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EFIN\"/>
    </mc:Choice>
  </mc:AlternateContent>
  <xr:revisionPtr revIDLastSave="0" documentId="8_{E65CA1CD-E95F-4301-BE71-CB0B887940B2}" xr6:coauthVersionLast="45" xr6:coauthVersionMax="45" xr10:uidLastSave="{00000000-0000-0000-0000-000000000000}"/>
  <bookViews>
    <workbookView xWindow="-120" yWindow="-120" windowWidth="24240" windowHeight="13140" firstSheet="3" activeTab="11" xr2:uid="{00000000-000D-0000-FFFF-FFFF00000000}"/>
  </bookViews>
  <sheets>
    <sheet name="JAN-2020" sheetId="39" r:id="rId1"/>
    <sheet name="FEV-2020" sheetId="41" r:id="rId2"/>
    <sheet name="MARC.20" sheetId="42" r:id="rId3"/>
    <sheet name="ABRIL.20" sheetId="43" r:id="rId4"/>
    <sheet name="MAIO.20" sheetId="44" r:id="rId5"/>
    <sheet name="JUNHO 20" sheetId="45" r:id="rId6"/>
    <sheet name="JULHO" sheetId="46" r:id="rId7"/>
    <sheet name="AGOSTO" sheetId="47" r:id="rId8"/>
    <sheet name="SETEMBRO" sheetId="48" r:id="rId9"/>
    <sheet name="OUTUBRO" sheetId="49" r:id="rId10"/>
    <sheet name="NOVEMBRO" sheetId="50" r:id="rId11"/>
    <sheet name="DEZEMBRO" sheetId="51" r:id="rId12"/>
  </sheets>
  <definedNames>
    <definedName name="_xlnm.Print_Area" localSheetId="11">DEZEMBRO!$A$1:$I$27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51" l="1"/>
  <c r="H15" i="51"/>
  <c r="G15" i="51"/>
  <c r="F15" i="51"/>
  <c r="E15" i="51"/>
  <c r="D15" i="51"/>
  <c r="C15" i="51"/>
  <c r="I15" i="50" l="1"/>
  <c r="H15" i="50"/>
  <c r="G15" i="50"/>
  <c r="F15" i="50"/>
  <c r="E15" i="50"/>
  <c r="D15" i="50"/>
  <c r="C15" i="50"/>
  <c r="H15" i="49" l="1"/>
  <c r="G15" i="49"/>
  <c r="F15" i="49"/>
  <c r="E15" i="49"/>
  <c r="D15" i="49"/>
  <c r="C15" i="49"/>
  <c r="B15" i="49"/>
  <c r="H15" i="48" l="1"/>
  <c r="G15" i="48"/>
  <c r="F15" i="48"/>
  <c r="E15" i="48"/>
  <c r="D15" i="48"/>
  <c r="C15" i="48"/>
  <c r="B15" i="48"/>
  <c r="C15" i="47" l="1"/>
  <c r="D15" i="47"/>
  <c r="E15" i="47"/>
  <c r="F15" i="47"/>
  <c r="G15" i="47"/>
  <c r="B15" i="47"/>
  <c r="H15" i="47"/>
  <c r="H13" i="46" l="1"/>
  <c r="G13" i="46"/>
  <c r="F13" i="46"/>
  <c r="E13" i="46"/>
  <c r="D13" i="46"/>
  <c r="C13" i="46"/>
  <c r="B13" i="46"/>
  <c r="H13" i="45" l="1"/>
  <c r="G13" i="45"/>
  <c r="F13" i="45"/>
  <c r="E13" i="45"/>
  <c r="D13" i="45"/>
  <c r="C13" i="45"/>
  <c r="B13" i="45"/>
  <c r="A22" i="44" l="1"/>
  <c r="H12" i="44"/>
  <c r="G12" i="44"/>
  <c r="F12" i="44"/>
  <c r="E12" i="44"/>
  <c r="D12" i="44"/>
  <c r="C12" i="44"/>
  <c r="B12" i="44"/>
  <c r="H12" i="43" l="1"/>
  <c r="G12" i="43"/>
  <c r="F12" i="43"/>
  <c r="E12" i="43"/>
  <c r="D12" i="43"/>
  <c r="C12" i="43"/>
  <c r="B12" i="43"/>
  <c r="A22" i="42" l="1"/>
  <c r="A23" i="41"/>
  <c r="A22" i="39" l="1"/>
  <c r="H12" i="42" l="1"/>
  <c r="G12" i="42"/>
  <c r="F12" i="42"/>
  <c r="E12" i="42"/>
  <c r="D12" i="42"/>
  <c r="C12" i="42"/>
  <c r="B12" i="42"/>
  <c r="H12" i="41"/>
  <c r="C15" i="41"/>
  <c r="G12" i="41" l="1"/>
  <c r="F12" i="41"/>
  <c r="E12" i="41"/>
  <c r="D12" i="41"/>
  <c r="C12" i="41"/>
  <c r="B12" i="41"/>
  <c r="G12" i="39" l="1"/>
  <c r="C15" i="39" l="1"/>
  <c r="B12" i="39" l="1"/>
  <c r="C12" i="39"/>
  <c r="D12" i="39"/>
  <c r="F12" i="39"/>
  <c r="E12" i="39" l="1"/>
</calcChain>
</file>

<file path=xl/sharedStrings.xml><?xml version="1.0" encoding="utf-8"?>
<sst xmlns="http://schemas.openxmlformats.org/spreadsheetml/2006/main" count="206" uniqueCount="64">
  <si>
    <t>VALOR DO REPASSE</t>
  </si>
  <si>
    <t>DESPESA RECUPERADA</t>
  </si>
  <si>
    <t>ESPECIFICAÇÃO DO RECURSO</t>
  </si>
  <si>
    <t>DESPESAS REALIZADAS</t>
  </si>
  <si>
    <t>TESOURO</t>
  </si>
  <si>
    <t>TOTAL</t>
  </si>
  <si>
    <t>TARIFA DE TRANSF. CEF/BRADESCO</t>
  </si>
  <si>
    <t>RENDIMENTO DE APLICAÇÃO</t>
  </si>
  <si>
    <t>TARIFA DESPESA FINANCEIRA</t>
  </si>
  <si>
    <t>RECURSOS DEVOLVIDOS</t>
  </si>
  <si>
    <t>SALDO EM CONTA:</t>
  </si>
  <si>
    <t xml:space="preserve">RESTAURANTE </t>
  </si>
  <si>
    <t xml:space="preserve">BOLSA </t>
  </si>
  <si>
    <t>MOVIMENTAÇÃO MARÇO  DE 2020 - CONTRATO DE GESTÃO Nº 001/2011 - SEAD</t>
  </si>
  <si>
    <t xml:space="preserve">MOVIMENTAÇÃO FINANCEIRA FEVEREIRO DE 2020 - CONTRATO DE GESTÃO Nº 001/2011 - SEAD </t>
  </si>
  <si>
    <t>MOVIMENTAÇÃO FINANCEIRA JANEIRO DE 2020 - CONTRATO DE GESTÃO Nº 001/2011 - SEAD</t>
  </si>
  <si>
    <t>A DIFERENÇA NO TOTAL DAS DESPESAS REALIZADAS DO TESOURO NO VALOR DE R$ 17.515,27 DEVE-SE PELO FATO DE QUE NO FECHAMENTO DO MÊS, HAVIA CHEQUE A COMPENSAR NO VALOR DE R$ 17.995,27 E R$ 480,00 DE CHEQUE EMITIDO EM DEZ/19 E COMPENSADO EM JAN/20.</t>
  </si>
  <si>
    <t>A DIFERENÇA NO TOTAL DAS DESPESAS REALIZADAS DO TESOURO NO VALOR DE R$ 6.450,93 DEVE-SE PELO FATO DE QUE NO FECHAMENTO DO MÊS, HAVIA CHEQUE A COMPENSAR NO VALOR DE R$ 11.152,34; R$ 17.995,27 DE CHEQUE EMITIDO EM JAN/20 E COMPENSADO EM FEV/20 E R$ 392,00 DE CREDITO INDEVIDO E DEVOLVIDO.</t>
  </si>
  <si>
    <t>A DIFERENÇA NO TOTAL DAS DESPESAS REALIZADAS DO TESOURO NO VALOR DE R$ 17.864,57 DEVE-SE PELO FATO DE QUE TEVE CHEQUE EMITIDO EM FEV/20 E COMPENSADO EM MARÇO/20 E R$ 6.712,23 DE TED'S ENVIADAS E DEVOLVIDAS.</t>
  </si>
  <si>
    <t>MOVIMENTAÇÃO ABRIL  DE 2020 - CONTRATO DE GESTÃO Nº 001/2011 - SEAD</t>
  </si>
  <si>
    <t>A DIFERENÇA NO TOTAL DAS DESPESAS REALIZADAS NO TESOURO NO VALOR DE R$ 65.424,03, REFERE-SE A CHEQUE NÃO COMPENSADO.</t>
  </si>
  <si>
    <t>TESOURO- 45005-7</t>
  </si>
  <si>
    <t xml:space="preserve">RESTAURANTE- 45013-8 </t>
  </si>
  <si>
    <t xml:space="preserve">BOLSA- 45011-1 </t>
  </si>
  <si>
    <t>MOVIMENTAÇÃO MAIO  DE 2020 - CONTRATO DE GESTÃO Nº 001/2011 - SEAD</t>
  </si>
  <si>
    <t>A DIFERENÇA NO TOTAL DAS DESPESAS REALIZADAS MAIS DESPESA FINANCEIRA DO TESOURO NO VALOR DE R$ 103.905,95 DEVE-SE PELO FATO DE QUE NO FECHAMENTO DO MÊS, HAVIA CHEQUES A COMPENSAR NO VALOR TOTAL  DE R$ 169.329,98 E R$ 65.524,03 DE CHEQUE EMITIDO EM ABRIL/20 E COMPENSADO EM MAIO/20.</t>
  </si>
  <si>
    <t>MOVIMENTAÇÃO JULHO  DE 2020 - CONTRATO DE GESTÃO Nº 001/2011 - SEAD</t>
  </si>
  <si>
    <t xml:space="preserve">DIFERENÇA NO TOTAL DAS DESPESAS REALIZADAS NA CONTA DO TESOURO,  NO VALOR DE R$ 199,64, É REFERENTE A CHEQUE EMITIDO  E NÃO COMPENSADO   NO LIMITE REFERIDO MÊS. </t>
  </si>
  <si>
    <t>MOVIMENTAÇÃO JUNHO  DE 2020 - CONTRATO DE GESTÃO Nº 001/2011 - SEAD</t>
  </si>
  <si>
    <t>MOVIMENTAÇÃO AGOSTO  DE 2020 - CONTRATO DE GESTÃO Nº 001/2011 - SEAD</t>
  </si>
  <si>
    <t>AÇÕES SOCIAIS - CC 45053-7</t>
  </si>
  <si>
    <t>PREV. RESCISÃO CC 45052-9</t>
  </si>
  <si>
    <t xml:space="preserve">BOLSA- CC 45011-1 </t>
  </si>
  <si>
    <t>TESOURO- CC  45005-7</t>
  </si>
  <si>
    <t xml:space="preserve">RESTAURANTE- CC 45013-8 </t>
  </si>
  <si>
    <t>O  TOTAL DE R$ 2.783.081,05, FOI TRANSFERIDO DA CC 45005-7, PARA A CONTA DE FIM ESPECÍFICO,  CC 45052-9 - PROVISÃO DE RESCISÕES.</t>
  </si>
  <si>
    <t>MOVIMENTAÇÃO SETEMBRO  DE 2020 - CONTRATO DE GESTÃO Nº 001/2011 - SEAD</t>
  </si>
  <si>
    <t>A DIFRENÇA DAS DAS DESPESAS NO TESOURO NO VALOR DE R$ 45.052,09, É REFERENTE A CHEQUES EMITIDOS E NÃO COMPENSADOS.</t>
  </si>
  <si>
    <t>TESOURO - CC 45005-7</t>
  </si>
  <si>
    <t>PROVISÃO RESCISÃO - CC 45052-9</t>
  </si>
  <si>
    <t>RESTAURANTE DO BEM- CC 45013-8</t>
  </si>
  <si>
    <t>BOLSA UNIVERSITÁRIA - CC 45011-1</t>
  </si>
  <si>
    <t>DIFERENÇA DE R$ 65.773,56, NA CC 45052-9, É REFERENTE A CHEQUES EMITIDOS E NÃO COMPENSADOS NO LIMITE DO REFERIDO MÊS.</t>
  </si>
  <si>
    <t>MOVIMENTAÇÃO OUTUBRO  DE 2020 - CONTRATO DE GESTÃO Nº 001/2011 - SEAD</t>
  </si>
  <si>
    <t>PROVISÃO RESCISÃO - 45052-9</t>
  </si>
  <si>
    <t>AÇÕES SOCIAIS - 45053-3</t>
  </si>
  <si>
    <t>RESTAURANTE- 45013-8</t>
  </si>
  <si>
    <t>BOLSA - 45011-1</t>
  </si>
  <si>
    <t>MOVIMENTAÇÃO NOVEMBRO  DE 2020 - CONTRATO DE GESTÃO Nº 001/2011 - SEAD</t>
  </si>
  <si>
    <t>45005-7</t>
  </si>
  <si>
    <t>45052-9</t>
  </si>
  <si>
    <t>45053-3</t>
  </si>
  <si>
    <t>45013-8</t>
  </si>
  <si>
    <t>45011-1</t>
  </si>
  <si>
    <t>CONTA CORRENTE - BRADESCO</t>
  </si>
  <si>
    <t xml:space="preserve">PROVISÃO RESCISÃO </t>
  </si>
  <si>
    <t>AÇÕES SOCIAIS</t>
  </si>
  <si>
    <t>RESTAURANTE DO BEM</t>
  </si>
  <si>
    <t>BOLSA DO BEM</t>
  </si>
  <si>
    <t>MOVIMENTAÇÃO DEZEMBRO  DE 2020 - CONTRATO DE GESTÃO Nº 001/2011 - SEAD</t>
  </si>
  <si>
    <t>CONTA CORRENTE  BRADESCO</t>
  </si>
  <si>
    <t>Goiânia, 08/01/2021</t>
  </si>
  <si>
    <t>Maurizet de Souza Morais</t>
  </si>
  <si>
    <t>Coordenadora de Execução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</si>
</sst>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double">
        <color auto="1"/>
      </top>
      <bottom/>
      <diagonal/>
    </border>
    <border>
      <left/>
      <right style="hair">
        <color indexed="64"/>
      </right>
      <top style="double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auto="1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auto="1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auto="1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5">
    <xf numFmtId="0" fontId="0" fillId="0" borderId="0" xfId="0"/>
    <xf numFmtId="0" fontId="5" fillId="2" borderId="8" xfId="0" applyFont="1" applyFill="1" applyBorder="1" applyAlignment="1">
      <alignment vertical="center"/>
    </xf>
    <xf numFmtId="44" fontId="6" fillId="2" borderId="9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44" fontId="6" fillId="2" borderId="12" xfId="1" applyFont="1" applyFill="1" applyBorder="1" applyAlignment="1">
      <alignment vertical="center"/>
    </xf>
    <xf numFmtId="44" fontId="6" fillId="2" borderId="12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4" fontId="7" fillId="2" borderId="6" xfId="1" applyFont="1" applyFill="1" applyBorder="1" applyAlignment="1">
      <alignment horizontal="center" vertical="center"/>
    </xf>
    <xf numFmtId="164" fontId="0" fillId="0" borderId="0" xfId="0" applyNumberFormat="1"/>
    <xf numFmtId="44" fontId="7" fillId="0" borderId="1" xfId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/>
    </xf>
    <xf numFmtId="44" fontId="6" fillId="2" borderId="10" xfId="1" applyFont="1" applyFill="1" applyBorder="1" applyAlignment="1">
      <alignment horizontal="center" vertical="center"/>
    </xf>
    <xf numFmtId="44" fontId="6" fillId="2" borderId="13" xfId="1" applyFont="1" applyFill="1" applyBorder="1" applyAlignment="1">
      <alignment horizontal="center" vertical="center"/>
    </xf>
    <xf numFmtId="44" fontId="7" fillId="2" borderId="7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4" fontId="6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vertical="center"/>
    </xf>
    <xf numFmtId="44" fontId="4" fillId="0" borderId="0" xfId="1" applyFont="1" applyBorder="1" applyAlignment="1"/>
    <xf numFmtId="44" fontId="4" fillId="0" borderId="0" xfId="1" applyFont="1" applyBorder="1"/>
    <xf numFmtId="44" fontId="4" fillId="0" borderId="0" xfId="0" applyNumberFormat="1" applyFont="1" applyBorder="1"/>
    <xf numFmtId="0" fontId="1" fillId="3" borderId="14" xfId="0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/>
    </xf>
    <xf numFmtId="44" fontId="1" fillId="3" borderId="15" xfId="1" applyFont="1" applyFill="1" applyBorder="1" applyAlignment="1">
      <alignment horizontal="center" vertical="center" wrapText="1"/>
    </xf>
    <xf numFmtId="44" fontId="6" fillId="2" borderId="16" xfId="1" applyFont="1" applyFill="1" applyBorder="1" applyAlignment="1">
      <alignment horizontal="center" vertical="center"/>
    </xf>
    <xf numFmtId="44" fontId="6" fillId="2" borderId="17" xfId="1" applyFont="1" applyFill="1" applyBorder="1" applyAlignment="1">
      <alignment horizontal="center" vertical="center"/>
    </xf>
    <xf numFmtId="44" fontId="7" fillId="2" borderId="18" xfId="1" applyFont="1" applyFill="1" applyBorder="1" applyAlignment="1">
      <alignment horizontal="center" vertical="center"/>
    </xf>
    <xf numFmtId="44" fontId="1" fillId="3" borderId="19" xfId="1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0" applyNumberFormat="1" applyFont="1"/>
    <xf numFmtId="44" fontId="8" fillId="0" borderId="0" xfId="1" applyFont="1" applyBorder="1" applyAlignment="1"/>
    <xf numFmtId="44" fontId="0" fillId="0" borderId="0" xfId="0" applyNumberFormat="1"/>
    <xf numFmtId="44" fontId="6" fillId="2" borderId="23" xfId="1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44" fontId="10" fillId="0" borderId="0" xfId="1" applyFont="1" applyBorder="1" applyAlignment="1"/>
    <xf numFmtId="0" fontId="6" fillId="2" borderId="8" xfId="0" applyFont="1" applyFill="1" applyBorder="1" applyAlignment="1">
      <alignment vertical="center"/>
    </xf>
    <xf numFmtId="44" fontId="6" fillId="2" borderId="20" xfId="1" applyFont="1" applyFill="1" applyBorder="1" applyAlignment="1">
      <alignment vertical="center"/>
    </xf>
    <xf numFmtId="44" fontId="6" fillId="2" borderId="22" xfId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44" fontId="6" fillId="2" borderId="21" xfId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4" fontId="6" fillId="0" borderId="25" xfId="1" applyNumberFormat="1" applyFont="1" applyBorder="1" applyAlignment="1">
      <alignment horizontal="center" vertical="center"/>
    </xf>
    <xf numFmtId="44" fontId="7" fillId="0" borderId="26" xfId="1" applyFont="1" applyBorder="1" applyAlignment="1">
      <alignment vertical="center"/>
    </xf>
    <xf numFmtId="14" fontId="6" fillId="0" borderId="6" xfId="1" applyNumberFormat="1" applyFont="1" applyBorder="1" applyAlignment="1">
      <alignment horizontal="center" vertical="center"/>
    </xf>
    <xf numFmtId="44" fontId="7" fillId="0" borderId="7" xfId="1" applyFont="1" applyBorder="1" applyAlignment="1">
      <alignment vertical="center"/>
    </xf>
    <xf numFmtId="44" fontId="6" fillId="0" borderId="20" xfId="1" applyFont="1" applyFill="1" applyBorder="1" applyAlignment="1">
      <alignment vertical="center"/>
    </xf>
    <xf numFmtId="44" fontId="6" fillId="0" borderId="22" xfId="1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vertical="center"/>
    </xf>
    <xf numFmtId="44" fontId="6" fillId="0" borderId="21" xfId="1" applyFont="1" applyFill="1" applyBorder="1" applyAlignment="1">
      <alignment vertical="center"/>
    </xf>
    <xf numFmtId="44" fontId="6" fillId="0" borderId="23" xfId="1" applyFont="1" applyFill="1" applyBorder="1" applyAlignment="1">
      <alignment horizontal="center" vertical="center"/>
    </xf>
    <xf numFmtId="44" fontId="6" fillId="0" borderId="12" xfId="1" applyFont="1" applyFill="1" applyBorder="1" applyAlignment="1">
      <alignment vertical="center"/>
    </xf>
    <xf numFmtId="44" fontId="6" fillId="0" borderId="12" xfId="1" applyFont="1" applyFill="1" applyBorder="1" applyAlignment="1">
      <alignment horizontal="center" vertical="center"/>
    </xf>
    <xf numFmtId="44" fontId="7" fillId="2" borderId="15" xfId="1" applyFont="1" applyFill="1" applyBorder="1" applyAlignment="1">
      <alignment horizontal="center" vertical="center"/>
    </xf>
    <xf numFmtId="44" fontId="7" fillId="4" borderId="15" xfId="1" applyFont="1" applyFill="1" applyBorder="1" applyAlignment="1">
      <alignment horizontal="center" vertical="center"/>
    </xf>
    <xf numFmtId="44" fontId="6" fillId="2" borderId="34" xfId="1" applyFont="1" applyFill="1" applyBorder="1" applyAlignment="1">
      <alignment horizontal="center" vertical="center"/>
    </xf>
    <xf numFmtId="0" fontId="0" fillId="0" borderId="35" xfId="0" applyBorder="1"/>
    <xf numFmtId="44" fontId="7" fillId="2" borderId="36" xfId="1" applyFont="1" applyFill="1" applyBorder="1" applyAlignment="1">
      <alignment horizontal="center" vertical="center"/>
    </xf>
    <xf numFmtId="14" fontId="6" fillId="0" borderId="9" xfId="1" applyNumberFormat="1" applyFont="1" applyBorder="1" applyAlignment="1">
      <alignment horizontal="center" vertical="center"/>
    </xf>
    <xf numFmtId="44" fontId="7" fillId="0" borderId="38" xfId="1" applyFont="1" applyBorder="1" applyAlignment="1">
      <alignment vertical="center"/>
    </xf>
    <xf numFmtId="14" fontId="6" fillId="0" borderId="40" xfId="1" applyNumberFormat="1" applyFont="1" applyBorder="1" applyAlignment="1">
      <alignment horizontal="center" vertical="center"/>
    </xf>
    <xf numFmtId="44" fontId="7" fillId="0" borderId="41" xfId="1" applyFont="1" applyBorder="1" applyAlignment="1">
      <alignment vertical="center"/>
    </xf>
    <xf numFmtId="0" fontId="1" fillId="4" borderId="30" xfId="0" applyFont="1" applyFill="1" applyBorder="1" applyAlignment="1">
      <alignment horizontal="center" vertical="center"/>
    </xf>
    <xf numFmtId="44" fontId="1" fillId="4" borderId="22" xfId="1" applyFont="1" applyFill="1" applyBorder="1" applyAlignment="1">
      <alignment horizontal="center" vertical="center"/>
    </xf>
    <xf numFmtId="44" fontId="1" fillId="4" borderId="22" xfId="1" applyFont="1" applyFill="1" applyBorder="1" applyAlignment="1">
      <alignment horizontal="center" vertical="center" wrapText="1"/>
    </xf>
    <xf numFmtId="44" fontId="1" fillId="4" borderId="31" xfId="1" applyFont="1" applyFill="1" applyBorder="1" applyAlignment="1">
      <alignment horizontal="center" vertical="center" wrapText="1"/>
    </xf>
    <xf numFmtId="0" fontId="12" fillId="0" borderId="32" xfId="0" applyFont="1" applyBorder="1"/>
    <xf numFmtId="44" fontId="13" fillId="2" borderId="12" xfId="1" applyFont="1" applyFill="1" applyBorder="1" applyAlignment="1">
      <alignment vertical="center"/>
    </xf>
    <xf numFmtId="44" fontId="13" fillId="2" borderId="12" xfId="1" applyFont="1" applyFill="1" applyBorder="1" applyAlignment="1">
      <alignment horizontal="center" vertical="center"/>
    </xf>
    <xf numFmtId="44" fontId="13" fillId="2" borderId="12" xfId="1" applyFont="1" applyFill="1" applyBorder="1" applyAlignment="1">
      <alignment horizontal="center" vertical="center" wrapText="1"/>
    </xf>
    <xf numFmtId="44" fontId="13" fillId="0" borderId="12" xfId="1" applyFont="1" applyFill="1" applyBorder="1" applyAlignment="1">
      <alignment horizontal="center" vertical="center"/>
    </xf>
    <xf numFmtId="44" fontId="14" fillId="4" borderId="12" xfId="1" applyFont="1" applyFill="1" applyBorder="1" applyAlignment="1">
      <alignment horizontal="center" vertical="center"/>
    </xf>
    <xf numFmtId="0" fontId="12" fillId="0" borderId="33" xfId="0" applyFont="1" applyBorder="1"/>
    <xf numFmtId="44" fontId="13" fillId="2" borderId="23" xfId="1" applyFont="1" applyFill="1" applyBorder="1" applyAlignment="1">
      <alignment vertical="center"/>
    </xf>
    <xf numFmtId="44" fontId="13" fillId="2" borderId="23" xfId="1" applyFont="1" applyFill="1" applyBorder="1" applyAlignment="1">
      <alignment horizontal="center" vertical="center"/>
    </xf>
    <xf numFmtId="44" fontId="14" fillId="4" borderId="23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13" fillId="2" borderId="12" xfId="1" applyFont="1" applyFill="1" applyBorder="1" applyAlignment="1"/>
    <xf numFmtId="44" fontId="13" fillId="2" borderId="23" xfId="1" applyFont="1" applyFill="1" applyBorder="1" applyAlignment="1"/>
    <xf numFmtId="44" fontId="13" fillId="2" borderId="12" xfId="1" applyFont="1" applyFill="1" applyBorder="1" applyAlignment="1">
      <alignment wrapText="1"/>
    </xf>
    <xf numFmtId="44" fontId="14" fillId="5" borderId="12" xfId="1" applyFont="1" applyFill="1" applyBorder="1" applyAlignment="1">
      <alignment horizontal="center" vertical="center"/>
    </xf>
    <xf numFmtId="44" fontId="14" fillId="5" borderId="23" xfId="1" applyFont="1" applyFill="1" applyBorder="1" applyAlignment="1">
      <alignment vertical="center"/>
    </xf>
    <xf numFmtId="44" fontId="7" fillId="5" borderId="15" xfId="1" applyFont="1" applyFill="1" applyBorder="1" applyAlignment="1">
      <alignment horizontal="center" vertical="center"/>
    </xf>
    <xf numFmtId="44" fontId="4" fillId="2" borderId="37" xfId="1" applyFont="1" applyFill="1" applyBorder="1" applyAlignment="1"/>
    <xf numFmtId="44" fontId="4" fillId="2" borderId="42" xfId="1" applyFont="1" applyFill="1" applyBorder="1" applyAlignment="1"/>
    <xf numFmtId="44" fontId="4" fillId="0" borderId="42" xfId="1" applyFont="1" applyFill="1" applyBorder="1" applyAlignment="1"/>
    <xf numFmtId="44" fontId="4" fillId="0" borderId="32" xfId="1" applyFont="1" applyFill="1" applyBorder="1" applyAlignment="1"/>
    <xf numFmtId="14" fontId="6" fillId="0" borderId="37" xfId="1" applyNumberFormat="1" applyFont="1" applyBorder="1" applyAlignment="1">
      <alignment horizontal="center" vertical="center"/>
    </xf>
    <xf numFmtId="14" fontId="6" fillId="0" borderId="39" xfId="1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14" fontId="6" fillId="0" borderId="46" xfId="1" applyNumberFormat="1" applyFont="1" applyBorder="1" applyAlignment="1">
      <alignment horizontal="center" vertical="center"/>
    </xf>
    <xf numFmtId="44" fontId="7" fillId="0" borderId="47" xfId="1" applyFont="1" applyBorder="1" applyAlignment="1">
      <alignment vertical="center"/>
    </xf>
    <xf numFmtId="14" fontId="6" fillId="0" borderId="49" xfId="1" applyNumberFormat="1" applyFont="1" applyBorder="1" applyAlignment="1">
      <alignment horizontal="center" vertical="center"/>
    </xf>
    <xf numFmtId="44" fontId="7" fillId="0" borderId="50" xfId="1" applyFont="1" applyBorder="1" applyAlignment="1">
      <alignment vertical="center"/>
    </xf>
    <xf numFmtId="44" fontId="6" fillId="2" borderId="51" xfId="1" applyFont="1" applyFill="1" applyBorder="1" applyAlignment="1">
      <alignment horizontal="center" vertical="center"/>
    </xf>
    <xf numFmtId="44" fontId="1" fillId="4" borderId="15" xfId="1" applyFont="1" applyFill="1" applyBorder="1" applyAlignment="1">
      <alignment horizontal="center" vertical="center"/>
    </xf>
    <xf numFmtId="44" fontId="1" fillId="4" borderId="15" xfId="1" applyFont="1" applyFill="1" applyBorder="1" applyAlignment="1">
      <alignment horizontal="center" vertical="center" wrapText="1"/>
    </xf>
    <xf numFmtId="44" fontId="1" fillId="4" borderId="36" xfId="1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 vertical="center"/>
    </xf>
    <xf numFmtId="44" fontId="6" fillId="0" borderId="9" xfId="1" applyFont="1" applyFill="1" applyBorder="1" applyAlignment="1">
      <alignment horizontal="center" vertical="center" wrapText="1"/>
    </xf>
    <xf numFmtId="44" fontId="6" fillId="2" borderId="38" xfId="1" applyFont="1" applyFill="1" applyBorder="1" applyAlignment="1">
      <alignment horizontal="center" vertical="center"/>
    </xf>
    <xf numFmtId="44" fontId="4" fillId="2" borderId="9" xfId="1" applyFont="1" applyFill="1" applyBorder="1" applyAlignment="1"/>
    <xf numFmtId="44" fontId="4" fillId="2" borderId="12" xfId="1" applyFont="1" applyFill="1" applyBorder="1" applyAlignment="1"/>
    <xf numFmtId="44" fontId="4" fillId="0" borderId="12" xfId="1" applyFont="1" applyFill="1" applyBorder="1" applyAlignment="1"/>
    <xf numFmtId="44" fontId="4" fillId="0" borderId="23" xfId="1" applyFont="1" applyFill="1" applyBorder="1" applyAlignment="1"/>
    <xf numFmtId="44" fontId="6" fillId="0" borderId="23" xfId="1" applyFont="1" applyFill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0" fillId="0" borderId="0" xfId="0" applyProtection="1"/>
    <xf numFmtId="0" fontId="1" fillId="4" borderId="35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</xf>
    <xf numFmtId="44" fontId="1" fillId="4" borderId="15" xfId="1" applyFont="1" applyFill="1" applyBorder="1" applyAlignment="1" applyProtection="1">
      <alignment horizontal="center" vertical="center"/>
    </xf>
    <xf numFmtId="44" fontId="1" fillId="4" borderId="15" xfId="1" applyFont="1" applyFill="1" applyBorder="1" applyAlignment="1" applyProtection="1">
      <alignment horizontal="center" vertical="center" wrapText="1"/>
    </xf>
    <xf numFmtId="44" fontId="1" fillId="4" borderId="36" xfId="1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44" fontId="4" fillId="2" borderId="9" xfId="1" applyFont="1" applyFill="1" applyBorder="1" applyAlignment="1" applyProtection="1"/>
    <xf numFmtId="44" fontId="15" fillId="0" borderId="53" xfId="1" applyFont="1" applyFill="1" applyBorder="1" applyAlignment="1" applyProtection="1">
      <alignment vertical="center"/>
    </xf>
    <xf numFmtId="44" fontId="15" fillId="0" borderId="54" xfId="1" applyFont="1" applyFill="1" applyBorder="1" applyAlignment="1" applyProtection="1">
      <alignment horizontal="center" vertical="center"/>
    </xf>
    <xf numFmtId="44" fontId="15" fillId="0" borderId="54" xfId="1" applyFont="1" applyFill="1" applyBorder="1" applyAlignment="1" applyProtection="1">
      <alignment horizontal="center" vertical="center" wrapText="1"/>
    </xf>
    <xf numFmtId="44" fontId="15" fillId="0" borderId="55" xfId="1" applyFont="1" applyFill="1" applyBorder="1" applyAlignment="1" applyProtection="1">
      <alignment horizontal="center" vertical="center"/>
    </xf>
    <xf numFmtId="44" fontId="6" fillId="2" borderId="38" xfId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32" xfId="0" applyBorder="1" applyAlignment="1" applyProtection="1">
      <alignment horizontal="center"/>
    </xf>
    <xf numFmtId="44" fontId="4" fillId="2" borderId="12" xfId="1" applyFont="1" applyFill="1" applyBorder="1" applyAlignment="1" applyProtection="1"/>
    <xf numFmtId="44" fontId="15" fillId="0" borderId="12" xfId="1" applyFont="1" applyFill="1" applyBorder="1" applyAlignment="1" applyProtection="1">
      <alignment horizontal="center" vertical="center"/>
    </xf>
    <xf numFmtId="44" fontId="15" fillId="0" borderId="12" xfId="1" applyFont="1" applyFill="1" applyBorder="1" applyAlignment="1" applyProtection="1">
      <alignment horizontal="center" vertical="center" wrapText="1"/>
    </xf>
    <xf numFmtId="44" fontId="6" fillId="2" borderId="51" xfId="1" applyFont="1" applyFill="1" applyBorder="1" applyAlignment="1" applyProtection="1">
      <alignment horizontal="center" vertical="center"/>
    </xf>
    <xf numFmtId="44" fontId="4" fillId="0" borderId="12" xfId="1" applyFont="1" applyFill="1" applyBorder="1" applyAlignment="1" applyProtection="1"/>
    <xf numFmtId="44" fontId="15" fillId="0" borderId="21" xfId="1" applyFont="1" applyFill="1" applyBorder="1" applyAlignment="1" applyProtection="1">
      <alignment vertical="center"/>
    </xf>
    <xf numFmtId="44" fontId="15" fillId="0" borderId="23" xfId="1" applyFont="1" applyFill="1" applyBorder="1" applyAlignment="1" applyProtection="1">
      <alignment horizontal="center" vertical="center"/>
    </xf>
    <xf numFmtId="44" fontId="15" fillId="0" borderId="12" xfId="1" applyFont="1" applyFill="1" applyBorder="1" applyAlignment="1" applyProtection="1">
      <alignment vertical="center"/>
    </xf>
    <xf numFmtId="0" fontId="0" fillId="0" borderId="33" xfId="0" applyBorder="1" applyAlignment="1" applyProtection="1">
      <alignment horizontal="center"/>
    </xf>
    <xf numFmtId="44" fontId="4" fillId="0" borderId="23" xfId="1" applyFont="1" applyFill="1" applyBorder="1" applyAlignment="1" applyProtection="1"/>
    <xf numFmtId="44" fontId="15" fillId="0" borderId="56" xfId="1" applyFont="1" applyFill="1" applyBorder="1" applyAlignment="1" applyProtection="1">
      <alignment vertical="center"/>
    </xf>
    <xf numFmtId="44" fontId="15" fillId="0" borderId="57" xfId="1" applyFont="1" applyFill="1" applyBorder="1" applyAlignment="1" applyProtection="1">
      <alignment vertical="center"/>
    </xf>
    <xf numFmtId="44" fontId="6" fillId="2" borderId="34" xfId="1" applyFont="1" applyFill="1" applyBorder="1" applyAlignment="1" applyProtection="1">
      <alignment horizontal="center" vertical="center"/>
    </xf>
    <xf numFmtId="44" fontId="7" fillId="2" borderId="15" xfId="1" applyFont="1" applyFill="1" applyBorder="1" applyAlignment="1" applyProtection="1">
      <alignment horizontal="center" vertical="center"/>
    </xf>
    <xf numFmtId="44" fontId="7" fillId="5" borderId="15" xfId="1" applyFont="1" applyFill="1" applyBorder="1" applyAlignment="1" applyProtection="1">
      <alignment horizontal="center" vertical="center"/>
    </xf>
    <xf numFmtId="44" fontId="7" fillId="2" borderId="36" xfId="1" applyFont="1" applyFill="1" applyBorder="1" applyAlignment="1" applyProtection="1">
      <alignment horizontal="center" vertical="center"/>
    </xf>
    <xf numFmtId="14" fontId="6" fillId="0" borderId="46" xfId="1" applyNumberFormat="1" applyFont="1" applyBorder="1" applyAlignment="1" applyProtection="1">
      <alignment horizontal="center" vertical="center"/>
    </xf>
    <xf numFmtId="44" fontId="7" fillId="0" borderId="47" xfId="1" applyFont="1" applyBorder="1" applyAlignment="1" applyProtection="1">
      <alignment vertical="center"/>
    </xf>
    <xf numFmtId="44" fontId="4" fillId="0" borderId="0" xfId="0" applyNumberFormat="1" applyFont="1" applyBorder="1" applyProtection="1"/>
    <xf numFmtId="44" fontId="4" fillId="0" borderId="0" xfId="1" applyFont="1" applyBorder="1" applyProtection="1"/>
    <xf numFmtId="14" fontId="6" fillId="0" borderId="49" xfId="1" applyNumberFormat="1" applyFont="1" applyBorder="1" applyAlignment="1" applyProtection="1">
      <alignment horizontal="center" vertical="center"/>
    </xf>
    <xf numFmtId="44" fontId="7" fillId="0" borderId="50" xfId="1" applyFont="1" applyBorder="1" applyAlignment="1" applyProtection="1">
      <alignment vertical="center"/>
    </xf>
    <xf numFmtId="44" fontId="4" fillId="0" borderId="0" xfId="1" applyFont="1" applyBorder="1" applyAlignment="1" applyProtection="1"/>
    <xf numFmtId="14" fontId="6" fillId="0" borderId="0" xfId="1" applyNumberFormat="1" applyFont="1" applyBorder="1" applyAlignment="1" applyProtection="1">
      <alignment horizontal="center" vertical="center"/>
    </xf>
    <xf numFmtId="44" fontId="7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9" fillId="0" borderId="0" xfId="0" applyFont="1" applyProtection="1"/>
    <xf numFmtId="164" fontId="9" fillId="0" borderId="0" xfId="0" applyNumberFormat="1" applyFont="1" applyProtection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2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justify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6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3" fillId="0" borderId="45" xfId="0" applyFont="1" applyBorder="1" applyAlignment="1" applyProtection="1">
      <alignment horizontal="right" vertical="center"/>
    </xf>
    <xf numFmtId="0" fontId="3" fillId="0" borderId="48" xfId="0" applyFont="1" applyBorder="1" applyAlignment="1" applyProtection="1">
      <alignment horizontal="right" vertical="center"/>
    </xf>
    <xf numFmtId="14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FF"/>
      <color rgb="FF090EE7"/>
      <color rgb="FFEAEAEA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8FAD86-EB0D-4899-A5BD-DAC7CF7155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5571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228600</xdr:colOff>
      <xdr:row>5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9014DB2-3FBD-4CB2-A698-D403B562E8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66675</xdr:rowOff>
    </xdr:from>
    <xdr:to>
      <xdr:col>4</xdr:col>
      <xdr:colOff>895350</xdr:colOff>
      <xdr:row>5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B7BB450-896B-4F32-BF6C-DDA2A92E63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66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66675</xdr:rowOff>
    </xdr:from>
    <xdr:to>
      <xdr:col>4</xdr:col>
      <xdr:colOff>895349</xdr:colOff>
      <xdr:row>5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0929B83-F762-476D-A05E-809ED3F93A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66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B1EE47B-ADA0-4E7C-932D-2B1FCE9836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6996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15AE1A-8479-43B1-964E-57B200F14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6996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98299D8-4366-4FB7-8789-A25FCC0076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6996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191621</xdr:colOff>
      <xdr:row>0</xdr:row>
      <xdr:rowOff>47626</xdr:rowOff>
    </xdr:from>
    <xdr:to>
      <xdr:col>4</xdr:col>
      <xdr:colOff>747881</xdr:colOff>
      <xdr:row>4</xdr:row>
      <xdr:rowOff>95251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B48893-0992-4AF3-92B5-E9BE1D678E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2246" y="47626"/>
          <a:ext cx="2080260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219075</xdr:colOff>
      <xdr:row>5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80ABF4-56FC-486C-A39C-53BE4267B2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228600</xdr:colOff>
      <xdr:row>5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42969FA-6116-48D1-86D3-C71E46AEF3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228600</xdr:colOff>
      <xdr:row>5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2E9509-93A7-4EA1-AE75-89F091E301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1504950</xdr:colOff>
      <xdr:row>0</xdr:row>
      <xdr:rowOff>28575</xdr:rowOff>
    </xdr:from>
    <xdr:to>
      <xdr:col>4</xdr:col>
      <xdr:colOff>228600</xdr:colOff>
      <xdr:row>5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2D4102B-4E2A-4E8A-A881-5F006BEA7D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28575"/>
          <a:ext cx="1762125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88008-A865-442F-B6EE-34596FB4E764}">
  <sheetPr>
    <pageSetUpPr fitToPage="1"/>
  </sheetPr>
  <dimension ref="A6:J25"/>
  <sheetViews>
    <sheetView topLeftCell="A4" workbookViewId="0">
      <selection activeCell="E18" sqref="E18"/>
    </sheetView>
  </sheetViews>
  <sheetFormatPr defaultRowHeight="15" x14ac:dyDescent="0.25"/>
  <cols>
    <col min="1" max="1" width="27.140625" customWidth="1"/>
    <col min="2" max="2" width="23.42578125" customWidth="1"/>
    <col min="3" max="3" width="22.85546875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2.7109375" bestFit="1" customWidth="1"/>
  </cols>
  <sheetData>
    <row r="6" spans="1:10" ht="15.75" thickBot="1" x14ac:dyDescent="0.3"/>
    <row r="7" spans="1:10" ht="19.5" thickBot="1" x14ac:dyDescent="0.3">
      <c r="A7" s="155" t="s">
        <v>15</v>
      </c>
      <c r="B7" s="156"/>
      <c r="C7" s="156"/>
      <c r="D7" s="156"/>
      <c r="E7" s="156"/>
      <c r="F7" s="156"/>
      <c r="G7" s="156"/>
      <c r="H7" s="157"/>
    </row>
    <row r="8" spans="1:10" ht="46.5" thickTop="1" thickBot="1" x14ac:dyDescent="0.3">
      <c r="A8" s="21" t="s">
        <v>2</v>
      </c>
      <c r="B8" s="22" t="s">
        <v>0</v>
      </c>
      <c r="C8" s="23" t="s">
        <v>7</v>
      </c>
      <c r="D8" s="22" t="s">
        <v>1</v>
      </c>
      <c r="E8" s="23" t="s">
        <v>6</v>
      </c>
      <c r="F8" s="23" t="s">
        <v>8</v>
      </c>
      <c r="G8" s="22" t="s">
        <v>3</v>
      </c>
      <c r="H8" s="27" t="s">
        <v>9</v>
      </c>
      <c r="J8" s="9"/>
    </row>
    <row r="9" spans="1:10" ht="19.5" thickTop="1" x14ac:dyDescent="0.25">
      <c r="A9" s="1" t="s">
        <v>4</v>
      </c>
      <c r="B9" s="2">
        <v>2368039.04</v>
      </c>
      <c r="C9" s="2">
        <v>89877.01</v>
      </c>
      <c r="D9" s="2">
        <v>26816.93</v>
      </c>
      <c r="E9" s="2">
        <v>0</v>
      </c>
      <c r="F9" s="2">
        <v>0</v>
      </c>
      <c r="G9" s="24">
        <v>4481799.2300000004</v>
      </c>
      <c r="H9" s="12"/>
      <c r="J9" s="9"/>
    </row>
    <row r="10" spans="1:10" ht="18.75" x14ac:dyDescent="0.25">
      <c r="A10" s="3" t="s">
        <v>11</v>
      </c>
      <c r="B10" s="4">
        <v>2778019.18</v>
      </c>
      <c r="C10" s="4">
        <v>5669.99</v>
      </c>
      <c r="D10" s="4">
        <v>0</v>
      </c>
      <c r="E10" s="4">
        <v>0</v>
      </c>
      <c r="F10" s="5">
        <v>0</v>
      </c>
      <c r="G10" s="25">
        <v>2741262.72</v>
      </c>
      <c r="H10" s="13"/>
      <c r="J10" s="9"/>
    </row>
    <row r="11" spans="1:10" ht="18.75" x14ac:dyDescent="0.25">
      <c r="A11" s="6" t="s">
        <v>12</v>
      </c>
      <c r="B11" s="5">
        <v>8359168.21</v>
      </c>
      <c r="C11" s="4">
        <v>22513.919999999998</v>
      </c>
      <c r="D11" s="4">
        <v>0</v>
      </c>
      <c r="E11" s="5"/>
      <c r="F11" s="5">
        <v>0</v>
      </c>
      <c r="G11" s="25">
        <v>7642203.7800000003</v>
      </c>
      <c r="H11" s="13"/>
    </row>
    <row r="12" spans="1:10" ht="19.5" thickBot="1" x14ac:dyDescent="0.3">
      <c r="A12" s="7" t="s">
        <v>5</v>
      </c>
      <c r="B12" s="8">
        <f>SUM(B9:B11)</f>
        <v>13505226.43</v>
      </c>
      <c r="C12" s="8">
        <f>SUM(C9:C11)</f>
        <v>118060.92</v>
      </c>
      <c r="D12" s="8">
        <f>SUM(D9:D11)</f>
        <v>26816.93</v>
      </c>
      <c r="E12" s="8">
        <f t="shared" ref="E12" si="0">SUM(E9:E11)</f>
        <v>0</v>
      </c>
      <c r="F12" s="8">
        <f>SUM(F9:F11)</f>
        <v>0</v>
      </c>
      <c r="G12" s="26">
        <f>SUM(G9:G11)</f>
        <v>14865265.73</v>
      </c>
      <c r="H12" s="14"/>
    </row>
    <row r="15" spans="1:10" ht="18.75" x14ac:dyDescent="0.25">
      <c r="A15" s="158" t="s">
        <v>10</v>
      </c>
      <c r="B15" s="11">
        <v>43830</v>
      </c>
      <c r="C15" s="10" t="e">
        <f>#REF!</f>
        <v>#REF!</v>
      </c>
      <c r="D15" s="20"/>
      <c r="E15" s="19"/>
      <c r="F15" s="9"/>
      <c r="G15" s="9"/>
    </row>
    <row r="16" spans="1:10" ht="18.75" x14ac:dyDescent="0.25">
      <c r="A16" s="158"/>
      <c r="B16" s="11">
        <v>43861</v>
      </c>
      <c r="C16" s="10">
        <v>36342523.43</v>
      </c>
      <c r="D16" s="18"/>
      <c r="E16" s="18"/>
      <c r="H16" s="28"/>
    </row>
    <row r="17" spans="1:5" ht="18.75" x14ac:dyDescent="0.25">
      <c r="A17" s="15"/>
      <c r="B17" s="16"/>
      <c r="C17" s="17"/>
      <c r="D17" s="19"/>
      <c r="E17" s="19"/>
    </row>
    <row r="18" spans="1:5" ht="60.75" customHeight="1" x14ac:dyDescent="0.25">
      <c r="A18" s="159" t="s">
        <v>16</v>
      </c>
      <c r="B18" s="159"/>
      <c r="C18" s="159"/>
    </row>
    <row r="19" spans="1:5" x14ac:dyDescent="0.25">
      <c r="C19" s="9"/>
    </row>
    <row r="20" spans="1:5" x14ac:dyDescent="0.25">
      <c r="A20" s="9">
        <v>17995.27</v>
      </c>
      <c r="C20" s="9"/>
    </row>
    <row r="21" spans="1:5" x14ac:dyDescent="0.25">
      <c r="A21" s="9">
        <v>-480</v>
      </c>
      <c r="C21" s="9"/>
    </row>
    <row r="22" spans="1:5" x14ac:dyDescent="0.25">
      <c r="A22" s="29">
        <f>SUM(A20:A21)</f>
        <v>17515.27</v>
      </c>
      <c r="B22" s="30" t="s">
        <v>5</v>
      </c>
    </row>
    <row r="23" spans="1:5" x14ac:dyDescent="0.25">
      <c r="B23" s="18"/>
    </row>
    <row r="24" spans="1:5" x14ac:dyDescent="0.25">
      <c r="B24" s="18"/>
    </row>
    <row r="25" spans="1:5" x14ac:dyDescent="0.25">
      <c r="B25" s="18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BE8AF-2B10-4EF7-888A-88F725119170}">
  <dimension ref="A7:J24"/>
  <sheetViews>
    <sheetView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32.42578125" customWidth="1"/>
    <col min="2" max="2" width="24.7109375" customWidth="1"/>
    <col min="3" max="3" width="22.7109375" customWidth="1"/>
    <col min="4" max="4" width="22.85546875" bestFit="1" customWidth="1"/>
    <col min="5" max="5" width="14.5703125" customWidth="1"/>
    <col min="6" max="6" width="14.5703125" bestFit="1" customWidth="1"/>
    <col min="7" max="7" width="23.42578125" bestFit="1" customWidth="1"/>
    <col min="8" max="8" width="19" customWidth="1"/>
    <col min="10" max="10" width="15.42578125" bestFit="1" customWidth="1"/>
  </cols>
  <sheetData>
    <row r="7" spans="1:10" ht="7.5" customHeight="1" thickBot="1" x14ac:dyDescent="0.3"/>
    <row r="8" spans="1:10" ht="20.25" thickTop="1" thickBot="1" x14ac:dyDescent="0.3">
      <c r="A8" s="165" t="s">
        <v>43</v>
      </c>
      <c r="B8" s="166"/>
      <c r="C8" s="166"/>
      <c r="D8" s="166"/>
      <c r="E8" s="166"/>
      <c r="F8" s="166"/>
      <c r="G8" s="166"/>
      <c r="H8" s="167"/>
    </row>
    <row r="9" spans="1:10" ht="46.5" thickTop="1" thickBot="1" x14ac:dyDescent="0.3">
      <c r="A9" s="63" t="s">
        <v>2</v>
      </c>
      <c r="B9" s="64" t="s">
        <v>0</v>
      </c>
      <c r="C9" s="65" t="s">
        <v>7</v>
      </c>
      <c r="D9" s="64" t="s">
        <v>1</v>
      </c>
      <c r="E9" s="65" t="s">
        <v>6</v>
      </c>
      <c r="F9" s="65" t="s">
        <v>8</v>
      </c>
      <c r="G9" s="64" t="s">
        <v>3</v>
      </c>
      <c r="H9" s="66" t="s">
        <v>9</v>
      </c>
    </row>
    <row r="10" spans="1:10" ht="18.600000000000001" customHeight="1" thickTop="1" x14ac:dyDescent="0.25">
      <c r="A10" s="84" t="s">
        <v>21</v>
      </c>
      <c r="B10" s="68">
        <v>5988297.4900000002</v>
      </c>
      <c r="C10" s="68">
        <v>37294.58</v>
      </c>
      <c r="D10" s="69">
        <v>25648</v>
      </c>
      <c r="E10" s="80">
        <v>0</v>
      </c>
      <c r="F10" s="71">
        <v>0</v>
      </c>
      <c r="G10" s="81">
        <v>5399502.9299999997</v>
      </c>
      <c r="H10" s="56">
        <v>0</v>
      </c>
      <c r="J10" s="9"/>
    </row>
    <row r="11" spans="1:10" ht="18.600000000000001" customHeight="1" x14ac:dyDescent="0.25">
      <c r="A11" s="85" t="s">
        <v>44</v>
      </c>
      <c r="B11" s="68">
        <v>67511.59</v>
      </c>
      <c r="C11" s="68">
        <v>1814.5899999999997</v>
      </c>
      <c r="D11" s="69">
        <v>0</v>
      </c>
      <c r="E11" s="78">
        <v>0</v>
      </c>
      <c r="F11" s="68">
        <v>260.39999999999998</v>
      </c>
      <c r="G11" s="81">
        <v>154608.22999999998</v>
      </c>
      <c r="H11" s="56">
        <v>0</v>
      </c>
      <c r="J11" s="9"/>
    </row>
    <row r="12" spans="1:10" ht="18.600000000000001" customHeight="1" x14ac:dyDescent="0.25">
      <c r="A12" s="86" t="s">
        <v>45</v>
      </c>
      <c r="B12" s="68">
        <v>471060.74</v>
      </c>
      <c r="C12" s="68">
        <v>1988.2999999999997</v>
      </c>
      <c r="D12" s="69">
        <v>8.39</v>
      </c>
      <c r="E12" s="80">
        <v>0</v>
      </c>
      <c r="F12" s="71">
        <v>0</v>
      </c>
      <c r="G12" s="81">
        <v>718562.56999999972</v>
      </c>
      <c r="H12" s="56">
        <v>0</v>
      </c>
      <c r="J12" s="9"/>
    </row>
    <row r="13" spans="1:10" ht="18.600000000000001" customHeight="1" x14ac:dyDescent="0.25">
      <c r="A13" s="87" t="s">
        <v>46</v>
      </c>
      <c r="B13" s="68">
        <v>1534458.79</v>
      </c>
      <c r="C13" s="68">
        <v>3495.75</v>
      </c>
      <c r="D13" s="69">
        <v>0</v>
      </c>
      <c r="E13" s="80">
        <v>0</v>
      </c>
      <c r="F13" s="71">
        <v>0</v>
      </c>
      <c r="G13" s="81">
        <v>1335731.9499999997</v>
      </c>
      <c r="H13" s="56">
        <v>0</v>
      </c>
      <c r="J13" s="9"/>
    </row>
    <row r="14" spans="1:10" ht="18.600000000000001" customHeight="1" thickBot="1" x14ac:dyDescent="0.3">
      <c r="A14" s="87" t="s">
        <v>47</v>
      </c>
      <c r="B14" s="74">
        <v>5849148.21</v>
      </c>
      <c r="C14" s="74">
        <v>11375.64</v>
      </c>
      <c r="D14" s="75">
        <v>1000</v>
      </c>
      <c r="E14" s="79">
        <v>0</v>
      </c>
      <c r="F14" s="75"/>
      <c r="G14" s="82">
        <v>5462543.4400000004</v>
      </c>
      <c r="H14" s="56">
        <v>0</v>
      </c>
      <c r="J14" s="9"/>
    </row>
    <row r="15" spans="1:10" ht="18.600000000000001" customHeight="1" thickTop="1" thickBot="1" x14ac:dyDescent="0.3">
      <c r="A15" s="57" t="s">
        <v>5</v>
      </c>
      <c r="B15" s="54">
        <f>SUM(B10:B14)</f>
        <v>13910476.82</v>
      </c>
      <c r="C15" s="54">
        <f t="shared" ref="C15:G15" si="0">SUM(C10:C14)</f>
        <v>55968.86</v>
      </c>
      <c r="D15" s="54">
        <f t="shared" si="0"/>
        <v>26656.39</v>
      </c>
      <c r="E15" s="54">
        <f t="shared" si="0"/>
        <v>0</v>
      </c>
      <c r="F15" s="54">
        <f t="shared" si="0"/>
        <v>260.39999999999998</v>
      </c>
      <c r="G15" s="83">
        <f t="shared" si="0"/>
        <v>13070949.120000001</v>
      </c>
      <c r="H15" s="58">
        <f>SUM(H13:H14)</f>
        <v>0</v>
      </c>
      <c r="J15" s="9"/>
    </row>
    <row r="16" spans="1:10" ht="15.75" thickTop="1" x14ac:dyDescent="0.25">
      <c r="J16" s="9"/>
    </row>
    <row r="17" spans="1:7" ht="15.75" thickBot="1" x14ac:dyDescent="0.3"/>
    <row r="18" spans="1:7" ht="19.5" thickTop="1" x14ac:dyDescent="0.25">
      <c r="A18" s="170" t="s">
        <v>10</v>
      </c>
      <c r="B18" s="88">
        <v>44104</v>
      </c>
      <c r="C18" s="60">
        <v>37677241.239999995</v>
      </c>
      <c r="D18" s="20"/>
      <c r="E18" s="19"/>
      <c r="F18" s="9"/>
      <c r="G18" s="9"/>
    </row>
    <row r="19" spans="1:7" ht="15.75" customHeight="1" thickBot="1" x14ac:dyDescent="0.3">
      <c r="A19" s="171"/>
      <c r="B19" s="89">
        <v>44135</v>
      </c>
      <c r="C19" s="62">
        <v>38599133.789999999</v>
      </c>
      <c r="D19" s="18"/>
      <c r="E19" s="16"/>
      <c r="F19" s="17"/>
    </row>
    <row r="20" spans="1:7" ht="12" customHeight="1" thickTop="1" x14ac:dyDescent="0.25">
      <c r="A20" s="15"/>
      <c r="B20" s="16"/>
      <c r="C20" s="17"/>
      <c r="D20" s="19"/>
      <c r="E20" s="19"/>
    </row>
    <row r="21" spans="1:7" x14ac:dyDescent="0.25">
      <c r="A21" s="33"/>
      <c r="B21" s="33"/>
      <c r="C21" s="34"/>
    </row>
    <row r="22" spans="1:7" x14ac:dyDescent="0.25">
      <c r="A22" s="34"/>
      <c r="B22" s="33"/>
      <c r="C22" s="34"/>
    </row>
    <row r="23" spans="1:7" x14ac:dyDescent="0.25">
      <c r="A23" s="34"/>
      <c r="B23" s="33"/>
      <c r="C23" s="34"/>
    </row>
    <row r="24" spans="1:7" x14ac:dyDescent="0.25">
      <c r="A24" s="35"/>
      <c r="B24" s="36"/>
      <c r="C24" s="33"/>
    </row>
  </sheetData>
  <mergeCells count="2">
    <mergeCell ref="A8:H8"/>
    <mergeCell ref="A18:A19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0E354-5D4B-4176-9155-73E82E577157}">
  <dimension ref="A7:K24"/>
  <sheetViews>
    <sheetView view="pageBreakPreview" zoomScaleNormal="100" zoomScaleSheetLayoutView="100" workbookViewId="0">
      <selection sqref="A1:XFD1048576"/>
    </sheetView>
  </sheetViews>
  <sheetFormatPr defaultRowHeight="15" x14ac:dyDescent="0.25"/>
  <cols>
    <col min="1" max="1" width="12.42578125" customWidth="1"/>
    <col min="2" max="2" width="26.140625" customWidth="1"/>
    <col min="3" max="3" width="24.7109375" customWidth="1"/>
    <col min="4" max="4" width="22.7109375" customWidth="1"/>
    <col min="5" max="5" width="22.85546875" bestFit="1" customWidth="1"/>
    <col min="6" max="6" width="14.5703125" customWidth="1"/>
    <col min="7" max="7" width="14.5703125" bestFit="1" customWidth="1"/>
    <col min="8" max="8" width="23.42578125" bestFit="1" customWidth="1"/>
    <col min="9" max="9" width="16.42578125" customWidth="1"/>
    <col min="11" max="11" width="15.42578125" bestFit="1" customWidth="1"/>
  </cols>
  <sheetData>
    <row r="7" spans="1:11" ht="17.25" customHeight="1" x14ac:dyDescent="0.25"/>
    <row r="8" spans="1:11" ht="19.5" thickBot="1" x14ac:dyDescent="0.3">
      <c r="A8" s="174" t="s">
        <v>48</v>
      </c>
      <c r="B8" s="174"/>
      <c r="C8" s="174"/>
      <c r="D8" s="174"/>
      <c r="E8" s="174"/>
      <c r="F8" s="174"/>
      <c r="G8" s="174"/>
      <c r="H8" s="174"/>
      <c r="I8" s="174"/>
    </row>
    <row r="9" spans="1:11" ht="46.5" thickTop="1" thickBot="1" x14ac:dyDescent="0.3">
      <c r="A9" s="99" t="s">
        <v>54</v>
      </c>
      <c r="B9" s="111" t="s">
        <v>2</v>
      </c>
      <c r="C9" s="96" t="s">
        <v>0</v>
      </c>
      <c r="D9" s="97" t="s">
        <v>7</v>
      </c>
      <c r="E9" s="96" t="s">
        <v>1</v>
      </c>
      <c r="F9" s="97" t="s">
        <v>6</v>
      </c>
      <c r="G9" s="97" t="s">
        <v>8</v>
      </c>
      <c r="H9" s="96" t="s">
        <v>3</v>
      </c>
      <c r="I9" s="98" t="s">
        <v>9</v>
      </c>
    </row>
    <row r="10" spans="1:11" ht="18.600000000000001" customHeight="1" thickTop="1" x14ac:dyDescent="0.25">
      <c r="A10" s="108" t="s">
        <v>49</v>
      </c>
      <c r="B10" s="103" t="s">
        <v>4</v>
      </c>
      <c r="C10" s="49">
        <v>5412708.46</v>
      </c>
      <c r="D10" s="49">
        <v>34956.720000000001</v>
      </c>
      <c r="E10" s="100">
        <v>39458.549999999996</v>
      </c>
      <c r="F10" s="101">
        <v>0</v>
      </c>
      <c r="G10" s="100">
        <v>0</v>
      </c>
      <c r="H10" s="100">
        <v>6908188.0200000014</v>
      </c>
      <c r="I10" s="102">
        <v>0</v>
      </c>
      <c r="K10" s="9"/>
    </row>
    <row r="11" spans="1:11" ht="18.600000000000001" customHeight="1" x14ac:dyDescent="0.25">
      <c r="A11" s="109" t="s">
        <v>50</v>
      </c>
      <c r="B11" s="104" t="s">
        <v>55</v>
      </c>
      <c r="C11" s="52">
        <v>69741.850000000006</v>
      </c>
      <c r="D11" s="52">
        <v>1577.4700000000003</v>
      </c>
      <c r="E11" s="53">
        <v>0</v>
      </c>
      <c r="F11" s="90">
        <v>0</v>
      </c>
      <c r="G11" s="53">
        <v>0</v>
      </c>
      <c r="H11" s="53">
        <v>45822.28</v>
      </c>
      <c r="I11" s="95">
        <v>0</v>
      </c>
      <c r="K11" s="9"/>
    </row>
    <row r="12" spans="1:11" ht="18.600000000000001" customHeight="1" x14ac:dyDescent="0.25">
      <c r="A12" s="109" t="s">
        <v>51</v>
      </c>
      <c r="B12" s="105" t="s">
        <v>56</v>
      </c>
      <c r="C12" s="52">
        <v>734560.74</v>
      </c>
      <c r="D12" s="52">
        <v>1432.5800000000004</v>
      </c>
      <c r="E12" s="53">
        <v>359.27</v>
      </c>
      <c r="F12" s="90">
        <v>0</v>
      </c>
      <c r="G12" s="53">
        <v>0</v>
      </c>
      <c r="H12" s="53">
        <v>550705.18999999994</v>
      </c>
      <c r="I12" s="95">
        <v>0</v>
      </c>
      <c r="K12" s="9"/>
    </row>
    <row r="13" spans="1:11" ht="18.600000000000001" customHeight="1" x14ac:dyDescent="0.25">
      <c r="A13" s="109" t="s">
        <v>52</v>
      </c>
      <c r="B13" s="105" t="s">
        <v>57</v>
      </c>
      <c r="C13" s="52">
        <v>1576672.26</v>
      </c>
      <c r="D13" s="52">
        <v>3873.46</v>
      </c>
      <c r="E13" s="53">
        <v>0</v>
      </c>
      <c r="F13" s="52">
        <v>0</v>
      </c>
      <c r="G13" s="53">
        <v>0</v>
      </c>
      <c r="H13" s="52">
        <v>1375552.19</v>
      </c>
      <c r="I13" s="95">
        <v>0</v>
      </c>
      <c r="K13" s="9"/>
    </row>
    <row r="14" spans="1:11" ht="18.600000000000001" customHeight="1" thickBot="1" x14ac:dyDescent="0.3">
      <c r="A14" s="110" t="s">
        <v>53</v>
      </c>
      <c r="B14" s="106" t="s">
        <v>58</v>
      </c>
      <c r="C14" s="107">
        <v>5839158.21</v>
      </c>
      <c r="D14" s="107">
        <v>10036.11</v>
      </c>
      <c r="E14" s="107">
        <v>0</v>
      </c>
      <c r="F14" s="107">
        <v>0</v>
      </c>
      <c r="G14" s="53">
        <v>0</v>
      </c>
      <c r="H14" s="51">
        <v>7677038.5100000026</v>
      </c>
      <c r="I14" s="56">
        <v>0</v>
      </c>
      <c r="K14" s="9"/>
    </row>
    <row r="15" spans="1:11" ht="18.600000000000001" customHeight="1" thickTop="1" thickBot="1" x14ac:dyDescent="0.3">
      <c r="A15" s="175" t="s">
        <v>5</v>
      </c>
      <c r="B15" s="176"/>
      <c r="C15" s="54">
        <f>SUM(C10:C14)</f>
        <v>13632841.52</v>
      </c>
      <c r="D15" s="54">
        <f t="shared" ref="D15:H15" si="0">SUM(D10:D14)</f>
        <v>51876.340000000004</v>
      </c>
      <c r="E15" s="54">
        <f t="shared" si="0"/>
        <v>39817.819999999992</v>
      </c>
      <c r="F15" s="54">
        <f t="shared" si="0"/>
        <v>0</v>
      </c>
      <c r="G15" s="54">
        <f t="shared" si="0"/>
        <v>0</v>
      </c>
      <c r="H15" s="83">
        <f t="shared" si="0"/>
        <v>16557306.190000005</v>
      </c>
      <c r="I15" s="58">
        <f>SUM(I13:I14)</f>
        <v>0</v>
      </c>
      <c r="K15" s="9"/>
    </row>
    <row r="16" spans="1:11" ht="15.75" thickTop="1" x14ac:dyDescent="0.25">
      <c r="K16" s="9"/>
    </row>
    <row r="17" spans="2:8" ht="15.75" thickBot="1" x14ac:dyDescent="0.3"/>
    <row r="18" spans="2:8" ht="19.5" thickTop="1" x14ac:dyDescent="0.25">
      <c r="B18" s="172" t="s">
        <v>10</v>
      </c>
      <c r="C18" s="91">
        <v>44135</v>
      </c>
      <c r="D18" s="92">
        <v>38599133.789999999</v>
      </c>
      <c r="E18" s="20"/>
      <c r="F18" s="19"/>
      <c r="G18" s="9"/>
      <c r="H18" s="9"/>
    </row>
    <row r="19" spans="2:8" ht="15.75" customHeight="1" thickBot="1" x14ac:dyDescent="0.3">
      <c r="B19" s="173"/>
      <c r="C19" s="93">
        <v>44165</v>
      </c>
      <c r="D19" s="94">
        <v>35766363.279999986</v>
      </c>
      <c r="E19" s="18"/>
      <c r="F19" s="16"/>
      <c r="G19" s="17"/>
    </row>
    <row r="20" spans="2:8" ht="12" customHeight="1" thickTop="1" x14ac:dyDescent="0.25">
      <c r="B20" s="15"/>
      <c r="C20" s="16"/>
      <c r="D20" s="17"/>
      <c r="E20" s="19"/>
      <c r="F20" s="19"/>
    </row>
    <row r="21" spans="2:8" x14ac:dyDescent="0.25">
      <c r="B21" s="33"/>
      <c r="C21" s="33"/>
      <c r="D21" s="34"/>
    </row>
    <row r="22" spans="2:8" x14ac:dyDescent="0.25">
      <c r="B22" s="34"/>
      <c r="C22" s="33"/>
      <c r="D22" s="34"/>
    </row>
    <row r="23" spans="2:8" x14ac:dyDescent="0.25">
      <c r="B23" s="34"/>
      <c r="C23" s="33"/>
      <c r="D23" s="34"/>
    </row>
    <row r="24" spans="2:8" x14ac:dyDescent="0.25">
      <c r="B24" s="35"/>
      <c r="C24" s="36"/>
      <c r="D24" s="33"/>
    </row>
  </sheetData>
  <mergeCells count="3">
    <mergeCell ref="B18:B19"/>
    <mergeCell ref="A8:I8"/>
    <mergeCell ref="A15:B15"/>
  </mergeCells>
  <pageMargins left="0.51181102362204722" right="0.51181102362204722" top="0.19685039370078741" bottom="0.78740157480314965" header="0.31496062992125984" footer="0.31496062992125984"/>
  <pageSetup paperSize="9" scale="7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19EA-0E9D-495C-9C29-E087E44CBAA6}">
  <dimension ref="A7:K27"/>
  <sheetViews>
    <sheetView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14.140625" style="112" customWidth="1"/>
    <col min="2" max="2" width="26.140625" style="112" customWidth="1"/>
    <col min="3" max="3" width="24.7109375" style="112" customWidth="1"/>
    <col min="4" max="4" width="22.7109375" style="112" customWidth="1"/>
    <col min="5" max="5" width="22.85546875" style="112" bestFit="1" customWidth="1"/>
    <col min="6" max="6" width="14.5703125" style="112" customWidth="1"/>
    <col min="7" max="7" width="14.5703125" style="112" bestFit="1" customWidth="1"/>
    <col min="8" max="8" width="23.42578125" style="112" bestFit="1" customWidth="1"/>
    <col min="9" max="9" width="16.42578125" style="112" customWidth="1"/>
    <col min="10" max="10" width="9.140625" style="112"/>
    <col min="11" max="11" width="15.42578125" style="112" bestFit="1" customWidth="1"/>
    <col min="12" max="16384" width="9.140625" style="112"/>
  </cols>
  <sheetData>
    <row r="7" spans="1:11" ht="17.25" customHeight="1" x14ac:dyDescent="0.25"/>
    <row r="8" spans="1:11" ht="19.5" thickBot="1" x14ac:dyDescent="0.3">
      <c r="A8" s="178" t="s">
        <v>59</v>
      </c>
      <c r="B8" s="178"/>
      <c r="C8" s="178"/>
      <c r="D8" s="178"/>
      <c r="E8" s="178"/>
      <c r="F8" s="178"/>
      <c r="G8" s="178"/>
      <c r="H8" s="178"/>
      <c r="I8" s="178"/>
    </row>
    <row r="9" spans="1:11" ht="46.5" thickTop="1" thickBot="1" x14ac:dyDescent="0.3">
      <c r="A9" s="113" t="s">
        <v>60</v>
      </c>
      <c r="B9" s="114" t="s">
        <v>2</v>
      </c>
      <c r="C9" s="115" t="s">
        <v>0</v>
      </c>
      <c r="D9" s="116" t="s">
        <v>7</v>
      </c>
      <c r="E9" s="115" t="s">
        <v>1</v>
      </c>
      <c r="F9" s="116" t="s">
        <v>6</v>
      </c>
      <c r="G9" s="116" t="s">
        <v>8</v>
      </c>
      <c r="H9" s="115" t="s">
        <v>3</v>
      </c>
      <c r="I9" s="117" t="s">
        <v>9</v>
      </c>
    </row>
    <row r="10" spans="1:11" ht="18.600000000000001" customHeight="1" thickTop="1" x14ac:dyDescent="0.25">
      <c r="A10" s="118" t="s">
        <v>49</v>
      </c>
      <c r="B10" s="119" t="s">
        <v>4</v>
      </c>
      <c r="C10" s="120">
        <v>6670158.2400000002</v>
      </c>
      <c r="D10" s="120">
        <v>37266.39</v>
      </c>
      <c r="E10" s="121">
        <v>49457.139999999992</v>
      </c>
      <c r="F10" s="122">
        <v>0</v>
      </c>
      <c r="G10" s="123">
        <v>0</v>
      </c>
      <c r="H10" s="121">
        <v>5710576.7300000042</v>
      </c>
      <c r="I10" s="124">
        <v>0</v>
      </c>
      <c r="K10" s="125"/>
    </row>
    <row r="11" spans="1:11" ht="18.600000000000001" customHeight="1" x14ac:dyDescent="0.25">
      <c r="A11" s="126" t="s">
        <v>50</v>
      </c>
      <c r="B11" s="127" t="s">
        <v>55</v>
      </c>
      <c r="C11" s="120">
        <v>148527.19</v>
      </c>
      <c r="D11" s="120">
        <v>1895.69</v>
      </c>
      <c r="E11" s="128">
        <v>133.88999999999999</v>
      </c>
      <c r="F11" s="129">
        <v>0</v>
      </c>
      <c r="G11" s="123">
        <v>0</v>
      </c>
      <c r="H11" s="128">
        <v>14119.529999999999</v>
      </c>
      <c r="I11" s="130">
        <v>0</v>
      </c>
      <c r="K11" s="125"/>
    </row>
    <row r="12" spans="1:11" ht="18.600000000000001" customHeight="1" x14ac:dyDescent="0.25">
      <c r="A12" s="126" t="s">
        <v>51</v>
      </c>
      <c r="B12" s="131" t="s">
        <v>56</v>
      </c>
      <c r="C12" s="120">
        <v>2648981.96</v>
      </c>
      <c r="D12" s="120">
        <v>1830.6299999999999</v>
      </c>
      <c r="E12" s="128">
        <v>69.739999999999995</v>
      </c>
      <c r="F12" s="129">
        <v>0</v>
      </c>
      <c r="G12" s="123">
        <v>0</v>
      </c>
      <c r="H12" s="128">
        <v>1580183.7599999998</v>
      </c>
      <c r="I12" s="130">
        <v>0</v>
      </c>
      <c r="K12" s="125"/>
    </row>
    <row r="13" spans="1:11" ht="18.600000000000001" customHeight="1" x14ac:dyDescent="0.25">
      <c r="A13" s="126" t="s">
        <v>52</v>
      </c>
      <c r="B13" s="131" t="s">
        <v>57</v>
      </c>
      <c r="C13" s="132">
        <v>2964917.12</v>
      </c>
      <c r="D13" s="132">
        <v>6334.77</v>
      </c>
      <c r="E13" s="133">
        <v>800</v>
      </c>
      <c r="F13" s="134">
        <v>0</v>
      </c>
      <c r="G13" s="128">
        <v>0</v>
      </c>
      <c r="H13" s="134">
        <v>1416984.4</v>
      </c>
      <c r="I13" s="130">
        <v>0</v>
      </c>
      <c r="K13" s="125"/>
    </row>
    <row r="14" spans="1:11" ht="18.600000000000001" customHeight="1" thickBot="1" x14ac:dyDescent="0.3">
      <c r="A14" s="135" t="s">
        <v>53</v>
      </c>
      <c r="B14" s="136" t="s">
        <v>58</v>
      </c>
      <c r="C14" s="132">
        <v>9584686.8300000001</v>
      </c>
      <c r="D14" s="132">
        <v>15931.91</v>
      </c>
      <c r="E14" s="137">
        <v>1500</v>
      </c>
      <c r="F14" s="134">
        <v>0</v>
      </c>
      <c r="G14" s="138"/>
      <c r="H14" s="133">
        <v>6132836.6380555602</v>
      </c>
      <c r="I14" s="139">
        <v>0</v>
      </c>
      <c r="K14" s="125"/>
    </row>
    <row r="15" spans="1:11" ht="18.600000000000001" customHeight="1" thickTop="1" thickBot="1" x14ac:dyDescent="0.3">
      <c r="A15" s="179" t="s">
        <v>5</v>
      </c>
      <c r="B15" s="180"/>
      <c r="C15" s="140">
        <f>SUM(C10:C14)</f>
        <v>22017271.340000004</v>
      </c>
      <c r="D15" s="140">
        <f t="shared" ref="D15:H15" si="0">SUM(D10:D14)</f>
        <v>63259.39</v>
      </c>
      <c r="E15" s="140">
        <f t="shared" si="0"/>
        <v>51960.76999999999</v>
      </c>
      <c r="F15" s="140">
        <f t="shared" si="0"/>
        <v>0</v>
      </c>
      <c r="G15" s="140">
        <f t="shared" si="0"/>
        <v>0</v>
      </c>
      <c r="H15" s="141">
        <f t="shared" si="0"/>
        <v>14854701.058055565</v>
      </c>
      <c r="I15" s="142">
        <f>SUM(I13:I14)</f>
        <v>0</v>
      </c>
      <c r="K15" s="125"/>
    </row>
    <row r="16" spans="1:11" ht="15.75" thickTop="1" x14ac:dyDescent="0.25">
      <c r="K16" s="125"/>
    </row>
    <row r="17" spans="1:9" ht="15.75" thickBot="1" x14ac:dyDescent="0.3"/>
    <row r="18" spans="1:9" ht="19.5" thickTop="1" x14ac:dyDescent="0.25">
      <c r="B18" s="181" t="s">
        <v>10</v>
      </c>
      <c r="C18" s="143">
        <v>44165</v>
      </c>
      <c r="D18" s="144">
        <v>35766363.279999986</v>
      </c>
      <c r="E18" s="145"/>
      <c r="F18" s="146"/>
      <c r="G18" s="125"/>
      <c r="H18" s="125"/>
    </row>
    <row r="19" spans="1:9" ht="15.75" customHeight="1" thickBot="1" x14ac:dyDescent="0.3">
      <c r="B19" s="182"/>
      <c r="C19" s="147">
        <v>44196</v>
      </c>
      <c r="D19" s="148">
        <v>43044153.721944414</v>
      </c>
      <c r="E19" s="149"/>
      <c r="F19" s="150"/>
      <c r="G19" s="151"/>
    </row>
    <row r="20" spans="1:9" ht="12" customHeight="1" thickTop="1" x14ac:dyDescent="0.25">
      <c r="B20" s="152"/>
      <c r="C20" s="150"/>
      <c r="D20" s="151"/>
      <c r="E20" s="146"/>
      <c r="F20" s="146"/>
    </row>
    <row r="21" spans="1:9" x14ac:dyDescent="0.25">
      <c r="B21" s="153"/>
      <c r="C21" s="153"/>
      <c r="D21" s="154"/>
      <c r="H21" s="183" t="s">
        <v>61</v>
      </c>
      <c r="I21" s="183"/>
    </row>
    <row r="22" spans="1:9" x14ac:dyDescent="0.25">
      <c r="B22" s="154"/>
      <c r="C22" s="153"/>
      <c r="D22" s="154"/>
    </row>
    <row r="24" spans="1:9" ht="11.25" customHeight="1" x14ac:dyDescent="0.25"/>
    <row r="26" spans="1:9" x14ac:dyDescent="0.25">
      <c r="A26" s="184" t="s">
        <v>62</v>
      </c>
      <c r="B26" s="184"/>
      <c r="C26" s="184"/>
      <c r="D26" s="184"/>
      <c r="E26" s="184"/>
      <c r="F26" s="184"/>
      <c r="G26" s="184"/>
      <c r="H26" s="184"/>
      <c r="I26" s="184"/>
    </row>
    <row r="27" spans="1:9" ht="11.25" customHeight="1" x14ac:dyDescent="0.25">
      <c r="A27" s="177" t="s">
        <v>63</v>
      </c>
      <c r="B27" s="177"/>
      <c r="C27" s="177"/>
      <c r="D27" s="177"/>
      <c r="E27" s="177"/>
      <c r="F27" s="177"/>
      <c r="G27" s="177"/>
      <c r="H27" s="177"/>
      <c r="I27" s="177"/>
    </row>
  </sheetData>
  <sheetProtection sheet="1" objects="1" scenarios="1"/>
  <mergeCells count="6">
    <mergeCell ref="A27:I27"/>
    <mergeCell ref="A8:I8"/>
    <mergeCell ref="A15:B15"/>
    <mergeCell ref="B18:B19"/>
    <mergeCell ref="H21:I21"/>
    <mergeCell ref="A26:I26"/>
  </mergeCells>
  <pageMargins left="0.31496062992125984" right="0.31496062992125984" top="0.78740157480314965" bottom="0.59055118110236227" header="0.31496062992125984" footer="0.31496062992125984"/>
  <pageSetup paperSize="9" scale="78" orientation="landscape" r:id="rId1"/>
  <headerFooter>
    <oddFooter xml:space="preserve">&amp;C&amp;10Organização das Voluntárias de Goiás-OVG – execucao.financeira@ovg.org.br
Rua T-14, n.º 249 – Setor Bueno – Goiânia -Goiás - CEP: 74.230.130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24E4D-63ED-4041-A791-2378DCB45F62}">
  <sheetPr>
    <pageSetUpPr fitToPage="1"/>
  </sheetPr>
  <dimension ref="A6:J26"/>
  <sheetViews>
    <sheetView topLeftCell="A6" workbookViewId="0">
      <selection activeCell="C20" sqref="C20"/>
    </sheetView>
  </sheetViews>
  <sheetFormatPr defaultRowHeight="15" x14ac:dyDescent="0.25"/>
  <cols>
    <col min="1" max="1" width="27.140625" customWidth="1"/>
    <col min="2" max="2" width="23.42578125" customWidth="1"/>
    <col min="3" max="3" width="23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5.42578125" bestFit="1" customWidth="1"/>
  </cols>
  <sheetData>
    <row r="6" spans="1:10" ht="15.75" thickBot="1" x14ac:dyDescent="0.3"/>
    <row r="7" spans="1:10" ht="19.5" thickBot="1" x14ac:dyDescent="0.3">
      <c r="A7" s="155" t="s">
        <v>14</v>
      </c>
      <c r="B7" s="156"/>
      <c r="C7" s="156"/>
      <c r="D7" s="156"/>
      <c r="E7" s="156"/>
      <c r="F7" s="156"/>
      <c r="G7" s="156"/>
      <c r="H7" s="157"/>
    </row>
    <row r="8" spans="1:10" ht="46.5" thickTop="1" thickBot="1" x14ac:dyDescent="0.3">
      <c r="A8" s="21" t="s">
        <v>2</v>
      </c>
      <c r="B8" s="22" t="s">
        <v>0</v>
      </c>
      <c r="C8" s="23" t="s">
        <v>7</v>
      </c>
      <c r="D8" s="22" t="s">
        <v>1</v>
      </c>
      <c r="E8" s="23" t="s">
        <v>6</v>
      </c>
      <c r="F8" s="23" t="s">
        <v>8</v>
      </c>
      <c r="G8" s="22" t="s">
        <v>3</v>
      </c>
      <c r="H8" s="27" t="s">
        <v>9</v>
      </c>
    </row>
    <row r="9" spans="1:10" ht="19.5" thickTop="1" x14ac:dyDescent="0.25">
      <c r="A9" s="1" t="s">
        <v>4</v>
      </c>
      <c r="B9" s="2">
        <v>4580826.16</v>
      </c>
      <c r="C9" s="2">
        <v>59807.47</v>
      </c>
      <c r="D9" s="2">
        <v>26602.15</v>
      </c>
      <c r="E9" s="2">
        <v>0</v>
      </c>
      <c r="F9" s="2">
        <v>148.80000000000001</v>
      </c>
      <c r="G9" s="24">
        <v>4193583.17</v>
      </c>
      <c r="H9" s="12">
        <v>1000000</v>
      </c>
      <c r="J9" s="9"/>
    </row>
    <row r="10" spans="1:10" ht="18.75" x14ac:dyDescent="0.25">
      <c r="A10" s="3" t="s">
        <v>11</v>
      </c>
      <c r="B10" s="4">
        <v>1525080.66</v>
      </c>
      <c r="C10" s="4">
        <v>4371.6899999999996</v>
      </c>
      <c r="D10" s="4"/>
      <c r="E10" s="4">
        <v>0</v>
      </c>
      <c r="F10" s="5">
        <v>0</v>
      </c>
      <c r="G10" s="25">
        <v>1414918.41</v>
      </c>
      <c r="H10" s="13"/>
      <c r="J10" s="9"/>
    </row>
    <row r="11" spans="1:10" ht="18.75" x14ac:dyDescent="0.25">
      <c r="A11" s="6" t="s">
        <v>12</v>
      </c>
      <c r="B11" s="5">
        <v>6633642.71</v>
      </c>
      <c r="C11" s="4">
        <v>21617.35</v>
      </c>
      <c r="D11" s="4">
        <v>0</v>
      </c>
      <c r="E11" s="5"/>
      <c r="F11" s="5">
        <v>0</v>
      </c>
      <c r="G11" s="25">
        <v>6142732.3700000001</v>
      </c>
      <c r="H11" s="13"/>
    </row>
    <row r="12" spans="1:10" ht="19.5" thickBot="1" x14ac:dyDescent="0.3">
      <c r="A12" s="7" t="s">
        <v>5</v>
      </c>
      <c r="B12" s="8">
        <f>SUM(B9:B11)</f>
        <v>12739549.530000001</v>
      </c>
      <c r="C12" s="8">
        <f>SUM(C9:C11)</f>
        <v>85796.510000000009</v>
      </c>
      <c r="D12" s="8">
        <f>SUM(D9:D11)</f>
        <v>26602.15</v>
      </c>
      <c r="E12" s="8">
        <f t="shared" ref="E12" si="0">SUM(E9:E11)</f>
        <v>0</v>
      </c>
      <c r="F12" s="8">
        <f>SUM(F9:F11)</f>
        <v>148.80000000000001</v>
      </c>
      <c r="G12" s="26">
        <f>SUM(G9:G11)</f>
        <v>11751233.949999999</v>
      </c>
      <c r="H12" s="14">
        <f>SUM(H9:H11)</f>
        <v>1000000</v>
      </c>
      <c r="J12" s="9"/>
    </row>
    <row r="13" spans="1:10" x14ac:dyDescent="0.25">
      <c r="J13" s="9"/>
    </row>
    <row r="15" spans="1:10" ht="18.75" x14ac:dyDescent="0.25">
      <c r="A15" s="158" t="s">
        <v>10</v>
      </c>
      <c r="B15" s="11">
        <v>43861</v>
      </c>
      <c r="C15" s="10">
        <f>'JAN-2020'!C16</f>
        <v>36342523.43</v>
      </c>
      <c r="D15" s="20"/>
      <c r="E15" s="19"/>
      <c r="F15" s="9"/>
      <c r="G15" s="9"/>
    </row>
    <row r="16" spans="1:10" ht="18.75" x14ac:dyDescent="0.25">
      <c r="A16" s="158"/>
      <c r="B16" s="11">
        <v>43890</v>
      </c>
      <c r="C16" s="10">
        <v>36443480.869999997</v>
      </c>
      <c r="D16" s="18"/>
      <c r="E16" s="18"/>
      <c r="F16" s="28"/>
    </row>
    <row r="17" spans="1:5" ht="18.75" x14ac:dyDescent="0.25">
      <c r="A17" s="15"/>
      <c r="B17" s="16"/>
      <c r="C17" s="17"/>
      <c r="D17" s="19"/>
      <c r="E17" s="19"/>
    </row>
    <row r="18" spans="1:5" ht="74.25" customHeight="1" x14ac:dyDescent="0.25">
      <c r="A18" s="159" t="s">
        <v>17</v>
      </c>
      <c r="B18" s="159"/>
      <c r="C18" s="159"/>
    </row>
    <row r="19" spans="1:5" x14ac:dyDescent="0.25">
      <c r="C19" s="9"/>
    </row>
    <row r="20" spans="1:5" x14ac:dyDescent="0.25">
      <c r="A20" s="9">
        <v>17995.27</v>
      </c>
      <c r="C20" s="9"/>
    </row>
    <row r="21" spans="1:5" x14ac:dyDescent="0.25">
      <c r="A21" s="9">
        <v>-11152.34</v>
      </c>
      <c r="C21" s="9"/>
    </row>
    <row r="22" spans="1:5" x14ac:dyDescent="0.25">
      <c r="A22" s="9">
        <v>-392</v>
      </c>
      <c r="B22" s="18"/>
      <c r="E22" s="9"/>
    </row>
    <row r="23" spans="1:5" x14ac:dyDescent="0.25">
      <c r="A23" s="29">
        <f>SUM(A20:A22)</f>
        <v>6450.93</v>
      </c>
      <c r="B23" s="30" t="s">
        <v>5</v>
      </c>
      <c r="E23" s="9"/>
    </row>
    <row r="24" spans="1:5" x14ac:dyDescent="0.25">
      <c r="A24" s="9"/>
      <c r="B24" s="18"/>
      <c r="E24" s="9"/>
    </row>
    <row r="25" spans="1:5" x14ac:dyDescent="0.25">
      <c r="A25" s="9"/>
      <c r="B25" s="18"/>
    </row>
    <row r="26" spans="1:5" x14ac:dyDescent="0.25">
      <c r="E26" s="9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F65C-FC90-4AB7-8AB2-A86E8FE16532}">
  <sheetPr>
    <pageSetUpPr fitToPage="1"/>
  </sheetPr>
  <dimension ref="A6:J25"/>
  <sheetViews>
    <sheetView topLeftCell="A4" workbookViewId="0">
      <selection activeCell="C21" sqref="C21"/>
    </sheetView>
  </sheetViews>
  <sheetFormatPr defaultRowHeight="15" x14ac:dyDescent="0.25"/>
  <cols>
    <col min="1" max="1" width="27.140625" customWidth="1"/>
    <col min="2" max="2" width="23.42578125" customWidth="1"/>
    <col min="3" max="3" width="23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5.42578125" bestFit="1" customWidth="1"/>
  </cols>
  <sheetData>
    <row r="6" spans="1:10" ht="15.75" thickBot="1" x14ac:dyDescent="0.3"/>
    <row r="7" spans="1:10" ht="19.5" thickBot="1" x14ac:dyDescent="0.3">
      <c r="A7" s="155" t="s">
        <v>13</v>
      </c>
      <c r="B7" s="156"/>
      <c r="C7" s="156"/>
      <c r="D7" s="156"/>
      <c r="E7" s="156"/>
      <c r="F7" s="156"/>
      <c r="G7" s="156"/>
      <c r="H7" s="157"/>
    </row>
    <row r="8" spans="1:10" ht="46.5" thickTop="1" thickBot="1" x14ac:dyDescent="0.3">
      <c r="A8" s="21" t="s">
        <v>2</v>
      </c>
      <c r="B8" s="22" t="s">
        <v>0</v>
      </c>
      <c r="C8" s="23" t="s">
        <v>7</v>
      </c>
      <c r="D8" s="22" t="s">
        <v>1</v>
      </c>
      <c r="E8" s="23" t="s">
        <v>6</v>
      </c>
      <c r="F8" s="23" t="s">
        <v>8</v>
      </c>
      <c r="G8" s="22" t="s">
        <v>3</v>
      </c>
      <c r="H8" s="27" t="s">
        <v>9</v>
      </c>
    </row>
    <row r="9" spans="1:10" ht="19.5" thickTop="1" x14ac:dyDescent="0.25">
      <c r="A9" s="1" t="s">
        <v>4</v>
      </c>
      <c r="B9" s="2">
        <v>3930914.58</v>
      </c>
      <c r="C9" s="2">
        <v>-21441.24</v>
      </c>
      <c r="D9" s="2">
        <v>30753.06</v>
      </c>
      <c r="E9" s="2">
        <v>0</v>
      </c>
      <c r="F9" s="2">
        <v>74.400000000000006</v>
      </c>
      <c r="G9" s="24">
        <v>3880477.86</v>
      </c>
      <c r="H9" s="12">
        <v>0</v>
      </c>
      <c r="J9" s="9"/>
    </row>
    <row r="10" spans="1:10" ht="18.75" x14ac:dyDescent="0.25">
      <c r="A10" s="3" t="s">
        <v>11</v>
      </c>
      <c r="B10" s="4">
        <v>1369238.95</v>
      </c>
      <c r="C10" s="4">
        <v>-3567.55</v>
      </c>
      <c r="D10" s="4"/>
      <c r="E10" s="4">
        <v>0</v>
      </c>
      <c r="F10" s="5">
        <v>0</v>
      </c>
      <c r="G10" s="25">
        <v>1032838.55</v>
      </c>
      <c r="H10" s="13">
        <v>0</v>
      </c>
      <c r="J10" s="9"/>
    </row>
    <row r="11" spans="1:10" ht="18.75" x14ac:dyDescent="0.25">
      <c r="A11" s="6" t="s">
        <v>12</v>
      </c>
      <c r="B11" s="5">
        <v>6553142.71</v>
      </c>
      <c r="C11" s="4">
        <v>-5204.53</v>
      </c>
      <c r="D11" s="4">
        <v>21.7</v>
      </c>
      <c r="E11" s="5"/>
      <c r="F11" s="5">
        <v>0</v>
      </c>
      <c r="G11" s="25">
        <v>6471640.3700000001</v>
      </c>
      <c r="H11" s="13">
        <v>0</v>
      </c>
      <c r="J11" s="9"/>
    </row>
    <row r="12" spans="1:10" ht="19.5" thickBot="1" x14ac:dyDescent="0.3">
      <c r="A12" s="7" t="s">
        <v>5</v>
      </c>
      <c r="B12" s="8">
        <f>SUM(B9:B11)</f>
        <v>11853296.24</v>
      </c>
      <c r="C12" s="8">
        <f>SUM(C9:C11)</f>
        <v>-30213.32</v>
      </c>
      <c r="D12" s="8">
        <f>SUM(D9:D11)</f>
        <v>30774.760000000002</v>
      </c>
      <c r="E12" s="8">
        <f t="shared" ref="E12" si="0">SUM(E9:E11)</f>
        <v>0</v>
      </c>
      <c r="F12" s="8">
        <f>SUM(F9:F11)</f>
        <v>74.400000000000006</v>
      </c>
      <c r="G12" s="26">
        <f>SUM(G9:G11)</f>
        <v>11384956.780000001</v>
      </c>
      <c r="H12" s="14">
        <f>SUM(H9:H11)</f>
        <v>0</v>
      </c>
      <c r="J12" s="9"/>
    </row>
    <row r="13" spans="1:10" x14ac:dyDescent="0.25">
      <c r="J13" s="9"/>
    </row>
    <row r="15" spans="1:10" ht="18.75" x14ac:dyDescent="0.25">
      <c r="A15" s="158" t="s">
        <v>10</v>
      </c>
      <c r="B15" s="11">
        <v>43890</v>
      </c>
      <c r="C15" s="10">
        <v>36443480.869999997</v>
      </c>
      <c r="D15" s="20"/>
      <c r="E15" s="19"/>
      <c r="F15" s="9"/>
      <c r="G15" s="9"/>
    </row>
    <row r="16" spans="1:10" ht="18.75" x14ac:dyDescent="0.25">
      <c r="A16" s="158"/>
      <c r="B16" s="11">
        <v>43921</v>
      </c>
      <c r="C16" s="10">
        <v>36912307.369999997</v>
      </c>
      <c r="D16" s="18"/>
      <c r="E16" s="18"/>
      <c r="F16" s="28"/>
    </row>
    <row r="17" spans="1:5" ht="12" customHeight="1" x14ac:dyDescent="0.25">
      <c r="A17" s="15"/>
      <c r="B17" s="16"/>
      <c r="C17" s="17"/>
      <c r="D17" s="19"/>
      <c r="E17" s="19"/>
    </row>
    <row r="18" spans="1:5" ht="45.75" customHeight="1" x14ac:dyDescent="0.25">
      <c r="A18" s="159" t="s">
        <v>18</v>
      </c>
      <c r="B18" s="159"/>
      <c r="C18" s="159"/>
    </row>
    <row r="19" spans="1:5" x14ac:dyDescent="0.25">
      <c r="C19" s="9"/>
    </row>
    <row r="20" spans="1:5" x14ac:dyDescent="0.25">
      <c r="A20" s="9">
        <v>11152.34</v>
      </c>
      <c r="C20" s="9"/>
    </row>
    <row r="21" spans="1:5" x14ac:dyDescent="0.25">
      <c r="A21" s="9">
        <v>6712.23</v>
      </c>
      <c r="C21" s="9"/>
    </row>
    <row r="22" spans="1:5" x14ac:dyDescent="0.25">
      <c r="A22" s="29">
        <f>SUM(A20:A21)</f>
        <v>17864.57</v>
      </c>
      <c r="B22" s="30" t="s">
        <v>5</v>
      </c>
    </row>
    <row r="23" spans="1:5" x14ac:dyDescent="0.25">
      <c r="B23" s="18"/>
    </row>
    <row r="24" spans="1:5" x14ac:dyDescent="0.25">
      <c r="B24" s="18"/>
    </row>
    <row r="25" spans="1:5" x14ac:dyDescent="0.25">
      <c r="B25" s="18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1784-16E6-487C-ACDE-A87876E08AEB}">
  <sheetPr>
    <pageSetUpPr fitToPage="1"/>
  </sheetPr>
  <dimension ref="A6:J22"/>
  <sheetViews>
    <sheetView topLeftCell="A4" workbookViewId="0">
      <selection activeCell="A18" sqref="A18:C18"/>
    </sheetView>
  </sheetViews>
  <sheetFormatPr defaultRowHeight="15" x14ac:dyDescent="0.25"/>
  <cols>
    <col min="1" max="1" width="28.5703125" customWidth="1"/>
    <col min="2" max="2" width="23.42578125" customWidth="1"/>
    <col min="3" max="3" width="23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5.42578125" bestFit="1" customWidth="1"/>
  </cols>
  <sheetData>
    <row r="6" spans="1:10" ht="15.75" thickBot="1" x14ac:dyDescent="0.3"/>
    <row r="7" spans="1:10" ht="19.5" thickBot="1" x14ac:dyDescent="0.3">
      <c r="A7" s="155" t="s">
        <v>19</v>
      </c>
      <c r="B7" s="156"/>
      <c r="C7" s="156"/>
      <c r="D7" s="156"/>
      <c r="E7" s="156"/>
      <c r="F7" s="156"/>
      <c r="G7" s="156"/>
      <c r="H7" s="157"/>
    </row>
    <row r="8" spans="1:10" ht="46.5" thickTop="1" thickBot="1" x14ac:dyDescent="0.3">
      <c r="A8" s="21" t="s">
        <v>2</v>
      </c>
      <c r="B8" s="22" t="s">
        <v>0</v>
      </c>
      <c r="C8" s="23" t="s">
        <v>7</v>
      </c>
      <c r="D8" s="22" t="s">
        <v>1</v>
      </c>
      <c r="E8" s="23" t="s">
        <v>6</v>
      </c>
      <c r="F8" s="23" t="s">
        <v>8</v>
      </c>
      <c r="G8" s="22" t="s">
        <v>3</v>
      </c>
      <c r="H8" s="27" t="s">
        <v>9</v>
      </c>
    </row>
    <row r="9" spans="1:10" ht="19.5" thickTop="1" x14ac:dyDescent="0.25">
      <c r="A9" s="1" t="s">
        <v>21</v>
      </c>
      <c r="B9" s="2">
        <v>3998536.33</v>
      </c>
      <c r="C9" s="2">
        <v>37231.96</v>
      </c>
      <c r="D9" s="2">
        <v>50465.48</v>
      </c>
      <c r="E9" s="2">
        <v>0</v>
      </c>
      <c r="F9" s="2">
        <v>37.200000000000003</v>
      </c>
      <c r="G9" s="24">
        <v>3687963.82</v>
      </c>
      <c r="H9" s="12">
        <v>0</v>
      </c>
      <c r="J9" s="9"/>
    </row>
    <row r="10" spans="1:10" ht="37.5" x14ac:dyDescent="0.25">
      <c r="A10" s="3" t="s">
        <v>22</v>
      </c>
      <c r="B10" s="4">
        <v>1404238.59</v>
      </c>
      <c r="C10" s="4">
        <v>2215.23</v>
      </c>
      <c r="D10" s="4">
        <v>0</v>
      </c>
      <c r="E10" s="4">
        <v>0</v>
      </c>
      <c r="F10" s="5">
        <v>0</v>
      </c>
      <c r="G10" s="25">
        <v>858027.14</v>
      </c>
      <c r="H10" s="13">
        <v>0</v>
      </c>
      <c r="J10" s="9"/>
    </row>
    <row r="11" spans="1:10" ht="18.75" x14ac:dyDescent="0.25">
      <c r="A11" s="6" t="s">
        <v>23</v>
      </c>
      <c r="B11" s="5">
        <v>6572292.21</v>
      </c>
      <c r="C11" s="4">
        <v>10419.31</v>
      </c>
      <c r="D11" s="4">
        <v>885</v>
      </c>
      <c r="E11" s="5">
        <v>0</v>
      </c>
      <c r="F11" s="5">
        <v>0</v>
      </c>
      <c r="G11" s="25">
        <v>6596045.46</v>
      </c>
      <c r="H11" s="13">
        <v>0</v>
      </c>
      <c r="J11" s="9"/>
    </row>
    <row r="12" spans="1:10" ht="19.5" thickBot="1" x14ac:dyDescent="0.3">
      <c r="A12" s="7" t="s">
        <v>5</v>
      </c>
      <c r="B12" s="8">
        <f>SUM(B9:B11)</f>
        <v>11975067.129999999</v>
      </c>
      <c r="C12" s="8">
        <f>SUM(C9:C11)</f>
        <v>49866.5</v>
      </c>
      <c r="D12" s="8">
        <f>SUM(D9:D11)</f>
        <v>51350.48</v>
      </c>
      <c r="E12" s="8">
        <f t="shared" ref="E12" si="0">SUM(E9:E11)</f>
        <v>0</v>
      </c>
      <c r="F12" s="8">
        <f>SUM(F9:F11)</f>
        <v>37.200000000000003</v>
      </c>
      <c r="G12" s="26">
        <f>SUM(G9:G11)</f>
        <v>11142036.42</v>
      </c>
      <c r="H12" s="14">
        <f>SUM(H9:H11)</f>
        <v>0</v>
      </c>
      <c r="J12" s="9"/>
    </row>
    <row r="13" spans="1:10" x14ac:dyDescent="0.25">
      <c r="J13" s="9"/>
    </row>
    <row r="15" spans="1:10" ht="18.75" x14ac:dyDescent="0.25">
      <c r="A15" s="158" t="s">
        <v>10</v>
      </c>
      <c r="B15" s="11">
        <v>43921</v>
      </c>
      <c r="C15" s="10">
        <v>36912307.369999997</v>
      </c>
      <c r="D15" s="20"/>
      <c r="E15" s="19"/>
      <c r="F15" s="9"/>
      <c r="G15" s="9"/>
    </row>
    <row r="16" spans="1:10" ht="18.75" x14ac:dyDescent="0.25">
      <c r="A16" s="158"/>
      <c r="B16" s="11">
        <v>43951</v>
      </c>
      <c r="C16" s="10">
        <v>37846517.859999999</v>
      </c>
      <c r="D16" s="18"/>
      <c r="E16" s="18"/>
      <c r="F16" s="28"/>
    </row>
    <row r="17" spans="1:5" ht="12" customHeight="1" x14ac:dyDescent="0.25">
      <c r="A17" s="15"/>
      <c r="B17" s="16"/>
      <c r="C17" s="17"/>
      <c r="D17" s="19"/>
      <c r="E17" s="19"/>
    </row>
    <row r="18" spans="1:5" ht="45.75" customHeight="1" x14ac:dyDescent="0.25">
      <c r="A18" s="160" t="s">
        <v>20</v>
      </c>
      <c r="B18" s="160"/>
      <c r="C18" s="160"/>
    </row>
    <row r="19" spans="1:5" x14ac:dyDescent="0.25">
      <c r="C19" s="9"/>
    </row>
    <row r="20" spans="1:5" x14ac:dyDescent="0.25">
      <c r="A20" s="9"/>
      <c r="C20" s="9"/>
    </row>
    <row r="21" spans="1:5" x14ac:dyDescent="0.25">
      <c r="A21" s="9"/>
      <c r="C21" s="9"/>
    </row>
    <row r="22" spans="1:5" x14ac:dyDescent="0.25">
      <c r="A22" s="29"/>
      <c r="B22" s="30"/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FC5CE-F3E6-44FF-B014-4F4092469E67}">
  <sheetPr>
    <pageSetUpPr fitToPage="1"/>
  </sheetPr>
  <dimension ref="A6:J22"/>
  <sheetViews>
    <sheetView topLeftCell="A10" zoomScaleNormal="100" workbookViewId="0">
      <selection activeCell="A20" sqref="A20:B22"/>
    </sheetView>
  </sheetViews>
  <sheetFormatPr defaultRowHeight="15" x14ac:dyDescent="0.25"/>
  <cols>
    <col min="1" max="1" width="28.5703125" customWidth="1"/>
    <col min="2" max="2" width="23.42578125" customWidth="1"/>
    <col min="3" max="3" width="23" customWidth="1"/>
    <col min="4" max="4" width="22.85546875" bestFit="1" customWidth="1"/>
    <col min="5" max="5" width="14.5703125" customWidth="1"/>
    <col min="6" max="6" width="14.5703125" bestFit="1" customWidth="1"/>
    <col min="7" max="8" width="23.42578125" bestFit="1" customWidth="1"/>
    <col min="10" max="10" width="15.42578125" bestFit="1" customWidth="1"/>
  </cols>
  <sheetData>
    <row r="6" spans="1:10" ht="15.75" thickBot="1" x14ac:dyDescent="0.3"/>
    <row r="7" spans="1:10" ht="19.5" thickBot="1" x14ac:dyDescent="0.3">
      <c r="A7" s="155" t="s">
        <v>24</v>
      </c>
      <c r="B7" s="156"/>
      <c r="C7" s="156"/>
      <c r="D7" s="156"/>
      <c r="E7" s="156"/>
      <c r="F7" s="156"/>
      <c r="G7" s="156"/>
      <c r="H7" s="157"/>
    </row>
    <row r="8" spans="1:10" ht="46.5" thickTop="1" thickBot="1" x14ac:dyDescent="0.3">
      <c r="A8" s="21" t="s">
        <v>2</v>
      </c>
      <c r="B8" s="22" t="s">
        <v>0</v>
      </c>
      <c r="C8" s="23" t="s">
        <v>7</v>
      </c>
      <c r="D8" s="22" t="s">
        <v>1</v>
      </c>
      <c r="E8" s="23" t="s">
        <v>6</v>
      </c>
      <c r="F8" s="23" t="s">
        <v>8</v>
      </c>
      <c r="G8" s="22" t="s">
        <v>3</v>
      </c>
      <c r="H8" s="27" t="s">
        <v>9</v>
      </c>
    </row>
    <row r="9" spans="1:10" ht="19.5" thickTop="1" x14ac:dyDescent="0.25">
      <c r="A9" s="1" t="s">
        <v>21</v>
      </c>
      <c r="B9" s="2">
        <v>4155202.4</v>
      </c>
      <c r="C9" s="2">
        <v>60165.34</v>
      </c>
      <c r="D9" s="2">
        <v>47603.96</v>
      </c>
      <c r="E9" s="2">
        <v>0</v>
      </c>
      <c r="F9" s="2">
        <v>37.200000000000003</v>
      </c>
      <c r="G9" s="24">
        <v>5006880.0999999996</v>
      </c>
      <c r="H9" s="12">
        <v>0</v>
      </c>
      <c r="J9" s="9"/>
    </row>
    <row r="10" spans="1:10" ht="18.75" x14ac:dyDescent="0.25">
      <c r="A10" s="3" t="s">
        <v>22</v>
      </c>
      <c r="B10" s="4">
        <v>1401728.03</v>
      </c>
      <c r="C10" s="4">
        <v>3395.79</v>
      </c>
      <c r="D10" s="4">
        <v>0</v>
      </c>
      <c r="E10" s="4">
        <v>0</v>
      </c>
      <c r="F10" s="5">
        <v>0</v>
      </c>
      <c r="G10" s="25">
        <v>1994992.79</v>
      </c>
      <c r="H10" s="13">
        <v>0</v>
      </c>
      <c r="J10" s="9"/>
    </row>
    <row r="11" spans="1:10" ht="18.75" x14ac:dyDescent="0.25">
      <c r="A11" s="6" t="s">
        <v>23</v>
      </c>
      <c r="B11" s="5">
        <v>6524260.21</v>
      </c>
      <c r="C11" s="4">
        <v>18775.599999999999</v>
      </c>
      <c r="D11" s="4">
        <v>1000</v>
      </c>
      <c r="E11" s="5">
        <v>0</v>
      </c>
      <c r="F11" s="5">
        <v>0</v>
      </c>
      <c r="G11" s="25">
        <v>6346590.4900000002</v>
      </c>
      <c r="H11" s="13">
        <v>0</v>
      </c>
      <c r="J11" s="9"/>
    </row>
    <row r="12" spans="1:10" ht="19.5" thickBot="1" x14ac:dyDescent="0.3">
      <c r="A12" s="7" t="s">
        <v>5</v>
      </c>
      <c r="B12" s="8">
        <f>SUM(B9:B11)</f>
        <v>12081190.640000001</v>
      </c>
      <c r="C12" s="8">
        <f>SUM(C9:C11)</f>
        <v>82336.73</v>
      </c>
      <c r="D12" s="8">
        <f>SUM(D9:D11)</f>
        <v>48603.96</v>
      </c>
      <c r="E12" s="8">
        <f t="shared" ref="E12" si="0">SUM(E9:E11)</f>
        <v>0</v>
      </c>
      <c r="F12" s="8">
        <f>SUM(F9:F11)</f>
        <v>37.200000000000003</v>
      </c>
      <c r="G12" s="26">
        <f>SUM(G9:G11)</f>
        <v>13348463.379999999</v>
      </c>
      <c r="H12" s="14">
        <f>SUM(H9:H11)</f>
        <v>0</v>
      </c>
      <c r="J12" s="9"/>
    </row>
    <row r="13" spans="1:10" x14ac:dyDescent="0.25">
      <c r="J13" s="9"/>
    </row>
    <row r="14" spans="1:10" ht="15.75" thickBot="1" x14ac:dyDescent="0.3"/>
    <row r="15" spans="1:10" ht="18.75" x14ac:dyDescent="0.25">
      <c r="A15" s="161" t="s">
        <v>10</v>
      </c>
      <c r="B15" s="43">
        <v>43951</v>
      </c>
      <c r="C15" s="44">
        <v>37846517.859999999</v>
      </c>
      <c r="D15" s="20"/>
      <c r="E15" s="19"/>
      <c r="F15" s="9"/>
      <c r="G15" s="9"/>
    </row>
    <row r="16" spans="1:10" ht="19.5" thickBot="1" x14ac:dyDescent="0.3">
      <c r="A16" s="162"/>
      <c r="B16" s="45">
        <v>43982</v>
      </c>
      <c r="C16" s="46">
        <v>36710148.609999999</v>
      </c>
      <c r="D16" s="18"/>
      <c r="E16" s="18"/>
      <c r="F16" s="28"/>
      <c r="H16" s="31"/>
    </row>
    <row r="17" spans="1:5" ht="12" customHeight="1" x14ac:dyDescent="0.25">
      <c r="A17" s="15"/>
      <c r="B17" s="16"/>
      <c r="C17" s="17"/>
      <c r="D17" s="19"/>
      <c r="E17" s="19"/>
    </row>
    <row r="18" spans="1:5" ht="61.5" customHeight="1" x14ac:dyDescent="0.25">
      <c r="A18" s="159" t="s">
        <v>25</v>
      </c>
      <c r="B18" s="159"/>
      <c r="C18" s="159"/>
    </row>
    <row r="19" spans="1:5" x14ac:dyDescent="0.25">
      <c r="C19" s="9"/>
    </row>
    <row r="20" spans="1:5" x14ac:dyDescent="0.25">
      <c r="A20" s="9">
        <v>169329.98</v>
      </c>
      <c r="C20" s="9"/>
    </row>
    <row r="21" spans="1:5" x14ac:dyDescent="0.25">
      <c r="A21" s="9">
        <v>-65424.03</v>
      </c>
      <c r="C21" s="9"/>
    </row>
    <row r="22" spans="1:5" x14ac:dyDescent="0.25">
      <c r="A22" s="29">
        <f>SUM(A20:A21)</f>
        <v>103905.95000000001</v>
      </c>
      <c r="B22" s="30" t="s">
        <v>5</v>
      </c>
    </row>
  </sheetData>
  <mergeCells count="3">
    <mergeCell ref="A7:H7"/>
    <mergeCell ref="A15:A16"/>
    <mergeCell ref="A18:C18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E68F5-1465-49A4-A66C-1E4322E86D7A}">
  <dimension ref="A7:J23"/>
  <sheetViews>
    <sheetView view="pageBreakPreview" zoomScaleNormal="100" zoomScaleSheetLayoutView="100" workbookViewId="0">
      <selection activeCell="A19" sqref="A19:C19"/>
    </sheetView>
  </sheetViews>
  <sheetFormatPr defaultRowHeight="15" x14ac:dyDescent="0.25"/>
  <cols>
    <col min="1" max="1" width="28.5703125" customWidth="1"/>
    <col min="2" max="2" width="24" customWidth="1"/>
    <col min="3" max="3" width="22.85546875" customWidth="1"/>
    <col min="4" max="4" width="22.85546875" bestFit="1" customWidth="1"/>
    <col min="5" max="5" width="14.5703125" customWidth="1"/>
    <col min="6" max="6" width="14.5703125" bestFit="1" customWidth="1"/>
    <col min="7" max="7" width="23.42578125" bestFit="1" customWidth="1"/>
    <col min="8" max="8" width="22.42578125" customWidth="1"/>
    <col min="10" max="10" width="15.42578125" bestFit="1" customWidth="1"/>
  </cols>
  <sheetData>
    <row r="7" spans="1:10" ht="7.5" customHeight="1" thickBot="1" x14ac:dyDescent="0.3"/>
    <row r="8" spans="1:10" ht="19.5" thickBot="1" x14ac:dyDescent="0.3">
      <c r="A8" s="155" t="s">
        <v>28</v>
      </c>
      <c r="B8" s="156"/>
      <c r="C8" s="156"/>
      <c r="D8" s="156"/>
      <c r="E8" s="156"/>
      <c r="F8" s="156"/>
      <c r="G8" s="156"/>
      <c r="H8" s="157"/>
    </row>
    <row r="9" spans="1:10" ht="46.5" thickTop="1" thickBot="1" x14ac:dyDescent="0.3">
      <c r="A9" s="21" t="s">
        <v>2</v>
      </c>
      <c r="B9" s="22" t="s">
        <v>0</v>
      </c>
      <c r="C9" s="23" t="s">
        <v>7</v>
      </c>
      <c r="D9" s="22" t="s">
        <v>1</v>
      </c>
      <c r="E9" s="23" t="s">
        <v>6</v>
      </c>
      <c r="F9" s="23" t="s">
        <v>8</v>
      </c>
      <c r="G9" s="22" t="s">
        <v>3</v>
      </c>
      <c r="H9" s="27" t="s">
        <v>9</v>
      </c>
    </row>
    <row r="10" spans="1:10" ht="18.600000000000001" customHeight="1" thickTop="1" x14ac:dyDescent="0.25">
      <c r="A10" s="37" t="s">
        <v>21</v>
      </c>
      <c r="B10" s="38">
        <v>4023837.76</v>
      </c>
      <c r="C10" s="38">
        <v>52162.68</v>
      </c>
      <c r="D10" s="39">
        <v>60128.81</v>
      </c>
      <c r="E10" s="2">
        <v>0</v>
      </c>
      <c r="F10" s="39">
        <v>372</v>
      </c>
      <c r="G10" s="39">
        <v>5822713.46</v>
      </c>
      <c r="H10" s="12">
        <v>0</v>
      </c>
      <c r="J10" s="9"/>
    </row>
    <row r="11" spans="1:10" ht="18.600000000000001" customHeight="1" x14ac:dyDescent="0.25">
      <c r="A11" s="40" t="s">
        <v>22</v>
      </c>
      <c r="B11" s="41">
        <v>1255814.93</v>
      </c>
      <c r="C11" s="41">
        <v>3130.16</v>
      </c>
      <c r="D11" s="32">
        <v>0</v>
      </c>
      <c r="E11" s="4">
        <v>0</v>
      </c>
      <c r="F11" s="5">
        <v>0</v>
      </c>
      <c r="G11" s="4">
        <v>1217936.43</v>
      </c>
      <c r="H11" s="13">
        <v>0</v>
      </c>
      <c r="J11" s="9"/>
    </row>
    <row r="12" spans="1:10" ht="18.600000000000001" customHeight="1" x14ac:dyDescent="0.25">
      <c r="A12" s="42" t="s">
        <v>23</v>
      </c>
      <c r="B12" s="41">
        <v>6541882.21</v>
      </c>
      <c r="C12" s="41">
        <v>16926.47</v>
      </c>
      <c r="D12" s="32">
        <v>6713.76</v>
      </c>
      <c r="E12" s="4">
        <v>0</v>
      </c>
      <c r="F12" s="5">
        <v>0</v>
      </c>
      <c r="G12" s="32">
        <v>7141021.5599999996</v>
      </c>
      <c r="H12" s="13">
        <v>0</v>
      </c>
      <c r="J12" s="9"/>
    </row>
    <row r="13" spans="1:10" ht="18.600000000000001" customHeight="1" thickBot="1" x14ac:dyDescent="0.3">
      <c r="A13" s="7" t="s">
        <v>5</v>
      </c>
      <c r="B13" s="8">
        <f>SUM(B10:B12)</f>
        <v>11821534.899999999</v>
      </c>
      <c r="C13" s="8">
        <f>SUM(C10:C12)</f>
        <v>72219.31</v>
      </c>
      <c r="D13" s="8">
        <f>SUM(D10:D12)</f>
        <v>66842.569999999992</v>
      </c>
      <c r="E13" s="8">
        <f t="shared" ref="E13" si="0">SUM(E10:E12)</f>
        <v>0</v>
      </c>
      <c r="F13" s="8">
        <f>SUM(F10:F12)</f>
        <v>372</v>
      </c>
      <c r="G13" s="26">
        <f>SUM(G10:G12)</f>
        <v>14181671.449999999</v>
      </c>
      <c r="H13" s="14">
        <f>SUM(H10:H12)</f>
        <v>0</v>
      </c>
      <c r="J13" s="9"/>
    </row>
    <row r="14" spans="1:10" x14ac:dyDescent="0.25">
      <c r="J14" s="9"/>
    </row>
    <row r="15" spans="1:10" ht="15.75" thickBot="1" x14ac:dyDescent="0.3"/>
    <row r="16" spans="1:10" ht="18.75" x14ac:dyDescent="0.25">
      <c r="A16" s="161" t="s">
        <v>10</v>
      </c>
      <c r="B16" s="43">
        <v>43982</v>
      </c>
      <c r="C16" s="44">
        <v>36710148.609999999</v>
      </c>
      <c r="D16" s="20"/>
      <c r="E16" s="19"/>
      <c r="F16" s="9"/>
      <c r="G16" s="9"/>
    </row>
    <row r="17" spans="1:6" ht="15.75" customHeight="1" thickBot="1" x14ac:dyDescent="0.3">
      <c r="A17" s="162"/>
      <c r="B17" s="45">
        <v>44012</v>
      </c>
      <c r="C17" s="46">
        <v>34488701.939999998</v>
      </c>
      <c r="D17" s="18"/>
      <c r="E17" s="16"/>
      <c r="F17" s="17"/>
    </row>
    <row r="18" spans="1:6" ht="12" customHeight="1" x14ac:dyDescent="0.25">
      <c r="A18" s="15"/>
      <c r="B18" s="16"/>
      <c r="C18" s="17"/>
      <c r="D18" s="19"/>
      <c r="E18" s="19"/>
    </row>
    <row r="19" spans="1:6" ht="48.75" customHeight="1" x14ac:dyDescent="0.25">
      <c r="A19" s="163" t="s">
        <v>37</v>
      </c>
      <c r="B19" s="163"/>
      <c r="C19" s="163"/>
    </row>
    <row r="20" spans="1:6" x14ac:dyDescent="0.25">
      <c r="A20" s="33"/>
      <c r="B20" s="33"/>
      <c r="C20" s="34"/>
    </row>
    <row r="21" spans="1:6" x14ac:dyDescent="0.25">
      <c r="A21" s="34"/>
      <c r="B21" s="33"/>
      <c r="C21" s="34"/>
    </row>
    <row r="22" spans="1:6" x14ac:dyDescent="0.25">
      <c r="A22" s="34"/>
      <c r="B22" s="33"/>
      <c r="C22" s="34"/>
    </row>
    <row r="23" spans="1:6" x14ac:dyDescent="0.25">
      <c r="A23" s="35"/>
      <c r="B23" s="36"/>
      <c r="C23" s="33"/>
    </row>
  </sheetData>
  <mergeCells count="3">
    <mergeCell ref="A8:H8"/>
    <mergeCell ref="A16:A17"/>
    <mergeCell ref="A19:C19"/>
  </mergeCells>
  <pageMargins left="0.51181102362204722" right="0.51181102362204722" top="0.39370078740157483" bottom="0.78740157480314965" header="0.31496062992125984" footer="0.31496062992125984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339F-E361-4CE8-8126-AB0E99D795C8}">
  <dimension ref="A7:J23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28.5703125" customWidth="1"/>
    <col min="2" max="2" width="24.7109375" customWidth="1"/>
    <col min="3" max="3" width="22.7109375" customWidth="1"/>
    <col min="4" max="4" width="22.85546875" bestFit="1" customWidth="1"/>
    <col min="5" max="5" width="14.5703125" customWidth="1"/>
    <col min="6" max="6" width="14.5703125" bestFit="1" customWidth="1"/>
    <col min="7" max="7" width="23.42578125" bestFit="1" customWidth="1"/>
    <col min="8" max="8" width="22.42578125" customWidth="1"/>
    <col min="10" max="10" width="15.42578125" bestFit="1" customWidth="1"/>
  </cols>
  <sheetData>
    <row r="7" spans="1:10" ht="7.5" customHeight="1" thickBot="1" x14ac:dyDescent="0.3"/>
    <row r="8" spans="1:10" ht="19.5" thickBot="1" x14ac:dyDescent="0.3">
      <c r="A8" s="155" t="s">
        <v>26</v>
      </c>
      <c r="B8" s="156"/>
      <c r="C8" s="156"/>
      <c r="D8" s="156"/>
      <c r="E8" s="156"/>
      <c r="F8" s="156"/>
      <c r="G8" s="156"/>
      <c r="H8" s="157"/>
    </row>
    <row r="9" spans="1:10" ht="46.5" thickTop="1" thickBot="1" x14ac:dyDescent="0.3">
      <c r="A9" s="21" t="s">
        <v>2</v>
      </c>
      <c r="B9" s="22" t="s">
        <v>0</v>
      </c>
      <c r="C9" s="23" t="s">
        <v>7</v>
      </c>
      <c r="D9" s="22" t="s">
        <v>1</v>
      </c>
      <c r="E9" s="23" t="s">
        <v>6</v>
      </c>
      <c r="F9" s="23" t="s">
        <v>8</v>
      </c>
      <c r="G9" s="22" t="s">
        <v>3</v>
      </c>
      <c r="H9" s="27" t="s">
        <v>9</v>
      </c>
    </row>
    <row r="10" spans="1:10" ht="18.600000000000001" customHeight="1" thickTop="1" x14ac:dyDescent="0.25">
      <c r="A10" s="37" t="s">
        <v>21</v>
      </c>
      <c r="B10" s="47">
        <v>3708816.4</v>
      </c>
      <c r="C10" s="47">
        <v>45678.06</v>
      </c>
      <c r="D10" s="48">
        <v>24782.35</v>
      </c>
      <c r="E10" s="49">
        <v>0</v>
      </c>
      <c r="F10" s="48">
        <v>37.200000000000003</v>
      </c>
      <c r="G10" s="39">
        <v>3877111.56</v>
      </c>
      <c r="H10" s="12">
        <v>0</v>
      </c>
      <c r="J10" s="9"/>
    </row>
    <row r="11" spans="1:10" ht="18.600000000000001" customHeight="1" x14ac:dyDescent="0.25">
      <c r="A11" s="40" t="s">
        <v>22</v>
      </c>
      <c r="B11" s="50">
        <v>1348223.09</v>
      </c>
      <c r="C11" s="50">
        <v>3365.09</v>
      </c>
      <c r="D11" s="51">
        <v>0</v>
      </c>
      <c r="E11" s="52">
        <v>0</v>
      </c>
      <c r="F11" s="53">
        <v>0</v>
      </c>
      <c r="G11" s="4">
        <v>1319249.8999999999</v>
      </c>
      <c r="H11" s="13">
        <v>0</v>
      </c>
      <c r="J11" s="9"/>
    </row>
    <row r="12" spans="1:10" ht="18.600000000000001" customHeight="1" x14ac:dyDescent="0.25">
      <c r="A12" s="42" t="s">
        <v>23</v>
      </c>
      <c r="B12" s="50">
        <v>6511042.2000000002</v>
      </c>
      <c r="C12" s="50">
        <v>15271.97</v>
      </c>
      <c r="D12" s="51">
        <v>1000</v>
      </c>
      <c r="E12" s="52">
        <v>0</v>
      </c>
      <c r="F12" s="53">
        <v>0</v>
      </c>
      <c r="G12" s="32">
        <v>6337851.6299999999</v>
      </c>
      <c r="H12" s="13">
        <v>0</v>
      </c>
      <c r="J12" s="9"/>
    </row>
    <row r="13" spans="1:10" ht="18.600000000000001" customHeight="1" thickBot="1" x14ac:dyDescent="0.3">
      <c r="A13" s="7" t="s">
        <v>5</v>
      </c>
      <c r="B13" s="8">
        <f>SUM(B10:B12)</f>
        <v>11568081.690000001</v>
      </c>
      <c r="C13" s="8">
        <f>SUM(C10:C12)</f>
        <v>64315.119999999995</v>
      </c>
      <c r="D13" s="8">
        <f>SUM(D10:D12)</f>
        <v>25782.35</v>
      </c>
      <c r="E13" s="8">
        <f t="shared" ref="E13" si="0">SUM(E10:E12)</f>
        <v>0</v>
      </c>
      <c r="F13" s="8">
        <f>SUM(F10:F12)</f>
        <v>37.200000000000003</v>
      </c>
      <c r="G13" s="26">
        <f>SUM(G10:G12)</f>
        <v>11534213.09</v>
      </c>
      <c r="H13" s="14">
        <f>SUM(H10:H12)</f>
        <v>0</v>
      </c>
      <c r="J13" s="9"/>
    </row>
    <row r="14" spans="1:10" x14ac:dyDescent="0.25">
      <c r="J14" s="9"/>
    </row>
    <row r="15" spans="1:10" ht="15.75" thickBot="1" x14ac:dyDescent="0.3"/>
    <row r="16" spans="1:10" ht="18.75" x14ac:dyDescent="0.25">
      <c r="A16" s="161" t="s">
        <v>10</v>
      </c>
      <c r="B16" s="43">
        <v>44012</v>
      </c>
      <c r="C16" s="44">
        <v>34488701.939999998</v>
      </c>
      <c r="D16" s="20"/>
      <c r="E16" s="19"/>
      <c r="F16" s="9"/>
      <c r="G16" s="9"/>
    </row>
    <row r="17" spans="1:6" ht="15.75" customHeight="1" thickBot="1" x14ac:dyDescent="0.3">
      <c r="A17" s="162"/>
      <c r="B17" s="45">
        <v>44043</v>
      </c>
      <c r="C17" s="46">
        <v>34612630.810000002</v>
      </c>
      <c r="D17" s="18"/>
      <c r="E17" s="16"/>
      <c r="F17" s="17"/>
    </row>
    <row r="18" spans="1:6" ht="12" customHeight="1" x14ac:dyDescent="0.25">
      <c r="A18" s="15"/>
      <c r="B18" s="16"/>
      <c r="C18" s="17"/>
      <c r="D18" s="19"/>
      <c r="E18" s="19"/>
    </row>
    <row r="19" spans="1:6" ht="48.75" customHeight="1" x14ac:dyDescent="0.25">
      <c r="A19" s="164" t="s">
        <v>27</v>
      </c>
      <c r="B19" s="164"/>
      <c r="C19" s="164"/>
    </row>
    <row r="20" spans="1:6" x14ac:dyDescent="0.25">
      <c r="A20" s="33"/>
      <c r="B20" s="33"/>
      <c r="C20" s="34"/>
    </row>
    <row r="21" spans="1:6" x14ac:dyDescent="0.25">
      <c r="A21" s="34"/>
      <c r="B21" s="33"/>
      <c r="C21" s="34"/>
    </row>
    <row r="22" spans="1:6" x14ac:dyDescent="0.25">
      <c r="A22" s="34"/>
      <c r="B22" s="33"/>
      <c r="C22" s="34"/>
    </row>
    <row r="23" spans="1:6" x14ac:dyDescent="0.25">
      <c r="A23" s="35"/>
      <c r="B23" s="36"/>
      <c r="C23" s="33"/>
    </row>
  </sheetData>
  <mergeCells count="3">
    <mergeCell ref="A8:H8"/>
    <mergeCell ref="A16:A17"/>
    <mergeCell ref="A19:C19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16E4-896D-4260-8607-315B45CCEFE9}">
  <dimension ref="A7:J25"/>
  <sheetViews>
    <sheetView view="pageBreakPreview" topLeftCell="A3" zoomScaleNormal="100" zoomScaleSheetLayoutView="100" workbookViewId="0">
      <selection activeCell="A3" sqref="A1:XFD1048576"/>
    </sheetView>
  </sheetViews>
  <sheetFormatPr defaultRowHeight="15" x14ac:dyDescent="0.25"/>
  <cols>
    <col min="1" max="1" width="28.5703125" customWidth="1"/>
    <col min="2" max="2" width="24.7109375" customWidth="1"/>
    <col min="3" max="3" width="22.7109375" customWidth="1"/>
    <col min="4" max="4" width="22.85546875" bestFit="1" customWidth="1"/>
    <col min="5" max="5" width="14.5703125" customWidth="1"/>
    <col min="6" max="6" width="14.5703125" bestFit="1" customWidth="1"/>
    <col min="7" max="7" width="23.42578125" bestFit="1" customWidth="1"/>
    <col min="8" max="8" width="22.42578125" customWidth="1"/>
    <col min="10" max="10" width="15.42578125" bestFit="1" customWidth="1"/>
  </cols>
  <sheetData>
    <row r="7" spans="1:10" ht="7.5" customHeight="1" thickBot="1" x14ac:dyDescent="0.3"/>
    <row r="8" spans="1:10" ht="20.25" thickTop="1" thickBot="1" x14ac:dyDescent="0.3">
      <c r="A8" s="165" t="s">
        <v>29</v>
      </c>
      <c r="B8" s="166"/>
      <c r="C8" s="166"/>
      <c r="D8" s="166"/>
      <c r="E8" s="166"/>
      <c r="F8" s="166"/>
      <c r="G8" s="166"/>
      <c r="H8" s="167"/>
    </row>
    <row r="9" spans="1:10" ht="45.75" thickTop="1" x14ac:dyDescent="0.25">
      <c r="A9" s="63" t="s">
        <v>2</v>
      </c>
      <c r="B9" s="64" t="s">
        <v>0</v>
      </c>
      <c r="C9" s="65" t="s">
        <v>7</v>
      </c>
      <c r="D9" s="64" t="s">
        <v>1</v>
      </c>
      <c r="E9" s="65" t="s">
        <v>6</v>
      </c>
      <c r="F9" s="65" t="s">
        <v>8</v>
      </c>
      <c r="G9" s="64" t="s">
        <v>3</v>
      </c>
      <c r="H9" s="66" t="s">
        <v>9</v>
      </c>
    </row>
    <row r="10" spans="1:10" ht="18.600000000000001" customHeight="1" x14ac:dyDescent="0.25">
      <c r="A10" s="67" t="s">
        <v>30</v>
      </c>
      <c r="B10" s="68">
        <v>1519189.76</v>
      </c>
      <c r="C10" s="68">
        <v>0</v>
      </c>
      <c r="D10" s="69">
        <v>480.7</v>
      </c>
      <c r="E10" s="70">
        <v>0</v>
      </c>
      <c r="F10" s="71">
        <v>480.7</v>
      </c>
      <c r="G10" s="72">
        <v>130798.01</v>
      </c>
      <c r="H10" s="56">
        <v>0</v>
      </c>
      <c r="J10" s="9"/>
    </row>
    <row r="11" spans="1:10" ht="18.600000000000001" customHeight="1" x14ac:dyDescent="0.25">
      <c r="A11" s="67" t="s">
        <v>32</v>
      </c>
      <c r="B11" s="68">
        <v>5853148.2199999997</v>
      </c>
      <c r="C11" s="68">
        <v>13253.19</v>
      </c>
      <c r="D11" s="69">
        <v>0</v>
      </c>
      <c r="E11" s="68"/>
      <c r="F11" s="68"/>
      <c r="G11" s="72">
        <v>5749775.0899999999</v>
      </c>
      <c r="H11" s="56">
        <v>0</v>
      </c>
      <c r="J11" s="9"/>
    </row>
    <row r="12" spans="1:10" ht="18.600000000000001" customHeight="1" x14ac:dyDescent="0.25">
      <c r="A12" s="67" t="s">
        <v>31</v>
      </c>
      <c r="B12" s="68">
        <v>77272.45</v>
      </c>
      <c r="C12" s="68">
        <v>11.14</v>
      </c>
      <c r="D12" s="69">
        <v>135.85</v>
      </c>
      <c r="E12" s="70">
        <v>0</v>
      </c>
      <c r="F12" s="71">
        <v>135.85</v>
      </c>
      <c r="G12" s="72">
        <v>848673.17</v>
      </c>
      <c r="H12" s="56">
        <v>0</v>
      </c>
      <c r="J12" s="9"/>
    </row>
    <row r="13" spans="1:10" ht="18.600000000000001" customHeight="1" x14ac:dyDescent="0.25">
      <c r="A13" s="67" t="s">
        <v>33</v>
      </c>
      <c r="B13" s="68">
        <v>3374333.4</v>
      </c>
      <c r="C13" s="68">
        <v>36492.97</v>
      </c>
      <c r="D13" s="69">
        <v>39173.14</v>
      </c>
      <c r="E13" s="70">
        <v>0</v>
      </c>
      <c r="F13" s="71">
        <v>0</v>
      </c>
      <c r="G13" s="72">
        <v>3528868.72</v>
      </c>
      <c r="H13" s="56">
        <v>0</v>
      </c>
      <c r="J13" s="9"/>
    </row>
    <row r="14" spans="1:10" ht="18.600000000000001" customHeight="1" thickBot="1" x14ac:dyDescent="0.3">
      <c r="A14" s="73" t="s">
        <v>34</v>
      </c>
      <c r="B14" s="74">
        <v>1591132.38</v>
      </c>
      <c r="C14" s="74">
        <v>3384.16</v>
      </c>
      <c r="D14" s="75">
        <v>0</v>
      </c>
      <c r="E14" s="74">
        <v>0</v>
      </c>
      <c r="F14" s="75">
        <v>0</v>
      </c>
      <c r="G14" s="76">
        <v>1313968.1399999999</v>
      </c>
      <c r="H14" s="56">
        <v>0</v>
      </c>
      <c r="J14" s="9"/>
    </row>
    <row r="15" spans="1:10" ht="18.600000000000001" customHeight="1" thickTop="1" thickBot="1" x14ac:dyDescent="0.3">
      <c r="A15" s="57" t="s">
        <v>5</v>
      </c>
      <c r="B15" s="54">
        <f>SUM(B10:B14)</f>
        <v>12415076.210000001</v>
      </c>
      <c r="C15" s="54">
        <f t="shared" ref="C15:G15" si="0">SUM(C10:C14)</f>
        <v>53141.460000000006</v>
      </c>
      <c r="D15" s="54">
        <f t="shared" si="0"/>
        <v>39789.69</v>
      </c>
      <c r="E15" s="54">
        <f t="shared" si="0"/>
        <v>0</v>
      </c>
      <c r="F15" s="54">
        <f t="shared" si="0"/>
        <v>616.54999999999995</v>
      </c>
      <c r="G15" s="55">
        <f t="shared" si="0"/>
        <v>11572083.130000001</v>
      </c>
      <c r="H15" s="58">
        <f>SUM(H13:H14)</f>
        <v>0</v>
      </c>
      <c r="J15" s="9"/>
    </row>
    <row r="16" spans="1:10" ht="15.75" thickTop="1" x14ac:dyDescent="0.25">
      <c r="J16" s="9"/>
    </row>
    <row r="17" spans="1:7" ht="15.75" thickBot="1" x14ac:dyDescent="0.3"/>
    <row r="18" spans="1:7" ht="19.5" thickTop="1" x14ac:dyDescent="0.25">
      <c r="A18" s="168" t="s">
        <v>10</v>
      </c>
      <c r="B18" s="59">
        <v>44043</v>
      </c>
      <c r="C18" s="60">
        <v>34612630.810000002</v>
      </c>
      <c r="D18" s="20"/>
      <c r="E18" s="19"/>
      <c r="F18" s="9"/>
      <c r="G18" s="9"/>
    </row>
    <row r="19" spans="1:7" ht="15.75" customHeight="1" thickBot="1" x14ac:dyDescent="0.3">
      <c r="A19" s="169"/>
      <c r="B19" s="61">
        <v>44074</v>
      </c>
      <c r="C19" s="62">
        <v>35547938.490000002</v>
      </c>
      <c r="D19" s="18"/>
      <c r="E19" s="16"/>
      <c r="F19" s="17"/>
    </row>
    <row r="20" spans="1:7" ht="12" customHeight="1" thickTop="1" x14ac:dyDescent="0.25">
      <c r="A20" s="15"/>
      <c r="B20" s="16"/>
      <c r="C20" s="17"/>
      <c r="D20" s="19"/>
      <c r="E20" s="19"/>
    </row>
    <row r="21" spans="1:7" ht="48.75" customHeight="1" x14ac:dyDescent="0.25">
      <c r="A21" s="164" t="s">
        <v>35</v>
      </c>
      <c r="B21" s="164"/>
      <c r="C21" s="164"/>
      <c r="G21" s="31"/>
    </row>
    <row r="22" spans="1:7" x14ac:dyDescent="0.25">
      <c r="A22" s="33"/>
      <c r="B22" s="33"/>
      <c r="C22" s="34"/>
    </row>
    <row r="23" spans="1:7" x14ac:dyDescent="0.25">
      <c r="A23" s="34"/>
      <c r="B23" s="33"/>
      <c r="C23" s="34"/>
    </row>
    <row r="24" spans="1:7" x14ac:dyDescent="0.25">
      <c r="A24" s="34"/>
      <c r="B24" s="33"/>
      <c r="C24" s="34"/>
    </row>
    <row r="25" spans="1:7" x14ac:dyDescent="0.25">
      <c r="A25" s="35"/>
      <c r="B25" s="36"/>
      <c r="C25" s="33"/>
    </row>
  </sheetData>
  <mergeCells count="3">
    <mergeCell ref="A8:H8"/>
    <mergeCell ref="A18:A19"/>
    <mergeCell ref="A21:C21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059B-5687-4014-B17F-A85F580B82CC}">
  <dimension ref="A7:J25"/>
  <sheetViews>
    <sheetView view="pageBreakPreview" topLeftCell="B4" zoomScale="130" zoomScaleNormal="130" zoomScaleSheetLayoutView="130" workbookViewId="0">
      <selection activeCell="F15" sqref="F15"/>
    </sheetView>
  </sheetViews>
  <sheetFormatPr defaultRowHeight="15" x14ac:dyDescent="0.25"/>
  <cols>
    <col min="1" max="1" width="32.42578125" customWidth="1"/>
    <col min="2" max="2" width="24.7109375" customWidth="1"/>
    <col min="3" max="3" width="22.7109375" customWidth="1"/>
    <col min="4" max="4" width="22.85546875" bestFit="1" customWidth="1"/>
    <col min="5" max="5" width="14.5703125" customWidth="1"/>
    <col min="6" max="6" width="14.5703125" bestFit="1" customWidth="1"/>
    <col min="7" max="7" width="23.42578125" bestFit="1" customWidth="1"/>
    <col min="8" max="8" width="19" customWidth="1"/>
    <col min="10" max="10" width="15.42578125" bestFit="1" customWidth="1"/>
  </cols>
  <sheetData>
    <row r="7" spans="1:10" ht="7.5" customHeight="1" thickBot="1" x14ac:dyDescent="0.3"/>
    <row r="8" spans="1:10" ht="20.25" thickTop="1" thickBot="1" x14ac:dyDescent="0.3">
      <c r="A8" s="165" t="s">
        <v>36</v>
      </c>
      <c r="B8" s="166"/>
      <c r="C8" s="166"/>
      <c r="D8" s="166"/>
      <c r="E8" s="166"/>
      <c r="F8" s="166"/>
      <c r="G8" s="166"/>
      <c r="H8" s="167"/>
    </row>
    <row r="9" spans="1:10" ht="46.5" thickTop="1" thickBot="1" x14ac:dyDescent="0.3">
      <c r="A9" s="63" t="s">
        <v>2</v>
      </c>
      <c r="B9" s="64" t="s">
        <v>0</v>
      </c>
      <c r="C9" s="65" t="s">
        <v>7</v>
      </c>
      <c r="D9" s="64" t="s">
        <v>1</v>
      </c>
      <c r="E9" s="65" t="s">
        <v>6</v>
      </c>
      <c r="F9" s="65" t="s">
        <v>8</v>
      </c>
      <c r="G9" s="64" t="s">
        <v>3</v>
      </c>
      <c r="H9" s="66" t="s">
        <v>9</v>
      </c>
    </row>
    <row r="10" spans="1:10" ht="18.600000000000001" customHeight="1" thickTop="1" x14ac:dyDescent="0.25">
      <c r="A10" s="84" t="s">
        <v>38</v>
      </c>
      <c r="B10" s="68">
        <v>5665158.2699999996</v>
      </c>
      <c r="C10" s="68">
        <v>34542.97</v>
      </c>
      <c r="D10" s="69">
        <v>38918.28</v>
      </c>
      <c r="E10" s="80">
        <v>0</v>
      </c>
      <c r="F10" s="71">
        <v>0</v>
      </c>
      <c r="G10" s="81">
        <v>2851004.97</v>
      </c>
      <c r="H10" s="56">
        <v>0</v>
      </c>
      <c r="J10" s="9"/>
    </row>
    <row r="11" spans="1:10" ht="18.600000000000001" customHeight="1" x14ac:dyDescent="0.25">
      <c r="A11" s="85" t="s">
        <v>39</v>
      </c>
      <c r="B11" s="68">
        <v>70386.720000000001</v>
      </c>
      <c r="C11" s="68">
        <v>1642.97</v>
      </c>
      <c r="D11" s="69">
        <v>1.05</v>
      </c>
      <c r="E11" s="78">
        <v>0</v>
      </c>
      <c r="F11" s="68">
        <v>0</v>
      </c>
      <c r="G11" s="81">
        <v>486512.79</v>
      </c>
      <c r="H11" s="56">
        <v>0</v>
      </c>
      <c r="J11" s="9"/>
    </row>
    <row r="12" spans="1:10" ht="18.600000000000001" customHeight="1" x14ac:dyDescent="0.25">
      <c r="A12" s="86" t="s">
        <v>30</v>
      </c>
      <c r="B12" s="68">
        <v>1220642.03</v>
      </c>
      <c r="C12" s="68">
        <v>889.05</v>
      </c>
      <c r="D12" s="69">
        <v>4102.0600000000004</v>
      </c>
      <c r="E12" s="80">
        <v>0</v>
      </c>
      <c r="F12" s="71">
        <v>0</v>
      </c>
      <c r="G12" s="81">
        <v>910613.58000000007</v>
      </c>
      <c r="H12" s="56">
        <v>0</v>
      </c>
      <c r="J12" s="9"/>
    </row>
    <row r="13" spans="1:10" ht="18.600000000000001" customHeight="1" x14ac:dyDescent="0.25">
      <c r="A13" s="87" t="s">
        <v>40</v>
      </c>
      <c r="B13" s="68">
        <v>1546155.7</v>
      </c>
      <c r="C13" s="68">
        <v>3767.66</v>
      </c>
      <c r="D13" s="69">
        <v>0</v>
      </c>
      <c r="E13" s="80">
        <v>0</v>
      </c>
      <c r="F13" s="71">
        <v>0</v>
      </c>
      <c r="G13" s="81">
        <v>1534527.7599999998</v>
      </c>
      <c r="H13" s="56">
        <v>0</v>
      </c>
      <c r="J13" s="9"/>
    </row>
    <row r="14" spans="1:10" ht="18.600000000000001" customHeight="1" thickBot="1" x14ac:dyDescent="0.3">
      <c r="A14" s="87" t="s">
        <v>41</v>
      </c>
      <c r="B14" s="74">
        <v>5849148.21</v>
      </c>
      <c r="C14" s="74">
        <v>12985.11</v>
      </c>
      <c r="D14" s="75">
        <v>1200</v>
      </c>
      <c r="E14" s="79">
        <v>0</v>
      </c>
      <c r="F14" s="75"/>
      <c r="G14" s="82">
        <v>6537578.2300000032</v>
      </c>
      <c r="H14" s="56">
        <v>0</v>
      </c>
      <c r="J14" s="9"/>
    </row>
    <row r="15" spans="1:10" ht="18.600000000000001" customHeight="1" thickTop="1" thickBot="1" x14ac:dyDescent="0.3">
      <c r="A15" s="57" t="s">
        <v>5</v>
      </c>
      <c r="B15" s="54">
        <f>SUM(B10:B14)</f>
        <v>14351490.93</v>
      </c>
      <c r="C15" s="54">
        <f t="shared" ref="C15:G15" si="0">SUM(C10:C14)</f>
        <v>53827.760000000009</v>
      </c>
      <c r="D15" s="54">
        <f t="shared" si="0"/>
        <v>44221.39</v>
      </c>
      <c r="E15" s="54">
        <f t="shared" si="0"/>
        <v>0</v>
      </c>
      <c r="F15" s="54">
        <f t="shared" si="0"/>
        <v>0</v>
      </c>
      <c r="G15" s="83">
        <f t="shared" si="0"/>
        <v>12320237.330000002</v>
      </c>
      <c r="H15" s="58">
        <f>SUM(H13:H14)</f>
        <v>0</v>
      </c>
      <c r="J15" s="9"/>
    </row>
    <row r="16" spans="1:10" ht="15.75" thickTop="1" x14ac:dyDescent="0.25">
      <c r="J16" s="9"/>
    </row>
    <row r="17" spans="1:7" ht="15.75" thickBot="1" x14ac:dyDescent="0.3"/>
    <row r="18" spans="1:7" ht="19.5" thickTop="1" x14ac:dyDescent="0.25">
      <c r="A18" s="168" t="s">
        <v>10</v>
      </c>
      <c r="B18" s="59">
        <v>44074</v>
      </c>
      <c r="C18" s="60">
        <v>35547938.490000002</v>
      </c>
      <c r="D18" s="20"/>
      <c r="E18" s="19"/>
      <c r="F18" s="9"/>
      <c r="G18" s="9"/>
    </row>
    <row r="19" spans="1:7" ht="15.75" customHeight="1" thickBot="1" x14ac:dyDescent="0.3">
      <c r="A19" s="169"/>
      <c r="B19" s="61">
        <v>44104</v>
      </c>
      <c r="C19" s="62">
        <v>37677241.239999995</v>
      </c>
      <c r="D19" s="18"/>
      <c r="E19" s="16"/>
      <c r="F19" s="17"/>
    </row>
    <row r="20" spans="1:7" ht="12" customHeight="1" thickTop="1" x14ac:dyDescent="0.25">
      <c r="A20" s="15"/>
      <c r="B20" s="16"/>
      <c r="C20" s="17"/>
      <c r="D20" s="19"/>
      <c r="E20" s="19"/>
    </row>
    <row r="21" spans="1:7" ht="48.75" customHeight="1" x14ac:dyDescent="0.25">
      <c r="A21" s="164" t="s">
        <v>42</v>
      </c>
      <c r="B21" s="164"/>
      <c r="C21" s="164"/>
      <c r="D21" s="77"/>
      <c r="G21" s="31"/>
    </row>
    <row r="22" spans="1:7" x14ac:dyDescent="0.25">
      <c r="A22" s="33"/>
      <c r="B22" s="33"/>
      <c r="C22" s="34"/>
    </row>
    <row r="23" spans="1:7" x14ac:dyDescent="0.25">
      <c r="A23" s="34"/>
      <c r="B23" s="33"/>
      <c r="C23" s="34"/>
    </row>
    <row r="24" spans="1:7" x14ac:dyDescent="0.25">
      <c r="A24" s="34"/>
      <c r="B24" s="33"/>
      <c r="C24" s="34"/>
    </row>
    <row r="25" spans="1:7" x14ac:dyDescent="0.25">
      <c r="A25" s="35"/>
      <c r="B25" s="36"/>
      <c r="C25" s="33"/>
    </row>
  </sheetData>
  <mergeCells count="3">
    <mergeCell ref="A8:H8"/>
    <mergeCell ref="A18:A19"/>
    <mergeCell ref="A21:C21"/>
  </mergeCells>
  <pageMargins left="0.511811024" right="0.511811024" top="0.78740157499999996" bottom="0.78740157499999996" header="0.31496062000000002" footer="0.31496062000000002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</vt:i4>
      </vt:variant>
    </vt:vector>
  </HeadingPairs>
  <TitlesOfParts>
    <vt:vector size="13" baseType="lpstr">
      <vt:lpstr>JAN-2020</vt:lpstr>
      <vt:lpstr>FEV-2020</vt:lpstr>
      <vt:lpstr>MARC.20</vt:lpstr>
      <vt:lpstr>ABRIL.20</vt:lpstr>
      <vt:lpstr>MAIO.20</vt:lpstr>
      <vt:lpstr>JUNHO 20</vt:lpstr>
      <vt:lpstr>JULHO</vt:lpstr>
      <vt:lpstr>AGOSTO</vt:lpstr>
      <vt:lpstr>SETEMBRO</vt:lpstr>
      <vt:lpstr>OUTUBRO</vt:lpstr>
      <vt:lpstr>NOVEMBRO</vt:lpstr>
      <vt:lpstr>DEZEMBRO</vt:lpstr>
      <vt:lpstr>DEZEMBRO!Area_de_impressao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Magalhaes</dc:creator>
  <cp:lastModifiedBy>Murilo Lopes Figueiredo</cp:lastModifiedBy>
  <cp:lastPrinted>2021-01-11T18:03:39Z</cp:lastPrinted>
  <dcterms:created xsi:type="dcterms:W3CDTF">2017-06-20T14:16:54Z</dcterms:created>
  <dcterms:modified xsi:type="dcterms:W3CDTF">2021-01-12T13:30:39Z</dcterms:modified>
</cp:coreProperties>
</file>