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10.237.1.1\gepg\Transparência\Transparência 2022\Relatórios de Produção\"/>
    </mc:Choice>
  </mc:AlternateContent>
  <xr:revisionPtr revIDLastSave="0" documentId="13_ncr:1_{9FE940B3-CDCB-464E-969A-A059C231578B}" xr6:coauthVersionLast="47" xr6:coauthVersionMax="47" xr10:uidLastSave="{00000000-0000-0000-0000-000000000000}"/>
  <bookViews>
    <workbookView xWindow="-120" yWindow="-120" windowWidth="24240" windowHeight="13140" activeTab="1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capa!$A$1:$N$33</definedName>
    <definedName name="_xlnm.Print_Area" localSheetId="1">Relatório!$A$1:$L$53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2" l="1"/>
  <c r="K45" i="2"/>
  <c r="L44" i="2"/>
  <c r="K44" i="2"/>
  <c r="L43" i="2"/>
  <c r="K43" i="2"/>
  <c r="L42" i="2"/>
  <c r="K42" i="2"/>
  <c r="L41" i="2"/>
  <c r="K41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0" i="2"/>
  <c r="K20" i="2"/>
  <c r="L19" i="2"/>
  <c r="K19" i="2"/>
  <c r="L18" i="2"/>
  <c r="K18" i="2"/>
  <c r="L12" i="2"/>
  <c r="K12" i="2"/>
  <c r="L11" i="2"/>
  <c r="K11" i="2"/>
  <c r="L10" i="2"/>
  <c r="K10" i="2"/>
  <c r="L9" i="2"/>
  <c r="K9" i="2"/>
  <c r="L8" i="2"/>
  <c r="K8" i="2"/>
  <c r="L7" i="2"/>
  <c r="K7" i="2"/>
  <c r="L6" i="2"/>
  <c r="K6" i="2"/>
  <c r="L5" i="2"/>
  <c r="K5" i="2"/>
</calcChain>
</file>

<file path=xl/sharedStrings.xml><?xml version="1.0" encoding="utf-8"?>
<sst xmlns="http://schemas.openxmlformats.org/spreadsheetml/2006/main" count="155" uniqueCount="65">
  <si>
    <t>Especificação</t>
  </si>
  <si>
    <t>Medida</t>
  </si>
  <si>
    <t>Prev.</t>
  </si>
  <si>
    <t>Real.</t>
  </si>
  <si>
    <t>Total</t>
  </si>
  <si>
    <t>Usuários</t>
  </si>
  <si>
    <t>Entidades</t>
  </si>
  <si>
    <t>Refeições</t>
  </si>
  <si>
    <t>Bolsas</t>
  </si>
  <si>
    <t>Unidade (Nome)</t>
  </si>
  <si>
    <t>PREVISÃO</t>
  </si>
  <si>
    <t>REALIZADO</t>
  </si>
  <si>
    <t>Nº de municípios atendidos</t>
  </si>
  <si>
    <t>Município</t>
  </si>
  <si>
    <t>Famílias</t>
  </si>
  <si>
    <t>Nº de ações de promoção do voluntariado</t>
  </si>
  <si>
    <t>Ação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</si>
  <si>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</si>
  <si>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</si>
  <si>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</si>
  <si>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</si>
  <si>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</si>
  <si>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</si>
  <si>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</si>
  <si>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</si>
  <si>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</si>
  <si>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</si>
  <si>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</si>
  <si>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</si>
  <si>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</si>
  <si>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</si>
  <si>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</si>
  <si>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</si>
  <si>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</si>
  <si>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</si>
  <si>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Centro de Adolescentes Tecendo o Futuro </t>
  </si>
  <si>
    <t xml:space="preserve">Centro Social Dona Gercina Borges Teixeira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</si>
  <si>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</si>
  <si>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</si>
  <si>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</si>
  <si>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</si>
  <si>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</si>
  <si>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Gerência de Benefícios Sociais</t>
  </si>
  <si>
    <t xml:space="preserve">Gerência de Promoção do Voluntariado </t>
  </si>
  <si>
    <t xml:space="preserve">Gêrencia de Gestão Social e Avaliação </t>
  </si>
  <si>
    <t>Nº de benefícios integrais e parciais</t>
  </si>
  <si>
    <t xml:space="preserve">Programa Universitário do Bem </t>
  </si>
  <si>
    <t xml:space="preserve"> A partir do dia 16 de março de 2020, após a Organização Mundial da Saúde (OMS) declarar situação de pandemia devido ao novo Coronavírus e após a publicação de Decreto Estadual e normativas institucionais com medidas emergenciais para conter a disseminação do vírus, as atividades presenciais foram suspensas temporariamente e os atendimentos adaptados. De maneira geral, a alteração da rotina impactou algumas metas. Informações mais detalhadas podem ser conferidas nos Relatórios Gerenciais Mensais, disponíveis em www.ovg.org.br / Acesso à Informação / Prestação de Contas / Relatórios Mensais e Anuais de Suas Ações e Atividades (http://www.ovg.org.br/post/ver/231818).</t>
  </si>
  <si>
    <t>Nº de gestantes atendidas</t>
  </si>
  <si>
    <t>Nº de adolescentes e jovens grávidas atendidas no Programa Meninas de Luz</t>
  </si>
  <si>
    <t>Nº de adolescentes atendidos no Centro de Convivência e Integração ao Mundo do Trabalho</t>
  </si>
  <si>
    <t xml:space="preserve">Nº de idosos moradores na modalidade Casa Lar </t>
  </si>
  <si>
    <t>Nº de entidades sociais apoiadas</t>
  </si>
  <si>
    <t xml:space="preserve">Nº de entidades sociais assessoradas / capacitadas </t>
  </si>
  <si>
    <t xml:space="preserve">Nº de entidades sociais atendidas </t>
  </si>
  <si>
    <t xml:space="preserve">Nº de famílias atendidas </t>
  </si>
  <si>
    <t>Nº de pessoas acolhidas do interior para tratamento médico em Goiânia</t>
  </si>
  <si>
    <t>Nº de famílias em situação de vulnerabilidade e risco social atendidas</t>
  </si>
  <si>
    <t>Nº de crianças atendidas (leite especial e fralda infantil)</t>
  </si>
  <si>
    <t>Nº de cidadãos atendidos (pessoas com deficiência, idosos, vítimas de queimaduras e outros)</t>
  </si>
  <si>
    <t>Ações</t>
  </si>
  <si>
    <t xml:space="preserve">Nº de famílias atendidas e/ou mapeadas para receber ações socioassistenciais por meio do Goiás Social </t>
  </si>
  <si>
    <t xml:space="preserve">Nº ações socioassistenciais realizadas por meio do OVG Perto de Você </t>
  </si>
  <si>
    <t xml:space="preserve">Nº de refeições servidas nas 15 (Quinze) unidades </t>
  </si>
  <si>
    <r>
      <t xml:space="preserve">Justificativa: </t>
    </r>
    <r>
      <rPr>
        <sz val="12"/>
        <color theme="1"/>
        <rFont val="Calibri"/>
        <family val="2"/>
        <scheme val="minor"/>
      </rPr>
      <t xml:space="preserve">O impacto negativo nas metas do Restaurante do Bem ocorreu em razão das unidades de Quirinópolis e Santo Antônio do Descoberto, previstas para iniciarem as atividades a partir fevereiro, ainda não estarem funcionando. Tal fato ocorreu devido a questões de procedimentos quanto aos locais de implantação das unidades, em razão das exigências legais e técnicas.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</si>
</sst>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11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theme="4" tint="-0.499984740745262"/>
      </left>
      <right style="thin">
        <color rgb="FF002060"/>
      </right>
      <top style="thin">
        <color rgb="FF002060"/>
      </top>
      <bottom style="thin">
        <color theme="4" tint="-0.499984740745262"/>
      </bottom>
      <diagonal/>
    </border>
  </borders>
  <cellStyleXfs count="75">
    <xf numFmtId="0" fontId="0" fillId="0" borderId="0"/>
    <xf numFmtId="0" fontId="11" fillId="0" borderId="0"/>
    <xf numFmtId="0" fontId="12" fillId="0" borderId="0"/>
    <xf numFmtId="0" fontId="11" fillId="0" borderId="0"/>
    <xf numFmtId="44" fontId="13" fillId="0" borderId="0" applyFill="0" applyBorder="0" applyAlignment="0" applyProtection="0"/>
    <xf numFmtId="164" fontId="15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4" fontId="15" fillId="0" borderId="0"/>
    <xf numFmtId="44" fontId="1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5" fillId="0" borderId="0"/>
    <xf numFmtId="0" fontId="12" fillId="0" borderId="0"/>
    <xf numFmtId="0" fontId="10" fillId="0" borderId="0"/>
    <xf numFmtId="9" fontId="10" fillId="0" borderId="0" applyFont="0" applyFill="0" applyBorder="0" applyAlignment="0" applyProtection="0"/>
    <xf numFmtId="0" fontId="14" fillId="0" borderId="0"/>
    <xf numFmtId="43" fontId="13" fillId="0" borderId="0" applyFill="0" applyBorder="0" applyAlignment="0" applyProtection="0"/>
    <xf numFmtId="43" fontId="13" fillId="0" borderId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3" fillId="0" borderId="0" applyFill="0" applyBorder="0" applyAlignment="0" applyProtection="0"/>
    <xf numFmtId="43" fontId="13" fillId="0" borderId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6" fillId="0" borderId="0"/>
    <xf numFmtId="0" fontId="15" fillId="0" borderId="0"/>
    <xf numFmtId="44" fontId="13" fillId="0" borderId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3" fillId="0" borderId="0" applyFill="0" applyBorder="0" applyAlignment="0" applyProtection="0"/>
    <xf numFmtId="43" fontId="13" fillId="0" borderId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3" fillId="0" borderId="0" applyFill="0" applyBorder="0" applyAlignment="0" applyProtection="0"/>
    <xf numFmtId="43" fontId="13" fillId="0" borderId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8" fillId="0" borderId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3" fillId="0" borderId="0" applyFill="0" applyBorder="0" applyAlignment="0" applyProtection="0"/>
    <xf numFmtId="43" fontId="13" fillId="0" borderId="0" applyFill="0" applyBorder="0" applyAlignment="0" applyProtection="0"/>
    <xf numFmtId="43" fontId="13" fillId="0" borderId="0" applyFill="0" applyBorder="0" applyAlignment="0" applyProtection="0"/>
    <xf numFmtId="43" fontId="13" fillId="0" borderId="0" applyFill="0" applyBorder="0" applyAlignment="0" applyProtection="0"/>
    <xf numFmtId="43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/>
    <xf numFmtId="0" fontId="17" fillId="3" borderId="1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 readingOrder="1"/>
    </xf>
    <xf numFmtId="0" fontId="0" fillId="2" borderId="0" xfId="0" applyFill="1"/>
    <xf numFmtId="3" fontId="20" fillId="5" borderId="1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3" fontId="8" fillId="5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3" fontId="8" fillId="5" borderId="4" xfId="0" applyNumberFormat="1" applyFont="1" applyFill="1" applyBorder="1" applyAlignment="1">
      <alignment horizontal="center" vertical="center"/>
    </xf>
    <xf numFmtId="3" fontId="8" fillId="3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8" xfId="0" applyBorder="1"/>
    <xf numFmtId="3" fontId="8" fillId="5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8" fillId="5" borderId="9" xfId="0" applyNumberFormat="1" applyFont="1" applyFill="1" applyBorder="1" applyAlignment="1">
      <alignment horizontal="center" vertical="center"/>
    </xf>
    <xf numFmtId="3" fontId="8" fillId="3" borderId="1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justify" vertical="top" wrapText="1"/>
    </xf>
    <xf numFmtId="0" fontId="6" fillId="2" borderId="3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center" wrapText="1"/>
    </xf>
    <xf numFmtId="17" fontId="21" fillId="4" borderId="0" xfId="0" applyNumberFormat="1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 vertical="center" wrapText="1" readingOrder="1"/>
    </xf>
    <xf numFmtId="0" fontId="0" fillId="2" borderId="0" xfId="0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 readingOrder="1"/>
    </xf>
    <xf numFmtId="0" fontId="20" fillId="0" borderId="8" xfId="0" applyFont="1" applyBorder="1" applyAlignment="1">
      <alignment horizontal="justify" vertical="center" wrapText="1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8D75AB"/>
      <color rgb="FFECDEE8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14</xdr:col>
      <xdr:colOff>0</xdr:colOff>
      <xdr:row>32</xdr:row>
      <xdr:rowOff>174625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47625" y="0"/>
          <a:ext cx="8397875" cy="62706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JANEIRO A MARÇO 2022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321468</xdr:colOff>
      <xdr:row>12</xdr:row>
      <xdr:rowOff>161926</xdr:rowOff>
    </xdr:from>
    <xdr:to>
      <xdr:col>9</xdr:col>
      <xdr:colOff>28574</xdr:colOff>
      <xdr:row>13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2143124" y="2447926"/>
          <a:ext cx="3350419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1:L46"/>
  <sheetViews>
    <sheetView view="pageBreakPreview" topLeftCell="A4" zoomScaleNormal="100" zoomScaleSheetLayoutView="100" workbookViewId="0">
      <selection activeCell="R25" sqref="R25"/>
    </sheetView>
  </sheetViews>
  <sheetFormatPr defaultRowHeight="15" x14ac:dyDescent="0.25"/>
  <sheetData>
    <row r="1" spans="1:10" x14ac:dyDescent="0.25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x14ac:dyDescent="0.25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2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2" x14ac:dyDescent="0.25">
      <c r="A34" s="38"/>
      <c r="B34" s="38"/>
      <c r="C34" s="38"/>
      <c r="D34" s="38"/>
      <c r="E34" s="5"/>
      <c r="F34" s="38"/>
      <c r="G34" s="38"/>
      <c r="H34" s="5"/>
      <c r="I34" s="38"/>
      <c r="J34" s="38"/>
      <c r="K34" s="38"/>
      <c r="L34" s="38"/>
    </row>
    <row r="35" spans="1:1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2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2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2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2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2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2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6" spans="1:12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N46"/>
  <sheetViews>
    <sheetView tabSelected="1" view="pageBreakPreview" zoomScale="85" zoomScaleNormal="85" zoomScaleSheetLayoutView="85" zoomScalePageLayoutView="80" workbookViewId="0">
      <selection activeCell="P36" sqref="P36"/>
    </sheetView>
  </sheetViews>
  <sheetFormatPr defaultRowHeight="15" x14ac:dyDescent="0.25"/>
  <cols>
    <col min="1" max="1" width="25.7109375" style="2" customWidth="1"/>
    <col min="2" max="2" width="42.85546875" style="4" customWidth="1"/>
    <col min="3" max="3" width="11.5703125" style="1" customWidth="1"/>
    <col min="4" max="4" width="15.285156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2.75" customHeight="1" x14ac:dyDescent="0.25">
      <c r="A1" s="54" t="s">
        <v>20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4" s="8" customFormat="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21" customHeight="1" x14ac:dyDescent="0.25">
      <c r="A3" s="60" t="s">
        <v>9</v>
      </c>
      <c r="B3" s="60" t="s">
        <v>0</v>
      </c>
      <c r="C3" s="58" t="s">
        <v>1</v>
      </c>
      <c r="D3" s="58" t="s">
        <v>17</v>
      </c>
      <c r="E3" s="53">
        <v>44562</v>
      </c>
      <c r="F3" s="53"/>
      <c r="G3" s="53">
        <v>44593</v>
      </c>
      <c r="H3" s="53"/>
      <c r="I3" s="53">
        <v>44621</v>
      </c>
      <c r="J3" s="53"/>
      <c r="K3" s="11" t="s">
        <v>10</v>
      </c>
      <c r="L3" s="11" t="s">
        <v>11</v>
      </c>
    </row>
    <row r="4" spans="1:14" ht="17.25" customHeight="1" x14ac:dyDescent="0.25">
      <c r="A4" s="56"/>
      <c r="B4" s="56"/>
      <c r="C4" s="58"/>
      <c r="D4" s="59"/>
      <c r="E4" s="12" t="s">
        <v>2</v>
      </c>
      <c r="F4" s="13" t="s">
        <v>3</v>
      </c>
      <c r="G4" s="12" t="s">
        <v>2</v>
      </c>
      <c r="H4" s="13" t="s">
        <v>3</v>
      </c>
      <c r="I4" s="12" t="s">
        <v>2</v>
      </c>
      <c r="J4" s="13" t="s">
        <v>3</v>
      </c>
      <c r="K4" s="14" t="s">
        <v>25</v>
      </c>
      <c r="L4" s="14" t="s">
        <v>4</v>
      </c>
    </row>
    <row r="5" spans="1:14" s="3" customFormat="1" ht="30" customHeight="1" x14ac:dyDescent="0.25">
      <c r="A5" s="52" t="s">
        <v>31</v>
      </c>
      <c r="B5" s="15" t="s">
        <v>26</v>
      </c>
      <c r="C5" s="16" t="s">
        <v>5</v>
      </c>
      <c r="D5" s="16" t="s">
        <v>18</v>
      </c>
      <c r="E5" s="17">
        <v>66</v>
      </c>
      <c r="F5" s="18">
        <v>61</v>
      </c>
      <c r="G5" s="17">
        <v>66</v>
      </c>
      <c r="H5" s="18">
        <v>60</v>
      </c>
      <c r="I5" s="17">
        <v>66</v>
      </c>
      <c r="J5" s="18">
        <v>57</v>
      </c>
      <c r="K5" s="17">
        <f t="shared" ref="K5:L12" si="0">AVERAGE(E5,G5,I5)</f>
        <v>66</v>
      </c>
      <c r="L5" s="18">
        <f t="shared" si="0"/>
        <v>59.333333333333336</v>
      </c>
    </row>
    <row r="6" spans="1:14" s="3" customFormat="1" ht="30" customHeight="1" x14ac:dyDescent="0.25">
      <c r="A6" s="52"/>
      <c r="B6" s="15" t="s">
        <v>27</v>
      </c>
      <c r="C6" s="16" t="s">
        <v>5</v>
      </c>
      <c r="D6" s="16" t="s">
        <v>18</v>
      </c>
      <c r="E6" s="17">
        <v>30</v>
      </c>
      <c r="F6" s="18">
        <v>23</v>
      </c>
      <c r="G6" s="17">
        <v>30</v>
      </c>
      <c r="H6" s="18">
        <v>22</v>
      </c>
      <c r="I6" s="17">
        <v>30</v>
      </c>
      <c r="J6" s="18">
        <v>22</v>
      </c>
      <c r="K6" s="17">
        <f t="shared" si="0"/>
        <v>30</v>
      </c>
      <c r="L6" s="18">
        <f t="shared" si="0"/>
        <v>22.333333333333332</v>
      </c>
    </row>
    <row r="7" spans="1:14" s="3" customFormat="1" ht="31.5" customHeight="1" x14ac:dyDescent="0.25">
      <c r="A7" s="52"/>
      <c r="B7" s="15" t="s">
        <v>28</v>
      </c>
      <c r="C7" s="16" t="s">
        <v>5</v>
      </c>
      <c r="D7" s="16" t="s">
        <v>18</v>
      </c>
      <c r="E7" s="17">
        <v>30</v>
      </c>
      <c r="F7" s="18">
        <v>23</v>
      </c>
      <c r="G7" s="17">
        <v>30</v>
      </c>
      <c r="H7" s="18">
        <v>23</v>
      </c>
      <c r="I7" s="17">
        <v>30</v>
      </c>
      <c r="J7" s="18">
        <v>30</v>
      </c>
      <c r="K7" s="17">
        <f t="shared" si="0"/>
        <v>30</v>
      </c>
      <c r="L7" s="18">
        <f t="shared" si="0"/>
        <v>25.333333333333332</v>
      </c>
    </row>
    <row r="8" spans="1:14" s="3" customFormat="1" ht="31.5" customHeight="1" x14ac:dyDescent="0.25">
      <c r="A8" s="52"/>
      <c r="B8" s="15" t="s">
        <v>29</v>
      </c>
      <c r="C8" s="16" t="s">
        <v>5</v>
      </c>
      <c r="D8" s="16" t="s">
        <v>18</v>
      </c>
      <c r="E8" s="17">
        <v>280</v>
      </c>
      <c r="F8" s="18">
        <v>225</v>
      </c>
      <c r="G8" s="17">
        <v>300</v>
      </c>
      <c r="H8" s="18">
        <v>225</v>
      </c>
      <c r="I8" s="17">
        <v>300</v>
      </c>
      <c r="J8" s="18">
        <v>265</v>
      </c>
      <c r="K8" s="17">
        <f t="shared" si="0"/>
        <v>293.33333333333331</v>
      </c>
      <c r="L8" s="18">
        <f t="shared" si="0"/>
        <v>238.33333333333334</v>
      </c>
      <c r="N8" s="20"/>
    </row>
    <row r="9" spans="1:14" s="3" customFormat="1" ht="30" customHeight="1" x14ac:dyDescent="0.25">
      <c r="A9" s="52" t="s">
        <v>32</v>
      </c>
      <c r="B9" s="32" t="s">
        <v>51</v>
      </c>
      <c r="C9" s="16" t="s">
        <v>5</v>
      </c>
      <c r="D9" s="16" t="s">
        <v>18</v>
      </c>
      <c r="E9" s="17">
        <v>30</v>
      </c>
      <c r="F9" s="18">
        <v>24</v>
      </c>
      <c r="G9" s="17">
        <v>30</v>
      </c>
      <c r="H9" s="18">
        <v>24</v>
      </c>
      <c r="I9" s="17">
        <v>30</v>
      </c>
      <c r="J9" s="18">
        <v>25</v>
      </c>
      <c r="K9" s="17">
        <f t="shared" si="0"/>
        <v>30</v>
      </c>
      <c r="L9" s="18">
        <f t="shared" si="0"/>
        <v>24.333333333333332</v>
      </c>
    </row>
    <row r="10" spans="1:14" s="3" customFormat="1" ht="32.25" customHeight="1" x14ac:dyDescent="0.25">
      <c r="A10" s="52"/>
      <c r="B10" s="32" t="s">
        <v>29</v>
      </c>
      <c r="C10" s="16" t="s">
        <v>5</v>
      </c>
      <c r="D10" s="16" t="s">
        <v>18</v>
      </c>
      <c r="E10" s="17">
        <v>650</v>
      </c>
      <c r="F10" s="18">
        <v>475</v>
      </c>
      <c r="G10" s="17">
        <v>750</v>
      </c>
      <c r="H10" s="18">
        <v>490</v>
      </c>
      <c r="I10" s="17">
        <v>750</v>
      </c>
      <c r="J10" s="18">
        <v>517</v>
      </c>
      <c r="K10" s="17">
        <f t="shared" si="0"/>
        <v>716.66666666666663</v>
      </c>
      <c r="L10" s="18">
        <f t="shared" si="0"/>
        <v>494</v>
      </c>
    </row>
    <row r="11" spans="1:14" s="3" customFormat="1" ht="41.25" customHeight="1" x14ac:dyDescent="0.25">
      <c r="A11" s="19" t="s">
        <v>33</v>
      </c>
      <c r="B11" s="32" t="s">
        <v>29</v>
      </c>
      <c r="C11" s="16" t="s">
        <v>5</v>
      </c>
      <c r="D11" s="16" t="s">
        <v>18</v>
      </c>
      <c r="E11" s="17">
        <v>270</v>
      </c>
      <c r="F11" s="18">
        <v>262</v>
      </c>
      <c r="G11" s="17">
        <v>270</v>
      </c>
      <c r="H11" s="18">
        <v>269</v>
      </c>
      <c r="I11" s="17">
        <v>270</v>
      </c>
      <c r="J11" s="18">
        <v>285</v>
      </c>
      <c r="K11" s="17">
        <f t="shared" si="0"/>
        <v>270</v>
      </c>
      <c r="L11" s="18">
        <f t="shared" si="0"/>
        <v>272</v>
      </c>
    </row>
    <row r="12" spans="1:14" s="3" customFormat="1" ht="39.950000000000003" customHeight="1" x14ac:dyDescent="0.25">
      <c r="A12" s="19" t="s">
        <v>34</v>
      </c>
      <c r="B12" s="32" t="s">
        <v>29</v>
      </c>
      <c r="C12" s="16" t="s">
        <v>5</v>
      </c>
      <c r="D12" s="16" t="s">
        <v>18</v>
      </c>
      <c r="E12" s="17">
        <v>280</v>
      </c>
      <c r="F12" s="18">
        <v>460</v>
      </c>
      <c r="G12" s="17">
        <v>280</v>
      </c>
      <c r="H12" s="18">
        <v>376</v>
      </c>
      <c r="I12" s="17">
        <v>280</v>
      </c>
      <c r="J12" s="18">
        <v>299</v>
      </c>
      <c r="K12" s="17">
        <f t="shared" si="0"/>
        <v>280</v>
      </c>
      <c r="L12" s="18">
        <f t="shared" si="0"/>
        <v>378.33333333333331</v>
      </c>
    </row>
    <row r="13" spans="1:14" s="3" customFormat="1" ht="33" customHeight="1" x14ac:dyDescent="0.2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4" s="3" customFormat="1" ht="41.25" customHeight="1" x14ac:dyDescent="0.25">
      <c r="A14" s="54" t="s">
        <v>23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</row>
    <row r="15" spans="1:14" s="3" customFormat="1" ht="11.25" customHeight="1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4" ht="19.5" customHeight="1" x14ac:dyDescent="0.25">
      <c r="A16" s="60" t="s">
        <v>9</v>
      </c>
      <c r="B16" s="60" t="s">
        <v>0</v>
      </c>
      <c r="C16" s="58" t="s">
        <v>1</v>
      </c>
      <c r="D16" s="58" t="s">
        <v>17</v>
      </c>
      <c r="E16" s="53">
        <v>44562</v>
      </c>
      <c r="F16" s="53"/>
      <c r="G16" s="53">
        <v>44593</v>
      </c>
      <c r="H16" s="53"/>
      <c r="I16" s="53">
        <v>44621</v>
      </c>
      <c r="J16" s="53"/>
      <c r="K16" s="11" t="s">
        <v>10</v>
      </c>
      <c r="L16" s="11" t="s">
        <v>11</v>
      </c>
    </row>
    <row r="17" spans="1:12" ht="19.5" customHeight="1" x14ac:dyDescent="0.25">
      <c r="A17" s="56"/>
      <c r="B17" s="56"/>
      <c r="C17" s="58"/>
      <c r="D17" s="58"/>
      <c r="E17" s="12" t="s">
        <v>2</v>
      </c>
      <c r="F17" s="13" t="s">
        <v>3</v>
      </c>
      <c r="G17" s="12" t="s">
        <v>2</v>
      </c>
      <c r="H17" s="13" t="s">
        <v>3</v>
      </c>
      <c r="I17" s="12" t="s">
        <v>2</v>
      </c>
      <c r="J17" s="13" t="s">
        <v>3</v>
      </c>
      <c r="K17" s="11" t="s">
        <v>4</v>
      </c>
      <c r="L17" s="11" t="s">
        <v>4</v>
      </c>
    </row>
    <row r="18" spans="1:12" s="3" customFormat="1" ht="48.75" customHeight="1" x14ac:dyDescent="0.25">
      <c r="A18" s="19" t="s">
        <v>35</v>
      </c>
      <c r="B18" s="32" t="s">
        <v>50</v>
      </c>
      <c r="C18" s="16" t="s">
        <v>5</v>
      </c>
      <c r="D18" s="16" t="s">
        <v>18</v>
      </c>
      <c r="E18" s="17">
        <v>180</v>
      </c>
      <c r="F18" s="18">
        <v>165</v>
      </c>
      <c r="G18" s="17">
        <v>180</v>
      </c>
      <c r="H18" s="18">
        <v>146</v>
      </c>
      <c r="I18" s="17">
        <v>180</v>
      </c>
      <c r="J18" s="18">
        <v>139</v>
      </c>
      <c r="K18" s="17">
        <f>AVERAGE(E18,G18,I18)</f>
        <v>180</v>
      </c>
      <c r="L18" s="18">
        <f>AVERAGE(F18,H18,J18)</f>
        <v>150</v>
      </c>
    </row>
    <row r="19" spans="1:12" s="3" customFormat="1" ht="45.75" customHeight="1" x14ac:dyDescent="0.25">
      <c r="A19" s="19" t="s">
        <v>36</v>
      </c>
      <c r="B19" s="32" t="s">
        <v>49</v>
      </c>
      <c r="C19" s="16" t="s">
        <v>5</v>
      </c>
      <c r="D19" s="16" t="s">
        <v>18</v>
      </c>
      <c r="E19" s="17">
        <v>150</v>
      </c>
      <c r="F19" s="18">
        <v>130</v>
      </c>
      <c r="G19" s="17">
        <v>150</v>
      </c>
      <c r="H19" s="18">
        <v>110</v>
      </c>
      <c r="I19" s="17">
        <v>150</v>
      </c>
      <c r="J19" s="18">
        <v>113</v>
      </c>
      <c r="K19" s="17">
        <f>AVERAGE(E19,G19,I19)</f>
        <v>150</v>
      </c>
      <c r="L19" s="18">
        <f>AVERAGE(F19,H19,J19)</f>
        <v>117.66666666666667</v>
      </c>
    </row>
    <row r="20" spans="1:12" s="3" customFormat="1" ht="37.5" customHeight="1" x14ac:dyDescent="0.25">
      <c r="A20" s="19" t="s">
        <v>46</v>
      </c>
      <c r="B20" s="22" t="s">
        <v>45</v>
      </c>
      <c r="C20" s="16" t="s">
        <v>8</v>
      </c>
      <c r="D20" s="31" t="s">
        <v>30</v>
      </c>
      <c r="E20" s="17">
        <v>11600</v>
      </c>
      <c r="F20" s="18">
        <v>11800</v>
      </c>
      <c r="G20" s="17">
        <v>11600</v>
      </c>
      <c r="H20" s="18">
        <v>11819</v>
      </c>
      <c r="I20" s="17">
        <v>11600</v>
      </c>
      <c r="J20" s="18">
        <v>11707</v>
      </c>
      <c r="K20" s="17">
        <f>MAX(E20,G20,I20)</f>
        <v>11600</v>
      </c>
      <c r="L20" s="18">
        <f>MAX(F20,H20,J20)</f>
        <v>11819</v>
      </c>
    </row>
    <row r="21" spans="1:12" s="3" customFormat="1" ht="34.5" customHeight="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 s="3" customFormat="1" ht="48.75" customHeight="1" x14ac:dyDescent="0.25">
      <c r="A22" s="54" t="s">
        <v>22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</row>
    <row r="23" spans="1:12" s="3" customFormat="1" ht="11.25" customHeight="1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</row>
    <row r="24" spans="1:12" ht="19.5" customHeight="1" x14ac:dyDescent="0.25">
      <c r="A24" s="60" t="s">
        <v>9</v>
      </c>
      <c r="B24" s="60" t="s">
        <v>0</v>
      </c>
      <c r="C24" s="58" t="s">
        <v>1</v>
      </c>
      <c r="D24" s="58" t="s">
        <v>17</v>
      </c>
      <c r="E24" s="53">
        <v>44562</v>
      </c>
      <c r="F24" s="53"/>
      <c r="G24" s="53">
        <v>44593</v>
      </c>
      <c r="H24" s="53"/>
      <c r="I24" s="53">
        <v>44621</v>
      </c>
      <c r="J24" s="53"/>
      <c r="K24" s="11" t="s">
        <v>10</v>
      </c>
      <c r="L24" s="11" t="s">
        <v>11</v>
      </c>
    </row>
    <row r="25" spans="1:12" ht="19.5" customHeight="1" x14ac:dyDescent="0.25">
      <c r="A25" s="56"/>
      <c r="B25" s="56"/>
      <c r="C25" s="58"/>
      <c r="D25" s="59"/>
      <c r="E25" s="12" t="s">
        <v>2</v>
      </c>
      <c r="F25" s="13" t="s">
        <v>3</v>
      </c>
      <c r="G25" s="12" t="s">
        <v>2</v>
      </c>
      <c r="H25" s="13" t="s">
        <v>3</v>
      </c>
      <c r="I25" s="12" t="s">
        <v>2</v>
      </c>
      <c r="J25" s="13" t="s">
        <v>3</v>
      </c>
      <c r="K25" s="14" t="s">
        <v>4</v>
      </c>
      <c r="L25" s="14" t="s">
        <v>4</v>
      </c>
    </row>
    <row r="26" spans="1:12" s="3" customFormat="1" ht="50.25" customHeight="1" x14ac:dyDescent="0.25">
      <c r="A26" s="44" t="s">
        <v>37</v>
      </c>
      <c r="B26" s="43" t="s">
        <v>61</v>
      </c>
      <c r="C26" s="34" t="s">
        <v>14</v>
      </c>
      <c r="D26" s="16" t="s">
        <v>19</v>
      </c>
      <c r="E26" s="35">
        <v>100</v>
      </c>
      <c r="F26" s="36">
        <v>112</v>
      </c>
      <c r="G26" s="17">
        <v>150</v>
      </c>
      <c r="H26" s="18">
        <v>245</v>
      </c>
      <c r="I26" s="17">
        <v>150</v>
      </c>
      <c r="J26" s="18">
        <v>352</v>
      </c>
      <c r="K26" s="17">
        <f t="shared" ref="K26:K35" si="1">SUM(E26,G26,I26)</f>
        <v>400</v>
      </c>
      <c r="L26" s="18">
        <f t="shared" ref="L26:L35" si="2">SUM(F26,H26,J26)</f>
        <v>709</v>
      </c>
    </row>
    <row r="27" spans="1:12" s="3" customFormat="1" ht="36" customHeight="1" x14ac:dyDescent="0.25">
      <c r="A27" s="47" t="s">
        <v>38</v>
      </c>
      <c r="B27" s="32" t="s">
        <v>48</v>
      </c>
      <c r="C27" s="16" t="s">
        <v>5</v>
      </c>
      <c r="D27" s="16" t="s">
        <v>19</v>
      </c>
      <c r="E27" s="17">
        <v>550</v>
      </c>
      <c r="F27" s="18">
        <v>559</v>
      </c>
      <c r="G27" s="17">
        <v>550</v>
      </c>
      <c r="H27" s="18">
        <v>630</v>
      </c>
      <c r="I27" s="17">
        <v>550</v>
      </c>
      <c r="J27" s="18">
        <v>921</v>
      </c>
      <c r="K27" s="17">
        <f t="shared" si="1"/>
        <v>1650</v>
      </c>
      <c r="L27" s="18">
        <f t="shared" si="2"/>
        <v>2110</v>
      </c>
    </row>
    <row r="28" spans="1:12" s="3" customFormat="1" ht="49.5" customHeight="1" x14ac:dyDescent="0.25">
      <c r="A28" s="48"/>
      <c r="B28" s="32" t="s">
        <v>59</v>
      </c>
      <c r="C28" s="16" t="s">
        <v>5</v>
      </c>
      <c r="D28" s="16" t="s">
        <v>19</v>
      </c>
      <c r="E28" s="17">
        <v>4671</v>
      </c>
      <c r="F28" s="18">
        <v>3707</v>
      </c>
      <c r="G28" s="17">
        <v>5191</v>
      </c>
      <c r="H28" s="18">
        <v>5251</v>
      </c>
      <c r="I28" s="17">
        <v>5191</v>
      </c>
      <c r="J28" s="18">
        <v>6625</v>
      </c>
      <c r="K28" s="17">
        <f t="shared" si="1"/>
        <v>15053</v>
      </c>
      <c r="L28" s="18">
        <f t="shared" si="2"/>
        <v>15583</v>
      </c>
    </row>
    <row r="29" spans="1:12" s="3" customFormat="1" ht="37.5" customHeight="1" x14ac:dyDescent="0.25">
      <c r="A29" s="48"/>
      <c r="B29" s="32" t="s">
        <v>58</v>
      </c>
      <c r="C29" s="16" t="s">
        <v>5</v>
      </c>
      <c r="D29" s="16" t="s">
        <v>19</v>
      </c>
      <c r="E29" s="17">
        <v>1700</v>
      </c>
      <c r="F29" s="18">
        <v>1184</v>
      </c>
      <c r="G29" s="17">
        <v>1700</v>
      </c>
      <c r="H29" s="18">
        <v>1976</v>
      </c>
      <c r="I29" s="17">
        <v>1700</v>
      </c>
      <c r="J29" s="18">
        <v>2282</v>
      </c>
      <c r="K29" s="17">
        <f t="shared" si="1"/>
        <v>5100</v>
      </c>
      <c r="L29" s="18">
        <f t="shared" si="2"/>
        <v>5442</v>
      </c>
    </row>
    <row r="30" spans="1:12" s="3" customFormat="1" ht="38.25" customHeight="1" x14ac:dyDescent="0.25">
      <c r="A30" s="48"/>
      <c r="B30" s="32" t="s">
        <v>57</v>
      </c>
      <c r="C30" s="34" t="s">
        <v>14</v>
      </c>
      <c r="D30" s="16" t="s">
        <v>19</v>
      </c>
      <c r="E30" s="17">
        <v>60</v>
      </c>
      <c r="F30" s="18">
        <v>442</v>
      </c>
      <c r="G30" s="17">
        <v>60</v>
      </c>
      <c r="H30" s="18">
        <v>32</v>
      </c>
      <c r="I30" s="17">
        <v>120</v>
      </c>
      <c r="J30" s="18">
        <v>120</v>
      </c>
      <c r="K30" s="17">
        <f t="shared" si="1"/>
        <v>240</v>
      </c>
      <c r="L30" s="18">
        <f t="shared" si="2"/>
        <v>594</v>
      </c>
    </row>
    <row r="31" spans="1:12" s="3" customFormat="1" ht="39.75" customHeight="1" x14ac:dyDescent="0.25">
      <c r="A31" s="49"/>
      <c r="B31" s="43" t="s">
        <v>62</v>
      </c>
      <c r="C31" s="34" t="s">
        <v>60</v>
      </c>
      <c r="D31" s="34" t="s">
        <v>19</v>
      </c>
      <c r="E31" s="35">
        <v>2</v>
      </c>
      <c r="F31" s="36">
        <v>8</v>
      </c>
      <c r="G31" s="17">
        <v>3</v>
      </c>
      <c r="H31" s="18">
        <v>7</v>
      </c>
      <c r="I31" s="17">
        <v>3</v>
      </c>
      <c r="J31" s="18">
        <v>5</v>
      </c>
      <c r="K31" s="17">
        <f t="shared" si="1"/>
        <v>8</v>
      </c>
      <c r="L31" s="18">
        <f t="shared" si="2"/>
        <v>20</v>
      </c>
    </row>
    <row r="32" spans="1:12" s="3" customFormat="1" ht="37.5" customHeight="1" x14ac:dyDescent="0.25">
      <c r="A32" s="37" t="s">
        <v>39</v>
      </c>
      <c r="B32" s="32" t="s">
        <v>56</v>
      </c>
      <c r="C32" s="16" t="s">
        <v>5</v>
      </c>
      <c r="D32" s="16" t="s">
        <v>19</v>
      </c>
      <c r="E32" s="17">
        <v>320</v>
      </c>
      <c r="F32" s="18">
        <v>150</v>
      </c>
      <c r="G32" s="17">
        <v>350</v>
      </c>
      <c r="H32" s="18">
        <v>248</v>
      </c>
      <c r="I32" s="17">
        <v>350</v>
      </c>
      <c r="J32" s="18">
        <v>258</v>
      </c>
      <c r="K32" s="17">
        <f t="shared" si="1"/>
        <v>1020</v>
      </c>
      <c r="L32" s="18">
        <f t="shared" si="2"/>
        <v>656</v>
      </c>
    </row>
    <row r="33" spans="1:12" s="3" customFormat="1" ht="39" customHeight="1" x14ac:dyDescent="0.25">
      <c r="A33" s="21" t="s">
        <v>40</v>
      </c>
      <c r="B33" s="46" t="s">
        <v>63</v>
      </c>
      <c r="C33" s="16" t="s">
        <v>7</v>
      </c>
      <c r="D33" s="16" t="s">
        <v>19</v>
      </c>
      <c r="E33" s="9">
        <v>279879</v>
      </c>
      <c r="F33" s="10">
        <v>276626</v>
      </c>
      <c r="G33" s="9">
        <v>292240</v>
      </c>
      <c r="H33" s="10">
        <v>264118</v>
      </c>
      <c r="I33" s="9">
        <v>321464</v>
      </c>
      <c r="J33" s="10">
        <v>296773</v>
      </c>
      <c r="K33" s="17">
        <f t="shared" si="1"/>
        <v>893583</v>
      </c>
      <c r="L33" s="18">
        <f t="shared" si="2"/>
        <v>837517</v>
      </c>
    </row>
    <row r="34" spans="1:12" s="3" customFormat="1" ht="35.25" customHeight="1" x14ac:dyDescent="0.25">
      <c r="A34" s="52" t="s">
        <v>41</v>
      </c>
      <c r="B34" s="33" t="s">
        <v>55</v>
      </c>
      <c r="C34" s="16" t="s">
        <v>14</v>
      </c>
      <c r="D34" s="16" t="s">
        <v>19</v>
      </c>
      <c r="E34" s="17">
        <v>600</v>
      </c>
      <c r="F34" s="45">
        <v>1007</v>
      </c>
      <c r="G34" s="17">
        <v>600</v>
      </c>
      <c r="H34" s="23">
        <v>703</v>
      </c>
      <c r="I34" s="17">
        <v>600</v>
      </c>
      <c r="J34" s="18">
        <v>1859</v>
      </c>
      <c r="K34" s="17">
        <f t="shared" si="1"/>
        <v>1800</v>
      </c>
      <c r="L34" s="18">
        <f t="shared" si="2"/>
        <v>3569</v>
      </c>
    </row>
    <row r="35" spans="1:12" s="3" customFormat="1" ht="35.25" customHeight="1" x14ac:dyDescent="0.25">
      <c r="A35" s="52"/>
      <c r="B35" s="33" t="s">
        <v>54</v>
      </c>
      <c r="C35" s="16" t="s">
        <v>6</v>
      </c>
      <c r="D35" s="16" t="s">
        <v>19</v>
      </c>
      <c r="E35" s="17">
        <v>200</v>
      </c>
      <c r="F35" s="6">
        <v>87</v>
      </c>
      <c r="G35" s="17">
        <v>200</v>
      </c>
      <c r="H35" s="23">
        <v>85</v>
      </c>
      <c r="I35" s="17">
        <v>200</v>
      </c>
      <c r="J35" s="23">
        <v>76</v>
      </c>
      <c r="K35" s="17">
        <f t="shared" si="1"/>
        <v>600</v>
      </c>
      <c r="L35" s="18">
        <f t="shared" si="2"/>
        <v>248</v>
      </c>
    </row>
    <row r="36" spans="1:12" s="3" customFormat="1" ht="44.25" customHeight="1" x14ac:dyDescent="0.25">
      <c r="A36" s="50" t="s">
        <v>64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s="3" customFormat="1" ht="44.25" customHeight="1" x14ac:dyDescent="0.25">
      <c r="A37" s="54" t="s">
        <v>21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1:12" s="3" customFormat="1" ht="9.75" customHeight="1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</row>
    <row r="39" spans="1:12" ht="21" customHeight="1" x14ac:dyDescent="0.25">
      <c r="A39" s="56" t="s">
        <v>9</v>
      </c>
      <c r="B39" s="56" t="s">
        <v>0</v>
      </c>
      <c r="C39" s="58" t="s">
        <v>1</v>
      </c>
      <c r="D39" s="58" t="s">
        <v>17</v>
      </c>
      <c r="E39" s="53">
        <v>44562</v>
      </c>
      <c r="F39" s="53"/>
      <c r="G39" s="53">
        <v>44593</v>
      </c>
      <c r="H39" s="53"/>
      <c r="I39" s="53">
        <v>44621</v>
      </c>
      <c r="J39" s="53"/>
      <c r="K39" s="11" t="s">
        <v>10</v>
      </c>
      <c r="L39" s="11" t="s">
        <v>11</v>
      </c>
    </row>
    <row r="40" spans="1:12" ht="18" customHeight="1" x14ac:dyDescent="0.25">
      <c r="A40" s="57"/>
      <c r="B40" s="57"/>
      <c r="C40" s="59"/>
      <c r="D40" s="59"/>
      <c r="E40" s="24" t="s">
        <v>2</v>
      </c>
      <c r="F40" s="25" t="s">
        <v>3</v>
      </c>
      <c r="G40" s="24" t="s">
        <v>2</v>
      </c>
      <c r="H40" s="25" t="s">
        <v>3</v>
      </c>
      <c r="I40" s="24" t="s">
        <v>2</v>
      </c>
      <c r="J40" s="25" t="s">
        <v>3</v>
      </c>
      <c r="K40" s="14" t="s">
        <v>4</v>
      </c>
      <c r="L40" s="14" t="s">
        <v>4</v>
      </c>
    </row>
    <row r="41" spans="1:12" s="3" customFormat="1" ht="38.25" customHeight="1" x14ac:dyDescent="0.25">
      <c r="A41" s="52" t="s">
        <v>42</v>
      </c>
      <c r="B41" s="32" t="s">
        <v>53</v>
      </c>
      <c r="C41" s="16" t="s">
        <v>6</v>
      </c>
      <c r="D41" s="16" t="s">
        <v>19</v>
      </c>
      <c r="E41" s="17">
        <v>35</v>
      </c>
      <c r="F41" s="18">
        <v>48</v>
      </c>
      <c r="G41" s="17">
        <v>35</v>
      </c>
      <c r="H41" s="18">
        <v>50</v>
      </c>
      <c r="I41" s="17">
        <v>45</v>
      </c>
      <c r="J41" s="18">
        <v>70</v>
      </c>
      <c r="K41" s="17">
        <f t="shared" ref="K41:L44" si="3">SUM(E41,G41,I41)</f>
        <v>115</v>
      </c>
      <c r="L41" s="18">
        <f t="shared" si="3"/>
        <v>168</v>
      </c>
    </row>
    <row r="42" spans="1:12" s="3" customFormat="1" ht="35.25" customHeight="1" x14ac:dyDescent="0.25">
      <c r="A42" s="52"/>
      <c r="B42" s="32" t="s">
        <v>52</v>
      </c>
      <c r="C42" s="16" t="s">
        <v>6</v>
      </c>
      <c r="D42" s="16" t="s">
        <v>19</v>
      </c>
      <c r="E42" s="17">
        <v>25</v>
      </c>
      <c r="F42" s="18">
        <v>62</v>
      </c>
      <c r="G42" s="17">
        <v>25</v>
      </c>
      <c r="H42" s="18">
        <v>44</v>
      </c>
      <c r="I42" s="17">
        <v>30</v>
      </c>
      <c r="J42" s="18">
        <v>156</v>
      </c>
      <c r="K42" s="17">
        <f t="shared" si="3"/>
        <v>80</v>
      </c>
      <c r="L42" s="18">
        <f t="shared" si="3"/>
        <v>262</v>
      </c>
    </row>
    <row r="43" spans="1:12" s="3" customFormat="1" ht="37.5" customHeight="1" x14ac:dyDescent="0.25">
      <c r="A43" s="52" t="s">
        <v>43</v>
      </c>
      <c r="B43" s="15" t="s">
        <v>24</v>
      </c>
      <c r="C43" s="16" t="s">
        <v>5</v>
      </c>
      <c r="D43" s="16" t="s">
        <v>19</v>
      </c>
      <c r="E43" s="17">
        <v>60</v>
      </c>
      <c r="F43" s="18">
        <v>76</v>
      </c>
      <c r="G43" s="17">
        <v>80</v>
      </c>
      <c r="H43" s="18">
        <v>98</v>
      </c>
      <c r="I43" s="17">
        <v>110</v>
      </c>
      <c r="J43" s="18">
        <v>108</v>
      </c>
      <c r="K43" s="17">
        <f t="shared" si="3"/>
        <v>250</v>
      </c>
      <c r="L43" s="18">
        <f t="shared" si="3"/>
        <v>282</v>
      </c>
    </row>
    <row r="44" spans="1:12" s="3" customFormat="1" ht="36.75" customHeight="1" x14ac:dyDescent="0.25">
      <c r="A44" s="52"/>
      <c r="B44" s="15" t="s">
        <v>15</v>
      </c>
      <c r="C44" s="16" t="s">
        <v>16</v>
      </c>
      <c r="D44" s="16" t="s">
        <v>19</v>
      </c>
      <c r="E44" s="17">
        <v>5</v>
      </c>
      <c r="F44" s="18">
        <v>5</v>
      </c>
      <c r="G44" s="17">
        <v>5</v>
      </c>
      <c r="H44" s="18">
        <v>6</v>
      </c>
      <c r="I44" s="17">
        <v>5</v>
      </c>
      <c r="J44" s="18">
        <v>6</v>
      </c>
      <c r="K44" s="17">
        <f t="shared" si="3"/>
        <v>15</v>
      </c>
      <c r="L44" s="18">
        <f t="shared" si="3"/>
        <v>17</v>
      </c>
    </row>
    <row r="45" spans="1:12" s="3" customFormat="1" ht="40.5" customHeight="1" x14ac:dyDescent="0.25">
      <c r="A45" s="26" t="s">
        <v>44</v>
      </c>
      <c r="B45" s="27" t="s">
        <v>12</v>
      </c>
      <c r="C45" s="28" t="s">
        <v>13</v>
      </c>
      <c r="D45" s="40" t="s">
        <v>18</v>
      </c>
      <c r="E45" s="41">
        <v>20</v>
      </c>
      <c r="F45" s="42">
        <v>82</v>
      </c>
      <c r="G45" s="39">
        <v>100</v>
      </c>
      <c r="H45" s="30">
        <v>190</v>
      </c>
      <c r="I45" s="29">
        <v>100</v>
      </c>
      <c r="J45" s="30">
        <v>216</v>
      </c>
      <c r="K45" s="29">
        <f>AVERAGE(E45,G45,I45)</f>
        <v>73.333333333333329</v>
      </c>
      <c r="L45" s="30">
        <f>AVERAGE(F45,H45,J45)</f>
        <v>162.66666666666666</v>
      </c>
    </row>
    <row r="46" spans="1:12" ht="75.75" customHeight="1" x14ac:dyDescent="0.25">
      <c r="A46" s="63" t="s">
        <v>47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</row>
  </sheetData>
  <mergeCells count="45">
    <mergeCell ref="A46:L46"/>
    <mergeCell ref="A1:L1"/>
    <mergeCell ref="A14:L14"/>
    <mergeCell ref="A13:L13"/>
    <mergeCell ref="A34:A35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5:L15"/>
    <mergeCell ref="A16:A17"/>
    <mergeCell ref="B16:B17"/>
    <mergeCell ref="A21:L21"/>
    <mergeCell ref="A24:A25"/>
    <mergeCell ref="B24:B25"/>
    <mergeCell ref="C24:C25"/>
    <mergeCell ref="D24:D25"/>
    <mergeCell ref="E24:F24"/>
    <mergeCell ref="G24:H24"/>
    <mergeCell ref="I24:J24"/>
    <mergeCell ref="A22:L22"/>
    <mergeCell ref="C16:C17"/>
    <mergeCell ref="D16:D17"/>
    <mergeCell ref="E16:F16"/>
    <mergeCell ref="G16:H16"/>
    <mergeCell ref="I16:J16"/>
    <mergeCell ref="A23:L23"/>
    <mergeCell ref="A27:A31"/>
    <mergeCell ref="A36:L36"/>
    <mergeCell ref="A41:A42"/>
    <mergeCell ref="A43:A44"/>
    <mergeCell ref="E39:F39"/>
    <mergeCell ref="G39:H39"/>
    <mergeCell ref="I39:J39"/>
    <mergeCell ref="A37:L37"/>
    <mergeCell ref="A38:L38"/>
    <mergeCell ref="A39:A40"/>
    <mergeCell ref="B39:B40"/>
    <mergeCell ref="C39:C40"/>
    <mergeCell ref="D39:D40"/>
  </mergeCells>
  <pageMargins left="0.51" right="0.42" top="0.95" bottom="0.35" header="0.28000000000000003" footer="0.31496062992125984"/>
  <pageSetup paperSize="9" scale="75" fitToHeight="0" orientation="landscape" r:id="rId1"/>
  <headerFooter>
    <oddHeader xml:space="preserve">&amp;L&amp;G
</oddHeader>
  </headerFooter>
  <rowBreaks count="2" manualBreakCount="2">
    <brk id="21" max="11" man="1"/>
    <brk id="36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Joelice Rosa de Oliverira Coelho</cp:lastModifiedBy>
  <cp:lastPrinted>2022-04-28T15:02:09Z</cp:lastPrinted>
  <dcterms:created xsi:type="dcterms:W3CDTF">2020-03-02T12:07:19Z</dcterms:created>
  <dcterms:modified xsi:type="dcterms:W3CDTF">2022-05-19T12:47:12Z</dcterms:modified>
</cp:coreProperties>
</file>