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92" activeTab="0"/>
  </bookViews>
  <sheets>
    <sheet name="ANEXO III 20º TA" sheetId="1" r:id="rId1"/>
    <sheet name="Planilha1" sheetId="2" state="hidden" r:id="rId2"/>
  </sheets>
  <definedNames>
    <definedName name="_xlfn._FV" hidden="1">#NAME?</definedName>
    <definedName name="_xlfn.ANCHORARRAY" hidden="1">#NAME?</definedName>
    <definedName name="_xlnm_Print_Area_1">#REF!</definedName>
    <definedName name="_xlnm.Print_Area" localSheetId="0">'ANEXO III 20º TA'!$A$1:$M$266</definedName>
    <definedName name="_xlnm.Print_Titles" localSheetId="0">'ANEXO III 20º TA'!$1:$3</definedName>
  </definedNames>
  <calcPr fullCalcOnLoad="1"/>
</workbook>
</file>

<file path=xl/sharedStrings.xml><?xml version="1.0" encoding="utf-8"?>
<sst xmlns="http://schemas.openxmlformats.org/spreadsheetml/2006/main" count="685" uniqueCount="124">
  <si>
    <t>ESPECIFICAÇÃO</t>
  </si>
  <si>
    <t>CSDGB</t>
  </si>
  <si>
    <t>CIGO</t>
  </si>
  <si>
    <t>PREVISÃO DE DESPESAS</t>
  </si>
  <si>
    <t>PESSOAL E ENCARGOS</t>
  </si>
  <si>
    <t>TOTAL</t>
  </si>
  <si>
    <t>SEDE</t>
  </si>
  <si>
    <t>Número de crianças beneficiadas com brinquedo.</t>
  </si>
  <si>
    <t>CISF</t>
  </si>
  <si>
    <t>CIVV</t>
  </si>
  <si>
    <t>CATF</t>
  </si>
  <si>
    <t>NATAL DO BEM</t>
  </si>
  <si>
    <t>CENTRO DE APOIO AO ROMEIRO (CAR)</t>
  </si>
  <si>
    <t>EBV I</t>
  </si>
  <si>
    <t>EBV II</t>
  </si>
  <si>
    <t>Número de moradores na ILPI.</t>
  </si>
  <si>
    <t>Número de moradores das Casas Lares.</t>
  </si>
  <si>
    <t>Número de idosos atendidos no Centro Dia.</t>
  </si>
  <si>
    <t>Número de adolescentes e jovens atendidas no Programa Meninas de Luz.</t>
  </si>
  <si>
    <t>Número de entidades sociais assessoradas / capacitadas.</t>
  </si>
  <si>
    <t>Número de entidades sociais apoiadas.</t>
  </si>
  <si>
    <t>Número de visitantes na Vila do Papai Noel.</t>
  </si>
  <si>
    <t>Número de pessoas acolhidas.</t>
  </si>
  <si>
    <t>Despesas Operacionais.</t>
  </si>
  <si>
    <t>APOIO ADMINISTRATIVO.</t>
  </si>
  <si>
    <t>Apoio Administrativo.</t>
  </si>
  <si>
    <t>CENTRO DE IDOSOS SAGRADA FAMÍLIA - CISF</t>
  </si>
  <si>
    <t xml:space="preserve">CENTRO DE IDOSOS VILA VIDA - CIVV </t>
  </si>
  <si>
    <t>Provisão Rescisões.</t>
  </si>
  <si>
    <t>PROGRAMA RESTAURANTE DO BEM (RB)</t>
  </si>
  <si>
    <t>NATAL
DO BEM</t>
  </si>
  <si>
    <t>Número de municípios atendidos.</t>
  </si>
  <si>
    <t>DESPESAS CORRENTES 
TESOURO</t>
  </si>
  <si>
    <t>DESPESAS CORRENTES
PROTEGE</t>
  </si>
  <si>
    <t>Depesas Operacionais.</t>
  </si>
  <si>
    <t>DESPESAS CORRENTES
TESOURO</t>
  </si>
  <si>
    <t>Despesas com Aluguel.</t>
  </si>
  <si>
    <t>GGSA</t>
  </si>
  <si>
    <t>CAR</t>
  </si>
  <si>
    <t>RB</t>
  </si>
  <si>
    <t>PROGRAMA BANCO DE ALIMENTOS (BA)</t>
  </si>
  <si>
    <t>INVESTIMENTOS TESOURO</t>
  </si>
  <si>
    <t>INVESTIMENTOS PROTEGE</t>
  </si>
  <si>
    <t>Número de romeiros apoiados no CAR - Romaria de Trindade.</t>
  </si>
  <si>
    <t>Número de romeiros apoiados no CAR - Romaria de Muquém.</t>
  </si>
  <si>
    <t>PROGRAMA UNIVERSITÁRIO DO BEM (ProBem)</t>
  </si>
  <si>
    <t>BA</t>
  </si>
  <si>
    <t>GERÊNCIA DE PROMOÇÃO DO VOLUNTARIADO (GPV)</t>
  </si>
  <si>
    <t>GERÊNCIA DE ENFRENTAMENTO ÀS DESPROTEÇÕES SOCIAIS (GEDS)</t>
  </si>
  <si>
    <t>GEDS</t>
  </si>
  <si>
    <t>GBS</t>
  </si>
  <si>
    <t>GERÊNCIA DE BENEFÍCIOS SOCIAIS (GBS)</t>
  </si>
  <si>
    <t>GPV</t>
  </si>
  <si>
    <t>PROBEM</t>
  </si>
  <si>
    <t>Total</t>
  </si>
  <si>
    <t>Glosa.</t>
  </si>
  <si>
    <t>GERÊNCIA DE GESTÃO SOCIAL
E AVALIAÇÃO (GGSA)</t>
  </si>
  <si>
    <t xml:space="preserve">Número de entidades sociais assessoradas / capacitadas. </t>
  </si>
  <si>
    <t>Número de pessoas mobilizadas.</t>
  </si>
  <si>
    <t>DESPESAS CORRENTES PRODUZIR</t>
  </si>
  <si>
    <t>INVESTIMENTOS PRODUZIR</t>
  </si>
  <si>
    <t>Aluguel</t>
  </si>
  <si>
    <t>Ok!</t>
  </si>
  <si>
    <t>2021/2</t>
  </si>
  <si>
    <t>2022/1</t>
  </si>
  <si>
    <t>DESPESAS CORRENTES PROTEGE</t>
  </si>
  <si>
    <t>DESPESAS CORRENTES TESOURO</t>
  </si>
  <si>
    <t>PESSOAL E ENCARGOS TESOURO</t>
  </si>
  <si>
    <t>ESPAÇO BEM VIVER I - EBV I</t>
  </si>
  <si>
    <t>ESPAÇO BEM VIVER II - EBV II</t>
  </si>
  <si>
    <t>CENTRO DE ADOLESCENTES TECENDO O FUTURO - CATF</t>
  </si>
  <si>
    <t>CENTRO SOCIAL DONA GERCINA BORGES - CSDGB</t>
  </si>
  <si>
    <t>CASA DO INTERIOR DE GOIÁS - CIGO</t>
  </si>
  <si>
    <t>RESUMO</t>
  </si>
  <si>
    <t>Refeições servidas.</t>
  </si>
  <si>
    <t>Benefícios ativos em 2022/1.</t>
  </si>
  <si>
    <t>Benefícios ativos em 2021/2.</t>
  </si>
  <si>
    <t>TESOURO</t>
  </si>
  <si>
    <t>PROTEGE</t>
  </si>
  <si>
    <t>PRODUZIR</t>
  </si>
  <si>
    <t>Conferência 18º TA</t>
  </si>
  <si>
    <t>Exclusivo do TESOURO</t>
  </si>
  <si>
    <t>Natal</t>
  </si>
  <si>
    <t>Despesas Correntes</t>
  </si>
  <si>
    <t>Pessoal e Encargos</t>
  </si>
  <si>
    <t>Investimentos</t>
  </si>
  <si>
    <t>2021/2 DC</t>
  </si>
  <si>
    <t>2021/2 PE</t>
  </si>
  <si>
    <t>Tesouro, Protege e Produzir</t>
  </si>
  <si>
    <t>Apoio Administrativo</t>
  </si>
  <si>
    <t>Glosa</t>
  </si>
  <si>
    <t>Previsão para rescisões trabalhistas</t>
  </si>
  <si>
    <t>2021/2 DC TESOURO</t>
  </si>
  <si>
    <t>2021/2 DC PROTEGE</t>
  </si>
  <si>
    <t>2021/2 DC PRODUZIR</t>
  </si>
  <si>
    <t>Pessoal e Encargos Total</t>
  </si>
  <si>
    <t>Pessoal e Encargos 2021/2</t>
  </si>
  <si>
    <t>Investimentos 2021/2</t>
  </si>
  <si>
    <t>VALOR TOTAL</t>
  </si>
  <si>
    <t>VALOR 2021/2</t>
  </si>
  <si>
    <t>JULHO / 2022</t>
  </si>
  <si>
    <t>AGOSTO / 2022</t>
  </si>
  <si>
    <t>SETEMBRO / 2022</t>
  </si>
  <si>
    <t>OUTUBRO / 2022</t>
  </si>
  <si>
    <t>NOVEMBRO / 2022</t>
  </si>
  <si>
    <t>DEZEMBRO / 2022</t>
  </si>
  <si>
    <t>JANEIRO / 2023</t>
  </si>
  <si>
    <t>FEVEREIRO / 2023</t>
  </si>
  <si>
    <t>MARÇO / 2023</t>
  </si>
  <si>
    <t>ABRIL / 2023</t>
  </si>
  <si>
    <t>MAIO / 2023</t>
  </si>
  <si>
    <t>JUNHO / 2023</t>
  </si>
  <si>
    <t>Número de benefícios concedidos.</t>
  </si>
  <si>
    <t>CJTF</t>
  </si>
  <si>
    <t>Número de atendimentos ao cidadão, incluindo repasse de benefícios sociais.</t>
  </si>
  <si>
    <t>Valor total das refeições servidas.</t>
  </si>
  <si>
    <t>Número de idosos atendidos no Serviço de Convivência e Fortalecimento de Vínculos.</t>
  </si>
  <si>
    <t>Número de adolescentes e jovens atendidos no Serviço de Convivência e Fortalecimento de Vínculos e nas Ações de Integração ao Mundo do Trabalho do Programa Juventude Tecendo o Futuro.</t>
  </si>
  <si>
    <t>Número de ações socioassistenciais realizadas em campo.</t>
  </si>
  <si>
    <t>Benefícios do PROBEM 2022/2.</t>
  </si>
  <si>
    <t>Benefícios do PROBEM 2023/1.</t>
  </si>
  <si>
    <t>PROPOSTA DE TRABALHO DO 20º TERMO ADITIVO - JULHO 2022 A JUNHO 2023</t>
  </si>
  <si>
    <t>Número de ações de promoção do voluntariado e parcerias sociais.</t>
  </si>
  <si>
    <t>ORÇAMENTO MENSAL PREVISTO NA PROPOSTA DE TRABALHO DO 20º TERMO ADITIVO
 PERÍODO: JULHO DE 2022 A JUNHO DE 2023 
ANEXO III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</si>
</sst>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;[Red]#,##0"/>
    <numFmt numFmtId="171" formatCode="_-&quot;R$ &quot;* #,##0.00_-;&quot;-R$ &quot;* #,##0.00_-;_-&quot;R$ &quot;* \-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&quot;R$&quot;\ #,##0.00"/>
    <numFmt numFmtId="180" formatCode="0.0"/>
    <numFmt numFmtId="181" formatCode="#,##0.00000"/>
    <numFmt numFmtId="182" formatCode="[$-416]dddd\,\ d&quot; de &quot;mmmm&quot; de &quot;yyyy"/>
    <numFmt numFmtId="183" formatCode="&quot;Ativar&quot;;&quot;Ativar&quot;;&quot;Desativar&quot;"/>
    <numFmt numFmtId="184" formatCode="_-&quot;R$&quot;\ * #,##0.0000_-;\-&quot;R$&quot;\ * #,##0.0000_-;_-&quot;R$&quot;\ * &quot;-&quot;??_-;_-@_-"/>
    <numFmt numFmtId="185" formatCode="_-&quot;R$&quot;\ * #,##0.00000_-;\-&quot;R$&quot;\ * #,##0.00000_-;_-&quot;R$&quot;\ * &quot;-&quot;??_-;_-@_-"/>
    <numFmt numFmtId="186" formatCode="_-* #,##0_-;\-* #,##0_-;_-* &quot;-&quot;??_-;_-@_-"/>
    <numFmt numFmtId="187" formatCode="#,##0_ ;\-#,##0\ "/>
    <numFmt numFmtId="188" formatCode="_-&quot;R$&quot;\ * #,##0.000_-;\-&quot;R$&quot;\ * #,##0.000_-;_-&quot;R$&quot;\ * &quot;-&quot;??_-;_-@_-"/>
    <numFmt numFmtId="189" formatCode="&quot;R$&quot;#,##0.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d/m;@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6" tint="-0.24993999302387238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>
        <color indexed="63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  <border>
      <left style="double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6" tint="-0.24993999302387238"/>
      </right>
      <top>
        <color indexed="63"/>
      </top>
      <bottom>
        <color indexed="63"/>
      </bottom>
    </border>
    <border>
      <left style="double">
        <color theme="6" tint="-0.24993999302387238"/>
      </left>
      <right>
        <color indexed="63"/>
      </right>
      <top>
        <color indexed="63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>
        <color indexed="63"/>
      </left>
      <right>
        <color indexed="63"/>
      </right>
      <top style="double">
        <color theme="6" tint="-0.24993999302387238"/>
      </top>
      <bottom style="double">
        <color theme="6" tint="-0.24993999302387238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71" fontId="43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3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9" fontId="34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>
      <alignment/>
      <protection/>
    </xf>
    <xf numFmtId="0" fontId="53" fillId="0" borderId="9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textRotation="90"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textRotation="90" wrapText="1"/>
    </xf>
    <xf numFmtId="0" fontId="1" fillId="33" borderId="10" xfId="131" applyNumberFormat="1" applyFont="1" applyFill="1" applyBorder="1" applyAlignment="1">
      <alignment horizontal="left" vertical="center" wrapText="1"/>
      <protection/>
    </xf>
    <xf numFmtId="0" fontId="1" fillId="34" borderId="10" xfId="131" applyNumberFormat="1" applyFont="1" applyFill="1" applyBorder="1" applyAlignment="1">
      <alignment horizontal="left" vertical="center" wrapText="1"/>
      <protection/>
    </xf>
    <xf numFmtId="0" fontId="1" fillId="0" borderId="10" xfId="131" applyNumberFormat="1" applyFont="1" applyFill="1" applyBorder="1" applyAlignment="1">
      <alignment horizontal="left" vertical="center" wrapText="1"/>
      <protection/>
    </xf>
    <xf numFmtId="0" fontId="1" fillId="7" borderId="11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textRotation="90" wrapText="1"/>
    </xf>
    <xf numFmtId="0" fontId="7" fillId="7" borderId="0" xfId="0" applyFont="1" applyFill="1" applyAlignment="1">
      <alignment/>
    </xf>
    <xf numFmtId="179" fontId="0" fillId="0" borderId="0" xfId="0" applyNumberFormat="1" applyAlignment="1">
      <alignment/>
    </xf>
    <xf numFmtId="0" fontId="10" fillId="11" borderId="1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179" fontId="10" fillId="10" borderId="13" xfId="0" applyNumberFormat="1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left" vertical="center"/>
    </xf>
    <xf numFmtId="0" fontId="0" fillId="11" borderId="13" xfId="0" applyFill="1" applyBorder="1" applyAlignment="1">
      <alignment wrapText="1"/>
    </xf>
    <xf numFmtId="0" fontId="0" fillId="11" borderId="13" xfId="0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179" fontId="0" fillId="35" borderId="0" xfId="0" applyNumberFormat="1" applyFill="1" applyAlignment="1">
      <alignment/>
    </xf>
    <xf numFmtId="0" fontId="0" fillId="16" borderId="0" xfId="0" applyFill="1" applyAlignment="1">
      <alignment/>
    </xf>
    <xf numFmtId="179" fontId="0" fillId="16" borderId="0" xfId="0" applyNumberFormat="1" applyFill="1" applyAlignment="1">
      <alignment/>
    </xf>
    <xf numFmtId="0" fontId="3" fillId="10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1" fillId="0" borderId="15" xfId="131" applyNumberFormat="1" applyFont="1" applyFill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44" fontId="14" fillId="0" borderId="16" xfId="47" applyFont="1" applyBorder="1" applyAlignment="1">
      <alignment horizontal="center" vertical="center"/>
    </xf>
    <xf numFmtId="44" fontId="14" fillId="0" borderId="10" xfId="47" applyFont="1" applyBorder="1" applyAlignment="1">
      <alignment vertical="center"/>
    </xf>
    <xf numFmtId="44" fontId="14" fillId="0" borderId="10" xfId="47" applyFont="1" applyBorder="1" applyAlignment="1">
      <alignment horizontal="center" vertical="center"/>
    </xf>
    <xf numFmtId="44" fontId="15" fillId="10" borderId="10" xfId="47" applyFont="1" applyFill="1" applyBorder="1" applyAlignment="1">
      <alignment vertical="center"/>
    </xf>
    <xf numFmtId="44" fontId="14" fillId="4" borderId="16" xfId="47" applyFont="1" applyFill="1" applyBorder="1" applyAlignment="1">
      <alignment horizontal="center" vertical="center"/>
    </xf>
    <xf numFmtId="44" fontId="14" fillId="4" borderId="10" xfId="47" applyFont="1" applyFill="1" applyBorder="1" applyAlignment="1">
      <alignment vertical="center"/>
    </xf>
    <xf numFmtId="44" fontId="14" fillId="4" borderId="10" xfId="47" applyFont="1" applyFill="1" applyBorder="1" applyAlignment="1">
      <alignment horizontal="center" vertical="center"/>
    </xf>
    <xf numFmtId="44" fontId="14" fillId="0" borderId="17" xfId="47" applyFont="1" applyBorder="1" applyAlignment="1">
      <alignment vertical="center"/>
    </xf>
    <xf numFmtId="44" fontId="14" fillId="4" borderId="15" xfId="47" applyFont="1" applyFill="1" applyBorder="1" applyAlignment="1">
      <alignment horizontal="center" vertical="center"/>
    </xf>
    <xf numFmtId="44" fontId="14" fillId="0" borderId="15" xfId="47" applyFont="1" applyBorder="1" applyAlignment="1">
      <alignment vertical="center"/>
    </xf>
    <xf numFmtId="44" fontId="14" fillId="4" borderId="15" xfId="47" applyFont="1" applyFill="1" applyBorder="1" applyAlignment="1">
      <alignment vertical="center"/>
    </xf>
    <xf numFmtId="44" fontId="16" fillId="4" borderId="10" xfId="47" applyFont="1" applyFill="1" applyBorder="1" applyAlignment="1">
      <alignment vertical="center"/>
    </xf>
    <xf numFmtId="44" fontId="14" fillId="4" borderId="17" xfId="47" applyFont="1" applyFill="1" applyBorder="1" applyAlignment="1">
      <alignment horizontal="center" vertical="center"/>
    </xf>
    <xf numFmtId="44" fontId="16" fillId="0" borderId="10" xfId="47" applyFont="1" applyBorder="1" applyAlignment="1">
      <alignment vertical="center"/>
    </xf>
    <xf numFmtId="44" fontId="16" fillId="4" borderId="10" xfId="47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44" fontId="14" fillId="4" borderId="15" xfId="47" applyFont="1" applyFill="1" applyBorder="1" applyAlignment="1">
      <alignment horizontal="center" vertical="center"/>
    </xf>
    <xf numFmtId="44" fontId="14" fillId="4" borderId="17" xfId="47" applyFont="1" applyFill="1" applyBorder="1" applyAlignment="1">
      <alignment horizontal="center" vertical="center"/>
    </xf>
    <xf numFmtId="44" fontId="14" fillId="4" borderId="16" xfId="47" applyFont="1" applyFill="1" applyBorder="1" applyAlignment="1">
      <alignment horizontal="center" vertical="center"/>
    </xf>
    <xf numFmtId="44" fontId="14" fillId="4" borderId="10" xfId="47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 textRotation="90" wrapText="1"/>
    </xf>
    <xf numFmtId="0" fontId="1" fillId="7" borderId="20" xfId="0" applyFont="1" applyFill="1" applyBorder="1" applyAlignment="1">
      <alignment horizontal="center" vertical="center" textRotation="90" wrapText="1"/>
    </xf>
    <xf numFmtId="0" fontId="1" fillId="7" borderId="21" xfId="0" applyFont="1" applyFill="1" applyBorder="1" applyAlignment="1">
      <alignment horizontal="center" vertical="center" textRotation="90" wrapText="1"/>
    </xf>
    <xf numFmtId="0" fontId="1" fillId="7" borderId="22" xfId="0" applyFont="1" applyFill="1" applyBorder="1" applyAlignment="1">
      <alignment horizontal="center" vertical="center" textRotation="90" wrapText="1"/>
    </xf>
    <xf numFmtId="0" fontId="1" fillId="7" borderId="23" xfId="0" applyFont="1" applyFill="1" applyBorder="1" applyAlignment="1">
      <alignment horizontal="center" vertical="center" textRotation="90" wrapText="1"/>
    </xf>
    <xf numFmtId="0" fontId="1" fillId="7" borderId="24" xfId="0" applyFont="1" applyFill="1" applyBorder="1" applyAlignment="1">
      <alignment horizontal="center" vertical="center" textRotation="90" wrapText="1"/>
    </xf>
    <xf numFmtId="44" fontId="14" fillId="0" borderId="15" xfId="47" applyFont="1" applyBorder="1" applyAlignment="1">
      <alignment horizontal="center" vertical="center"/>
    </xf>
    <xf numFmtId="44" fontId="14" fillId="0" borderId="17" xfId="47" applyFont="1" applyBorder="1" applyAlignment="1">
      <alignment horizontal="center" vertical="center"/>
    </xf>
    <xf numFmtId="44" fontId="14" fillId="0" borderId="16" xfId="47" applyFont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textRotation="90" wrapText="1"/>
    </xf>
    <xf numFmtId="49" fontId="3" fillId="4" borderId="10" xfId="0" applyNumberFormat="1" applyFont="1" applyFill="1" applyBorder="1" applyAlignment="1">
      <alignment horizontal="center" vertical="center"/>
    </xf>
    <xf numFmtId="44" fontId="14" fillId="0" borderId="10" xfId="47" applyFont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0" fontId="54" fillId="10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3" fillId="10" borderId="10" xfId="0" applyNumberFormat="1" applyFont="1" applyFill="1" applyBorder="1" applyAlignment="1">
      <alignment horizontal="center" vertical="center"/>
    </xf>
    <xf numFmtId="44" fontId="14" fillId="0" borderId="10" xfId="47" applyFont="1" applyBorder="1" applyAlignment="1">
      <alignment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44" fontId="14" fillId="0" borderId="15" xfId="47" applyFont="1" applyBorder="1" applyAlignment="1">
      <alignment horizontal="center"/>
    </xf>
    <xf numFmtId="44" fontId="14" fillId="0" borderId="17" xfId="47" applyFont="1" applyBorder="1" applyAlignment="1">
      <alignment horizontal="center"/>
    </xf>
    <xf numFmtId="44" fontId="14" fillId="0" borderId="16" xfId="47" applyFont="1" applyBorder="1" applyAlignment="1">
      <alignment horizontal="center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textRotation="90" wrapText="1"/>
    </xf>
    <xf numFmtId="0" fontId="10" fillId="3" borderId="14" xfId="0" applyFont="1" applyFill="1" applyBorder="1" applyAlignment="1">
      <alignment horizontal="center" vertical="center" wrapText="1"/>
    </xf>
  </cellXfs>
  <cellStyles count="1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Moeda 10" xfId="49"/>
    <cellStyle name="Moeda 2" xfId="50"/>
    <cellStyle name="Moeda 2 2" xfId="51"/>
    <cellStyle name="Moeda 2 2 2" xfId="52"/>
    <cellStyle name="Moeda 2 2 2 2" xfId="53"/>
    <cellStyle name="Moeda 2 2 2 2 2" xfId="54"/>
    <cellStyle name="Moeda 2 2 2 3" xfId="55"/>
    <cellStyle name="Moeda 2 2 3" xfId="56"/>
    <cellStyle name="Moeda 2 2 3 2" xfId="57"/>
    <cellStyle name="Moeda 2 2 4" xfId="58"/>
    <cellStyle name="Moeda 2 3" xfId="59"/>
    <cellStyle name="Moeda 2 3 2" xfId="60"/>
    <cellStyle name="Moeda 2 3 2 2" xfId="61"/>
    <cellStyle name="Moeda 2 3 2 2 2" xfId="62"/>
    <cellStyle name="Moeda 2 3 2 3" xfId="63"/>
    <cellStyle name="Moeda 2 3 3" xfId="64"/>
    <cellStyle name="Moeda 2 3 3 2" xfId="65"/>
    <cellStyle name="Moeda 2 3 4" xfId="66"/>
    <cellStyle name="Moeda 2 4" xfId="67"/>
    <cellStyle name="Moeda 2 5" xfId="68"/>
    <cellStyle name="Moeda 2 5 2" xfId="69"/>
    <cellStyle name="Moeda 2 5 2 2" xfId="70"/>
    <cellStyle name="Moeda 2 5 2 2 2" xfId="71"/>
    <cellStyle name="Moeda 2 5 2 3" xfId="72"/>
    <cellStyle name="Moeda 2 5 3" xfId="73"/>
    <cellStyle name="Moeda 2 5 3 2" xfId="74"/>
    <cellStyle name="Moeda 2 5 4" xfId="75"/>
    <cellStyle name="Moeda 3" xfId="76"/>
    <cellStyle name="Moeda 3 2" xfId="77"/>
    <cellStyle name="Moeda 3 2 2" xfId="78"/>
    <cellStyle name="Moeda 3 2 2 2" xfId="79"/>
    <cellStyle name="Moeda 3 2 3" xfId="80"/>
    <cellStyle name="Moeda 3 3" xfId="81"/>
    <cellStyle name="Moeda 3 3 2" xfId="82"/>
    <cellStyle name="Moeda 3 4" xfId="83"/>
    <cellStyle name="Moeda 4" xfId="84"/>
    <cellStyle name="Moeda 4 2" xfId="85"/>
    <cellStyle name="Moeda 4 2 2" xfId="86"/>
    <cellStyle name="Moeda 4 2 2 2" xfId="87"/>
    <cellStyle name="Moeda 4 2 3" xfId="88"/>
    <cellStyle name="Moeda 4 3" xfId="89"/>
    <cellStyle name="Moeda 4 3 2" xfId="90"/>
    <cellStyle name="Moeda 4 4" xfId="91"/>
    <cellStyle name="Moeda 5" xfId="92"/>
    <cellStyle name="Moeda 5 2" xfId="93"/>
    <cellStyle name="Moeda 5 2 2" xfId="94"/>
    <cellStyle name="Moeda 5 2 2 2" xfId="95"/>
    <cellStyle name="Moeda 5 2 2 2 2" xfId="96"/>
    <cellStyle name="Moeda 5 2 2 3" xfId="97"/>
    <cellStyle name="Moeda 5 2 3" xfId="98"/>
    <cellStyle name="Moeda 5 2 3 2" xfId="99"/>
    <cellStyle name="Moeda 5 2 4" xfId="100"/>
    <cellStyle name="Moeda 5 3" xfId="101"/>
    <cellStyle name="Moeda 5 3 2" xfId="102"/>
    <cellStyle name="Moeda 5 3 2 2" xfId="103"/>
    <cellStyle name="Moeda 5 3 3" xfId="104"/>
    <cellStyle name="Moeda 5 4" xfId="105"/>
    <cellStyle name="Moeda 5 4 2" xfId="106"/>
    <cellStyle name="Moeda 5 5" xfId="107"/>
    <cellStyle name="Moeda 6" xfId="108"/>
    <cellStyle name="Moeda 6 2" xfId="109"/>
    <cellStyle name="Moeda 6 2 2" xfId="110"/>
    <cellStyle name="Moeda 6 2 2 2" xfId="111"/>
    <cellStyle name="Moeda 6 2 3" xfId="112"/>
    <cellStyle name="Moeda 6 3" xfId="113"/>
    <cellStyle name="Moeda 6 3 2" xfId="114"/>
    <cellStyle name="Moeda 6 4" xfId="115"/>
    <cellStyle name="Moeda 7" xfId="116"/>
    <cellStyle name="Moeda 7 2" xfId="117"/>
    <cellStyle name="Moeda 7 2 2" xfId="118"/>
    <cellStyle name="Moeda 7 2 2 2" xfId="119"/>
    <cellStyle name="Moeda 7 2 3" xfId="120"/>
    <cellStyle name="Moeda 7 3" xfId="121"/>
    <cellStyle name="Moeda 7 3 2" xfId="122"/>
    <cellStyle name="Moeda 7 4" xfId="123"/>
    <cellStyle name="Moeda 8" xfId="124"/>
    <cellStyle name="Moeda 8 2" xfId="125"/>
    <cellStyle name="Moeda 8 2 2" xfId="126"/>
    <cellStyle name="Moeda 8 3" xfId="127"/>
    <cellStyle name="Moeda 9" xfId="128"/>
    <cellStyle name="Moeda 9 2" xfId="129"/>
    <cellStyle name="Neutro" xfId="130"/>
    <cellStyle name="Normal 2" xfId="131"/>
    <cellStyle name="Normal 2 2" xfId="132"/>
    <cellStyle name="Normal 3" xfId="133"/>
    <cellStyle name="Normal 4" xfId="134"/>
    <cellStyle name="Nota" xfId="135"/>
    <cellStyle name="Percent" xfId="136"/>
    <cellStyle name="Porcentagem 2" xfId="137"/>
    <cellStyle name="Ruim" xfId="138"/>
    <cellStyle name="Saída" xfId="139"/>
    <cellStyle name="Comma [0]" xfId="140"/>
    <cellStyle name="Texto de Aviso" xfId="141"/>
    <cellStyle name="Texto Explicativo" xfId="142"/>
    <cellStyle name="Título" xfId="143"/>
    <cellStyle name="Título 1" xfId="144"/>
    <cellStyle name="Título 2" xfId="145"/>
    <cellStyle name="Título 3" xfId="146"/>
    <cellStyle name="Título 4" xfId="147"/>
    <cellStyle name="Título 5" xfId="148"/>
    <cellStyle name="Total" xfId="149"/>
    <cellStyle name="Comma" xfId="150"/>
    <cellStyle name="Vírgula 2" xfId="151"/>
    <cellStyle name="Vírgula 2 2" xfId="152"/>
    <cellStyle name="Vírgula 2 2 2" xfId="153"/>
    <cellStyle name="Vírgula 2 2 2 2" xfId="154"/>
    <cellStyle name="Vírgula 2 2 3" xfId="155"/>
    <cellStyle name="Vírgula 2 3" xfId="156"/>
    <cellStyle name="Vírgula 2 3 2" xfId="157"/>
    <cellStyle name="Vírgula 2 4" xfId="158"/>
    <cellStyle name="Vírgula 3" xfId="159"/>
    <cellStyle name="Vírgula 3 2" xfId="160"/>
    <cellStyle name="Vírgula 3 2 2" xfId="161"/>
    <cellStyle name="Vírgula 3 2 2 2" xfId="162"/>
    <cellStyle name="Vírgula 3 2 3" xfId="163"/>
    <cellStyle name="Vírgula 3 3" xfId="164"/>
    <cellStyle name="Vírgula 3 3 2" xfId="165"/>
    <cellStyle name="Vírgula 3 4" xfId="166"/>
    <cellStyle name="Vírgula 4" xfId="167"/>
    <cellStyle name="Vírgula 4 2" xfId="168"/>
    <cellStyle name="Vírgula 4 2 2" xfId="169"/>
    <cellStyle name="Vírgula 4 2 2 2" xfId="170"/>
    <cellStyle name="Vírgula 4 2 3" xfId="171"/>
    <cellStyle name="Vírgula 4 3" xfId="172"/>
    <cellStyle name="Vírgula 4 3 2" xfId="173"/>
    <cellStyle name="Vírgula 4 4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200025</xdr:rowOff>
    </xdr:from>
    <xdr:to>
      <xdr:col>3</xdr:col>
      <xdr:colOff>733425</xdr:colOff>
      <xdr:row>2</xdr:row>
      <xdr:rowOff>66675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2828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1028700</xdr:colOff>
      <xdr:row>0</xdr:row>
      <xdr:rowOff>133350</xdr:rowOff>
    </xdr:from>
    <xdr:to>
      <xdr:col>12</xdr:col>
      <xdr:colOff>962025</xdr:colOff>
      <xdr:row>2</xdr:row>
      <xdr:rowOff>228600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rcRect l="23344" t="19369" r="23582" b="18373"/>
        <a:stretch>
          <a:fillRect/>
        </a:stretch>
      </xdr:blipFill>
      <xdr:spPr>
        <a:xfrm>
          <a:off x="14611350" y="1333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tabSelected="1" view="pageBreakPreview" zoomScale="75" zoomScaleNormal="80" zoomScaleSheetLayoutView="75" zoomScalePageLayoutView="50" workbookViewId="0" topLeftCell="A94">
      <selection activeCell="O11" sqref="O11"/>
    </sheetView>
  </sheetViews>
  <sheetFormatPr defaultColWidth="8.8515625" defaultRowHeight="15"/>
  <cols>
    <col min="1" max="1" width="1.57421875" style="5" customWidth="1"/>
    <col min="2" max="2" width="5.00390625" style="5" customWidth="1"/>
    <col min="3" max="3" width="30.28125" style="1" customWidth="1"/>
    <col min="4" max="4" width="20.7109375" style="2" customWidth="1"/>
    <col min="5" max="5" width="21.28125" style="2" customWidth="1"/>
    <col min="6" max="7" width="20.7109375" style="4" customWidth="1"/>
    <col min="8" max="9" width="20.7109375" style="2" customWidth="1"/>
    <col min="10" max="10" width="21.28125" style="2" customWidth="1"/>
    <col min="11" max="13" width="20.7109375" style="2" customWidth="1"/>
    <col min="14" max="14" width="17.00390625" style="2" bestFit="1" customWidth="1"/>
    <col min="15" max="16384" width="8.8515625" style="2" customWidth="1"/>
  </cols>
  <sheetData>
    <row r="1" spans="1:13" s="6" customFormat="1" ht="31.5" customHeight="1">
      <c r="A1" s="51" t="s">
        <v>123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6" customFormat="1" ht="30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4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" customHeight="1" thickBot="1" thickTop="1">
      <c r="A4" s="72" t="s">
        <v>0</v>
      </c>
      <c r="B4" s="72"/>
      <c r="C4" s="72"/>
      <c r="D4" s="75" t="s">
        <v>3</v>
      </c>
      <c r="E4" s="75"/>
      <c r="F4" s="75"/>
      <c r="G4" s="75"/>
      <c r="H4" s="75"/>
      <c r="I4" s="75"/>
      <c r="J4" s="75"/>
      <c r="K4" s="75"/>
      <c r="L4" s="75"/>
      <c r="M4" s="75"/>
    </row>
    <row r="5" spans="1:13" ht="18" customHeight="1" thickBot="1" thickTop="1">
      <c r="A5" s="72"/>
      <c r="B5" s="72"/>
      <c r="C5" s="72"/>
      <c r="D5" s="71" t="s">
        <v>100</v>
      </c>
      <c r="E5" s="71"/>
      <c r="F5" s="71"/>
      <c r="G5" s="71"/>
      <c r="H5" s="71"/>
      <c r="I5" s="77" t="s">
        <v>101</v>
      </c>
      <c r="J5" s="78"/>
      <c r="K5" s="78"/>
      <c r="L5" s="78"/>
      <c r="M5" s="78"/>
    </row>
    <row r="6" spans="1:13" ht="44.25" customHeight="1" thickBot="1" thickTop="1">
      <c r="A6" s="72"/>
      <c r="B6" s="72"/>
      <c r="C6" s="72"/>
      <c r="D6" s="32" t="s">
        <v>35</v>
      </c>
      <c r="E6" s="32" t="s">
        <v>33</v>
      </c>
      <c r="F6" s="32" t="s">
        <v>4</v>
      </c>
      <c r="G6" s="32" t="s">
        <v>41</v>
      </c>
      <c r="H6" s="32" t="s">
        <v>42</v>
      </c>
      <c r="I6" s="33" t="s">
        <v>35</v>
      </c>
      <c r="J6" s="33" t="s">
        <v>33</v>
      </c>
      <c r="K6" s="33" t="s">
        <v>4</v>
      </c>
      <c r="L6" s="33" t="s">
        <v>41</v>
      </c>
      <c r="M6" s="33" t="s">
        <v>42</v>
      </c>
    </row>
    <row r="7" spans="1:13" ht="33" customHeight="1" thickBot="1" thickTop="1">
      <c r="A7" s="72"/>
      <c r="B7" s="72"/>
      <c r="C7" s="72"/>
      <c r="D7" s="39">
        <v>726506</v>
      </c>
      <c r="E7" s="39">
        <v>13158766</v>
      </c>
      <c r="F7" s="39">
        <v>3903419.95</v>
      </c>
      <c r="G7" s="39">
        <v>863480</v>
      </c>
      <c r="H7" s="39">
        <v>370000</v>
      </c>
      <c r="I7" s="39">
        <v>4995453</v>
      </c>
      <c r="J7" s="39">
        <v>14199182</v>
      </c>
      <c r="K7" s="39">
        <v>3919418.95</v>
      </c>
      <c r="L7" s="39">
        <v>474349</v>
      </c>
      <c r="M7" s="39">
        <v>200090</v>
      </c>
    </row>
    <row r="8" spans="1:14" ht="60" customHeight="1" thickBot="1" thickTop="1">
      <c r="A8" s="57" t="s">
        <v>8</v>
      </c>
      <c r="B8" s="58"/>
      <c r="C8" s="10" t="s">
        <v>15</v>
      </c>
      <c r="D8" s="70">
        <v>59362</v>
      </c>
      <c r="E8" s="70">
        <v>325710</v>
      </c>
      <c r="F8" s="70">
        <v>482658</v>
      </c>
      <c r="G8" s="63"/>
      <c r="H8" s="70"/>
      <c r="I8" s="56">
        <v>70933</v>
      </c>
      <c r="J8" s="56">
        <v>333922</v>
      </c>
      <c r="K8" s="56">
        <v>482658</v>
      </c>
      <c r="L8" s="53"/>
      <c r="M8" s="53"/>
      <c r="N8" s="3"/>
    </row>
    <row r="9" spans="1:14" ht="60" customHeight="1" thickBot="1" thickTop="1">
      <c r="A9" s="59"/>
      <c r="B9" s="60"/>
      <c r="C9" s="10" t="s">
        <v>16</v>
      </c>
      <c r="D9" s="70"/>
      <c r="E9" s="70"/>
      <c r="F9" s="70"/>
      <c r="G9" s="64"/>
      <c r="H9" s="70"/>
      <c r="I9" s="56"/>
      <c r="J9" s="56"/>
      <c r="K9" s="56"/>
      <c r="L9" s="54"/>
      <c r="M9" s="54"/>
      <c r="N9" s="3"/>
    </row>
    <row r="10" spans="1:14" ht="60" customHeight="1" thickBot="1" thickTop="1">
      <c r="A10" s="59"/>
      <c r="B10" s="60"/>
      <c r="C10" s="10" t="s">
        <v>17</v>
      </c>
      <c r="D10" s="70"/>
      <c r="E10" s="70"/>
      <c r="F10" s="70"/>
      <c r="G10" s="64"/>
      <c r="H10" s="70"/>
      <c r="I10" s="56"/>
      <c r="J10" s="56"/>
      <c r="K10" s="56"/>
      <c r="L10" s="54"/>
      <c r="M10" s="54"/>
      <c r="N10" s="3"/>
    </row>
    <row r="11" spans="1:14" ht="60" customHeight="1" thickBot="1" thickTop="1">
      <c r="A11" s="61"/>
      <c r="B11" s="62"/>
      <c r="C11" s="11" t="s">
        <v>116</v>
      </c>
      <c r="D11" s="70"/>
      <c r="E11" s="70"/>
      <c r="F11" s="70"/>
      <c r="G11" s="65"/>
      <c r="H11" s="70"/>
      <c r="I11" s="56"/>
      <c r="J11" s="56"/>
      <c r="K11" s="56"/>
      <c r="L11" s="55"/>
      <c r="M11" s="55"/>
      <c r="N11" s="3"/>
    </row>
    <row r="12" spans="1:14" ht="60" customHeight="1" thickBot="1" thickTop="1">
      <c r="A12" s="57" t="s">
        <v>9</v>
      </c>
      <c r="B12" s="58"/>
      <c r="C12" s="12" t="s">
        <v>16</v>
      </c>
      <c r="D12" s="70">
        <v>14246</v>
      </c>
      <c r="E12" s="70">
        <v>49643</v>
      </c>
      <c r="F12" s="70">
        <v>106721</v>
      </c>
      <c r="G12" s="63">
        <v>16900</v>
      </c>
      <c r="H12" s="70"/>
      <c r="I12" s="56">
        <v>12646</v>
      </c>
      <c r="J12" s="56">
        <v>50105</v>
      </c>
      <c r="K12" s="56">
        <v>106721</v>
      </c>
      <c r="L12" s="53">
        <v>21060</v>
      </c>
      <c r="M12" s="53"/>
      <c r="N12" s="79"/>
    </row>
    <row r="13" spans="1:14" ht="60" customHeight="1" thickBot="1" thickTop="1">
      <c r="A13" s="61"/>
      <c r="B13" s="62"/>
      <c r="C13" s="11" t="s">
        <v>116</v>
      </c>
      <c r="D13" s="70"/>
      <c r="E13" s="70"/>
      <c r="F13" s="70"/>
      <c r="G13" s="65"/>
      <c r="H13" s="70"/>
      <c r="I13" s="56"/>
      <c r="J13" s="56"/>
      <c r="K13" s="56"/>
      <c r="L13" s="55"/>
      <c r="M13" s="55"/>
      <c r="N13" s="79"/>
    </row>
    <row r="14" spans="1:14" ht="60" customHeight="1" thickBot="1" thickTop="1">
      <c r="A14" s="67" t="s">
        <v>13</v>
      </c>
      <c r="B14" s="68"/>
      <c r="C14" s="11" t="s">
        <v>116</v>
      </c>
      <c r="D14" s="36">
        <v>121521</v>
      </c>
      <c r="E14" s="36">
        <v>48629</v>
      </c>
      <c r="F14" s="36">
        <v>69328</v>
      </c>
      <c r="G14" s="36"/>
      <c r="H14" s="36"/>
      <c r="I14" s="40">
        <v>65704</v>
      </c>
      <c r="J14" s="40">
        <v>55134</v>
      </c>
      <c r="K14" s="40">
        <v>69328</v>
      </c>
      <c r="L14" s="40"/>
      <c r="M14" s="40"/>
      <c r="N14" s="3"/>
    </row>
    <row r="15" spans="1:14" ht="60" customHeight="1" thickBot="1" thickTop="1">
      <c r="A15" s="67" t="s">
        <v>14</v>
      </c>
      <c r="B15" s="68"/>
      <c r="C15" s="11" t="s">
        <v>116</v>
      </c>
      <c r="D15" s="36">
        <v>13171</v>
      </c>
      <c r="E15" s="36">
        <v>39752</v>
      </c>
      <c r="F15" s="36">
        <v>56873</v>
      </c>
      <c r="G15" s="36">
        <v>274467</v>
      </c>
      <c r="H15" s="36"/>
      <c r="I15" s="40">
        <v>12051</v>
      </c>
      <c r="J15" s="40">
        <v>36252</v>
      </c>
      <c r="K15" s="40">
        <v>56873</v>
      </c>
      <c r="L15" s="40">
        <v>205921</v>
      </c>
      <c r="M15" s="40">
        <v>10005</v>
      </c>
      <c r="N15" s="3"/>
    </row>
    <row r="16" spans="1:14" ht="103.5" customHeight="1" thickBot="1" thickTop="1">
      <c r="A16" s="57" t="s">
        <v>113</v>
      </c>
      <c r="B16" s="58"/>
      <c r="C16" s="35" t="s">
        <v>117</v>
      </c>
      <c r="D16" s="37"/>
      <c r="E16" s="37">
        <v>133594</v>
      </c>
      <c r="F16" s="37">
        <v>82455</v>
      </c>
      <c r="G16" s="37"/>
      <c r="H16" s="37"/>
      <c r="I16" s="41"/>
      <c r="J16" s="41">
        <v>324312</v>
      </c>
      <c r="K16" s="41">
        <v>82455</v>
      </c>
      <c r="L16" s="41"/>
      <c r="M16" s="41"/>
      <c r="N16" s="3"/>
    </row>
    <row r="17" spans="1:14" ht="70.5" customHeight="1" thickBot="1" thickTop="1">
      <c r="A17" s="61"/>
      <c r="B17" s="62"/>
      <c r="C17" s="10" t="s">
        <v>18</v>
      </c>
      <c r="D17" s="38"/>
      <c r="E17" s="38">
        <v>9357</v>
      </c>
      <c r="F17" s="38">
        <v>48285</v>
      </c>
      <c r="G17" s="38">
        <v>17500</v>
      </c>
      <c r="H17" s="38"/>
      <c r="I17" s="42"/>
      <c r="J17" s="42">
        <v>16272</v>
      </c>
      <c r="K17" s="42">
        <v>48285</v>
      </c>
      <c r="L17" s="42">
        <v>44264</v>
      </c>
      <c r="M17" s="42"/>
      <c r="N17" s="8"/>
    </row>
    <row r="18" spans="1:13" ht="18" customHeight="1" thickBot="1" thickTop="1">
      <c r="A18" s="66" t="s">
        <v>0</v>
      </c>
      <c r="B18" s="66"/>
      <c r="C18" s="66"/>
      <c r="D18" s="75" t="s">
        <v>3</v>
      </c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8" customHeight="1" thickBot="1" thickTop="1">
      <c r="A19" s="66"/>
      <c r="B19" s="66"/>
      <c r="C19" s="66"/>
      <c r="D19" s="71" t="s">
        <v>100</v>
      </c>
      <c r="E19" s="71"/>
      <c r="F19" s="71"/>
      <c r="G19" s="71"/>
      <c r="H19" s="71"/>
      <c r="I19" s="69" t="s">
        <v>101</v>
      </c>
      <c r="J19" s="69"/>
      <c r="K19" s="69"/>
      <c r="L19" s="69"/>
      <c r="M19" s="69"/>
    </row>
    <row r="20" spans="1:13" ht="44.25" customHeight="1" thickBot="1" thickTop="1">
      <c r="A20" s="66"/>
      <c r="B20" s="66"/>
      <c r="C20" s="66"/>
      <c r="D20" s="32" t="s">
        <v>35</v>
      </c>
      <c r="E20" s="32" t="s">
        <v>33</v>
      </c>
      <c r="F20" s="32" t="s">
        <v>4</v>
      </c>
      <c r="G20" s="32" t="s">
        <v>41</v>
      </c>
      <c r="H20" s="32" t="s">
        <v>42</v>
      </c>
      <c r="I20" s="33" t="s">
        <v>35</v>
      </c>
      <c r="J20" s="33" t="s">
        <v>33</v>
      </c>
      <c r="K20" s="33" t="s">
        <v>4</v>
      </c>
      <c r="L20" s="33" t="s">
        <v>41</v>
      </c>
      <c r="M20" s="33" t="s">
        <v>42</v>
      </c>
    </row>
    <row r="21" spans="1:13" s="3" customFormat="1" ht="70.5" customHeight="1" thickBot="1" thickTop="1">
      <c r="A21" s="67" t="s">
        <v>49</v>
      </c>
      <c r="B21" s="68"/>
      <c r="C21" s="34" t="s">
        <v>118</v>
      </c>
      <c r="D21" s="43"/>
      <c r="E21" s="43">
        <v>33144</v>
      </c>
      <c r="F21" s="43">
        <v>297854</v>
      </c>
      <c r="G21" s="43"/>
      <c r="H21" s="43"/>
      <c r="I21" s="41"/>
      <c r="J21" s="41">
        <v>20809</v>
      </c>
      <c r="K21" s="41">
        <v>297854</v>
      </c>
      <c r="L21" s="41"/>
      <c r="M21" s="41"/>
    </row>
    <row r="22" spans="1:14" ht="70.5" customHeight="1" thickBot="1" thickTop="1">
      <c r="A22" s="57" t="s">
        <v>50</v>
      </c>
      <c r="B22" s="58"/>
      <c r="C22" s="12" t="s">
        <v>114</v>
      </c>
      <c r="D22" s="63"/>
      <c r="E22" s="63">
        <v>917859</v>
      </c>
      <c r="F22" s="63">
        <v>327449</v>
      </c>
      <c r="G22" s="63">
        <v>191300</v>
      </c>
      <c r="H22" s="63"/>
      <c r="I22" s="53"/>
      <c r="J22" s="53">
        <v>1168401</v>
      </c>
      <c r="K22" s="53">
        <v>327449</v>
      </c>
      <c r="L22" s="53">
        <v>120604</v>
      </c>
      <c r="M22" s="53"/>
      <c r="N22" s="79"/>
    </row>
    <row r="23" spans="1:14" ht="60" customHeight="1" thickBot="1" thickTop="1">
      <c r="A23" s="59"/>
      <c r="B23" s="60"/>
      <c r="C23" s="12" t="s">
        <v>57</v>
      </c>
      <c r="D23" s="64"/>
      <c r="E23" s="64"/>
      <c r="F23" s="64"/>
      <c r="G23" s="64"/>
      <c r="H23" s="64"/>
      <c r="I23" s="54"/>
      <c r="J23" s="54"/>
      <c r="K23" s="54"/>
      <c r="L23" s="54"/>
      <c r="M23" s="54"/>
      <c r="N23" s="79"/>
    </row>
    <row r="24" spans="1:14" ht="60" customHeight="1" thickBot="1" thickTop="1">
      <c r="A24" s="61"/>
      <c r="B24" s="62"/>
      <c r="C24" s="12" t="s">
        <v>20</v>
      </c>
      <c r="D24" s="65"/>
      <c r="E24" s="65"/>
      <c r="F24" s="65"/>
      <c r="G24" s="65"/>
      <c r="H24" s="65"/>
      <c r="I24" s="55"/>
      <c r="J24" s="55"/>
      <c r="K24" s="55"/>
      <c r="L24" s="55"/>
      <c r="M24" s="55"/>
      <c r="N24" s="79"/>
    </row>
    <row r="25" spans="1:14" ht="60" customHeight="1" thickBot="1" thickTop="1">
      <c r="A25" s="57" t="s">
        <v>52</v>
      </c>
      <c r="B25" s="58"/>
      <c r="C25" s="12" t="s">
        <v>58</v>
      </c>
      <c r="D25" s="63"/>
      <c r="E25" s="63">
        <v>3479</v>
      </c>
      <c r="F25" s="63">
        <v>26967</v>
      </c>
      <c r="G25" s="63">
        <v>28600</v>
      </c>
      <c r="H25" s="63"/>
      <c r="I25" s="53"/>
      <c r="J25" s="53">
        <v>3429</v>
      </c>
      <c r="K25" s="53">
        <v>26967</v>
      </c>
      <c r="L25" s="53"/>
      <c r="M25" s="44"/>
      <c r="N25" s="79"/>
    </row>
    <row r="26" spans="1:14" ht="60" customHeight="1" thickBot="1" thickTop="1">
      <c r="A26" s="80"/>
      <c r="B26" s="81"/>
      <c r="C26" s="12" t="s">
        <v>122</v>
      </c>
      <c r="D26" s="65"/>
      <c r="E26" s="65"/>
      <c r="F26" s="65"/>
      <c r="G26" s="65"/>
      <c r="H26" s="65"/>
      <c r="I26" s="55"/>
      <c r="J26" s="55"/>
      <c r="K26" s="55"/>
      <c r="L26" s="55"/>
      <c r="M26" s="40"/>
      <c r="N26" s="79"/>
    </row>
    <row r="27" spans="1:14" ht="60" customHeight="1" thickBot="1" thickTop="1">
      <c r="A27" s="67" t="s">
        <v>37</v>
      </c>
      <c r="B27" s="68"/>
      <c r="C27" s="12" t="s">
        <v>31</v>
      </c>
      <c r="D27" s="38"/>
      <c r="E27" s="38">
        <v>25801</v>
      </c>
      <c r="F27" s="38">
        <v>177375</v>
      </c>
      <c r="G27" s="38">
        <v>100000</v>
      </c>
      <c r="H27" s="38"/>
      <c r="I27" s="42"/>
      <c r="J27" s="42">
        <v>25801</v>
      </c>
      <c r="K27" s="42">
        <v>177375</v>
      </c>
      <c r="L27" s="42"/>
      <c r="M27" s="42"/>
      <c r="N27" s="79"/>
    </row>
    <row r="28" spans="1:14" ht="60" customHeight="1" thickBot="1" thickTop="1">
      <c r="A28" s="57" t="s">
        <v>38</v>
      </c>
      <c r="B28" s="58"/>
      <c r="C28" s="12" t="s">
        <v>43</v>
      </c>
      <c r="D28" s="70">
        <v>106800</v>
      </c>
      <c r="E28" s="70"/>
      <c r="F28" s="70"/>
      <c r="G28" s="63"/>
      <c r="H28" s="70"/>
      <c r="I28" s="56">
        <v>47200</v>
      </c>
      <c r="J28" s="56"/>
      <c r="K28" s="56">
        <v>16000</v>
      </c>
      <c r="L28" s="53"/>
      <c r="M28" s="44"/>
      <c r="N28" s="79"/>
    </row>
    <row r="29" spans="1:14" ht="60" customHeight="1" thickBot="1" thickTop="1">
      <c r="A29" s="61"/>
      <c r="B29" s="62"/>
      <c r="C29" s="12" t="s">
        <v>44</v>
      </c>
      <c r="D29" s="70"/>
      <c r="E29" s="70"/>
      <c r="F29" s="70"/>
      <c r="G29" s="65"/>
      <c r="H29" s="70"/>
      <c r="I29" s="56"/>
      <c r="J29" s="56"/>
      <c r="K29" s="56"/>
      <c r="L29" s="55"/>
      <c r="M29" s="40"/>
      <c r="N29" s="79"/>
    </row>
    <row r="30" spans="1:14" ht="60" customHeight="1" thickBot="1" thickTop="1">
      <c r="A30" s="57" t="s">
        <v>30</v>
      </c>
      <c r="B30" s="58"/>
      <c r="C30" s="11" t="s">
        <v>7</v>
      </c>
      <c r="D30" s="70"/>
      <c r="E30" s="70"/>
      <c r="F30" s="70"/>
      <c r="G30" s="63"/>
      <c r="H30" s="70"/>
      <c r="I30" s="56">
        <v>4409500</v>
      </c>
      <c r="J30" s="56"/>
      <c r="K30" s="56"/>
      <c r="L30" s="53"/>
      <c r="M30" s="44"/>
      <c r="N30" s="79"/>
    </row>
    <row r="31" spans="1:14" ht="60" customHeight="1" thickBot="1" thickTop="1">
      <c r="A31" s="61"/>
      <c r="B31" s="62"/>
      <c r="C31" s="10" t="s">
        <v>21</v>
      </c>
      <c r="D31" s="70"/>
      <c r="E31" s="70"/>
      <c r="F31" s="70"/>
      <c r="G31" s="65"/>
      <c r="H31" s="70"/>
      <c r="I31" s="56"/>
      <c r="J31" s="56"/>
      <c r="K31" s="56"/>
      <c r="L31" s="55"/>
      <c r="M31" s="40"/>
      <c r="N31" s="79"/>
    </row>
    <row r="32" spans="1:13" ht="18" customHeight="1" thickBot="1" thickTop="1">
      <c r="A32" s="66" t="s">
        <v>0</v>
      </c>
      <c r="B32" s="66"/>
      <c r="C32" s="66"/>
      <c r="D32" s="75" t="s">
        <v>3</v>
      </c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8" customHeight="1" thickBot="1" thickTop="1">
      <c r="A33" s="66"/>
      <c r="B33" s="66"/>
      <c r="C33" s="66"/>
      <c r="D33" s="71" t="s">
        <v>100</v>
      </c>
      <c r="E33" s="71"/>
      <c r="F33" s="71"/>
      <c r="G33" s="71"/>
      <c r="H33" s="71"/>
      <c r="I33" s="69" t="s">
        <v>101</v>
      </c>
      <c r="J33" s="69"/>
      <c r="K33" s="69"/>
      <c r="L33" s="69"/>
      <c r="M33" s="69"/>
    </row>
    <row r="34" spans="1:13" ht="44.25" customHeight="1" thickBot="1" thickTop="1">
      <c r="A34" s="66"/>
      <c r="B34" s="66"/>
      <c r="C34" s="66"/>
      <c r="D34" s="32" t="s">
        <v>35</v>
      </c>
      <c r="E34" s="32" t="s">
        <v>33</v>
      </c>
      <c r="F34" s="32" t="s">
        <v>4</v>
      </c>
      <c r="G34" s="32" t="s">
        <v>41</v>
      </c>
      <c r="H34" s="32" t="s">
        <v>42</v>
      </c>
      <c r="I34" s="33" t="s">
        <v>35</v>
      </c>
      <c r="J34" s="33" t="s">
        <v>33</v>
      </c>
      <c r="K34" s="33" t="s">
        <v>4</v>
      </c>
      <c r="L34" s="33" t="s">
        <v>41</v>
      </c>
      <c r="M34" s="33" t="s">
        <v>42</v>
      </c>
    </row>
    <row r="35" spans="1:14" ht="70.5" customHeight="1" thickBot="1" thickTop="1">
      <c r="A35" s="57" t="s">
        <v>2</v>
      </c>
      <c r="B35" s="58"/>
      <c r="C35" s="10" t="s">
        <v>22</v>
      </c>
      <c r="D35" s="37">
        <v>9937</v>
      </c>
      <c r="E35" s="37">
        <v>197751</v>
      </c>
      <c r="F35" s="37">
        <v>139896</v>
      </c>
      <c r="G35" s="37">
        <v>234713</v>
      </c>
      <c r="H35" s="37">
        <v>250000</v>
      </c>
      <c r="I35" s="41"/>
      <c r="J35" s="41">
        <v>203479</v>
      </c>
      <c r="K35" s="41">
        <v>139896</v>
      </c>
      <c r="L35" s="41"/>
      <c r="M35" s="41"/>
      <c r="N35" s="3"/>
    </row>
    <row r="36" spans="1:14" ht="60" customHeight="1" thickBot="1" thickTop="1">
      <c r="A36" s="57" t="s">
        <v>39</v>
      </c>
      <c r="B36" s="58"/>
      <c r="C36" s="10" t="s">
        <v>115</v>
      </c>
      <c r="D36" s="37"/>
      <c r="E36" s="37">
        <v>2209290</v>
      </c>
      <c r="F36" s="70">
        <v>85148</v>
      </c>
      <c r="G36" s="63"/>
      <c r="H36" s="63">
        <v>20000</v>
      </c>
      <c r="I36" s="41"/>
      <c r="J36" s="41">
        <v>2499206</v>
      </c>
      <c r="K36" s="56">
        <v>85148</v>
      </c>
      <c r="L36" s="56"/>
      <c r="M36" s="53">
        <v>190085</v>
      </c>
      <c r="N36" s="3"/>
    </row>
    <row r="37" spans="1:14" ht="60" customHeight="1" thickBot="1" thickTop="1">
      <c r="A37" s="59"/>
      <c r="B37" s="60"/>
      <c r="C37" s="12" t="s">
        <v>23</v>
      </c>
      <c r="D37" s="37">
        <v>152562</v>
      </c>
      <c r="E37" s="37">
        <v>74431</v>
      </c>
      <c r="F37" s="70"/>
      <c r="G37" s="64"/>
      <c r="H37" s="64"/>
      <c r="I37" s="41">
        <v>143399</v>
      </c>
      <c r="J37" s="41">
        <v>73711</v>
      </c>
      <c r="K37" s="56"/>
      <c r="L37" s="56"/>
      <c r="M37" s="54"/>
      <c r="N37" s="3"/>
    </row>
    <row r="38" spans="1:14" ht="60" customHeight="1" thickBot="1" thickTop="1">
      <c r="A38" s="61"/>
      <c r="B38" s="62"/>
      <c r="C38" s="12" t="s">
        <v>36</v>
      </c>
      <c r="D38" s="37"/>
      <c r="E38" s="37">
        <v>13814</v>
      </c>
      <c r="F38" s="70"/>
      <c r="G38" s="65"/>
      <c r="H38" s="65"/>
      <c r="I38" s="41"/>
      <c r="J38" s="41">
        <v>13814</v>
      </c>
      <c r="K38" s="56"/>
      <c r="L38" s="56"/>
      <c r="M38" s="55"/>
      <c r="N38" s="3"/>
    </row>
    <row r="39" spans="1:14" ht="60" customHeight="1" thickBot="1" thickTop="1">
      <c r="A39" s="67" t="s">
        <v>46</v>
      </c>
      <c r="B39" s="68"/>
      <c r="C39" s="34" t="s">
        <v>112</v>
      </c>
      <c r="D39" s="45"/>
      <c r="E39" s="45">
        <v>318924</v>
      </c>
      <c r="F39" s="45">
        <v>24593</v>
      </c>
      <c r="G39" s="45"/>
      <c r="H39" s="45"/>
      <c r="I39" s="46"/>
      <c r="J39" s="46">
        <v>1011475</v>
      </c>
      <c r="K39" s="46">
        <v>24593</v>
      </c>
      <c r="L39" s="46">
        <v>82500</v>
      </c>
      <c r="M39" s="46"/>
      <c r="N39" s="3"/>
    </row>
    <row r="40" spans="1:14" ht="60" customHeight="1" thickBot="1" thickTop="1">
      <c r="A40" s="57" t="s">
        <v>53</v>
      </c>
      <c r="B40" s="58"/>
      <c r="C40" s="10" t="s">
        <v>119</v>
      </c>
      <c r="D40" s="37"/>
      <c r="E40" s="37">
        <v>8236000</v>
      </c>
      <c r="F40" s="76">
        <v>142834.95</v>
      </c>
      <c r="G40" s="63"/>
      <c r="H40" s="63">
        <v>100000</v>
      </c>
      <c r="I40" s="47"/>
      <c r="J40" s="41">
        <v>8236000</v>
      </c>
      <c r="K40" s="56">
        <v>142834.95</v>
      </c>
      <c r="L40" s="53"/>
      <c r="M40" s="44"/>
      <c r="N40" s="3"/>
    </row>
    <row r="41" spans="1:14" ht="60" customHeight="1" thickBot="1" thickTop="1">
      <c r="A41" s="59"/>
      <c r="B41" s="60"/>
      <c r="C41" s="12" t="s">
        <v>23</v>
      </c>
      <c r="D41" s="37"/>
      <c r="E41" s="37">
        <v>521588</v>
      </c>
      <c r="F41" s="76"/>
      <c r="G41" s="64"/>
      <c r="H41" s="64"/>
      <c r="I41" s="41"/>
      <c r="J41" s="41">
        <v>127060</v>
      </c>
      <c r="K41" s="56"/>
      <c r="L41" s="54"/>
      <c r="M41" s="48"/>
      <c r="N41" s="3"/>
    </row>
    <row r="42" spans="1:14" ht="60" customHeight="1" thickBot="1" thickTop="1">
      <c r="A42" s="59"/>
      <c r="B42" s="60"/>
      <c r="C42" s="11" t="s">
        <v>120</v>
      </c>
      <c r="D42" s="37"/>
      <c r="E42" s="49"/>
      <c r="F42" s="76"/>
      <c r="G42" s="64"/>
      <c r="H42" s="64"/>
      <c r="I42" s="41"/>
      <c r="J42" s="47"/>
      <c r="K42" s="56"/>
      <c r="L42" s="54"/>
      <c r="M42" s="48"/>
      <c r="N42" s="3"/>
    </row>
    <row r="43" spans="1:14" ht="60" customHeight="1" thickBot="1" thickTop="1">
      <c r="A43" s="61"/>
      <c r="B43" s="62"/>
      <c r="C43" s="12" t="s">
        <v>23</v>
      </c>
      <c r="D43" s="37"/>
      <c r="E43" s="37"/>
      <c r="F43" s="76"/>
      <c r="G43" s="65"/>
      <c r="H43" s="65"/>
      <c r="I43" s="41"/>
      <c r="J43" s="41"/>
      <c r="K43" s="56"/>
      <c r="L43" s="55"/>
      <c r="M43" s="40"/>
      <c r="N43" s="3"/>
    </row>
    <row r="44" spans="1:14" ht="60" customHeight="1" thickBot="1" thickTop="1">
      <c r="A44" s="67" t="s">
        <v>6</v>
      </c>
      <c r="B44" s="68"/>
      <c r="C44" s="12" t="s">
        <v>25</v>
      </c>
      <c r="D44" s="38">
        <v>248907</v>
      </c>
      <c r="E44" s="38"/>
      <c r="F44" s="38">
        <v>1446325</v>
      </c>
      <c r="G44" s="38"/>
      <c r="H44" s="38"/>
      <c r="I44" s="42">
        <v>234020</v>
      </c>
      <c r="J44" s="42"/>
      <c r="K44" s="42">
        <v>1446324</v>
      </c>
      <c r="L44" s="42"/>
      <c r="M44" s="42"/>
      <c r="N44" s="3"/>
    </row>
    <row r="45" spans="1:14" ht="60" customHeight="1" thickBot="1" thickTop="1">
      <c r="A45" s="13"/>
      <c r="B45" s="14"/>
      <c r="C45" s="12" t="s">
        <v>55</v>
      </c>
      <c r="D45" s="38"/>
      <c r="E45" s="38"/>
      <c r="F45" s="38">
        <v>284293</v>
      </c>
      <c r="G45" s="38"/>
      <c r="H45" s="38"/>
      <c r="I45" s="42"/>
      <c r="J45" s="42"/>
      <c r="K45" s="42">
        <v>284293</v>
      </c>
      <c r="L45" s="42"/>
      <c r="M45" s="42"/>
      <c r="N45" s="3"/>
    </row>
    <row r="46" spans="1:14" ht="60" customHeight="1" thickBot="1" thickTop="1">
      <c r="A46" s="67"/>
      <c r="B46" s="68"/>
      <c r="C46" s="12" t="s">
        <v>28</v>
      </c>
      <c r="D46" s="38"/>
      <c r="E46" s="38"/>
      <c r="F46" s="38">
        <v>104365</v>
      </c>
      <c r="G46" s="38"/>
      <c r="H46" s="38"/>
      <c r="I46" s="42"/>
      <c r="J46" s="42"/>
      <c r="K46" s="42">
        <v>104365</v>
      </c>
      <c r="L46" s="42"/>
      <c r="M46" s="42"/>
      <c r="N46" s="3"/>
    </row>
    <row r="47" spans="1:14" ht="15.75" customHeight="1" thickBot="1" thickTop="1">
      <c r="A47"/>
      <c r="B47"/>
      <c r="C47"/>
      <c r="D47"/>
      <c r="E47"/>
      <c r="F47"/>
      <c r="G47"/>
      <c r="H47"/>
      <c r="I47"/>
      <c r="J47"/>
      <c r="K47"/>
      <c r="L47"/>
      <c r="M47"/>
      <c r="N47" s="3"/>
    </row>
    <row r="48" spans="1:13" ht="18" customHeight="1" thickBot="1" thickTop="1">
      <c r="A48" s="72" t="s">
        <v>0</v>
      </c>
      <c r="B48" s="72"/>
      <c r="C48" s="72"/>
      <c r="D48" s="75" t="s">
        <v>3</v>
      </c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8" customHeight="1" thickBot="1" thickTop="1">
      <c r="A49" s="72"/>
      <c r="B49" s="72"/>
      <c r="C49" s="72"/>
      <c r="D49" s="71" t="s">
        <v>102</v>
      </c>
      <c r="E49" s="71"/>
      <c r="F49" s="71"/>
      <c r="G49" s="71"/>
      <c r="H49" s="71"/>
      <c r="I49" s="69" t="s">
        <v>103</v>
      </c>
      <c r="J49" s="69"/>
      <c r="K49" s="69"/>
      <c r="L49" s="69"/>
      <c r="M49" s="69"/>
    </row>
    <row r="50" spans="1:13" ht="44.25" customHeight="1" thickBot="1" thickTop="1">
      <c r="A50" s="72"/>
      <c r="B50" s="72"/>
      <c r="C50" s="72"/>
      <c r="D50" s="32" t="s">
        <v>35</v>
      </c>
      <c r="E50" s="32" t="s">
        <v>33</v>
      </c>
      <c r="F50" s="32" t="s">
        <v>4</v>
      </c>
      <c r="G50" s="32" t="s">
        <v>41</v>
      </c>
      <c r="H50" s="32" t="s">
        <v>42</v>
      </c>
      <c r="I50" s="33" t="s">
        <v>35</v>
      </c>
      <c r="J50" s="33" t="s">
        <v>33</v>
      </c>
      <c r="K50" s="33" t="s">
        <v>4</v>
      </c>
      <c r="L50" s="33" t="s">
        <v>41</v>
      </c>
      <c r="M50" s="33" t="s">
        <v>42</v>
      </c>
    </row>
    <row r="51" spans="1:13" ht="33" customHeight="1" thickBot="1" thickTop="1">
      <c r="A51" s="72"/>
      <c r="B51" s="72"/>
      <c r="C51" s="72"/>
      <c r="D51" s="39">
        <v>5464562</v>
      </c>
      <c r="E51" s="39">
        <v>12596293</v>
      </c>
      <c r="F51" s="39">
        <v>3903419.95</v>
      </c>
      <c r="G51" s="39">
        <v>903623</v>
      </c>
      <c r="H51" s="39">
        <v>20000</v>
      </c>
      <c r="I51" s="39">
        <v>5339697</v>
      </c>
      <c r="J51" s="39">
        <v>12636209</v>
      </c>
      <c r="K51" s="39">
        <v>3903419.95</v>
      </c>
      <c r="L51" s="39">
        <v>510367</v>
      </c>
      <c r="M51" s="39">
        <v>20000</v>
      </c>
    </row>
    <row r="52" spans="1:14" ht="60" customHeight="1" thickBot="1" thickTop="1">
      <c r="A52" s="57" t="s">
        <v>8</v>
      </c>
      <c r="B52" s="58"/>
      <c r="C52" s="10" t="s">
        <v>15</v>
      </c>
      <c r="D52" s="70">
        <v>83123</v>
      </c>
      <c r="E52" s="70">
        <v>339769</v>
      </c>
      <c r="F52" s="70">
        <v>482658</v>
      </c>
      <c r="G52" s="63">
        <v>200000</v>
      </c>
      <c r="H52" s="70"/>
      <c r="I52" s="56">
        <v>70929</v>
      </c>
      <c r="J52" s="56">
        <v>373350</v>
      </c>
      <c r="K52" s="56">
        <v>482658</v>
      </c>
      <c r="L52" s="53">
        <v>251200</v>
      </c>
      <c r="M52" s="53"/>
      <c r="N52" s="3"/>
    </row>
    <row r="53" spans="1:14" ht="60" customHeight="1" thickBot="1" thickTop="1">
      <c r="A53" s="59"/>
      <c r="B53" s="60"/>
      <c r="C53" s="10" t="s">
        <v>16</v>
      </c>
      <c r="D53" s="70"/>
      <c r="E53" s="70"/>
      <c r="F53" s="70"/>
      <c r="G53" s="64"/>
      <c r="H53" s="70"/>
      <c r="I53" s="56"/>
      <c r="J53" s="56"/>
      <c r="K53" s="56"/>
      <c r="L53" s="54"/>
      <c r="M53" s="54"/>
      <c r="N53" s="3"/>
    </row>
    <row r="54" spans="1:16" ht="60" customHeight="1" thickBot="1" thickTop="1">
      <c r="A54" s="59"/>
      <c r="B54" s="60"/>
      <c r="C54" s="10" t="s">
        <v>17</v>
      </c>
      <c r="D54" s="70"/>
      <c r="E54" s="70"/>
      <c r="F54" s="70"/>
      <c r="G54" s="64"/>
      <c r="H54" s="70"/>
      <c r="I54" s="56"/>
      <c r="J54" s="56"/>
      <c r="K54" s="56"/>
      <c r="L54" s="54"/>
      <c r="M54" s="54"/>
      <c r="N54" s="3"/>
      <c r="O54"/>
      <c r="P54"/>
    </row>
    <row r="55" spans="1:16" ht="60" customHeight="1" thickBot="1" thickTop="1">
      <c r="A55" s="61"/>
      <c r="B55" s="62"/>
      <c r="C55" s="11" t="s">
        <v>116</v>
      </c>
      <c r="D55" s="70"/>
      <c r="E55" s="70"/>
      <c r="F55" s="70"/>
      <c r="G55" s="65"/>
      <c r="H55" s="70"/>
      <c r="I55" s="56"/>
      <c r="J55" s="56"/>
      <c r="K55" s="56"/>
      <c r="L55" s="55"/>
      <c r="M55" s="55"/>
      <c r="N55" s="3"/>
      <c r="O55"/>
      <c r="P55"/>
    </row>
    <row r="56" spans="1:16" ht="60" customHeight="1" thickBot="1" thickTop="1">
      <c r="A56" s="57" t="s">
        <v>9</v>
      </c>
      <c r="B56" s="58"/>
      <c r="C56" s="12" t="s">
        <v>16</v>
      </c>
      <c r="D56" s="70">
        <v>12646</v>
      </c>
      <c r="E56" s="70">
        <v>40925</v>
      </c>
      <c r="F56" s="70">
        <v>106721</v>
      </c>
      <c r="G56" s="63">
        <v>56005</v>
      </c>
      <c r="H56" s="70"/>
      <c r="I56" s="56">
        <v>12646</v>
      </c>
      <c r="J56" s="56">
        <v>76133</v>
      </c>
      <c r="K56" s="56">
        <v>106721</v>
      </c>
      <c r="L56" s="53"/>
      <c r="M56" s="53"/>
      <c r="N56" s="79"/>
      <c r="O56"/>
      <c r="P56"/>
    </row>
    <row r="57" spans="1:16" ht="60" customHeight="1" thickBot="1" thickTop="1">
      <c r="A57" s="61"/>
      <c r="B57" s="62"/>
      <c r="C57" s="11" t="s">
        <v>116</v>
      </c>
      <c r="D57" s="70"/>
      <c r="E57" s="70"/>
      <c r="F57" s="70"/>
      <c r="G57" s="65"/>
      <c r="H57" s="70"/>
      <c r="I57" s="56"/>
      <c r="J57" s="56"/>
      <c r="K57" s="56"/>
      <c r="L57" s="55"/>
      <c r="M57" s="55"/>
      <c r="N57" s="79"/>
      <c r="O57"/>
      <c r="P57"/>
    </row>
    <row r="58" spans="1:16" ht="60" customHeight="1" thickBot="1" thickTop="1">
      <c r="A58" s="67" t="s">
        <v>13</v>
      </c>
      <c r="B58" s="68"/>
      <c r="C58" s="11" t="s">
        <v>116</v>
      </c>
      <c r="D58" s="36">
        <v>151401</v>
      </c>
      <c r="E58" s="36">
        <v>50196</v>
      </c>
      <c r="F58" s="36">
        <v>69328</v>
      </c>
      <c r="G58" s="36">
        <v>8851</v>
      </c>
      <c r="H58" s="36"/>
      <c r="I58" s="40">
        <v>51401</v>
      </c>
      <c r="J58" s="40">
        <v>51968</v>
      </c>
      <c r="K58" s="40">
        <v>69328</v>
      </c>
      <c r="L58" s="40"/>
      <c r="M58" s="40"/>
      <c r="N58" s="3"/>
      <c r="O58"/>
      <c r="P58"/>
    </row>
    <row r="59" spans="1:16" ht="60" customHeight="1" thickBot="1" thickTop="1">
      <c r="A59" s="67" t="s">
        <v>14</v>
      </c>
      <c r="B59" s="68"/>
      <c r="C59" s="11" t="s">
        <v>116</v>
      </c>
      <c r="D59" s="36">
        <v>25053</v>
      </c>
      <c r="E59" s="36">
        <v>41319</v>
      </c>
      <c r="F59" s="36">
        <v>56873</v>
      </c>
      <c r="G59" s="36">
        <v>191667</v>
      </c>
      <c r="H59" s="36"/>
      <c r="I59" s="40">
        <v>12051</v>
      </c>
      <c r="J59" s="40">
        <v>43091</v>
      </c>
      <c r="K59" s="40">
        <v>56873</v>
      </c>
      <c r="L59" s="40">
        <v>191667</v>
      </c>
      <c r="M59" s="40"/>
      <c r="N59" s="3"/>
      <c r="O59"/>
      <c r="P59"/>
    </row>
    <row r="60" spans="1:16" ht="103.5" customHeight="1" thickBot="1" thickTop="1">
      <c r="A60" s="57" t="s">
        <v>113</v>
      </c>
      <c r="B60" s="58"/>
      <c r="C60" s="35" t="s">
        <v>117</v>
      </c>
      <c r="D60" s="37"/>
      <c r="E60" s="37">
        <v>134191</v>
      </c>
      <c r="F60" s="37">
        <v>82455</v>
      </c>
      <c r="G60" s="37"/>
      <c r="H60" s="37"/>
      <c r="I60" s="41"/>
      <c r="J60" s="41">
        <v>239515</v>
      </c>
      <c r="K60" s="41">
        <v>82455</v>
      </c>
      <c r="L60" s="41"/>
      <c r="M60" s="41"/>
      <c r="N60" s="3"/>
      <c r="O60"/>
      <c r="P60"/>
    </row>
    <row r="61" spans="1:16" ht="70.5" customHeight="1" thickBot="1" thickTop="1">
      <c r="A61" s="61"/>
      <c r="B61" s="62"/>
      <c r="C61" s="12" t="s">
        <v>18</v>
      </c>
      <c r="D61" s="38"/>
      <c r="E61" s="38">
        <v>11379</v>
      </c>
      <c r="F61" s="38">
        <v>48285</v>
      </c>
      <c r="G61" s="38">
        <v>17500</v>
      </c>
      <c r="H61" s="38"/>
      <c r="I61" s="42"/>
      <c r="J61" s="42">
        <v>10365</v>
      </c>
      <c r="K61" s="42">
        <v>48285</v>
      </c>
      <c r="L61" s="42">
        <v>17500</v>
      </c>
      <c r="M61" s="42"/>
      <c r="N61" s="8"/>
      <c r="O61"/>
      <c r="P61"/>
    </row>
    <row r="62" spans="1:16" ht="17.25" customHeight="1" thickBot="1" thickTop="1">
      <c r="A62" s="72" t="s">
        <v>0</v>
      </c>
      <c r="B62" s="72"/>
      <c r="C62" s="72"/>
      <c r="D62" s="75" t="s">
        <v>3</v>
      </c>
      <c r="E62" s="75"/>
      <c r="F62" s="75"/>
      <c r="G62" s="75"/>
      <c r="H62" s="75"/>
      <c r="I62" s="75"/>
      <c r="J62" s="75"/>
      <c r="K62" s="75"/>
      <c r="L62" s="75"/>
      <c r="M62" s="75"/>
      <c r="O62"/>
      <c r="P62"/>
    </row>
    <row r="63" spans="1:16" ht="17.25" customHeight="1" thickBot="1" thickTop="1">
      <c r="A63" s="72"/>
      <c r="B63" s="72"/>
      <c r="C63" s="72"/>
      <c r="D63" s="71" t="s">
        <v>102</v>
      </c>
      <c r="E63" s="71"/>
      <c r="F63" s="71"/>
      <c r="G63" s="71"/>
      <c r="H63" s="71"/>
      <c r="I63" s="69" t="s">
        <v>103</v>
      </c>
      <c r="J63" s="69"/>
      <c r="K63" s="69"/>
      <c r="L63" s="69"/>
      <c r="M63" s="69"/>
      <c r="O63"/>
      <c r="P63"/>
    </row>
    <row r="64" spans="1:16" ht="43.5" customHeight="1" thickBot="1" thickTop="1">
      <c r="A64" s="72"/>
      <c r="B64" s="72"/>
      <c r="C64" s="72"/>
      <c r="D64" s="32" t="s">
        <v>35</v>
      </c>
      <c r="E64" s="32" t="s">
        <v>33</v>
      </c>
      <c r="F64" s="32" t="s">
        <v>4</v>
      </c>
      <c r="G64" s="32" t="s">
        <v>41</v>
      </c>
      <c r="H64" s="32" t="s">
        <v>42</v>
      </c>
      <c r="I64" s="33" t="s">
        <v>35</v>
      </c>
      <c r="J64" s="33" t="s">
        <v>33</v>
      </c>
      <c r="K64" s="33" t="s">
        <v>4</v>
      </c>
      <c r="L64" s="33" t="s">
        <v>41</v>
      </c>
      <c r="M64" s="33" t="s">
        <v>42</v>
      </c>
      <c r="O64"/>
      <c r="P64"/>
    </row>
    <row r="65" spans="1:16" s="3" customFormat="1" ht="70.5" customHeight="1" thickBot="1" thickTop="1">
      <c r="A65" s="57" t="s">
        <v>49</v>
      </c>
      <c r="B65" s="58"/>
      <c r="C65" s="34" t="s">
        <v>118</v>
      </c>
      <c r="D65" s="43"/>
      <c r="E65" s="43">
        <v>20809</v>
      </c>
      <c r="F65" s="43">
        <v>297854</v>
      </c>
      <c r="G65" s="43"/>
      <c r="H65" s="43"/>
      <c r="I65" s="41"/>
      <c r="J65" s="41">
        <v>20809</v>
      </c>
      <c r="K65" s="41">
        <v>297854</v>
      </c>
      <c r="L65" s="41"/>
      <c r="M65" s="46"/>
      <c r="O65"/>
      <c r="P65"/>
    </row>
    <row r="66" spans="1:16" ht="70.5" customHeight="1" thickBot="1" thickTop="1">
      <c r="A66" s="57" t="s">
        <v>50</v>
      </c>
      <c r="B66" s="58"/>
      <c r="C66" s="12" t="s">
        <v>114</v>
      </c>
      <c r="D66" s="63"/>
      <c r="E66" s="63">
        <v>920448</v>
      </c>
      <c r="F66" s="63">
        <v>327448</v>
      </c>
      <c r="G66" s="63">
        <v>120600</v>
      </c>
      <c r="H66" s="63"/>
      <c r="I66" s="53"/>
      <c r="J66" s="53">
        <v>935956</v>
      </c>
      <c r="K66" s="53">
        <v>327448</v>
      </c>
      <c r="L66" s="53">
        <v>50000</v>
      </c>
      <c r="M66" s="53"/>
      <c r="N66" s="79"/>
      <c r="O66"/>
      <c r="P66"/>
    </row>
    <row r="67" spans="1:16" ht="60" customHeight="1" thickBot="1" thickTop="1">
      <c r="A67" s="59"/>
      <c r="B67" s="60"/>
      <c r="C67" s="12" t="s">
        <v>19</v>
      </c>
      <c r="D67" s="64"/>
      <c r="E67" s="64"/>
      <c r="F67" s="64"/>
      <c r="G67" s="64"/>
      <c r="H67" s="64"/>
      <c r="I67" s="54"/>
      <c r="J67" s="54"/>
      <c r="K67" s="54"/>
      <c r="L67" s="54"/>
      <c r="M67" s="54"/>
      <c r="N67" s="79"/>
      <c r="O67"/>
      <c r="P67"/>
    </row>
    <row r="68" spans="1:16" ht="60" customHeight="1" thickBot="1" thickTop="1">
      <c r="A68" s="61"/>
      <c r="B68" s="62"/>
      <c r="C68" s="12" t="s">
        <v>20</v>
      </c>
      <c r="D68" s="65"/>
      <c r="E68" s="65"/>
      <c r="F68" s="65"/>
      <c r="G68" s="65"/>
      <c r="H68" s="65"/>
      <c r="I68" s="55"/>
      <c r="J68" s="55"/>
      <c r="K68" s="55"/>
      <c r="L68" s="55"/>
      <c r="M68" s="55"/>
      <c r="N68" s="79"/>
      <c r="O68"/>
      <c r="P68"/>
    </row>
    <row r="69" spans="1:16" ht="60" customHeight="1" thickBot="1" thickTop="1">
      <c r="A69" s="57" t="s">
        <v>52</v>
      </c>
      <c r="B69" s="58"/>
      <c r="C69" s="12" t="s">
        <v>58</v>
      </c>
      <c r="D69" s="63"/>
      <c r="E69" s="63">
        <v>3459</v>
      </c>
      <c r="F69" s="63">
        <v>26967</v>
      </c>
      <c r="G69" s="63"/>
      <c r="H69" s="63"/>
      <c r="I69" s="53"/>
      <c r="J69" s="53">
        <v>3479</v>
      </c>
      <c r="K69" s="53">
        <v>26967</v>
      </c>
      <c r="L69" s="53"/>
      <c r="M69" s="53"/>
      <c r="N69" s="79"/>
      <c r="O69"/>
      <c r="P69"/>
    </row>
    <row r="70" spans="1:15" ht="60" customHeight="1" thickBot="1" thickTop="1">
      <c r="A70" s="80"/>
      <c r="B70" s="81"/>
      <c r="C70" s="12" t="s">
        <v>122</v>
      </c>
      <c r="D70" s="65"/>
      <c r="E70" s="65"/>
      <c r="F70" s="65"/>
      <c r="G70" s="65"/>
      <c r="H70" s="65"/>
      <c r="I70" s="55"/>
      <c r="J70" s="55"/>
      <c r="K70" s="55"/>
      <c r="L70" s="55"/>
      <c r="M70" s="55"/>
      <c r="N70" s="79"/>
      <c r="O70"/>
    </row>
    <row r="71" spans="1:15" ht="60" customHeight="1" thickBot="1" thickTop="1">
      <c r="A71" s="67" t="s">
        <v>37</v>
      </c>
      <c r="B71" s="68"/>
      <c r="C71" s="12" t="s">
        <v>31</v>
      </c>
      <c r="D71" s="38"/>
      <c r="E71" s="38">
        <v>25801</v>
      </c>
      <c r="F71" s="38">
        <v>177375</v>
      </c>
      <c r="G71" s="38"/>
      <c r="H71" s="38"/>
      <c r="I71" s="42"/>
      <c r="J71" s="42">
        <v>25801</v>
      </c>
      <c r="K71" s="42">
        <v>177375</v>
      </c>
      <c r="L71" s="42"/>
      <c r="M71" s="42"/>
      <c r="N71" s="79"/>
      <c r="O71"/>
    </row>
    <row r="72" spans="1:15" ht="60" customHeight="1" thickBot="1" thickTop="1">
      <c r="A72" s="57" t="s">
        <v>38</v>
      </c>
      <c r="B72" s="58"/>
      <c r="C72" s="12" t="s">
        <v>43</v>
      </c>
      <c r="D72" s="70"/>
      <c r="E72" s="70"/>
      <c r="F72" s="70"/>
      <c r="G72" s="63"/>
      <c r="H72" s="70"/>
      <c r="I72" s="56"/>
      <c r="J72" s="56"/>
      <c r="K72" s="56"/>
      <c r="L72" s="53"/>
      <c r="M72" s="53"/>
      <c r="N72" s="79"/>
      <c r="O72"/>
    </row>
    <row r="73" spans="1:15" ht="60" customHeight="1" thickBot="1" thickTop="1">
      <c r="A73" s="61"/>
      <c r="B73" s="62"/>
      <c r="C73" s="12" t="s">
        <v>44</v>
      </c>
      <c r="D73" s="70"/>
      <c r="E73" s="70"/>
      <c r="F73" s="70"/>
      <c r="G73" s="65"/>
      <c r="H73" s="70"/>
      <c r="I73" s="56"/>
      <c r="J73" s="56"/>
      <c r="K73" s="56"/>
      <c r="L73" s="55"/>
      <c r="M73" s="55"/>
      <c r="N73" s="79"/>
      <c r="O73"/>
    </row>
    <row r="74" spans="1:15" ht="60" customHeight="1" thickBot="1" thickTop="1">
      <c r="A74" s="57" t="s">
        <v>30</v>
      </c>
      <c r="B74" s="58"/>
      <c r="C74" s="11" t="s">
        <v>7</v>
      </c>
      <c r="D74" s="70">
        <v>4843300</v>
      </c>
      <c r="E74" s="70"/>
      <c r="F74" s="70"/>
      <c r="G74" s="63"/>
      <c r="H74" s="70"/>
      <c r="I74" s="56">
        <v>4886900</v>
      </c>
      <c r="J74" s="56"/>
      <c r="K74" s="56"/>
      <c r="L74" s="53"/>
      <c r="M74" s="53"/>
      <c r="N74" s="79"/>
      <c r="O74"/>
    </row>
    <row r="75" spans="1:15" ht="60" customHeight="1" thickBot="1" thickTop="1">
      <c r="A75" s="61"/>
      <c r="B75" s="62"/>
      <c r="C75" s="10" t="s">
        <v>21</v>
      </c>
      <c r="D75" s="70"/>
      <c r="E75" s="70"/>
      <c r="F75" s="70"/>
      <c r="G75" s="65"/>
      <c r="H75" s="70"/>
      <c r="I75" s="56"/>
      <c r="J75" s="56"/>
      <c r="K75" s="56"/>
      <c r="L75" s="55"/>
      <c r="M75" s="55"/>
      <c r="N75" s="79"/>
      <c r="O75"/>
    </row>
    <row r="76" spans="1:15" ht="17.25" customHeight="1" thickBot="1" thickTop="1">
      <c r="A76" s="66" t="s">
        <v>0</v>
      </c>
      <c r="B76" s="66"/>
      <c r="C76" s="66"/>
      <c r="D76" s="75" t="s">
        <v>3</v>
      </c>
      <c r="E76" s="75"/>
      <c r="F76" s="75"/>
      <c r="G76" s="75"/>
      <c r="H76" s="75"/>
      <c r="I76" s="75"/>
      <c r="J76" s="75"/>
      <c r="K76" s="75"/>
      <c r="L76" s="75"/>
      <c r="M76" s="75"/>
      <c r="O76"/>
    </row>
    <row r="77" spans="1:15" ht="17.25" customHeight="1" thickBot="1" thickTop="1">
      <c r="A77" s="66"/>
      <c r="B77" s="66"/>
      <c r="C77" s="66"/>
      <c r="D77" s="71" t="s">
        <v>102</v>
      </c>
      <c r="E77" s="71"/>
      <c r="F77" s="71"/>
      <c r="G77" s="71"/>
      <c r="H77" s="71"/>
      <c r="I77" s="69" t="s">
        <v>103</v>
      </c>
      <c r="J77" s="69"/>
      <c r="K77" s="69"/>
      <c r="L77" s="69"/>
      <c r="M77" s="69"/>
      <c r="O77"/>
    </row>
    <row r="78" spans="1:15" ht="44.25" customHeight="1" thickBot="1" thickTop="1">
      <c r="A78" s="66"/>
      <c r="B78" s="66"/>
      <c r="C78" s="66"/>
      <c r="D78" s="32" t="s">
        <v>35</v>
      </c>
      <c r="E78" s="32" t="s">
        <v>33</v>
      </c>
      <c r="F78" s="32" t="s">
        <v>4</v>
      </c>
      <c r="G78" s="32" t="s">
        <v>41</v>
      </c>
      <c r="H78" s="32" t="s">
        <v>42</v>
      </c>
      <c r="I78" s="33" t="s">
        <v>35</v>
      </c>
      <c r="J78" s="33" t="s">
        <v>33</v>
      </c>
      <c r="K78" s="33" t="s">
        <v>4</v>
      </c>
      <c r="L78" s="33" t="s">
        <v>41</v>
      </c>
      <c r="M78" s="33" t="s">
        <v>42</v>
      </c>
      <c r="O78"/>
    </row>
    <row r="79" spans="1:14" ht="60" customHeight="1" thickBot="1" thickTop="1">
      <c r="A79" s="67" t="s">
        <v>2</v>
      </c>
      <c r="B79" s="68"/>
      <c r="C79" s="10" t="s">
        <v>22</v>
      </c>
      <c r="D79" s="37"/>
      <c r="E79" s="37">
        <v>187964</v>
      </c>
      <c r="F79" s="37">
        <v>139896</v>
      </c>
      <c r="G79" s="37">
        <v>59000</v>
      </c>
      <c r="H79" s="37"/>
      <c r="I79" s="41">
        <v>7410</v>
      </c>
      <c r="J79" s="41">
        <v>186888</v>
      </c>
      <c r="K79" s="41">
        <v>139896</v>
      </c>
      <c r="L79" s="41"/>
      <c r="M79" s="41"/>
      <c r="N79" s="3"/>
    </row>
    <row r="80" spans="1:14" ht="60" customHeight="1" thickBot="1" thickTop="1">
      <c r="A80" s="57" t="s">
        <v>39</v>
      </c>
      <c r="B80" s="58"/>
      <c r="C80" s="10" t="s">
        <v>115</v>
      </c>
      <c r="D80" s="37"/>
      <c r="E80" s="37">
        <v>2288565</v>
      </c>
      <c r="F80" s="70">
        <v>85148</v>
      </c>
      <c r="G80" s="63"/>
      <c r="H80" s="70">
        <v>20000</v>
      </c>
      <c r="I80" s="42"/>
      <c r="J80" s="42">
        <v>2135032</v>
      </c>
      <c r="K80" s="56">
        <v>85148</v>
      </c>
      <c r="L80" s="53"/>
      <c r="M80" s="53">
        <v>20000</v>
      </c>
      <c r="N80" s="3"/>
    </row>
    <row r="81" spans="1:14" ht="60" customHeight="1" thickBot="1" thickTop="1">
      <c r="A81" s="59"/>
      <c r="B81" s="60"/>
      <c r="C81" s="12" t="s">
        <v>23</v>
      </c>
      <c r="D81" s="37">
        <v>143402</v>
      </c>
      <c r="E81" s="37">
        <v>89431</v>
      </c>
      <c r="F81" s="70"/>
      <c r="G81" s="64"/>
      <c r="H81" s="70"/>
      <c r="I81" s="42">
        <v>115902</v>
      </c>
      <c r="J81" s="42">
        <v>73711</v>
      </c>
      <c r="K81" s="56"/>
      <c r="L81" s="54"/>
      <c r="M81" s="54"/>
      <c r="N81" s="3"/>
    </row>
    <row r="82" spans="1:14" ht="60" customHeight="1" thickBot="1" thickTop="1">
      <c r="A82" s="61"/>
      <c r="B82" s="62"/>
      <c r="C82" s="12" t="s">
        <v>36</v>
      </c>
      <c r="D82" s="37"/>
      <c r="E82" s="37">
        <v>18000</v>
      </c>
      <c r="F82" s="70"/>
      <c r="G82" s="65"/>
      <c r="H82" s="70"/>
      <c r="I82" s="42"/>
      <c r="J82" s="42">
        <v>18000</v>
      </c>
      <c r="K82" s="56"/>
      <c r="L82" s="55"/>
      <c r="M82" s="55"/>
      <c r="N82" s="3"/>
    </row>
    <row r="83" spans="1:14" ht="60" customHeight="1" thickBot="1" thickTop="1">
      <c r="A83" s="67" t="s">
        <v>46</v>
      </c>
      <c r="B83" s="68"/>
      <c r="C83" s="34" t="s">
        <v>112</v>
      </c>
      <c r="D83" s="45"/>
      <c r="E83" s="45">
        <v>66449</v>
      </c>
      <c r="F83" s="45">
        <v>24593</v>
      </c>
      <c r="G83" s="45">
        <v>250000</v>
      </c>
      <c r="H83" s="45"/>
      <c r="I83" s="46">
        <v>13836</v>
      </c>
      <c r="J83" s="46">
        <v>72263</v>
      </c>
      <c r="K83" s="46">
        <v>24593</v>
      </c>
      <c r="L83" s="46"/>
      <c r="M83" s="46"/>
      <c r="N83" s="3"/>
    </row>
    <row r="84" spans="1:14" ht="60" customHeight="1" thickBot="1" thickTop="1">
      <c r="A84" s="57" t="s">
        <v>53</v>
      </c>
      <c r="B84" s="58"/>
      <c r="C84" s="10" t="s">
        <v>119</v>
      </c>
      <c r="D84" s="37"/>
      <c r="E84" s="37">
        <v>8236000</v>
      </c>
      <c r="F84" s="76">
        <v>142834.95</v>
      </c>
      <c r="G84" s="63"/>
      <c r="H84" s="82"/>
      <c r="I84" s="50"/>
      <c r="J84" s="42">
        <v>8236000</v>
      </c>
      <c r="K84" s="56">
        <v>142834.95</v>
      </c>
      <c r="L84" s="53"/>
      <c r="M84" s="44"/>
      <c r="N84" s="3"/>
    </row>
    <row r="85" spans="1:14" ht="60" customHeight="1" thickBot="1" thickTop="1">
      <c r="A85" s="59"/>
      <c r="B85" s="60"/>
      <c r="C85" s="12" t="s">
        <v>23</v>
      </c>
      <c r="D85" s="37"/>
      <c r="E85" s="37">
        <v>121588</v>
      </c>
      <c r="F85" s="76"/>
      <c r="G85" s="64"/>
      <c r="H85" s="83"/>
      <c r="I85" s="42"/>
      <c r="J85" s="42">
        <v>133848</v>
      </c>
      <c r="K85" s="56"/>
      <c r="L85" s="54"/>
      <c r="M85" s="48"/>
      <c r="N85" s="3"/>
    </row>
    <row r="86" spans="1:14" ht="60" customHeight="1" thickBot="1" thickTop="1">
      <c r="A86" s="59"/>
      <c r="B86" s="60"/>
      <c r="C86" s="11" t="s">
        <v>120</v>
      </c>
      <c r="D86" s="37"/>
      <c r="E86" s="49"/>
      <c r="F86" s="76"/>
      <c r="G86" s="64"/>
      <c r="H86" s="83"/>
      <c r="I86" s="42"/>
      <c r="J86" s="50"/>
      <c r="K86" s="56"/>
      <c r="L86" s="54"/>
      <c r="M86" s="48"/>
      <c r="N86" s="3"/>
    </row>
    <row r="87" spans="1:14" ht="60" customHeight="1" thickBot="1" thickTop="1">
      <c r="A87" s="61"/>
      <c r="B87" s="62"/>
      <c r="C87" s="12" t="s">
        <v>23</v>
      </c>
      <c r="D87" s="37"/>
      <c r="E87" s="37"/>
      <c r="F87" s="76"/>
      <c r="G87" s="65"/>
      <c r="H87" s="84"/>
      <c r="I87" s="42"/>
      <c r="J87" s="42"/>
      <c r="K87" s="56"/>
      <c r="L87" s="55"/>
      <c r="M87" s="40"/>
      <c r="N87" s="3"/>
    </row>
    <row r="88" spans="1:14" ht="60" customHeight="1" thickBot="1" thickTop="1">
      <c r="A88" s="67" t="s">
        <v>6</v>
      </c>
      <c r="B88" s="68"/>
      <c r="C88" s="12" t="s">
        <v>25</v>
      </c>
      <c r="D88" s="37">
        <v>205637</v>
      </c>
      <c r="E88" s="37"/>
      <c r="F88" s="38">
        <v>1446325</v>
      </c>
      <c r="G88" s="38"/>
      <c r="H88" s="37"/>
      <c r="I88" s="42">
        <v>168622</v>
      </c>
      <c r="J88" s="42"/>
      <c r="K88" s="41">
        <v>1446325</v>
      </c>
      <c r="L88" s="41"/>
      <c r="M88" s="41"/>
      <c r="N88" s="3"/>
    </row>
    <row r="89" spans="1:14" ht="60" customHeight="1" thickBot="1" thickTop="1">
      <c r="A89" s="13"/>
      <c r="B89" s="14"/>
      <c r="C89" s="12" t="s">
        <v>55</v>
      </c>
      <c r="D89" s="37"/>
      <c r="E89" s="37"/>
      <c r="F89" s="38">
        <v>284294</v>
      </c>
      <c r="G89" s="38"/>
      <c r="H89" s="37"/>
      <c r="I89" s="42"/>
      <c r="J89" s="42"/>
      <c r="K89" s="41">
        <v>284294</v>
      </c>
      <c r="L89" s="41"/>
      <c r="M89" s="41"/>
      <c r="N89" s="3"/>
    </row>
    <row r="90" spans="1:14" ht="60" customHeight="1" thickBot="1" thickTop="1">
      <c r="A90" s="67"/>
      <c r="B90" s="68"/>
      <c r="C90" s="12" t="s">
        <v>28</v>
      </c>
      <c r="D90" s="37"/>
      <c r="E90" s="37"/>
      <c r="F90" s="38">
        <v>104365</v>
      </c>
      <c r="G90" s="38"/>
      <c r="H90" s="37"/>
      <c r="I90" s="42"/>
      <c r="J90" s="42"/>
      <c r="K90" s="41">
        <v>104365</v>
      </c>
      <c r="L90" s="41"/>
      <c r="M90" s="41"/>
      <c r="N90" s="3"/>
    </row>
    <row r="91" spans="1:13" s="3" customFormat="1" ht="16.5" thickBot="1" thickTop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3" customFormat="1" ht="17.25" customHeight="1" thickBot="1" thickTop="1">
      <c r="A92" s="72" t="s">
        <v>0</v>
      </c>
      <c r="B92" s="72"/>
      <c r="C92" s="72"/>
      <c r="D92" s="75" t="s">
        <v>3</v>
      </c>
      <c r="E92" s="75"/>
      <c r="F92" s="75"/>
      <c r="G92" s="75"/>
      <c r="H92" s="75"/>
      <c r="I92" s="75"/>
      <c r="J92" s="75"/>
      <c r="K92" s="75"/>
      <c r="L92" s="75"/>
      <c r="M92" s="75"/>
    </row>
    <row r="93" spans="1:13" s="3" customFormat="1" ht="18" customHeight="1" thickBot="1" thickTop="1">
      <c r="A93" s="72"/>
      <c r="B93" s="72"/>
      <c r="C93" s="72"/>
      <c r="D93" s="71" t="s">
        <v>104</v>
      </c>
      <c r="E93" s="71"/>
      <c r="F93" s="71"/>
      <c r="G93" s="71"/>
      <c r="H93" s="71"/>
      <c r="I93" s="69" t="s">
        <v>105</v>
      </c>
      <c r="J93" s="69"/>
      <c r="K93" s="69"/>
      <c r="L93" s="69"/>
      <c r="M93" s="69"/>
    </row>
    <row r="94" spans="1:13" s="3" customFormat="1" ht="44.25" customHeight="1" thickBot="1" thickTop="1">
      <c r="A94" s="72"/>
      <c r="B94" s="72"/>
      <c r="C94" s="72"/>
      <c r="D94" s="32" t="s">
        <v>35</v>
      </c>
      <c r="E94" s="32" t="s">
        <v>33</v>
      </c>
      <c r="F94" s="32" t="s">
        <v>4</v>
      </c>
      <c r="G94" s="32" t="s">
        <v>41</v>
      </c>
      <c r="H94" s="32" t="s">
        <v>42</v>
      </c>
      <c r="I94" s="33" t="s">
        <v>35</v>
      </c>
      <c r="J94" s="33" t="s">
        <v>33</v>
      </c>
      <c r="K94" s="33" t="s">
        <v>4</v>
      </c>
      <c r="L94" s="33" t="s">
        <v>41</v>
      </c>
      <c r="M94" s="33" t="s">
        <v>42</v>
      </c>
    </row>
    <row r="95" spans="1:13" s="3" customFormat="1" ht="33" customHeight="1" thickBot="1" thickTop="1">
      <c r="A95" s="72"/>
      <c r="B95" s="72"/>
      <c r="C95" s="72"/>
      <c r="D95" s="39">
        <v>5337261</v>
      </c>
      <c r="E95" s="39">
        <v>12484635</v>
      </c>
      <c r="F95" s="39">
        <v>4877369.8</v>
      </c>
      <c r="G95" s="39">
        <v>493027</v>
      </c>
      <c r="H95" s="39">
        <v>20000</v>
      </c>
      <c r="I95" s="39">
        <v>253371</v>
      </c>
      <c r="J95" s="39">
        <v>12752019</v>
      </c>
      <c r="K95" s="39">
        <v>4193389.7</v>
      </c>
      <c r="L95" s="39">
        <v>500000</v>
      </c>
      <c r="M95" s="39">
        <v>20000</v>
      </c>
    </row>
    <row r="96" spans="1:13" s="3" customFormat="1" ht="60" customHeight="1" thickBot="1" thickTop="1">
      <c r="A96" s="57" t="s">
        <v>8</v>
      </c>
      <c r="B96" s="58"/>
      <c r="C96" s="10" t="s">
        <v>15</v>
      </c>
      <c r="D96" s="70">
        <v>72767</v>
      </c>
      <c r="E96" s="70">
        <v>336764</v>
      </c>
      <c r="F96" s="70">
        <v>582848</v>
      </c>
      <c r="G96" s="63">
        <v>252907</v>
      </c>
      <c r="H96" s="70"/>
      <c r="I96" s="56">
        <v>71167</v>
      </c>
      <c r="J96" s="56">
        <v>328234</v>
      </c>
      <c r="K96" s="56">
        <v>516055</v>
      </c>
      <c r="L96" s="53">
        <v>250000</v>
      </c>
      <c r="M96" s="53"/>
    </row>
    <row r="97" spans="1:13" s="3" customFormat="1" ht="60" customHeight="1" thickBot="1" thickTop="1">
      <c r="A97" s="59"/>
      <c r="B97" s="60"/>
      <c r="C97" s="10" t="s">
        <v>16</v>
      </c>
      <c r="D97" s="70"/>
      <c r="E97" s="70"/>
      <c r="F97" s="70"/>
      <c r="G97" s="64"/>
      <c r="H97" s="70"/>
      <c r="I97" s="56"/>
      <c r="J97" s="56"/>
      <c r="K97" s="56"/>
      <c r="L97" s="54"/>
      <c r="M97" s="54"/>
    </row>
    <row r="98" spans="1:13" s="3" customFormat="1" ht="60" customHeight="1" thickBot="1" thickTop="1">
      <c r="A98" s="59"/>
      <c r="B98" s="60"/>
      <c r="C98" s="10" t="s">
        <v>17</v>
      </c>
      <c r="D98" s="70"/>
      <c r="E98" s="70"/>
      <c r="F98" s="70"/>
      <c r="G98" s="64"/>
      <c r="H98" s="70"/>
      <c r="I98" s="56"/>
      <c r="J98" s="56"/>
      <c r="K98" s="56"/>
      <c r="L98" s="54"/>
      <c r="M98" s="54"/>
    </row>
    <row r="99" spans="1:13" s="3" customFormat="1" ht="60" customHeight="1" thickBot="1" thickTop="1">
      <c r="A99" s="61"/>
      <c r="B99" s="62"/>
      <c r="C99" s="11" t="s">
        <v>116</v>
      </c>
      <c r="D99" s="70"/>
      <c r="E99" s="70"/>
      <c r="F99" s="70"/>
      <c r="G99" s="65"/>
      <c r="H99" s="70"/>
      <c r="I99" s="56"/>
      <c r="J99" s="56"/>
      <c r="K99" s="56"/>
      <c r="L99" s="55"/>
      <c r="M99" s="55"/>
    </row>
    <row r="100" spans="1:13" s="3" customFormat="1" ht="60" customHeight="1" thickBot="1" thickTop="1">
      <c r="A100" s="57" t="s">
        <v>9</v>
      </c>
      <c r="B100" s="58"/>
      <c r="C100" s="12" t="s">
        <v>16</v>
      </c>
      <c r="D100" s="70">
        <v>14484</v>
      </c>
      <c r="E100" s="70">
        <v>36530</v>
      </c>
      <c r="F100" s="70">
        <v>129330</v>
      </c>
      <c r="G100" s="63">
        <v>15120</v>
      </c>
      <c r="H100" s="70"/>
      <c r="I100" s="56">
        <v>12884</v>
      </c>
      <c r="J100" s="56">
        <v>85203</v>
      </c>
      <c r="K100" s="56">
        <v>114258</v>
      </c>
      <c r="L100" s="53"/>
      <c r="M100" s="53"/>
    </row>
    <row r="101" spans="1:13" s="3" customFormat="1" ht="60" customHeight="1" thickBot="1" thickTop="1">
      <c r="A101" s="61"/>
      <c r="B101" s="62"/>
      <c r="C101" s="11" t="s">
        <v>116</v>
      </c>
      <c r="D101" s="70"/>
      <c r="E101" s="70"/>
      <c r="F101" s="70"/>
      <c r="G101" s="65"/>
      <c r="H101" s="70"/>
      <c r="I101" s="56"/>
      <c r="J101" s="56"/>
      <c r="K101" s="56"/>
      <c r="L101" s="55"/>
      <c r="M101" s="55"/>
    </row>
    <row r="102" spans="1:13" s="3" customFormat="1" ht="60" customHeight="1" thickBot="1" thickTop="1">
      <c r="A102" s="67" t="s">
        <v>13</v>
      </c>
      <c r="B102" s="68"/>
      <c r="C102" s="11" t="s">
        <v>116</v>
      </c>
      <c r="D102" s="36">
        <v>77687</v>
      </c>
      <c r="E102" s="36">
        <v>46011</v>
      </c>
      <c r="F102" s="36">
        <v>83892</v>
      </c>
      <c r="G102" s="36"/>
      <c r="H102" s="36"/>
      <c r="I102" s="40">
        <v>26567</v>
      </c>
      <c r="J102" s="40">
        <v>46905</v>
      </c>
      <c r="K102" s="40">
        <v>74183</v>
      </c>
      <c r="L102" s="40"/>
      <c r="M102" s="40"/>
    </row>
    <row r="103" spans="1:13" s="3" customFormat="1" ht="60" customHeight="1" thickBot="1" thickTop="1">
      <c r="A103" s="67" t="s">
        <v>14</v>
      </c>
      <c r="B103" s="68"/>
      <c r="C103" s="11" t="s">
        <v>116</v>
      </c>
      <c r="D103" s="36">
        <v>13337</v>
      </c>
      <c r="E103" s="36">
        <v>36906</v>
      </c>
      <c r="F103" s="36">
        <v>69013</v>
      </c>
      <c r="G103" s="36">
        <v>125000</v>
      </c>
      <c r="H103" s="36"/>
      <c r="I103" s="40">
        <v>12217</v>
      </c>
      <c r="J103" s="40">
        <v>38053</v>
      </c>
      <c r="K103" s="40">
        <v>60920</v>
      </c>
      <c r="L103" s="40">
        <v>125000</v>
      </c>
      <c r="M103" s="40"/>
    </row>
    <row r="104" spans="1:13" s="3" customFormat="1" ht="103.5" customHeight="1" thickBot="1" thickTop="1">
      <c r="A104" s="57" t="s">
        <v>113</v>
      </c>
      <c r="B104" s="58"/>
      <c r="C104" s="35" t="s">
        <v>117</v>
      </c>
      <c r="D104" s="37"/>
      <c r="E104" s="37">
        <v>142570</v>
      </c>
      <c r="F104" s="37">
        <v>99305</v>
      </c>
      <c r="G104" s="37"/>
      <c r="H104" s="37"/>
      <c r="I104" s="41"/>
      <c r="J104" s="41">
        <v>134239</v>
      </c>
      <c r="K104" s="41">
        <v>88072</v>
      </c>
      <c r="L104" s="41"/>
      <c r="M104" s="41"/>
    </row>
    <row r="105" spans="1:13" s="3" customFormat="1" ht="70.5" customHeight="1" thickBot="1" thickTop="1">
      <c r="A105" s="61"/>
      <c r="B105" s="62"/>
      <c r="C105" s="12" t="s">
        <v>18</v>
      </c>
      <c r="D105" s="38"/>
      <c r="E105" s="38">
        <v>14021</v>
      </c>
      <c r="F105" s="38">
        <v>58742</v>
      </c>
      <c r="G105" s="38"/>
      <c r="H105" s="38"/>
      <c r="I105" s="42"/>
      <c r="J105" s="42">
        <v>15766</v>
      </c>
      <c r="K105" s="42">
        <v>51771</v>
      </c>
      <c r="L105" s="42"/>
      <c r="M105" s="42"/>
    </row>
    <row r="106" spans="1:13" s="3" customFormat="1" ht="18" customHeight="1" thickBot="1" thickTop="1">
      <c r="A106" s="72" t="s">
        <v>0</v>
      </c>
      <c r="B106" s="72"/>
      <c r="C106" s="72"/>
      <c r="D106" s="75" t="s">
        <v>3</v>
      </c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s="3" customFormat="1" ht="18" customHeight="1" thickBot="1" thickTop="1">
      <c r="A107" s="72"/>
      <c r="B107" s="72"/>
      <c r="C107" s="72"/>
      <c r="D107" s="71" t="s">
        <v>104</v>
      </c>
      <c r="E107" s="71"/>
      <c r="F107" s="71"/>
      <c r="G107" s="71"/>
      <c r="H107" s="71"/>
      <c r="I107" s="69" t="s">
        <v>105</v>
      </c>
      <c r="J107" s="69"/>
      <c r="K107" s="69"/>
      <c r="L107" s="69"/>
      <c r="M107" s="69"/>
    </row>
    <row r="108" spans="1:13" s="3" customFormat="1" ht="44.25" customHeight="1" thickBot="1" thickTop="1">
      <c r="A108" s="72"/>
      <c r="B108" s="72"/>
      <c r="C108" s="72"/>
      <c r="D108" s="32" t="s">
        <v>35</v>
      </c>
      <c r="E108" s="32" t="s">
        <v>33</v>
      </c>
      <c r="F108" s="32" t="s">
        <v>4</v>
      </c>
      <c r="G108" s="32" t="s">
        <v>41</v>
      </c>
      <c r="H108" s="32" t="s">
        <v>42</v>
      </c>
      <c r="I108" s="33" t="s">
        <v>35</v>
      </c>
      <c r="J108" s="33" t="s">
        <v>33</v>
      </c>
      <c r="K108" s="33" t="s">
        <v>4</v>
      </c>
      <c r="L108" s="33" t="s">
        <v>41</v>
      </c>
      <c r="M108" s="33" t="s">
        <v>42</v>
      </c>
    </row>
    <row r="109" spans="1:13" s="3" customFormat="1" ht="70.5" customHeight="1" thickBot="1" thickTop="1">
      <c r="A109" s="67" t="s">
        <v>49</v>
      </c>
      <c r="B109" s="68"/>
      <c r="C109" s="34" t="s">
        <v>118</v>
      </c>
      <c r="D109" s="43"/>
      <c r="E109" s="43">
        <v>20809</v>
      </c>
      <c r="F109" s="43">
        <v>363411</v>
      </c>
      <c r="G109" s="43"/>
      <c r="H109" s="43"/>
      <c r="I109" s="41"/>
      <c r="J109" s="41">
        <v>21176</v>
      </c>
      <c r="K109" s="41">
        <v>319706</v>
      </c>
      <c r="L109" s="41"/>
      <c r="M109" s="41"/>
    </row>
    <row r="110" spans="1:13" s="3" customFormat="1" ht="70.5" customHeight="1" thickBot="1" thickTop="1">
      <c r="A110" s="57" t="s">
        <v>50</v>
      </c>
      <c r="B110" s="58"/>
      <c r="C110" s="12" t="s">
        <v>114</v>
      </c>
      <c r="D110" s="63"/>
      <c r="E110" s="63">
        <v>930758</v>
      </c>
      <c r="F110" s="63">
        <v>394650.9</v>
      </c>
      <c r="G110" s="63">
        <v>50000</v>
      </c>
      <c r="H110" s="63"/>
      <c r="I110" s="53"/>
      <c r="J110" s="53">
        <v>936183</v>
      </c>
      <c r="K110" s="53">
        <v>348470</v>
      </c>
      <c r="L110" s="53">
        <v>50000</v>
      </c>
      <c r="M110" s="53"/>
    </row>
    <row r="111" spans="1:13" s="3" customFormat="1" ht="60" customHeight="1" thickBot="1" thickTop="1">
      <c r="A111" s="59"/>
      <c r="B111" s="60"/>
      <c r="C111" s="12" t="s">
        <v>19</v>
      </c>
      <c r="D111" s="64"/>
      <c r="E111" s="64"/>
      <c r="F111" s="64"/>
      <c r="G111" s="64"/>
      <c r="H111" s="64"/>
      <c r="I111" s="54"/>
      <c r="J111" s="54"/>
      <c r="K111" s="54"/>
      <c r="L111" s="54"/>
      <c r="M111" s="54"/>
    </row>
    <row r="112" spans="1:13" s="3" customFormat="1" ht="60" customHeight="1" thickBot="1" thickTop="1">
      <c r="A112" s="61"/>
      <c r="B112" s="62"/>
      <c r="C112" s="12" t="s">
        <v>20</v>
      </c>
      <c r="D112" s="65"/>
      <c r="E112" s="65"/>
      <c r="F112" s="65"/>
      <c r="G112" s="65"/>
      <c r="H112" s="65"/>
      <c r="I112" s="55"/>
      <c r="J112" s="55"/>
      <c r="K112" s="55"/>
      <c r="L112" s="55"/>
      <c r="M112" s="55"/>
    </row>
    <row r="113" spans="1:13" s="3" customFormat="1" ht="60" customHeight="1" thickBot="1" thickTop="1">
      <c r="A113" s="57" t="s">
        <v>52</v>
      </c>
      <c r="B113" s="58"/>
      <c r="C113" s="12" t="s">
        <v>58</v>
      </c>
      <c r="D113" s="63"/>
      <c r="E113" s="63">
        <v>3479</v>
      </c>
      <c r="F113" s="63">
        <v>32550</v>
      </c>
      <c r="G113" s="63"/>
      <c r="H113" s="63"/>
      <c r="I113" s="53"/>
      <c r="J113" s="53">
        <v>3829</v>
      </c>
      <c r="K113" s="53">
        <v>28828</v>
      </c>
      <c r="L113" s="53"/>
      <c r="M113" s="53"/>
    </row>
    <row r="114" spans="1:13" s="3" customFormat="1" ht="60" customHeight="1" thickBot="1" thickTop="1">
      <c r="A114" s="80"/>
      <c r="B114" s="81"/>
      <c r="C114" s="12" t="s">
        <v>122</v>
      </c>
      <c r="D114" s="65"/>
      <c r="E114" s="65"/>
      <c r="F114" s="65"/>
      <c r="G114" s="65"/>
      <c r="H114" s="65"/>
      <c r="I114" s="55"/>
      <c r="J114" s="55"/>
      <c r="K114" s="55"/>
      <c r="L114" s="55"/>
      <c r="M114" s="55"/>
    </row>
    <row r="115" spans="1:14" ht="60" customHeight="1" thickBot="1" thickTop="1">
      <c r="A115" s="67" t="s">
        <v>37</v>
      </c>
      <c r="B115" s="68"/>
      <c r="C115" s="12" t="s">
        <v>31</v>
      </c>
      <c r="D115" s="38"/>
      <c r="E115" s="38">
        <v>25800</v>
      </c>
      <c r="F115" s="38">
        <v>219134</v>
      </c>
      <c r="G115" s="38"/>
      <c r="H115" s="38"/>
      <c r="I115" s="42"/>
      <c r="J115" s="42">
        <v>25901</v>
      </c>
      <c r="K115" s="42">
        <v>191295</v>
      </c>
      <c r="L115" s="42"/>
      <c r="M115" s="42"/>
      <c r="N115" s="3"/>
    </row>
    <row r="116" spans="1:13" s="3" customFormat="1" ht="60" customHeight="1" thickBot="1" thickTop="1">
      <c r="A116" s="57" t="s">
        <v>38</v>
      </c>
      <c r="B116" s="58"/>
      <c r="C116" s="12" t="s">
        <v>43</v>
      </c>
      <c r="D116" s="70"/>
      <c r="E116" s="70"/>
      <c r="F116" s="70"/>
      <c r="G116" s="63"/>
      <c r="H116" s="70"/>
      <c r="I116" s="56"/>
      <c r="J116" s="56"/>
      <c r="K116" s="56"/>
      <c r="L116" s="53"/>
      <c r="M116" s="53"/>
    </row>
    <row r="117" spans="1:13" s="3" customFormat="1" ht="60" customHeight="1" thickBot="1" thickTop="1">
      <c r="A117" s="61"/>
      <c r="B117" s="62"/>
      <c r="C117" s="12" t="s">
        <v>44</v>
      </c>
      <c r="D117" s="70"/>
      <c r="E117" s="70"/>
      <c r="F117" s="70"/>
      <c r="G117" s="65"/>
      <c r="H117" s="70"/>
      <c r="I117" s="56"/>
      <c r="J117" s="56"/>
      <c r="K117" s="56"/>
      <c r="L117" s="55"/>
      <c r="M117" s="55"/>
    </row>
    <row r="118" spans="1:13" s="3" customFormat="1" ht="60" customHeight="1" thickBot="1" thickTop="1">
      <c r="A118" s="57" t="s">
        <v>30</v>
      </c>
      <c r="B118" s="58"/>
      <c r="C118" s="11" t="s">
        <v>7</v>
      </c>
      <c r="D118" s="70">
        <v>5012150</v>
      </c>
      <c r="E118" s="70"/>
      <c r="F118" s="70">
        <v>112000</v>
      </c>
      <c r="G118" s="63"/>
      <c r="H118" s="70"/>
      <c r="I118" s="56"/>
      <c r="J118" s="56"/>
      <c r="K118" s="56"/>
      <c r="L118" s="53"/>
      <c r="M118" s="53"/>
    </row>
    <row r="119" spans="1:13" s="3" customFormat="1" ht="60" customHeight="1" thickBot="1" thickTop="1">
      <c r="A119" s="61"/>
      <c r="B119" s="62"/>
      <c r="C119" s="10" t="s">
        <v>21</v>
      </c>
      <c r="D119" s="70"/>
      <c r="E119" s="70"/>
      <c r="F119" s="70"/>
      <c r="G119" s="65"/>
      <c r="H119" s="70"/>
      <c r="I119" s="56"/>
      <c r="J119" s="56"/>
      <c r="K119" s="56"/>
      <c r="L119" s="55"/>
      <c r="M119" s="55"/>
    </row>
    <row r="120" spans="1:13" s="3" customFormat="1" ht="17.25" customHeight="1" thickBot="1" thickTop="1">
      <c r="A120" s="66" t="s">
        <v>0</v>
      </c>
      <c r="B120" s="66"/>
      <c r="C120" s="66"/>
      <c r="D120" s="75" t="s">
        <v>3</v>
      </c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s="3" customFormat="1" ht="18" customHeight="1" thickBot="1" thickTop="1">
      <c r="A121" s="66"/>
      <c r="B121" s="66"/>
      <c r="C121" s="66"/>
      <c r="D121" s="71" t="s">
        <v>104</v>
      </c>
      <c r="E121" s="71"/>
      <c r="F121" s="71"/>
      <c r="G121" s="71"/>
      <c r="H121" s="71"/>
      <c r="I121" s="69" t="s">
        <v>105</v>
      </c>
      <c r="J121" s="69"/>
      <c r="K121" s="69"/>
      <c r="L121" s="69"/>
      <c r="M121" s="69"/>
    </row>
    <row r="122" spans="1:13" s="3" customFormat="1" ht="44.25" customHeight="1" thickBot="1" thickTop="1">
      <c r="A122" s="66"/>
      <c r="B122" s="66"/>
      <c r="C122" s="66"/>
      <c r="D122" s="32" t="s">
        <v>35</v>
      </c>
      <c r="E122" s="32" t="s">
        <v>33</v>
      </c>
      <c r="F122" s="32" t="s">
        <v>4</v>
      </c>
      <c r="G122" s="32" t="s">
        <v>41</v>
      </c>
      <c r="H122" s="32" t="s">
        <v>42</v>
      </c>
      <c r="I122" s="33" t="s">
        <v>35</v>
      </c>
      <c r="J122" s="33" t="s">
        <v>33</v>
      </c>
      <c r="K122" s="33" t="s">
        <v>4</v>
      </c>
      <c r="L122" s="33" t="s">
        <v>41</v>
      </c>
      <c r="M122" s="33" t="s">
        <v>42</v>
      </c>
    </row>
    <row r="123" spans="1:13" s="3" customFormat="1" ht="60" customHeight="1" thickBot="1" thickTop="1">
      <c r="A123" s="67" t="s">
        <v>2</v>
      </c>
      <c r="B123" s="68"/>
      <c r="C123" s="10" t="s">
        <v>22</v>
      </c>
      <c r="D123" s="37">
        <v>6863</v>
      </c>
      <c r="E123" s="37">
        <v>150921</v>
      </c>
      <c r="F123" s="37">
        <v>168391</v>
      </c>
      <c r="G123" s="37"/>
      <c r="H123" s="37"/>
      <c r="I123" s="41"/>
      <c r="J123" s="41">
        <v>156338</v>
      </c>
      <c r="K123" s="41">
        <v>149394</v>
      </c>
      <c r="L123" s="41"/>
      <c r="M123" s="41"/>
    </row>
    <row r="124" spans="1:13" s="3" customFormat="1" ht="60" customHeight="1" thickBot="1" thickTop="1">
      <c r="A124" s="57" t="s">
        <v>39</v>
      </c>
      <c r="B124" s="58"/>
      <c r="C124" s="10" t="s">
        <v>115</v>
      </c>
      <c r="D124" s="37"/>
      <c r="E124" s="37">
        <v>2213443</v>
      </c>
      <c r="F124" s="70">
        <v>103450</v>
      </c>
      <c r="G124" s="63"/>
      <c r="H124" s="63">
        <v>20000</v>
      </c>
      <c r="I124" s="42"/>
      <c r="J124" s="42">
        <v>2409569</v>
      </c>
      <c r="K124" s="56">
        <v>91249</v>
      </c>
      <c r="L124" s="56"/>
      <c r="M124" s="56">
        <v>20000</v>
      </c>
    </row>
    <row r="125" spans="1:13" s="3" customFormat="1" ht="60" customHeight="1" thickBot="1" thickTop="1">
      <c r="A125" s="59"/>
      <c r="B125" s="60"/>
      <c r="C125" s="12" t="s">
        <v>23</v>
      </c>
      <c r="D125" s="37">
        <v>15940</v>
      </c>
      <c r="E125" s="37">
        <v>74430</v>
      </c>
      <c r="F125" s="70"/>
      <c r="G125" s="64"/>
      <c r="H125" s="64"/>
      <c r="I125" s="42">
        <v>6783</v>
      </c>
      <c r="J125" s="42">
        <v>74522</v>
      </c>
      <c r="K125" s="56"/>
      <c r="L125" s="56"/>
      <c r="M125" s="56"/>
    </row>
    <row r="126" spans="1:13" s="3" customFormat="1" ht="60" customHeight="1" thickBot="1" thickTop="1">
      <c r="A126" s="61"/>
      <c r="B126" s="62"/>
      <c r="C126" s="12" t="s">
        <v>36</v>
      </c>
      <c r="D126" s="37"/>
      <c r="E126" s="37">
        <v>18000</v>
      </c>
      <c r="F126" s="70"/>
      <c r="G126" s="65"/>
      <c r="H126" s="65"/>
      <c r="I126" s="42"/>
      <c r="J126" s="42">
        <v>18000</v>
      </c>
      <c r="K126" s="56"/>
      <c r="L126" s="56"/>
      <c r="M126" s="56"/>
    </row>
    <row r="127" spans="1:13" s="3" customFormat="1" ht="60" customHeight="1" thickBot="1" thickTop="1">
      <c r="A127" s="67" t="s">
        <v>46</v>
      </c>
      <c r="B127" s="68"/>
      <c r="C127" s="34" t="s">
        <v>112</v>
      </c>
      <c r="D127" s="45"/>
      <c r="E127" s="45">
        <v>69593</v>
      </c>
      <c r="F127" s="45">
        <v>29120</v>
      </c>
      <c r="G127" s="45">
        <v>50000</v>
      </c>
      <c r="H127" s="45"/>
      <c r="I127" s="46"/>
      <c r="J127" s="46">
        <v>99693</v>
      </c>
      <c r="K127" s="46">
        <v>26102</v>
      </c>
      <c r="L127" s="46">
        <v>75000</v>
      </c>
      <c r="M127" s="44"/>
    </row>
    <row r="128" spans="1:13" s="3" customFormat="1" ht="60" customHeight="1" thickBot="1" thickTop="1">
      <c r="A128" s="57" t="s">
        <v>53</v>
      </c>
      <c r="B128" s="58"/>
      <c r="C128" s="10" t="s">
        <v>119</v>
      </c>
      <c r="D128" s="37"/>
      <c r="E128" s="37">
        <v>8236000</v>
      </c>
      <c r="F128" s="76">
        <v>192906</v>
      </c>
      <c r="G128" s="63"/>
      <c r="H128" s="82"/>
      <c r="I128" s="42"/>
      <c r="J128" s="42">
        <v>8236000</v>
      </c>
      <c r="K128" s="56">
        <v>162053</v>
      </c>
      <c r="L128" s="53"/>
      <c r="M128" s="44"/>
    </row>
    <row r="129" spans="1:13" s="3" customFormat="1" ht="60" customHeight="1" thickBot="1" thickTop="1">
      <c r="A129" s="59"/>
      <c r="B129" s="60"/>
      <c r="C129" s="12" t="s">
        <v>23</v>
      </c>
      <c r="D129" s="37"/>
      <c r="E129" s="37">
        <v>128600</v>
      </c>
      <c r="F129" s="76"/>
      <c r="G129" s="64"/>
      <c r="H129" s="83"/>
      <c r="I129" s="42"/>
      <c r="J129" s="42">
        <v>122408</v>
      </c>
      <c r="K129" s="56"/>
      <c r="L129" s="54"/>
      <c r="M129" s="48"/>
    </row>
    <row r="130" spans="1:13" s="3" customFormat="1" ht="60" customHeight="1" thickBot="1" thickTop="1">
      <c r="A130" s="59"/>
      <c r="B130" s="60"/>
      <c r="C130" s="11" t="s">
        <v>120</v>
      </c>
      <c r="D130" s="49"/>
      <c r="E130" s="49"/>
      <c r="F130" s="76"/>
      <c r="G130" s="64"/>
      <c r="H130" s="83"/>
      <c r="I130" s="50"/>
      <c r="J130" s="50"/>
      <c r="K130" s="56"/>
      <c r="L130" s="54"/>
      <c r="M130" s="48"/>
    </row>
    <row r="131" spans="1:13" s="3" customFormat="1" ht="60" customHeight="1" thickBot="1" thickTop="1">
      <c r="A131" s="61"/>
      <c r="B131" s="62"/>
      <c r="C131" s="12" t="s">
        <v>23</v>
      </c>
      <c r="D131" s="37"/>
      <c r="E131" s="37"/>
      <c r="F131" s="76"/>
      <c r="G131" s="65"/>
      <c r="H131" s="84"/>
      <c r="I131" s="42"/>
      <c r="J131" s="42"/>
      <c r="K131" s="56"/>
      <c r="L131" s="55"/>
      <c r="M131" s="40"/>
    </row>
    <row r="132" spans="1:13" s="3" customFormat="1" ht="60" customHeight="1" thickBot="1" thickTop="1">
      <c r="A132" s="67" t="s">
        <v>6</v>
      </c>
      <c r="B132" s="68"/>
      <c r="C132" s="12" t="s">
        <v>25</v>
      </c>
      <c r="D132" s="37">
        <v>124033</v>
      </c>
      <c r="E132" s="37"/>
      <c r="F132" s="38">
        <v>1823816.9</v>
      </c>
      <c r="G132" s="38"/>
      <c r="H132" s="38"/>
      <c r="I132" s="42">
        <v>123753</v>
      </c>
      <c r="J132" s="42"/>
      <c r="K132" s="42">
        <v>1572883.7</v>
      </c>
      <c r="L132" s="42"/>
      <c r="M132" s="42"/>
    </row>
    <row r="133" spans="1:13" s="3" customFormat="1" ht="60" customHeight="1" thickBot="1" thickTop="1">
      <c r="A133" s="15"/>
      <c r="B133" s="16"/>
      <c r="C133" s="12" t="s">
        <v>55</v>
      </c>
      <c r="D133" s="37"/>
      <c r="E133" s="37"/>
      <c r="F133" s="38">
        <v>284293</v>
      </c>
      <c r="G133" s="38"/>
      <c r="H133" s="38"/>
      <c r="I133" s="42"/>
      <c r="J133" s="42"/>
      <c r="K133" s="42">
        <v>284293</v>
      </c>
      <c r="L133" s="42"/>
      <c r="M133" s="42"/>
    </row>
    <row r="134" spans="1:14" ht="60" customHeight="1" thickBot="1" thickTop="1">
      <c r="A134" s="85"/>
      <c r="B134" s="86"/>
      <c r="C134" s="12" t="s">
        <v>28</v>
      </c>
      <c r="D134" s="37"/>
      <c r="E134" s="37"/>
      <c r="F134" s="38">
        <v>130517</v>
      </c>
      <c r="G134" s="38"/>
      <c r="H134" s="37"/>
      <c r="I134" s="42"/>
      <c r="J134" s="42"/>
      <c r="K134" s="41">
        <v>113857</v>
      </c>
      <c r="L134" s="41"/>
      <c r="M134" s="41"/>
      <c r="N134" s="3"/>
    </row>
    <row r="135" spans="1:13" s="3" customFormat="1" ht="16.5" thickBot="1" thickTop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3" customFormat="1" ht="18" customHeight="1" thickBot="1" thickTop="1">
      <c r="A136" s="72" t="s">
        <v>0</v>
      </c>
      <c r="B136" s="72"/>
      <c r="C136" s="72"/>
      <c r="D136" s="75" t="s">
        <v>3</v>
      </c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s="3" customFormat="1" ht="18" customHeight="1" thickBot="1" thickTop="1">
      <c r="A137" s="72"/>
      <c r="B137" s="72"/>
      <c r="C137" s="72"/>
      <c r="D137" s="71" t="s">
        <v>106</v>
      </c>
      <c r="E137" s="71"/>
      <c r="F137" s="71"/>
      <c r="G137" s="71"/>
      <c r="H137" s="71"/>
      <c r="I137" s="69" t="s">
        <v>107</v>
      </c>
      <c r="J137" s="69"/>
      <c r="K137" s="69"/>
      <c r="L137" s="69"/>
      <c r="M137" s="69"/>
    </row>
    <row r="138" spans="1:13" s="3" customFormat="1" ht="43.5" customHeight="1" thickBot="1" thickTop="1">
      <c r="A138" s="72"/>
      <c r="B138" s="72"/>
      <c r="C138" s="72"/>
      <c r="D138" s="32" t="s">
        <v>35</v>
      </c>
      <c r="E138" s="32" t="s">
        <v>33</v>
      </c>
      <c r="F138" s="32" t="s">
        <v>4</v>
      </c>
      <c r="G138" s="32" t="s">
        <v>41</v>
      </c>
      <c r="H138" s="32" t="s">
        <v>42</v>
      </c>
      <c r="I138" s="33" t="s">
        <v>35</v>
      </c>
      <c r="J138" s="33" t="s">
        <v>33</v>
      </c>
      <c r="K138" s="33" t="s">
        <v>4</v>
      </c>
      <c r="L138" s="33" t="s">
        <v>41</v>
      </c>
      <c r="M138" s="33" t="s">
        <v>42</v>
      </c>
    </row>
    <row r="139" spans="1:13" s="3" customFormat="1" ht="33" customHeight="1" thickBot="1" thickTop="1">
      <c r="A139" s="72"/>
      <c r="B139" s="72"/>
      <c r="C139" s="72"/>
      <c r="D139" s="39">
        <v>1151649</v>
      </c>
      <c r="E139" s="39">
        <v>17246874</v>
      </c>
      <c r="F139" s="39">
        <v>3911021.4699999997</v>
      </c>
      <c r="G139" s="39">
        <v>727080</v>
      </c>
      <c r="H139" s="39">
        <v>120000</v>
      </c>
      <c r="I139" s="39">
        <v>1195792</v>
      </c>
      <c r="J139" s="39">
        <v>16248180</v>
      </c>
      <c r="K139" s="39">
        <v>3911021.4699999997</v>
      </c>
      <c r="L139" s="39">
        <v>593166</v>
      </c>
      <c r="M139" s="39">
        <v>20000</v>
      </c>
    </row>
    <row r="140" spans="1:13" s="3" customFormat="1" ht="60" customHeight="1" thickBot="1" thickTop="1">
      <c r="A140" s="57" t="s">
        <v>8</v>
      </c>
      <c r="B140" s="58"/>
      <c r="C140" s="10" t="s">
        <v>15</v>
      </c>
      <c r="D140" s="70">
        <v>342967</v>
      </c>
      <c r="E140" s="70">
        <v>569657</v>
      </c>
      <c r="F140" s="70">
        <v>484735</v>
      </c>
      <c r="G140" s="63">
        <v>252080</v>
      </c>
      <c r="H140" s="70"/>
      <c r="I140" s="56">
        <v>343909</v>
      </c>
      <c r="J140" s="56">
        <v>534782</v>
      </c>
      <c r="K140" s="56">
        <v>484735</v>
      </c>
      <c r="L140" s="53">
        <v>213416</v>
      </c>
      <c r="M140" s="56"/>
    </row>
    <row r="141" spans="1:13" s="3" customFormat="1" ht="60" customHeight="1" thickBot="1" thickTop="1">
      <c r="A141" s="59"/>
      <c r="B141" s="60"/>
      <c r="C141" s="10" t="s">
        <v>16</v>
      </c>
      <c r="D141" s="70"/>
      <c r="E141" s="70"/>
      <c r="F141" s="70"/>
      <c r="G141" s="64"/>
      <c r="H141" s="70"/>
      <c r="I141" s="56"/>
      <c r="J141" s="56"/>
      <c r="K141" s="56"/>
      <c r="L141" s="54"/>
      <c r="M141" s="56"/>
    </row>
    <row r="142" spans="1:13" s="3" customFormat="1" ht="60" customHeight="1" thickBot="1" thickTop="1">
      <c r="A142" s="59"/>
      <c r="B142" s="60"/>
      <c r="C142" s="10" t="s">
        <v>17</v>
      </c>
      <c r="D142" s="70"/>
      <c r="E142" s="70"/>
      <c r="F142" s="70"/>
      <c r="G142" s="64"/>
      <c r="H142" s="70"/>
      <c r="I142" s="56"/>
      <c r="J142" s="56"/>
      <c r="K142" s="56"/>
      <c r="L142" s="54"/>
      <c r="M142" s="56"/>
    </row>
    <row r="143" spans="1:13" s="3" customFormat="1" ht="60" customHeight="1" thickBot="1" thickTop="1">
      <c r="A143" s="61"/>
      <c r="B143" s="62"/>
      <c r="C143" s="11" t="s">
        <v>116</v>
      </c>
      <c r="D143" s="70"/>
      <c r="E143" s="70"/>
      <c r="F143" s="70"/>
      <c r="G143" s="65"/>
      <c r="H143" s="70"/>
      <c r="I143" s="56"/>
      <c r="J143" s="56"/>
      <c r="K143" s="56"/>
      <c r="L143" s="55"/>
      <c r="M143" s="56"/>
    </row>
    <row r="144" spans="1:13" s="3" customFormat="1" ht="60" customHeight="1" thickBot="1" thickTop="1">
      <c r="A144" s="57" t="s">
        <v>9</v>
      </c>
      <c r="B144" s="58"/>
      <c r="C144" s="12" t="s">
        <v>16</v>
      </c>
      <c r="D144" s="70">
        <v>113284</v>
      </c>
      <c r="E144" s="70">
        <v>91844</v>
      </c>
      <c r="F144" s="70">
        <v>106971</v>
      </c>
      <c r="G144" s="63"/>
      <c r="H144" s="70"/>
      <c r="I144" s="56">
        <v>115141</v>
      </c>
      <c r="J144" s="56">
        <v>91763</v>
      </c>
      <c r="K144" s="56">
        <v>106971</v>
      </c>
      <c r="L144" s="53">
        <v>1500</v>
      </c>
      <c r="M144" s="53"/>
    </row>
    <row r="145" spans="1:13" s="3" customFormat="1" ht="60" customHeight="1" thickBot="1" thickTop="1">
      <c r="A145" s="61"/>
      <c r="B145" s="62"/>
      <c r="C145" s="11" t="s">
        <v>116</v>
      </c>
      <c r="D145" s="70"/>
      <c r="E145" s="70"/>
      <c r="F145" s="70"/>
      <c r="G145" s="65"/>
      <c r="H145" s="70"/>
      <c r="I145" s="56"/>
      <c r="J145" s="56"/>
      <c r="K145" s="56"/>
      <c r="L145" s="55"/>
      <c r="M145" s="55"/>
    </row>
    <row r="146" spans="1:13" s="3" customFormat="1" ht="60" customHeight="1" thickBot="1" thickTop="1">
      <c r="A146" s="67" t="s">
        <v>13</v>
      </c>
      <c r="B146" s="68"/>
      <c r="C146" s="11" t="s">
        <v>116</v>
      </c>
      <c r="D146" s="36">
        <v>38717</v>
      </c>
      <c r="E146" s="36">
        <v>65579</v>
      </c>
      <c r="F146" s="36">
        <v>69328</v>
      </c>
      <c r="G146" s="36">
        <v>100000</v>
      </c>
      <c r="H146" s="36"/>
      <c r="I146" s="40">
        <v>37217</v>
      </c>
      <c r="J146" s="40">
        <v>62296</v>
      </c>
      <c r="K146" s="40">
        <v>69328</v>
      </c>
      <c r="L146" s="40">
        <v>103250</v>
      </c>
      <c r="M146" s="40"/>
    </row>
    <row r="147" spans="1:13" s="3" customFormat="1" ht="60" customHeight="1" thickBot="1" thickTop="1">
      <c r="A147" s="67" t="s">
        <v>14</v>
      </c>
      <c r="B147" s="68"/>
      <c r="C147" s="11" t="s">
        <v>116</v>
      </c>
      <c r="D147" s="36">
        <v>13717</v>
      </c>
      <c r="E147" s="36">
        <v>62277</v>
      </c>
      <c r="F147" s="36">
        <v>56897</v>
      </c>
      <c r="G147" s="36">
        <v>125000</v>
      </c>
      <c r="H147" s="36"/>
      <c r="I147" s="40">
        <v>12217</v>
      </c>
      <c r="J147" s="40">
        <v>58777</v>
      </c>
      <c r="K147" s="40">
        <v>56897</v>
      </c>
      <c r="L147" s="40">
        <v>125000</v>
      </c>
      <c r="M147" s="40"/>
    </row>
    <row r="148" spans="1:13" s="3" customFormat="1" ht="103.5" customHeight="1" thickBot="1" thickTop="1">
      <c r="A148" s="57" t="s">
        <v>113</v>
      </c>
      <c r="B148" s="58"/>
      <c r="C148" s="35" t="s">
        <v>117</v>
      </c>
      <c r="D148" s="37"/>
      <c r="E148" s="37">
        <v>336495</v>
      </c>
      <c r="F148" s="37">
        <v>82479</v>
      </c>
      <c r="G148" s="37"/>
      <c r="H148" s="37"/>
      <c r="I148" s="41"/>
      <c r="J148" s="41">
        <v>144665</v>
      </c>
      <c r="K148" s="41">
        <v>82479</v>
      </c>
      <c r="L148" s="41"/>
      <c r="M148" s="41"/>
    </row>
    <row r="149" spans="1:13" s="3" customFormat="1" ht="70.5" customHeight="1" thickBot="1" thickTop="1">
      <c r="A149" s="61"/>
      <c r="B149" s="62"/>
      <c r="C149" s="12" t="s">
        <v>18</v>
      </c>
      <c r="D149" s="38"/>
      <c r="E149" s="38">
        <v>26229</v>
      </c>
      <c r="F149" s="38">
        <v>48382</v>
      </c>
      <c r="G149" s="38"/>
      <c r="H149" s="38"/>
      <c r="I149" s="42">
        <v>8092</v>
      </c>
      <c r="J149" s="42">
        <v>51202</v>
      </c>
      <c r="K149" s="42">
        <v>48382</v>
      </c>
      <c r="L149" s="42"/>
      <c r="M149" s="42"/>
    </row>
    <row r="150" spans="1:13" s="3" customFormat="1" ht="18" customHeight="1" thickBot="1" thickTop="1">
      <c r="A150" s="72" t="s">
        <v>0</v>
      </c>
      <c r="B150" s="72"/>
      <c r="C150" s="72"/>
      <c r="D150" s="75" t="s">
        <v>3</v>
      </c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1:13" s="3" customFormat="1" ht="18" customHeight="1" thickBot="1" thickTop="1">
      <c r="A151" s="72"/>
      <c r="B151" s="72"/>
      <c r="C151" s="72"/>
      <c r="D151" s="71" t="s">
        <v>106</v>
      </c>
      <c r="E151" s="71"/>
      <c r="F151" s="71"/>
      <c r="G151" s="71"/>
      <c r="H151" s="71"/>
      <c r="I151" s="69" t="s">
        <v>107</v>
      </c>
      <c r="J151" s="69"/>
      <c r="K151" s="69"/>
      <c r="L151" s="69"/>
      <c r="M151" s="69"/>
    </row>
    <row r="152" spans="1:13" s="3" customFormat="1" ht="44.25" customHeight="1" thickBot="1" thickTop="1">
      <c r="A152" s="72"/>
      <c r="B152" s="72"/>
      <c r="C152" s="72"/>
      <c r="D152" s="32" t="s">
        <v>35</v>
      </c>
      <c r="E152" s="32" t="s">
        <v>33</v>
      </c>
      <c r="F152" s="32" t="s">
        <v>4</v>
      </c>
      <c r="G152" s="32" t="s">
        <v>41</v>
      </c>
      <c r="H152" s="32" t="s">
        <v>42</v>
      </c>
      <c r="I152" s="33" t="s">
        <v>35</v>
      </c>
      <c r="J152" s="33" t="s">
        <v>33</v>
      </c>
      <c r="K152" s="33" t="s">
        <v>4</v>
      </c>
      <c r="L152" s="33" t="s">
        <v>41</v>
      </c>
      <c r="M152" s="33" t="s">
        <v>42</v>
      </c>
    </row>
    <row r="153" spans="1:13" s="3" customFormat="1" ht="70.5" customHeight="1" thickBot="1" thickTop="1">
      <c r="A153" s="67" t="s">
        <v>49</v>
      </c>
      <c r="B153" s="68"/>
      <c r="C153" s="34" t="s">
        <v>118</v>
      </c>
      <c r="D153" s="43">
        <v>10652</v>
      </c>
      <c r="E153" s="43">
        <v>61511</v>
      </c>
      <c r="F153" s="43">
        <v>297854</v>
      </c>
      <c r="G153" s="43"/>
      <c r="H153" s="43"/>
      <c r="I153" s="41"/>
      <c r="J153" s="41">
        <v>61511</v>
      </c>
      <c r="K153" s="41">
        <v>297854</v>
      </c>
      <c r="L153" s="41"/>
      <c r="M153" s="41"/>
    </row>
    <row r="154" spans="1:13" s="3" customFormat="1" ht="70.5" customHeight="1" thickBot="1" thickTop="1">
      <c r="A154" s="57" t="s">
        <v>50</v>
      </c>
      <c r="B154" s="58"/>
      <c r="C154" s="12" t="s">
        <v>114</v>
      </c>
      <c r="D154" s="63"/>
      <c r="E154" s="63">
        <v>2089486</v>
      </c>
      <c r="F154" s="63">
        <v>327545.52</v>
      </c>
      <c r="G154" s="63">
        <v>50000</v>
      </c>
      <c r="H154" s="63"/>
      <c r="I154" s="53"/>
      <c r="J154" s="53">
        <v>2089286</v>
      </c>
      <c r="K154" s="53">
        <v>327545.52</v>
      </c>
      <c r="L154" s="53">
        <v>50000</v>
      </c>
      <c r="M154" s="53"/>
    </row>
    <row r="155" spans="1:13" s="3" customFormat="1" ht="60" customHeight="1" thickBot="1" thickTop="1">
      <c r="A155" s="59"/>
      <c r="B155" s="60"/>
      <c r="C155" s="12" t="s">
        <v>19</v>
      </c>
      <c r="D155" s="64"/>
      <c r="E155" s="64"/>
      <c r="F155" s="64"/>
      <c r="G155" s="64"/>
      <c r="H155" s="64"/>
      <c r="I155" s="54"/>
      <c r="J155" s="54"/>
      <c r="K155" s="54"/>
      <c r="L155" s="54"/>
      <c r="M155" s="54"/>
    </row>
    <row r="156" spans="1:13" s="3" customFormat="1" ht="60" customHeight="1" thickBot="1" thickTop="1">
      <c r="A156" s="61"/>
      <c r="B156" s="62"/>
      <c r="C156" s="12" t="s">
        <v>20</v>
      </c>
      <c r="D156" s="65"/>
      <c r="E156" s="65"/>
      <c r="F156" s="65"/>
      <c r="G156" s="65"/>
      <c r="H156" s="65"/>
      <c r="I156" s="55"/>
      <c r="J156" s="55"/>
      <c r="K156" s="55"/>
      <c r="L156" s="55"/>
      <c r="M156" s="55"/>
    </row>
    <row r="157" spans="1:13" s="3" customFormat="1" ht="60" customHeight="1" thickBot="1" thickTop="1">
      <c r="A157" s="57" t="s">
        <v>52</v>
      </c>
      <c r="B157" s="58"/>
      <c r="C157" s="12" t="s">
        <v>58</v>
      </c>
      <c r="D157" s="63">
        <v>12328</v>
      </c>
      <c r="E157" s="63">
        <v>9879</v>
      </c>
      <c r="F157" s="63">
        <v>26967</v>
      </c>
      <c r="G157" s="63"/>
      <c r="H157" s="63"/>
      <c r="I157" s="53"/>
      <c r="J157" s="53">
        <v>8399</v>
      </c>
      <c r="K157" s="53">
        <v>26967</v>
      </c>
      <c r="L157" s="53"/>
      <c r="M157" s="53"/>
    </row>
    <row r="158" spans="1:13" s="3" customFormat="1" ht="60" customHeight="1" thickBot="1" thickTop="1">
      <c r="A158" s="80"/>
      <c r="B158" s="81"/>
      <c r="C158" s="12" t="s">
        <v>122</v>
      </c>
      <c r="D158" s="65"/>
      <c r="E158" s="65"/>
      <c r="F158" s="65"/>
      <c r="G158" s="65"/>
      <c r="H158" s="65"/>
      <c r="I158" s="55"/>
      <c r="J158" s="55"/>
      <c r="K158" s="55"/>
      <c r="L158" s="55"/>
      <c r="M158" s="55"/>
    </row>
    <row r="159" spans="1:14" ht="60" customHeight="1" thickBot="1" thickTop="1">
      <c r="A159" s="67" t="s">
        <v>37</v>
      </c>
      <c r="B159" s="68"/>
      <c r="C159" s="12" t="s">
        <v>31</v>
      </c>
      <c r="D159" s="38">
        <v>18115</v>
      </c>
      <c r="E159" s="38">
        <v>206735</v>
      </c>
      <c r="F159" s="38">
        <v>177598</v>
      </c>
      <c r="G159" s="38">
        <v>100000</v>
      </c>
      <c r="H159" s="38"/>
      <c r="I159" s="42">
        <v>9315</v>
      </c>
      <c r="J159" s="42">
        <v>226735</v>
      </c>
      <c r="K159" s="42">
        <v>177598</v>
      </c>
      <c r="L159" s="42"/>
      <c r="M159" s="42"/>
      <c r="N159" s="3"/>
    </row>
    <row r="160" spans="1:13" s="3" customFormat="1" ht="60" customHeight="1" thickBot="1" thickTop="1">
      <c r="A160" s="57" t="s">
        <v>38</v>
      </c>
      <c r="B160" s="58"/>
      <c r="C160" s="12" t="s">
        <v>43</v>
      </c>
      <c r="D160" s="70"/>
      <c r="E160" s="70"/>
      <c r="F160" s="70"/>
      <c r="G160" s="63"/>
      <c r="H160" s="70"/>
      <c r="I160" s="56"/>
      <c r="J160" s="56"/>
      <c r="K160" s="56"/>
      <c r="L160" s="53"/>
      <c r="M160" s="53"/>
    </row>
    <row r="161" spans="1:13" s="3" customFormat="1" ht="60" customHeight="1" thickBot="1" thickTop="1">
      <c r="A161" s="61"/>
      <c r="B161" s="62"/>
      <c r="C161" s="12" t="s">
        <v>44</v>
      </c>
      <c r="D161" s="70"/>
      <c r="E161" s="70"/>
      <c r="F161" s="70"/>
      <c r="G161" s="65"/>
      <c r="H161" s="70"/>
      <c r="I161" s="56"/>
      <c r="J161" s="56"/>
      <c r="K161" s="56"/>
      <c r="L161" s="55"/>
      <c r="M161" s="55"/>
    </row>
    <row r="162" spans="1:13" s="3" customFormat="1" ht="60" customHeight="1" thickBot="1" thickTop="1">
      <c r="A162" s="57" t="s">
        <v>30</v>
      </c>
      <c r="B162" s="58"/>
      <c r="C162" s="11" t="s">
        <v>7</v>
      </c>
      <c r="D162" s="70"/>
      <c r="E162" s="70"/>
      <c r="F162" s="70"/>
      <c r="G162" s="63"/>
      <c r="H162" s="70"/>
      <c r="I162" s="56"/>
      <c r="J162" s="56"/>
      <c r="K162" s="56"/>
      <c r="L162" s="53"/>
      <c r="M162" s="53"/>
    </row>
    <row r="163" spans="1:13" s="3" customFormat="1" ht="60" customHeight="1" thickBot="1" thickTop="1">
      <c r="A163" s="61"/>
      <c r="B163" s="62"/>
      <c r="C163" s="10" t="s">
        <v>21</v>
      </c>
      <c r="D163" s="70"/>
      <c r="E163" s="70"/>
      <c r="F163" s="70"/>
      <c r="G163" s="65"/>
      <c r="H163" s="70"/>
      <c r="I163" s="56"/>
      <c r="J163" s="56"/>
      <c r="K163" s="56"/>
      <c r="L163" s="55"/>
      <c r="M163" s="55"/>
    </row>
    <row r="164" spans="1:13" s="3" customFormat="1" ht="18" customHeight="1" thickBot="1" thickTop="1">
      <c r="A164" s="66" t="s">
        <v>0</v>
      </c>
      <c r="B164" s="66"/>
      <c r="C164" s="66"/>
      <c r="D164" s="75" t="s">
        <v>3</v>
      </c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1:13" s="3" customFormat="1" ht="18" customHeight="1" thickBot="1" thickTop="1">
      <c r="A165" s="66"/>
      <c r="B165" s="66"/>
      <c r="C165" s="66"/>
      <c r="D165" s="71" t="s">
        <v>106</v>
      </c>
      <c r="E165" s="71"/>
      <c r="F165" s="71"/>
      <c r="G165" s="71"/>
      <c r="H165" s="71"/>
      <c r="I165" s="69" t="s">
        <v>107</v>
      </c>
      <c r="J165" s="69"/>
      <c r="K165" s="69"/>
      <c r="L165" s="69"/>
      <c r="M165" s="69"/>
    </row>
    <row r="166" spans="1:13" s="3" customFormat="1" ht="44.25" customHeight="1" thickBot="1" thickTop="1">
      <c r="A166" s="66"/>
      <c r="B166" s="66"/>
      <c r="C166" s="66"/>
      <c r="D166" s="32" t="s">
        <v>35</v>
      </c>
      <c r="E166" s="32" t="s">
        <v>33</v>
      </c>
      <c r="F166" s="32" t="s">
        <v>4</v>
      </c>
      <c r="G166" s="32" t="s">
        <v>41</v>
      </c>
      <c r="H166" s="32" t="s">
        <v>42</v>
      </c>
      <c r="I166" s="33" t="s">
        <v>35</v>
      </c>
      <c r="J166" s="33" t="s">
        <v>33</v>
      </c>
      <c r="K166" s="33" t="s">
        <v>4</v>
      </c>
      <c r="L166" s="33" t="s">
        <v>41</v>
      </c>
      <c r="M166" s="33" t="s">
        <v>42</v>
      </c>
    </row>
    <row r="167" spans="1:13" s="3" customFormat="1" ht="60" customHeight="1" thickBot="1" thickTop="1">
      <c r="A167" s="57" t="s">
        <v>2</v>
      </c>
      <c r="B167" s="58"/>
      <c r="C167" s="10" t="s">
        <v>22</v>
      </c>
      <c r="D167" s="37">
        <v>14495</v>
      </c>
      <c r="E167" s="37">
        <v>198828</v>
      </c>
      <c r="F167" s="37">
        <v>140313</v>
      </c>
      <c r="G167" s="37"/>
      <c r="H167" s="37"/>
      <c r="I167" s="41"/>
      <c r="J167" s="41">
        <v>181958</v>
      </c>
      <c r="K167" s="41">
        <v>140313</v>
      </c>
      <c r="L167" s="41"/>
      <c r="M167" s="41"/>
    </row>
    <row r="168" spans="1:13" s="3" customFormat="1" ht="60" customHeight="1" thickBot="1" thickTop="1">
      <c r="A168" s="57" t="s">
        <v>39</v>
      </c>
      <c r="B168" s="58"/>
      <c r="C168" s="10" t="s">
        <v>115</v>
      </c>
      <c r="D168" s="37"/>
      <c r="E168" s="37">
        <v>2934346</v>
      </c>
      <c r="F168" s="63">
        <v>85148</v>
      </c>
      <c r="G168" s="63"/>
      <c r="H168" s="63">
        <v>20000</v>
      </c>
      <c r="I168" s="41"/>
      <c r="J168" s="41">
        <v>2543312</v>
      </c>
      <c r="K168" s="53">
        <v>85148</v>
      </c>
      <c r="L168" s="53"/>
      <c r="M168" s="53">
        <v>20000</v>
      </c>
    </row>
    <row r="169" spans="1:13" s="3" customFormat="1" ht="60" customHeight="1" thickBot="1" thickTop="1">
      <c r="A169" s="59"/>
      <c r="B169" s="60"/>
      <c r="C169" s="12" t="s">
        <v>23</v>
      </c>
      <c r="D169" s="37">
        <v>15583</v>
      </c>
      <c r="E169" s="37">
        <v>36580</v>
      </c>
      <c r="F169" s="64"/>
      <c r="G169" s="64"/>
      <c r="H169" s="64"/>
      <c r="I169" s="41">
        <v>15113</v>
      </c>
      <c r="J169" s="41">
        <v>36580</v>
      </c>
      <c r="K169" s="54"/>
      <c r="L169" s="54"/>
      <c r="M169" s="54"/>
    </row>
    <row r="170" spans="1:13" s="3" customFormat="1" ht="60" customHeight="1" thickBot="1" thickTop="1">
      <c r="A170" s="61"/>
      <c r="B170" s="62"/>
      <c r="C170" s="12" t="s">
        <v>36</v>
      </c>
      <c r="D170" s="37"/>
      <c r="E170" s="37">
        <v>18000</v>
      </c>
      <c r="F170" s="65"/>
      <c r="G170" s="65"/>
      <c r="H170" s="65"/>
      <c r="I170" s="41"/>
      <c r="J170" s="41">
        <v>18000</v>
      </c>
      <c r="K170" s="55"/>
      <c r="L170" s="55"/>
      <c r="M170" s="55"/>
    </row>
    <row r="171" spans="1:13" s="3" customFormat="1" ht="60" customHeight="1" thickBot="1" thickTop="1">
      <c r="A171" s="67" t="s">
        <v>46</v>
      </c>
      <c r="B171" s="68"/>
      <c r="C171" s="34" t="s">
        <v>112</v>
      </c>
      <c r="D171" s="45">
        <v>20224</v>
      </c>
      <c r="E171" s="45">
        <v>74296</v>
      </c>
      <c r="F171" s="45">
        <v>24593</v>
      </c>
      <c r="G171" s="45">
        <v>100000</v>
      </c>
      <c r="H171" s="45"/>
      <c r="I171" s="46"/>
      <c r="J171" s="46">
        <v>71296</v>
      </c>
      <c r="K171" s="46">
        <v>24593</v>
      </c>
      <c r="L171" s="46">
        <v>100000</v>
      </c>
      <c r="M171" s="46"/>
    </row>
    <row r="172" spans="1:13" s="3" customFormat="1" ht="60" customHeight="1" thickBot="1" thickTop="1">
      <c r="A172" s="57" t="s">
        <v>53</v>
      </c>
      <c r="B172" s="58"/>
      <c r="C172" s="10" t="s">
        <v>119</v>
      </c>
      <c r="D172" s="49"/>
      <c r="E172" s="37"/>
      <c r="F172" s="76">
        <v>142834.95</v>
      </c>
      <c r="G172" s="63"/>
      <c r="H172" s="63">
        <v>100000</v>
      </c>
      <c r="I172" s="47"/>
      <c r="J172" s="41"/>
      <c r="K172" s="56">
        <v>142834.95</v>
      </c>
      <c r="L172" s="53"/>
      <c r="M172" s="53"/>
    </row>
    <row r="173" spans="1:13" s="3" customFormat="1" ht="60" customHeight="1" thickBot="1" thickTop="1">
      <c r="A173" s="59"/>
      <c r="B173" s="60"/>
      <c r="C173" s="12" t="s">
        <v>23</v>
      </c>
      <c r="D173" s="37"/>
      <c r="E173" s="37"/>
      <c r="F173" s="76"/>
      <c r="G173" s="64"/>
      <c r="H173" s="64"/>
      <c r="I173" s="41"/>
      <c r="J173" s="41"/>
      <c r="K173" s="56"/>
      <c r="L173" s="54"/>
      <c r="M173" s="54"/>
    </row>
    <row r="174" spans="1:13" s="3" customFormat="1" ht="60" customHeight="1" thickBot="1" thickTop="1">
      <c r="A174" s="59"/>
      <c r="B174" s="60"/>
      <c r="C174" s="11" t="s">
        <v>120</v>
      </c>
      <c r="D174" s="49"/>
      <c r="E174" s="37">
        <v>9940000</v>
      </c>
      <c r="F174" s="76"/>
      <c r="G174" s="64"/>
      <c r="H174" s="64"/>
      <c r="I174" s="47"/>
      <c r="J174" s="41">
        <v>9940000</v>
      </c>
      <c r="K174" s="56"/>
      <c r="L174" s="54"/>
      <c r="M174" s="54"/>
    </row>
    <row r="175" spans="1:13" s="3" customFormat="1" ht="60" customHeight="1" thickBot="1" thickTop="1">
      <c r="A175" s="61"/>
      <c r="B175" s="62"/>
      <c r="C175" s="12" t="s">
        <v>23</v>
      </c>
      <c r="D175" s="37">
        <v>10876</v>
      </c>
      <c r="E175" s="37">
        <v>525132</v>
      </c>
      <c r="F175" s="76"/>
      <c r="G175" s="65"/>
      <c r="H175" s="65"/>
      <c r="I175" s="41"/>
      <c r="J175" s="41">
        <v>127618</v>
      </c>
      <c r="K175" s="56"/>
      <c r="L175" s="55"/>
      <c r="M175" s="55"/>
    </row>
    <row r="176" spans="1:13" s="3" customFormat="1" ht="60" customHeight="1" thickBot="1" thickTop="1">
      <c r="A176" s="67" t="s">
        <v>6</v>
      </c>
      <c r="B176" s="68"/>
      <c r="C176" s="12" t="s">
        <v>25</v>
      </c>
      <c r="D176" s="37">
        <v>540691</v>
      </c>
      <c r="E176" s="37"/>
      <c r="F176" s="37">
        <v>1449450</v>
      </c>
      <c r="G176" s="37"/>
      <c r="H176" s="37"/>
      <c r="I176" s="41">
        <v>654788</v>
      </c>
      <c r="J176" s="41"/>
      <c r="K176" s="41">
        <v>1449450</v>
      </c>
      <c r="L176" s="41"/>
      <c r="M176" s="41"/>
    </row>
    <row r="177" spans="1:13" s="3" customFormat="1" ht="60" customHeight="1" thickBot="1" thickTop="1">
      <c r="A177" s="13"/>
      <c r="B177" s="14"/>
      <c r="C177" s="12" t="s">
        <v>55</v>
      </c>
      <c r="D177" s="37"/>
      <c r="E177" s="37"/>
      <c r="F177" s="37">
        <v>284293</v>
      </c>
      <c r="G177" s="37"/>
      <c r="H177" s="37"/>
      <c r="I177" s="41"/>
      <c r="J177" s="41"/>
      <c r="K177" s="41">
        <v>284293</v>
      </c>
      <c r="L177" s="41"/>
      <c r="M177" s="41"/>
    </row>
    <row r="178" spans="1:14" ht="60" customHeight="1" thickBot="1" thickTop="1">
      <c r="A178" s="67"/>
      <c r="B178" s="68"/>
      <c r="C178" s="12" t="s">
        <v>28</v>
      </c>
      <c r="D178" s="37"/>
      <c r="E178" s="37"/>
      <c r="F178" s="38">
        <v>105633</v>
      </c>
      <c r="G178" s="38"/>
      <c r="H178" s="37"/>
      <c r="I178" s="42"/>
      <c r="J178" s="42"/>
      <c r="K178" s="41">
        <v>105633</v>
      </c>
      <c r="L178" s="41"/>
      <c r="M178" s="41"/>
      <c r="N178" s="3"/>
    </row>
    <row r="179" spans="1:14" ht="15.75" customHeight="1" thickBot="1" thickTop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3"/>
    </row>
    <row r="180" spans="1:13" s="3" customFormat="1" ht="18" customHeight="1" thickBot="1" thickTop="1">
      <c r="A180" s="72" t="s">
        <v>0</v>
      </c>
      <c r="B180" s="72"/>
      <c r="C180" s="72"/>
      <c r="D180" s="75" t="s">
        <v>3</v>
      </c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s="3" customFormat="1" ht="17.25" customHeight="1" thickBot="1" thickTop="1">
      <c r="A181" s="72"/>
      <c r="B181" s="72"/>
      <c r="C181" s="72"/>
      <c r="D181" s="71" t="s">
        <v>108</v>
      </c>
      <c r="E181" s="71"/>
      <c r="F181" s="71"/>
      <c r="G181" s="71"/>
      <c r="H181" s="71"/>
      <c r="I181" s="69" t="s">
        <v>109</v>
      </c>
      <c r="J181" s="69"/>
      <c r="K181" s="69"/>
      <c r="L181" s="69"/>
      <c r="M181" s="69"/>
    </row>
    <row r="182" spans="1:13" s="3" customFormat="1" ht="43.5" customHeight="1" thickBot="1" thickTop="1">
      <c r="A182" s="72"/>
      <c r="B182" s="72"/>
      <c r="C182" s="72"/>
      <c r="D182" s="32" t="s">
        <v>35</v>
      </c>
      <c r="E182" s="32" t="s">
        <v>33</v>
      </c>
      <c r="F182" s="32" t="s">
        <v>4</v>
      </c>
      <c r="G182" s="32" t="s">
        <v>41</v>
      </c>
      <c r="H182" s="32" t="s">
        <v>42</v>
      </c>
      <c r="I182" s="33" t="s">
        <v>35</v>
      </c>
      <c r="J182" s="33" t="s">
        <v>33</v>
      </c>
      <c r="K182" s="33" t="s">
        <v>4</v>
      </c>
      <c r="L182" s="33" t="s">
        <v>41</v>
      </c>
      <c r="M182" s="33" t="s">
        <v>42</v>
      </c>
    </row>
    <row r="183" spans="1:13" s="3" customFormat="1" ht="32.25" customHeight="1" thickBot="1" thickTop="1">
      <c r="A183" s="72"/>
      <c r="B183" s="72"/>
      <c r="C183" s="72"/>
      <c r="D183" s="39">
        <v>1338303</v>
      </c>
      <c r="E183" s="39">
        <v>16933514</v>
      </c>
      <c r="F183" s="39">
        <v>4137167.63</v>
      </c>
      <c r="G183" s="39">
        <v>538000</v>
      </c>
      <c r="H183" s="39">
        <v>20000</v>
      </c>
      <c r="I183" s="39">
        <v>1364691</v>
      </c>
      <c r="J183" s="39">
        <v>16267009</v>
      </c>
      <c r="K183" s="39">
        <v>4137167.63</v>
      </c>
      <c r="L183" s="39">
        <v>350000</v>
      </c>
      <c r="M183" s="39">
        <v>20000</v>
      </c>
    </row>
    <row r="184" spans="1:13" s="3" customFormat="1" ht="60" customHeight="1" thickBot="1" thickTop="1">
      <c r="A184" s="57" t="s">
        <v>8</v>
      </c>
      <c r="B184" s="58"/>
      <c r="C184" s="10" t="s">
        <v>15</v>
      </c>
      <c r="D184" s="70">
        <v>342960</v>
      </c>
      <c r="E184" s="70">
        <v>547548</v>
      </c>
      <c r="F184" s="70">
        <v>512414</v>
      </c>
      <c r="G184" s="63">
        <v>150000</v>
      </c>
      <c r="H184" s="70"/>
      <c r="I184" s="56">
        <v>341360</v>
      </c>
      <c r="J184" s="56">
        <v>539456</v>
      </c>
      <c r="K184" s="56">
        <v>512414</v>
      </c>
      <c r="L184" s="53">
        <v>150000</v>
      </c>
      <c r="M184" s="53"/>
    </row>
    <row r="185" spans="1:13" s="3" customFormat="1" ht="60" customHeight="1" thickBot="1" thickTop="1">
      <c r="A185" s="59"/>
      <c r="B185" s="60"/>
      <c r="C185" s="10" t="s">
        <v>16</v>
      </c>
      <c r="D185" s="70"/>
      <c r="E185" s="70"/>
      <c r="F185" s="70"/>
      <c r="G185" s="64"/>
      <c r="H185" s="70"/>
      <c r="I185" s="56"/>
      <c r="J185" s="56"/>
      <c r="K185" s="56"/>
      <c r="L185" s="54"/>
      <c r="M185" s="54"/>
    </row>
    <row r="186" spans="1:13" s="3" customFormat="1" ht="60" customHeight="1" thickBot="1" thickTop="1">
      <c r="A186" s="59"/>
      <c r="B186" s="60"/>
      <c r="C186" s="10" t="s">
        <v>17</v>
      </c>
      <c r="D186" s="70"/>
      <c r="E186" s="70"/>
      <c r="F186" s="70"/>
      <c r="G186" s="64"/>
      <c r="H186" s="70"/>
      <c r="I186" s="56"/>
      <c r="J186" s="56"/>
      <c r="K186" s="56"/>
      <c r="L186" s="54"/>
      <c r="M186" s="54"/>
    </row>
    <row r="187" spans="1:13" s="3" customFormat="1" ht="60" customHeight="1" thickBot="1" thickTop="1">
      <c r="A187" s="61"/>
      <c r="B187" s="62"/>
      <c r="C187" s="11" t="s">
        <v>116</v>
      </c>
      <c r="D187" s="70"/>
      <c r="E187" s="70"/>
      <c r="F187" s="70"/>
      <c r="G187" s="65"/>
      <c r="H187" s="70"/>
      <c r="I187" s="56"/>
      <c r="J187" s="56"/>
      <c r="K187" s="56"/>
      <c r="L187" s="55"/>
      <c r="M187" s="55"/>
    </row>
    <row r="188" spans="1:13" s="3" customFormat="1" ht="60" customHeight="1" thickBot="1" thickTop="1">
      <c r="A188" s="57" t="s">
        <v>9</v>
      </c>
      <c r="B188" s="58"/>
      <c r="C188" s="12" t="s">
        <v>16</v>
      </c>
      <c r="D188" s="70">
        <v>114877</v>
      </c>
      <c r="E188" s="70">
        <v>94308</v>
      </c>
      <c r="F188" s="70">
        <v>113359</v>
      </c>
      <c r="G188" s="63"/>
      <c r="H188" s="70"/>
      <c r="I188" s="56">
        <v>63277</v>
      </c>
      <c r="J188" s="56">
        <v>99868</v>
      </c>
      <c r="K188" s="56">
        <v>113359</v>
      </c>
      <c r="L188" s="53"/>
      <c r="M188" s="53"/>
    </row>
    <row r="189" spans="1:13" s="3" customFormat="1" ht="60" customHeight="1" thickBot="1" thickTop="1">
      <c r="A189" s="61"/>
      <c r="B189" s="62"/>
      <c r="C189" s="11" t="s">
        <v>116</v>
      </c>
      <c r="D189" s="70"/>
      <c r="E189" s="70"/>
      <c r="F189" s="70"/>
      <c r="G189" s="65"/>
      <c r="H189" s="70"/>
      <c r="I189" s="56"/>
      <c r="J189" s="56"/>
      <c r="K189" s="56"/>
      <c r="L189" s="55"/>
      <c r="M189" s="55"/>
    </row>
    <row r="190" spans="1:13" s="3" customFormat="1" ht="60" customHeight="1" thickBot="1" thickTop="1">
      <c r="A190" s="67" t="s">
        <v>13</v>
      </c>
      <c r="B190" s="68"/>
      <c r="C190" s="11" t="s">
        <v>116</v>
      </c>
      <c r="D190" s="36">
        <v>38573</v>
      </c>
      <c r="E190" s="36">
        <v>70441</v>
      </c>
      <c r="F190" s="36">
        <v>73592</v>
      </c>
      <c r="G190" s="36">
        <v>100000</v>
      </c>
      <c r="H190" s="36"/>
      <c r="I190" s="40">
        <v>37453</v>
      </c>
      <c r="J190" s="40">
        <v>73620</v>
      </c>
      <c r="K190" s="40">
        <v>73592</v>
      </c>
      <c r="L190" s="40"/>
      <c r="M190" s="40"/>
    </row>
    <row r="191" spans="1:13" s="3" customFormat="1" ht="60" customHeight="1" thickBot="1" thickTop="1">
      <c r="A191" s="67" t="s">
        <v>14</v>
      </c>
      <c r="B191" s="68"/>
      <c r="C191" s="11" t="s">
        <v>116</v>
      </c>
      <c r="D191" s="36">
        <v>13573</v>
      </c>
      <c r="E191" s="36">
        <v>66922</v>
      </c>
      <c r="F191" s="36">
        <v>60395</v>
      </c>
      <c r="G191" s="36">
        <v>125000</v>
      </c>
      <c r="H191" s="36"/>
      <c r="I191" s="40">
        <v>12453</v>
      </c>
      <c r="J191" s="40">
        <v>70971</v>
      </c>
      <c r="K191" s="40">
        <v>60395</v>
      </c>
      <c r="L191" s="40">
        <v>125000</v>
      </c>
      <c r="M191" s="40"/>
    </row>
    <row r="192" spans="1:13" s="3" customFormat="1" ht="102.75" customHeight="1" thickBot="1" thickTop="1">
      <c r="A192" s="57" t="s">
        <v>113</v>
      </c>
      <c r="B192" s="58"/>
      <c r="C192" s="35" t="s">
        <v>117</v>
      </c>
      <c r="D192" s="37"/>
      <c r="E192" s="37">
        <v>178825</v>
      </c>
      <c r="F192" s="37">
        <v>87432</v>
      </c>
      <c r="G192" s="37"/>
      <c r="H192" s="37"/>
      <c r="I192" s="41"/>
      <c r="J192" s="41">
        <v>232115</v>
      </c>
      <c r="K192" s="41">
        <v>87432</v>
      </c>
      <c r="L192" s="41"/>
      <c r="M192" s="41"/>
    </row>
    <row r="193" spans="1:13" s="3" customFormat="1" ht="70.5" customHeight="1" thickBot="1" thickTop="1">
      <c r="A193" s="61"/>
      <c r="B193" s="62"/>
      <c r="C193" s="12" t="s">
        <v>18</v>
      </c>
      <c r="D193" s="38"/>
      <c r="E193" s="38">
        <v>45292</v>
      </c>
      <c r="F193" s="38">
        <v>51358</v>
      </c>
      <c r="G193" s="38">
        <v>13000</v>
      </c>
      <c r="H193" s="38"/>
      <c r="I193" s="42">
        <v>10308</v>
      </c>
      <c r="J193" s="42">
        <v>48970</v>
      </c>
      <c r="K193" s="42">
        <v>51358</v>
      </c>
      <c r="L193" s="42"/>
      <c r="M193" s="42"/>
    </row>
    <row r="194" spans="1:13" s="3" customFormat="1" ht="18" customHeight="1" thickBot="1" thickTop="1">
      <c r="A194" s="72" t="s">
        <v>0</v>
      </c>
      <c r="B194" s="72"/>
      <c r="C194" s="72"/>
      <c r="D194" s="75" t="s">
        <v>3</v>
      </c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 s="3" customFormat="1" ht="18" customHeight="1" thickBot="1" thickTop="1">
      <c r="A195" s="72"/>
      <c r="B195" s="72"/>
      <c r="C195" s="72"/>
      <c r="D195" s="71" t="s">
        <v>108</v>
      </c>
      <c r="E195" s="71"/>
      <c r="F195" s="71"/>
      <c r="G195" s="71"/>
      <c r="H195" s="71"/>
      <c r="I195" s="69" t="s">
        <v>109</v>
      </c>
      <c r="J195" s="69"/>
      <c r="K195" s="69"/>
      <c r="L195" s="69"/>
      <c r="M195" s="69"/>
    </row>
    <row r="196" spans="1:13" s="3" customFormat="1" ht="44.25" customHeight="1" thickBot="1" thickTop="1">
      <c r="A196" s="72"/>
      <c r="B196" s="72"/>
      <c r="C196" s="72"/>
      <c r="D196" s="32" t="s">
        <v>35</v>
      </c>
      <c r="E196" s="32" t="s">
        <v>33</v>
      </c>
      <c r="F196" s="32" t="s">
        <v>4</v>
      </c>
      <c r="G196" s="32" t="s">
        <v>41</v>
      </c>
      <c r="H196" s="32" t="s">
        <v>42</v>
      </c>
      <c r="I196" s="33" t="s">
        <v>35</v>
      </c>
      <c r="J196" s="33" t="s">
        <v>33</v>
      </c>
      <c r="K196" s="33" t="s">
        <v>4</v>
      </c>
      <c r="L196" s="33" t="s">
        <v>41</v>
      </c>
      <c r="M196" s="33" t="s">
        <v>42</v>
      </c>
    </row>
    <row r="197" spans="1:13" s="3" customFormat="1" ht="70.5" customHeight="1" thickBot="1" thickTop="1">
      <c r="A197" s="67" t="s">
        <v>49</v>
      </c>
      <c r="B197" s="68"/>
      <c r="C197" s="34" t="s">
        <v>118</v>
      </c>
      <c r="D197" s="43">
        <v>11168</v>
      </c>
      <c r="E197" s="43">
        <v>61811</v>
      </c>
      <c r="F197" s="43">
        <v>316910</v>
      </c>
      <c r="G197" s="43"/>
      <c r="H197" s="43"/>
      <c r="I197" s="41"/>
      <c r="J197" s="41">
        <v>86511</v>
      </c>
      <c r="K197" s="41">
        <v>316910</v>
      </c>
      <c r="L197" s="41"/>
      <c r="M197" s="41"/>
    </row>
    <row r="198" spans="1:13" s="3" customFormat="1" ht="70.5" customHeight="1" thickBot="1" thickTop="1">
      <c r="A198" s="57" t="s">
        <v>50</v>
      </c>
      <c r="B198" s="58"/>
      <c r="C198" s="12" t="s">
        <v>114</v>
      </c>
      <c r="D198" s="63"/>
      <c r="E198" s="63">
        <v>2204084</v>
      </c>
      <c r="F198" s="63">
        <v>346787.98</v>
      </c>
      <c r="G198" s="63">
        <v>50000</v>
      </c>
      <c r="H198" s="63"/>
      <c r="I198" s="53"/>
      <c r="J198" s="53">
        <v>2140155</v>
      </c>
      <c r="K198" s="53">
        <v>346787.98</v>
      </c>
      <c r="L198" s="53">
        <v>50000</v>
      </c>
      <c r="M198" s="53"/>
    </row>
    <row r="199" spans="1:13" s="3" customFormat="1" ht="60" customHeight="1" thickBot="1" thickTop="1">
      <c r="A199" s="59"/>
      <c r="B199" s="60"/>
      <c r="C199" s="12" t="s">
        <v>19</v>
      </c>
      <c r="D199" s="64"/>
      <c r="E199" s="64"/>
      <c r="F199" s="64"/>
      <c r="G199" s="64"/>
      <c r="H199" s="64"/>
      <c r="I199" s="54"/>
      <c r="J199" s="54"/>
      <c r="K199" s="54"/>
      <c r="L199" s="54"/>
      <c r="M199" s="54"/>
    </row>
    <row r="200" spans="1:13" s="3" customFormat="1" ht="60" customHeight="1" thickBot="1" thickTop="1">
      <c r="A200" s="61"/>
      <c r="B200" s="62"/>
      <c r="C200" s="12" t="s">
        <v>20</v>
      </c>
      <c r="D200" s="65"/>
      <c r="E200" s="65"/>
      <c r="F200" s="65"/>
      <c r="G200" s="65"/>
      <c r="H200" s="65"/>
      <c r="I200" s="55"/>
      <c r="J200" s="55"/>
      <c r="K200" s="55"/>
      <c r="L200" s="55"/>
      <c r="M200" s="55"/>
    </row>
    <row r="201" spans="1:13" s="3" customFormat="1" ht="60" customHeight="1" thickBot="1" thickTop="1">
      <c r="A201" s="57" t="s">
        <v>52</v>
      </c>
      <c r="B201" s="58"/>
      <c r="C201" s="12" t="s">
        <v>58</v>
      </c>
      <c r="D201" s="63"/>
      <c r="E201" s="63">
        <v>8629</v>
      </c>
      <c r="F201" s="63">
        <v>28583</v>
      </c>
      <c r="G201" s="63"/>
      <c r="H201" s="63"/>
      <c r="I201" s="53">
        <v>12846</v>
      </c>
      <c r="J201" s="53">
        <v>8504</v>
      </c>
      <c r="K201" s="53">
        <v>28583</v>
      </c>
      <c r="L201" s="53"/>
      <c r="M201" s="53"/>
    </row>
    <row r="202" spans="1:13" s="3" customFormat="1" ht="60" customHeight="1" thickBot="1" thickTop="1">
      <c r="A202" s="73"/>
      <c r="B202" s="74"/>
      <c r="C202" s="12" t="s">
        <v>122</v>
      </c>
      <c r="D202" s="65"/>
      <c r="E202" s="65"/>
      <c r="F202" s="65"/>
      <c r="G202" s="65"/>
      <c r="H202" s="65"/>
      <c r="I202" s="55"/>
      <c r="J202" s="55"/>
      <c r="K202" s="55"/>
      <c r="L202" s="55"/>
      <c r="M202" s="55"/>
    </row>
    <row r="203" spans="1:14" ht="60" customHeight="1" thickBot="1" thickTop="1">
      <c r="A203" s="67" t="s">
        <v>37</v>
      </c>
      <c r="B203" s="68"/>
      <c r="C203" s="12" t="s">
        <v>31</v>
      </c>
      <c r="D203" s="38">
        <v>10114</v>
      </c>
      <c r="E203" s="38">
        <v>67035</v>
      </c>
      <c r="F203" s="38">
        <v>189529</v>
      </c>
      <c r="G203" s="38"/>
      <c r="H203" s="38"/>
      <c r="I203" s="42">
        <v>18194</v>
      </c>
      <c r="J203" s="42">
        <v>66735</v>
      </c>
      <c r="K203" s="42">
        <v>189529</v>
      </c>
      <c r="L203" s="42"/>
      <c r="M203" s="42"/>
      <c r="N203" s="3"/>
    </row>
    <row r="204" spans="1:13" s="3" customFormat="1" ht="60" customHeight="1" thickBot="1" thickTop="1">
      <c r="A204" s="57" t="s">
        <v>38</v>
      </c>
      <c r="B204" s="58"/>
      <c r="C204" s="12" t="s">
        <v>43</v>
      </c>
      <c r="D204" s="70"/>
      <c r="E204" s="70"/>
      <c r="F204" s="70"/>
      <c r="G204" s="63"/>
      <c r="H204" s="70"/>
      <c r="I204" s="56">
        <v>82300</v>
      </c>
      <c r="J204" s="56"/>
      <c r="K204" s="56"/>
      <c r="L204" s="53"/>
      <c r="M204" s="53"/>
    </row>
    <row r="205" spans="1:13" s="3" customFormat="1" ht="60" customHeight="1" thickBot="1" thickTop="1">
      <c r="A205" s="61"/>
      <c r="B205" s="62"/>
      <c r="C205" s="12" t="s">
        <v>44</v>
      </c>
      <c r="D205" s="70"/>
      <c r="E205" s="70"/>
      <c r="F205" s="70"/>
      <c r="G205" s="65"/>
      <c r="H205" s="70"/>
      <c r="I205" s="56"/>
      <c r="J205" s="56"/>
      <c r="K205" s="56"/>
      <c r="L205" s="55"/>
      <c r="M205" s="55"/>
    </row>
    <row r="206" spans="1:13" s="3" customFormat="1" ht="60" customHeight="1" thickBot="1" thickTop="1">
      <c r="A206" s="59" t="s">
        <v>30</v>
      </c>
      <c r="B206" s="60"/>
      <c r="C206" s="11" t="s">
        <v>7</v>
      </c>
      <c r="D206" s="70"/>
      <c r="E206" s="70"/>
      <c r="F206" s="70"/>
      <c r="G206" s="63"/>
      <c r="H206" s="70"/>
      <c r="I206" s="56"/>
      <c r="J206" s="56"/>
      <c r="K206" s="56"/>
      <c r="L206" s="53"/>
      <c r="M206" s="53"/>
    </row>
    <row r="207" spans="1:13" s="3" customFormat="1" ht="60" customHeight="1" thickBot="1" thickTop="1">
      <c r="A207" s="61"/>
      <c r="B207" s="62"/>
      <c r="C207" s="10" t="s">
        <v>21</v>
      </c>
      <c r="D207" s="70"/>
      <c r="E207" s="70"/>
      <c r="F207" s="70"/>
      <c r="G207" s="65"/>
      <c r="H207" s="70"/>
      <c r="I207" s="56"/>
      <c r="J207" s="56"/>
      <c r="K207" s="56"/>
      <c r="L207" s="55"/>
      <c r="M207" s="55"/>
    </row>
    <row r="208" spans="1:13" s="3" customFormat="1" ht="18" customHeight="1" thickBot="1" thickTop="1">
      <c r="A208" s="66" t="s">
        <v>0</v>
      </c>
      <c r="B208" s="66"/>
      <c r="C208" s="66"/>
      <c r="D208" s="75" t="s">
        <v>3</v>
      </c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 s="3" customFormat="1" ht="18" customHeight="1" thickBot="1" thickTop="1">
      <c r="A209" s="66"/>
      <c r="B209" s="66"/>
      <c r="C209" s="66"/>
      <c r="D209" s="71" t="s">
        <v>108</v>
      </c>
      <c r="E209" s="71"/>
      <c r="F209" s="71"/>
      <c r="G209" s="71"/>
      <c r="H209" s="71"/>
      <c r="I209" s="69" t="s">
        <v>109</v>
      </c>
      <c r="J209" s="69"/>
      <c r="K209" s="69"/>
      <c r="L209" s="69"/>
      <c r="M209" s="69"/>
    </row>
    <row r="210" spans="1:13" s="3" customFormat="1" ht="43.5" customHeight="1" thickBot="1" thickTop="1">
      <c r="A210" s="66"/>
      <c r="B210" s="66"/>
      <c r="C210" s="66"/>
      <c r="D210" s="32" t="s">
        <v>35</v>
      </c>
      <c r="E210" s="32" t="s">
        <v>33</v>
      </c>
      <c r="F210" s="32" t="s">
        <v>4</v>
      </c>
      <c r="G210" s="32" t="s">
        <v>41</v>
      </c>
      <c r="H210" s="32" t="s">
        <v>42</v>
      </c>
      <c r="I210" s="33" t="s">
        <v>35</v>
      </c>
      <c r="J210" s="33" t="s">
        <v>33</v>
      </c>
      <c r="K210" s="33" t="s">
        <v>4</v>
      </c>
      <c r="L210" s="33" t="s">
        <v>41</v>
      </c>
      <c r="M210" s="33" t="s">
        <v>42</v>
      </c>
    </row>
    <row r="211" spans="1:13" s="3" customFormat="1" ht="60" customHeight="1" thickBot="1" thickTop="1">
      <c r="A211" s="57" t="s">
        <v>2</v>
      </c>
      <c r="B211" s="58"/>
      <c r="C211" s="10" t="s">
        <v>22</v>
      </c>
      <c r="D211" s="37">
        <v>11502</v>
      </c>
      <c r="E211" s="37">
        <v>202910</v>
      </c>
      <c r="F211" s="37">
        <v>148276</v>
      </c>
      <c r="G211" s="37"/>
      <c r="H211" s="37"/>
      <c r="I211" s="41"/>
      <c r="J211" s="41">
        <v>206387</v>
      </c>
      <c r="K211" s="41">
        <v>148276</v>
      </c>
      <c r="L211" s="41"/>
      <c r="M211" s="41"/>
    </row>
    <row r="212" spans="1:13" s="3" customFormat="1" ht="60" customHeight="1" thickBot="1" thickTop="1">
      <c r="A212" s="57" t="s">
        <v>39</v>
      </c>
      <c r="B212" s="58"/>
      <c r="C212" s="10" t="s">
        <v>115</v>
      </c>
      <c r="D212" s="37"/>
      <c r="E212" s="37">
        <v>3194482</v>
      </c>
      <c r="F212" s="63">
        <v>90452</v>
      </c>
      <c r="G212" s="63"/>
      <c r="H212" s="63">
        <v>20000</v>
      </c>
      <c r="I212" s="41"/>
      <c r="J212" s="41">
        <v>2500029</v>
      </c>
      <c r="K212" s="53">
        <v>90452</v>
      </c>
      <c r="L212" s="53"/>
      <c r="M212" s="53">
        <v>20000</v>
      </c>
    </row>
    <row r="213" spans="1:13" s="3" customFormat="1" ht="60" customHeight="1" thickBot="1" thickTop="1">
      <c r="A213" s="59"/>
      <c r="B213" s="60"/>
      <c r="C213" s="12" t="s">
        <v>23</v>
      </c>
      <c r="D213" s="37">
        <v>10890</v>
      </c>
      <c r="E213" s="37">
        <v>36902</v>
      </c>
      <c r="F213" s="64"/>
      <c r="G213" s="64"/>
      <c r="H213" s="64"/>
      <c r="I213" s="41">
        <v>18730</v>
      </c>
      <c r="J213" s="41">
        <v>36306</v>
      </c>
      <c r="K213" s="54"/>
      <c r="L213" s="54"/>
      <c r="M213" s="54"/>
    </row>
    <row r="214" spans="1:13" s="3" customFormat="1" ht="60" customHeight="1" thickBot="1" thickTop="1">
      <c r="A214" s="61"/>
      <c r="B214" s="62"/>
      <c r="C214" s="12" t="s">
        <v>36</v>
      </c>
      <c r="D214" s="37"/>
      <c r="E214" s="37">
        <v>18000</v>
      </c>
      <c r="F214" s="65"/>
      <c r="G214" s="65"/>
      <c r="H214" s="65"/>
      <c r="I214" s="41"/>
      <c r="J214" s="41">
        <v>18000</v>
      </c>
      <c r="K214" s="55"/>
      <c r="L214" s="55"/>
      <c r="M214" s="55"/>
    </row>
    <row r="215" spans="1:13" s="3" customFormat="1" ht="60" customHeight="1" thickBot="1" thickTop="1">
      <c r="A215" s="67" t="s">
        <v>46</v>
      </c>
      <c r="B215" s="68"/>
      <c r="C215" s="34" t="s">
        <v>112</v>
      </c>
      <c r="D215" s="45">
        <v>20644</v>
      </c>
      <c r="E215" s="45">
        <v>71712</v>
      </c>
      <c r="F215" s="45">
        <v>25971</v>
      </c>
      <c r="G215" s="45">
        <v>100000</v>
      </c>
      <c r="H215" s="45"/>
      <c r="I215" s="46"/>
      <c r="J215" s="46">
        <v>74935</v>
      </c>
      <c r="K215" s="46">
        <v>25971</v>
      </c>
      <c r="L215" s="46">
        <v>25000</v>
      </c>
      <c r="M215" s="44"/>
    </row>
    <row r="216" spans="1:13" s="3" customFormat="1" ht="60" customHeight="1" thickBot="1" thickTop="1">
      <c r="A216" s="57" t="s">
        <v>53</v>
      </c>
      <c r="B216" s="58"/>
      <c r="C216" s="10" t="s">
        <v>119</v>
      </c>
      <c r="D216" s="49"/>
      <c r="E216" s="37"/>
      <c r="F216" s="76">
        <v>151352.65</v>
      </c>
      <c r="G216" s="63"/>
      <c r="H216" s="63"/>
      <c r="I216" s="47"/>
      <c r="J216" s="41"/>
      <c r="K216" s="56">
        <v>151352.65</v>
      </c>
      <c r="L216" s="53"/>
      <c r="M216" s="53"/>
    </row>
    <row r="217" spans="1:13" s="3" customFormat="1" ht="60" customHeight="1" thickBot="1" thickTop="1">
      <c r="A217" s="59"/>
      <c r="B217" s="60"/>
      <c r="C217" s="12" t="s">
        <v>23</v>
      </c>
      <c r="D217" s="37"/>
      <c r="E217" s="37"/>
      <c r="F217" s="76"/>
      <c r="G217" s="64"/>
      <c r="H217" s="64"/>
      <c r="I217" s="41"/>
      <c r="J217" s="41"/>
      <c r="K217" s="56"/>
      <c r="L217" s="54"/>
      <c r="M217" s="54"/>
    </row>
    <row r="218" spans="1:13" s="3" customFormat="1" ht="60" customHeight="1" thickBot="1" thickTop="1">
      <c r="A218" s="59"/>
      <c r="B218" s="60"/>
      <c r="C218" s="11" t="s">
        <v>120</v>
      </c>
      <c r="D218" s="49"/>
      <c r="E218" s="37">
        <v>9940000</v>
      </c>
      <c r="F218" s="76"/>
      <c r="G218" s="64"/>
      <c r="H218" s="64"/>
      <c r="I218" s="47"/>
      <c r="J218" s="41">
        <v>9940000</v>
      </c>
      <c r="K218" s="56"/>
      <c r="L218" s="54"/>
      <c r="M218" s="54"/>
    </row>
    <row r="219" spans="1:13" s="3" customFormat="1" ht="60" customHeight="1" thickBot="1" thickTop="1">
      <c r="A219" s="61"/>
      <c r="B219" s="62"/>
      <c r="C219" s="12" t="s">
        <v>23</v>
      </c>
      <c r="D219" s="37"/>
      <c r="E219" s="37">
        <v>124613</v>
      </c>
      <c r="F219" s="76"/>
      <c r="G219" s="65"/>
      <c r="H219" s="65"/>
      <c r="I219" s="41">
        <v>11834</v>
      </c>
      <c r="J219" s="41">
        <v>124447</v>
      </c>
      <c r="K219" s="56"/>
      <c r="L219" s="55"/>
      <c r="M219" s="55"/>
    </row>
    <row r="220" spans="1:13" s="3" customFormat="1" ht="60" customHeight="1" thickBot="1" thickTop="1">
      <c r="A220" s="67" t="s">
        <v>6</v>
      </c>
      <c r="B220" s="68"/>
      <c r="C220" s="12" t="s">
        <v>25</v>
      </c>
      <c r="D220" s="37">
        <v>764002</v>
      </c>
      <c r="E220" s="37"/>
      <c r="F220" s="37">
        <v>1544243</v>
      </c>
      <c r="G220" s="37"/>
      <c r="H220" s="37"/>
      <c r="I220" s="41">
        <v>755936</v>
      </c>
      <c r="J220" s="41"/>
      <c r="K220" s="41">
        <v>1544243</v>
      </c>
      <c r="L220" s="41"/>
      <c r="M220" s="41"/>
    </row>
    <row r="221" spans="1:13" s="3" customFormat="1" ht="60" customHeight="1" thickBot="1" thickTop="1">
      <c r="A221" s="13"/>
      <c r="B221" s="14"/>
      <c r="C221" s="12" t="s">
        <v>55</v>
      </c>
      <c r="D221" s="37"/>
      <c r="E221" s="37"/>
      <c r="F221" s="37">
        <v>284293</v>
      </c>
      <c r="G221" s="37"/>
      <c r="H221" s="37"/>
      <c r="I221" s="41"/>
      <c r="J221" s="41"/>
      <c r="K221" s="41">
        <v>284293</v>
      </c>
      <c r="L221" s="41"/>
      <c r="M221" s="41"/>
    </row>
    <row r="222" spans="1:14" ht="60" customHeight="1" thickBot="1" thickTop="1">
      <c r="A222" s="67"/>
      <c r="B222" s="68"/>
      <c r="C222" s="12" t="s">
        <v>28</v>
      </c>
      <c r="D222" s="37"/>
      <c r="E222" s="37"/>
      <c r="F222" s="38">
        <v>112220</v>
      </c>
      <c r="G222" s="38"/>
      <c r="H222" s="37"/>
      <c r="I222" s="42"/>
      <c r="J222" s="42"/>
      <c r="K222" s="41">
        <v>112220</v>
      </c>
      <c r="L222" s="41"/>
      <c r="M222" s="41"/>
      <c r="N222" s="3"/>
    </row>
    <row r="223" spans="1:14" ht="16.5" customHeight="1" thickBot="1" thickTop="1">
      <c r="A223" s="9"/>
      <c r="B223"/>
      <c r="C223"/>
      <c r="D223"/>
      <c r="E223"/>
      <c r="F223"/>
      <c r="G223"/>
      <c r="H223"/>
      <c r="I223"/>
      <c r="J223"/>
      <c r="K223"/>
      <c r="L223"/>
      <c r="M223"/>
      <c r="N223" s="3"/>
    </row>
    <row r="224" spans="1:13" s="3" customFormat="1" ht="18" customHeight="1" thickBot="1" thickTop="1">
      <c r="A224" s="72" t="s">
        <v>0</v>
      </c>
      <c r="B224" s="72"/>
      <c r="C224" s="72"/>
      <c r="D224" s="75" t="s">
        <v>3</v>
      </c>
      <c r="E224" s="75"/>
      <c r="F224" s="75"/>
      <c r="G224" s="75"/>
      <c r="H224" s="75"/>
      <c r="I224" s="75"/>
      <c r="J224" s="75"/>
      <c r="K224" s="75"/>
      <c r="L224" s="75"/>
      <c r="M224" s="75"/>
    </row>
    <row r="225" spans="1:13" s="3" customFormat="1" ht="18" customHeight="1" thickBot="1" thickTop="1">
      <c r="A225" s="72"/>
      <c r="B225" s="72"/>
      <c r="C225" s="72"/>
      <c r="D225" s="71" t="s">
        <v>110</v>
      </c>
      <c r="E225" s="71"/>
      <c r="F225" s="71"/>
      <c r="G225" s="71"/>
      <c r="H225" s="71"/>
      <c r="I225" s="69" t="s">
        <v>111</v>
      </c>
      <c r="J225" s="69"/>
      <c r="K225" s="69"/>
      <c r="L225" s="69"/>
      <c r="M225" s="69"/>
    </row>
    <row r="226" spans="1:13" s="3" customFormat="1" ht="44.25" customHeight="1" thickBot="1" thickTop="1">
      <c r="A226" s="72"/>
      <c r="B226" s="72"/>
      <c r="C226" s="72"/>
      <c r="D226" s="32" t="s">
        <v>35</v>
      </c>
      <c r="E226" s="32" t="s">
        <v>33</v>
      </c>
      <c r="F226" s="32" t="s">
        <v>4</v>
      </c>
      <c r="G226" s="32" t="s">
        <v>41</v>
      </c>
      <c r="H226" s="32" t="s">
        <v>42</v>
      </c>
      <c r="I226" s="33" t="s">
        <v>35</v>
      </c>
      <c r="J226" s="33" t="s">
        <v>33</v>
      </c>
      <c r="K226" s="33" t="s">
        <v>4</v>
      </c>
      <c r="L226" s="33" t="s">
        <v>41</v>
      </c>
      <c r="M226" s="33" t="s">
        <v>42</v>
      </c>
    </row>
    <row r="227" spans="1:13" s="3" customFormat="1" ht="33" customHeight="1" thickBot="1" thickTop="1">
      <c r="A227" s="72"/>
      <c r="B227" s="72"/>
      <c r="C227" s="72"/>
      <c r="D227" s="39">
        <v>1273886</v>
      </c>
      <c r="E227" s="39">
        <v>18011516</v>
      </c>
      <c r="F227" s="39">
        <v>4147167.63</v>
      </c>
      <c r="G227" s="39">
        <v>325000</v>
      </c>
      <c r="H227" s="39">
        <v>20000</v>
      </c>
      <c r="I227" s="39">
        <v>1297636</v>
      </c>
      <c r="J227" s="39">
        <v>17742778</v>
      </c>
      <c r="K227" s="39">
        <v>4520507.87</v>
      </c>
      <c r="L227" s="39">
        <v>325000</v>
      </c>
      <c r="M227" s="39">
        <v>20000</v>
      </c>
    </row>
    <row r="228" spans="1:13" s="3" customFormat="1" ht="60" customHeight="1" thickBot="1" thickTop="1">
      <c r="A228" s="57" t="s">
        <v>8</v>
      </c>
      <c r="B228" s="58"/>
      <c r="C228" s="10" t="s">
        <v>15</v>
      </c>
      <c r="D228" s="70">
        <v>345650</v>
      </c>
      <c r="E228" s="70">
        <v>554835</v>
      </c>
      <c r="F228" s="70">
        <v>512414</v>
      </c>
      <c r="G228" s="63">
        <v>150000</v>
      </c>
      <c r="H228" s="70"/>
      <c r="I228" s="56">
        <v>259080</v>
      </c>
      <c r="J228" s="56">
        <v>544097</v>
      </c>
      <c r="K228" s="56">
        <v>542789</v>
      </c>
      <c r="L228" s="53">
        <v>150000</v>
      </c>
      <c r="M228" s="53"/>
    </row>
    <row r="229" spans="1:13" s="3" customFormat="1" ht="60" customHeight="1" thickBot="1" thickTop="1">
      <c r="A229" s="59"/>
      <c r="B229" s="60"/>
      <c r="C229" s="10" t="s">
        <v>16</v>
      </c>
      <c r="D229" s="70"/>
      <c r="E229" s="70"/>
      <c r="F229" s="70"/>
      <c r="G229" s="64"/>
      <c r="H229" s="70"/>
      <c r="I229" s="56"/>
      <c r="J229" s="56"/>
      <c r="K229" s="56"/>
      <c r="L229" s="54"/>
      <c r="M229" s="54"/>
    </row>
    <row r="230" spans="1:13" s="3" customFormat="1" ht="60" customHeight="1" thickBot="1" thickTop="1">
      <c r="A230" s="59"/>
      <c r="B230" s="60"/>
      <c r="C230" s="10" t="s">
        <v>17</v>
      </c>
      <c r="D230" s="70"/>
      <c r="E230" s="70"/>
      <c r="F230" s="70"/>
      <c r="G230" s="64"/>
      <c r="H230" s="70"/>
      <c r="I230" s="56"/>
      <c r="J230" s="56"/>
      <c r="K230" s="56"/>
      <c r="L230" s="54"/>
      <c r="M230" s="54"/>
    </row>
    <row r="231" spans="1:13" s="3" customFormat="1" ht="60" customHeight="1" thickBot="1" thickTop="1">
      <c r="A231" s="61"/>
      <c r="B231" s="62"/>
      <c r="C231" s="11" t="s">
        <v>116</v>
      </c>
      <c r="D231" s="70"/>
      <c r="E231" s="70"/>
      <c r="F231" s="70"/>
      <c r="G231" s="65"/>
      <c r="H231" s="70"/>
      <c r="I231" s="56"/>
      <c r="J231" s="56"/>
      <c r="K231" s="56"/>
      <c r="L231" s="55"/>
      <c r="M231" s="55"/>
    </row>
    <row r="232" spans="1:13" s="3" customFormat="1" ht="60" customHeight="1" thickBot="1" thickTop="1">
      <c r="A232" s="57" t="s">
        <v>9</v>
      </c>
      <c r="B232" s="58"/>
      <c r="C232" s="12" t="s">
        <v>16</v>
      </c>
      <c r="D232" s="70">
        <v>67577</v>
      </c>
      <c r="E232" s="70">
        <v>105032</v>
      </c>
      <c r="F232" s="70">
        <v>113359</v>
      </c>
      <c r="G232" s="63"/>
      <c r="H232" s="70"/>
      <c r="I232" s="56">
        <v>67624</v>
      </c>
      <c r="J232" s="56">
        <v>92810</v>
      </c>
      <c r="K232" s="56">
        <v>120219</v>
      </c>
      <c r="L232" s="53"/>
      <c r="M232" s="53"/>
    </row>
    <row r="233" spans="1:13" s="3" customFormat="1" ht="60" customHeight="1" thickBot="1" thickTop="1">
      <c r="A233" s="61"/>
      <c r="B233" s="62"/>
      <c r="C233" s="11" t="s">
        <v>116</v>
      </c>
      <c r="D233" s="70"/>
      <c r="E233" s="70"/>
      <c r="F233" s="70"/>
      <c r="G233" s="65"/>
      <c r="H233" s="70"/>
      <c r="I233" s="56"/>
      <c r="J233" s="56"/>
      <c r="K233" s="56"/>
      <c r="L233" s="55"/>
      <c r="M233" s="55"/>
    </row>
    <row r="234" spans="1:13" s="3" customFormat="1" ht="60" customHeight="1" thickBot="1" thickTop="1">
      <c r="A234" s="67" t="s">
        <v>13</v>
      </c>
      <c r="B234" s="68"/>
      <c r="C234" s="11" t="s">
        <v>116</v>
      </c>
      <c r="D234" s="36">
        <v>16726</v>
      </c>
      <c r="E234" s="36">
        <v>71106</v>
      </c>
      <c r="F234" s="36">
        <v>73592</v>
      </c>
      <c r="G234" s="36"/>
      <c r="H234" s="36"/>
      <c r="I234" s="40">
        <v>13495</v>
      </c>
      <c r="J234" s="40">
        <v>66106</v>
      </c>
      <c r="K234" s="40">
        <v>77970</v>
      </c>
      <c r="L234" s="40"/>
      <c r="M234" s="40"/>
    </row>
    <row r="235" spans="1:13" s="3" customFormat="1" ht="60" customHeight="1" thickBot="1" thickTop="1">
      <c r="A235" s="67" t="s">
        <v>14</v>
      </c>
      <c r="B235" s="68"/>
      <c r="C235" s="11" t="s">
        <v>116</v>
      </c>
      <c r="D235" s="36">
        <v>16651</v>
      </c>
      <c r="E235" s="36">
        <v>67922</v>
      </c>
      <c r="F235" s="36">
        <v>60395</v>
      </c>
      <c r="G235" s="36">
        <v>125000</v>
      </c>
      <c r="H235" s="36"/>
      <c r="I235" s="40">
        <v>13495</v>
      </c>
      <c r="J235" s="40">
        <v>64852</v>
      </c>
      <c r="K235" s="40">
        <v>64083</v>
      </c>
      <c r="L235" s="40">
        <v>125000</v>
      </c>
      <c r="M235" s="40"/>
    </row>
    <row r="236" spans="1:13" s="3" customFormat="1" ht="102" customHeight="1" thickBot="1" thickTop="1">
      <c r="A236" s="57" t="s">
        <v>113</v>
      </c>
      <c r="B236" s="58"/>
      <c r="C236" s="35" t="s">
        <v>117</v>
      </c>
      <c r="D236" s="37"/>
      <c r="E236" s="37">
        <v>218357</v>
      </c>
      <c r="F236" s="37">
        <v>87432</v>
      </c>
      <c r="G236" s="37"/>
      <c r="H236" s="37"/>
      <c r="I236" s="41"/>
      <c r="J236" s="41">
        <v>147907</v>
      </c>
      <c r="K236" s="41">
        <v>92463</v>
      </c>
      <c r="L236" s="41"/>
      <c r="M236" s="41"/>
    </row>
    <row r="237" spans="1:13" s="3" customFormat="1" ht="70.5" customHeight="1" thickBot="1" thickTop="1">
      <c r="A237" s="61"/>
      <c r="B237" s="62"/>
      <c r="C237" s="12" t="s">
        <v>18</v>
      </c>
      <c r="D237" s="38"/>
      <c r="E237" s="38">
        <v>39669</v>
      </c>
      <c r="F237" s="38">
        <v>51358</v>
      </c>
      <c r="G237" s="38"/>
      <c r="H237" s="38"/>
      <c r="I237" s="42"/>
      <c r="J237" s="42">
        <v>39795</v>
      </c>
      <c r="K237" s="42">
        <v>54521</v>
      </c>
      <c r="L237" s="42"/>
      <c r="M237" s="42"/>
    </row>
    <row r="238" spans="1:13" s="3" customFormat="1" ht="18" customHeight="1" thickBot="1" thickTop="1">
      <c r="A238" s="72" t="s">
        <v>0</v>
      </c>
      <c r="B238" s="72"/>
      <c r="C238" s="72"/>
      <c r="D238" s="75" t="s">
        <v>3</v>
      </c>
      <c r="E238" s="75"/>
      <c r="F238" s="75"/>
      <c r="G238" s="75"/>
      <c r="H238" s="75"/>
      <c r="I238" s="75"/>
      <c r="J238" s="75"/>
      <c r="K238" s="75"/>
      <c r="L238" s="75"/>
      <c r="M238" s="75"/>
    </row>
    <row r="239" spans="1:13" s="3" customFormat="1" ht="18" customHeight="1" thickBot="1" thickTop="1">
      <c r="A239" s="72"/>
      <c r="B239" s="72"/>
      <c r="C239" s="72"/>
      <c r="D239" s="71" t="s">
        <v>110</v>
      </c>
      <c r="E239" s="71"/>
      <c r="F239" s="71"/>
      <c r="G239" s="71"/>
      <c r="H239" s="71"/>
      <c r="I239" s="69" t="s">
        <v>111</v>
      </c>
      <c r="J239" s="69"/>
      <c r="K239" s="69"/>
      <c r="L239" s="69"/>
      <c r="M239" s="69"/>
    </row>
    <row r="240" spans="1:13" s="3" customFormat="1" ht="44.25" customHeight="1" thickBot="1" thickTop="1">
      <c r="A240" s="72"/>
      <c r="B240" s="72"/>
      <c r="C240" s="72"/>
      <c r="D240" s="32" t="s">
        <v>35</v>
      </c>
      <c r="E240" s="32" t="s">
        <v>33</v>
      </c>
      <c r="F240" s="32" t="s">
        <v>4</v>
      </c>
      <c r="G240" s="32" t="s">
        <v>41</v>
      </c>
      <c r="H240" s="32" t="s">
        <v>42</v>
      </c>
      <c r="I240" s="33" t="s">
        <v>35</v>
      </c>
      <c r="J240" s="33" t="s">
        <v>33</v>
      </c>
      <c r="K240" s="33" t="s">
        <v>4</v>
      </c>
      <c r="L240" s="33" t="s">
        <v>41</v>
      </c>
      <c r="M240" s="33" t="s">
        <v>42</v>
      </c>
    </row>
    <row r="241" spans="1:13" s="3" customFormat="1" ht="70.5" customHeight="1" thickBot="1" thickTop="1">
      <c r="A241" s="67" t="s">
        <v>49</v>
      </c>
      <c r="B241" s="68"/>
      <c r="C241" s="34" t="s">
        <v>118</v>
      </c>
      <c r="D241" s="45">
        <v>11017</v>
      </c>
      <c r="E241" s="45">
        <v>86511</v>
      </c>
      <c r="F241" s="45">
        <v>316910</v>
      </c>
      <c r="G241" s="45"/>
      <c r="H241" s="45"/>
      <c r="I241" s="46"/>
      <c r="J241" s="46">
        <v>86511</v>
      </c>
      <c r="K241" s="46">
        <v>366662</v>
      </c>
      <c r="L241" s="46"/>
      <c r="M241" s="46"/>
    </row>
    <row r="242" spans="1:13" s="3" customFormat="1" ht="70.5" customHeight="1" thickBot="1" thickTop="1">
      <c r="A242" s="57" t="s">
        <v>50</v>
      </c>
      <c r="B242" s="58"/>
      <c r="C242" s="12" t="s">
        <v>114</v>
      </c>
      <c r="D242" s="63"/>
      <c r="E242" s="63">
        <v>3327049</v>
      </c>
      <c r="F242" s="63">
        <v>346787.98</v>
      </c>
      <c r="G242" s="63">
        <v>50000</v>
      </c>
      <c r="H242" s="63"/>
      <c r="I242" s="53"/>
      <c r="J242" s="53">
        <v>3325049</v>
      </c>
      <c r="K242" s="53">
        <v>366200.02</v>
      </c>
      <c r="L242" s="53">
        <v>50000</v>
      </c>
      <c r="M242" s="53"/>
    </row>
    <row r="243" spans="1:13" s="3" customFormat="1" ht="60" customHeight="1" thickBot="1" thickTop="1">
      <c r="A243" s="59"/>
      <c r="B243" s="60"/>
      <c r="C243" s="12" t="s">
        <v>19</v>
      </c>
      <c r="D243" s="64"/>
      <c r="E243" s="64"/>
      <c r="F243" s="64"/>
      <c r="G243" s="64"/>
      <c r="H243" s="64"/>
      <c r="I243" s="54"/>
      <c r="J243" s="54"/>
      <c r="K243" s="54"/>
      <c r="L243" s="54"/>
      <c r="M243" s="54"/>
    </row>
    <row r="244" spans="1:13" s="3" customFormat="1" ht="60" customHeight="1" thickBot="1" thickTop="1">
      <c r="A244" s="61"/>
      <c r="B244" s="62"/>
      <c r="C244" s="12" t="s">
        <v>20</v>
      </c>
      <c r="D244" s="65"/>
      <c r="E244" s="65"/>
      <c r="F244" s="65"/>
      <c r="G244" s="65"/>
      <c r="H244" s="65"/>
      <c r="I244" s="55"/>
      <c r="J244" s="55"/>
      <c r="K244" s="55"/>
      <c r="L244" s="55"/>
      <c r="M244" s="55"/>
    </row>
    <row r="245" spans="1:13" s="3" customFormat="1" ht="60" customHeight="1" thickBot="1" thickTop="1">
      <c r="A245" s="57" t="s">
        <v>52</v>
      </c>
      <c r="B245" s="58"/>
      <c r="C245" s="12" t="s">
        <v>58</v>
      </c>
      <c r="D245" s="63">
        <v>3738</v>
      </c>
      <c r="E245" s="63">
        <v>8454</v>
      </c>
      <c r="F245" s="63">
        <v>28583</v>
      </c>
      <c r="G245" s="63"/>
      <c r="H245" s="63"/>
      <c r="I245" s="53"/>
      <c r="J245" s="53">
        <v>8454</v>
      </c>
      <c r="K245" s="53">
        <v>30278</v>
      </c>
      <c r="L245" s="53"/>
      <c r="M245" s="53"/>
    </row>
    <row r="246" spans="1:13" s="3" customFormat="1" ht="60" customHeight="1" thickBot="1" thickTop="1">
      <c r="A246" s="80"/>
      <c r="B246" s="81"/>
      <c r="C246" s="12" t="s">
        <v>122</v>
      </c>
      <c r="D246" s="65"/>
      <c r="E246" s="65"/>
      <c r="F246" s="65"/>
      <c r="G246" s="65"/>
      <c r="H246" s="65"/>
      <c r="I246" s="55"/>
      <c r="J246" s="55"/>
      <c r="K246" s="55"/>
      <c r="L246" s="55"/>
      <c r="M246" s="55"/>
    </row>
    <row r="247" spans="1:14" ht="60" customHeight="1" thickBot="1" thickTop="1">
      <c r="A247" s="67" t="s">
        <v>37</v>
      </c>
      <c r="B247" s="68"/>
      <c r="C247" s="12" t="s">
        <v>31</v>
      </c>
      <c r="D247" s="38">
        <v>9394</v>
      </c>
      <c r="E247" s="38">
        <v>66735</v>
      </c>
      <c r="F247" s="38">
        <v>189529</v>
      </c>
      <c r="G247" s="38"/>
      <c r="H247" s="38"/>
      <c r="I247" s="42">
        <v>9498</v>
      </c>
      <c r="J247" s="42">
        <v>66735</v>
      </c>
      <c r="K247" s="42">
        <v>202210</v>
      </c>
      <c r="L247" s="42"/>
      <c r="M247" s="42"/>
      <c r="N247" s="3"/>
    </row>
    <row r="248" spans="1:13" s="3" customFormat="1" ht="60" customHeight="1" thickBot="1" thickTop="1">
      <c r="A248" s="57" t="s">
        <v>38</v>
      </c>
      <c r="B248" s="58"/>
      <c r="C248" s="12" t="s">
        <v>43</v>
      </c>
      <c r="D248" s="70">
        <v>125680</v>
      </c>
      <c r="E248" s="70"/>
      <c r="F248" s="70">
        <v>10000</v>
      </c>
      <c r="G248" s="63"/>
      <c r="H248" s="70"/>
      <c r="I248" s="56">
        <v>215917</v>
      </c>
      <c r="J248" s="56"/>
      <c r="K248" s="56">
        <v>90000</v>
      </c>
      <c r="L248" s="53"/>
      <c r="M248" s="53"/>
    </row>
    <row r="249" spans="1:13" s="3" customFormat="1" ht="60" customHeight="1" thickBot="1" thickTop="1">
      <c r="A249" s="61"/>
      <c r="B249" s="62"/>
      <c r="C249" s="12" t="s">
        <v>44</v>
      </c>
      <c r="D249" s="70"/>
      <c r="E249" s="70"/>
      <c r="F249" s="70"/>
      <c r="G249" s="65"/>
      <c r="H249" s="70"/>
      <c r="I249" s="56"/>
      <c r="J249" s="56"/>
      <c r="K249" s="56"/>
      <c r="L249" s="55"/>
      <c r="M249" s="55"/>
    </row>
    <row r="250" spans="1:13" s="3" customFormat="1" ht="60" customHeight="1" thickBot="1" thickTop="1">
      <c r="A250" s="59" t="s">
        <v>30</v>
      </c>
      <c r="B250" s="60"/>
      <c r="C250" s="11" t="s">
        <v>7</v>
      </c>
      <c r="D250" s="70"/>
      <c r="E250" s="70"/>
      <c r="F250" s="70"/>
      <c r="G250" s="63"/>
      <c r="H250" s="70"/>
      <c r="I250" s="56"/>
      <c r="J250" s="56"/>
      <c r="K250" s="56"/>
      <c r="L250" s="53"/>
      <c r="M250" s="53"/>
    </row>
    <row r="251" spans="1:13" s="3" customFormat="1" ht="60" customHeight="1" thickBot="1" thickTop="1">
      <c r="A251" s="61"/>
      <c r="B251" s="62"/>
      <c r="C251" s="10" t="s">
        <v>21</v>
      </c>
      <c r="D251" s="70"/>
      <c r="E251" s="70"/>
      <c r="F251" s="70"/>
      <c r="G251" s="65"/>
      <c r="H251" s="70"/>
      <c r="I251" s="56"/>
      <c r="J251" s="56"/>
      <c r="K251" s="56"/>
      <c r="L251" s="55"/>
      <c r="M251" s="55"/>
    </row>
    <row r="252" spans="1:13" s="3" customFormat="1" ht="18" customHeight="1" thickBot="1" thickTop="1">
      <c r="A252" s="66" t="s">
        <v>0</v>
      </c>
      <c r="B252" s="66"/>
      <c r="C252" s="66"/>
      <c r="D252" s="75" t="s">
        <v>3</v>
      </c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1:13" s="3" customFormat="1" ht="18" customHeight="1" thickBot="1" thickTop="1">
      <c r="A253" s="66"/>
      <c r="B253" s="66"/>
      <c r="C253" s="66"/>
      <c r="D253" s="71" t="s">
        <v>110</v>
      </c>
      <c r="E253" s="71"/>
      <c r="F253" s="71"/>
      <c r="G253" s="71"/>
      <c r="H253" s="71"/>
      <c r="I253" s="69" t="s">
        <v>111</v>
      </c>
      <c r="J253" s="69"/>
      <c r="K253" s="69"/>
      <c r="L253" s="69"/>
      <c r="M253" s="69"/>
    </row>
    <row r="254" spans="1:13" s="3" customFormat="1" ht="43.5" customHeight="1" thickBot="1" thickTop="1">
      <c r="A254" s="66"/>
      <c r="B254" s="66"/>
      <c r="C254" s="66"/>
      <c r="D254" s="32" t="s">
        <v>35</v>
      </c>
      <c r="E254" s="32" t="s">
        <v>33</v>
      </c>
      <c r="F254" s="32" t="s">
        <v>4</v>
      </c>
      <c r="G254" s="32" t="s">
        <v>41</v>
      </c>
      <c r="H254" s="32" t="s">
        <v>42</v>
      </c>
      <c r="I254" s="33" t="s">
        <v>35</v>
      </c>
      <c r="J254" s="33" t="s">
        <v>33</v>
      </c>
      <c r="K254" s="33" t="s">
        <v>4</v>
      </c>
      <c r="L254" s="33" t="s">
        <v>41</v>
      </c>
      <c r="M254" s="33" t="s">
        <v>42</v>
      </c>
    </row>
    <row r="255" spans="1:13" s="3" customFormat="1" ht="39.75" customHeight="1" thickBot="1" thickTop="1">
      <c r="A255" s="57" t="s">
        <v>2</v>
      </c>
      <c r="B255" s="58"/>
      <c r="C255" s="10" t="s">
        <v>22</v>
      </c>
      <c r="D255" s="37">
        <v>27965</v>
      </c>
      <c r="E255" s="37">
        <v>242690</v>
      </c>
      <c r="F255" s="37">
        <v>148276</v>
      </c>
      <c r="G255" s="37"/>
      <c r="H255" s="37"/>
      <c r="I255" s="41"/>
      <c r="J255" s="41">
        <v>207754</v>
      </c>
      <c r="K255" s="41">
        <v>156943</v>
      </c>
      <c r="L255" s="41"/>
      <c r="M255" s="41"/>
    </row>
    <row r="256" spans="1:13" s="3" customFormat="1" ht="39.75" customHeight="1" thickBot="1" thickTop="1">
      <c r="A256" s="57" t="s">
        <v>39</v>
      </c>
      <c r="B256" s="58"/>
      <c r="C256" s="10" t="s">
        <v>115</v>
      </c>
      <c r="D256" s="37"/>
      <c r="E256" s="37">
        <v>3018404</v>
      </c>
      <c r="F256" s="63">
        <v>90452</v>
      </c>
      <c r="G256" s="63"/>
      <c r="H256" s="63">
        <v>20000</v>
      </c>
      <c r="I256" s="41"/>
      <c r="J256" s="41">
        <v>2896061</v>
      </c>
      <c r="K256" s="53">
        <v>96006</v>
      </c>
      <c r="L256" s="53"/>
      <c r="M256" s="53">
        <v>20000</v>
      </c>
    </row>
    <row r="257" spans="1:13" s="3" customFormat="1" ht="39.75" customHeight="1" thickBot="1" thickTop="1">
      <c r="A257" s="59"/>
      <c r="B257" s="60"/>
      <c r="C257" s="12" t="s">
        <v>23</v>
      </c>
      <c r="D257" s="37">
        <v>9930</v>
      </c>
      <c r="E257" s="37">
        <v>36306</v>
      </c>
      <c r="F257" s="64"/>
      <c r="G257" s="64"/>
      <c r="H257" s="64"/>
      <c r="I257" s="41">
        <v>10034</v>
      </c>
      <c r="J257" s="41">
        <v>36306</v>
      </c>
      <c r="K257" s="54"/>
      <c r="L257" s="54"/>
      <c r="M257" s="54"/>
    </row>
    <row r="258" spans="1:13" s="3" customFormat="1" ht="39.75" customHeight="1" thickBot="1" thickTop="1">
      <c r="A258" s="61"/>
      <c r="B258" s="62"/>
      <c r="C258" s="12" t="s">
        <v>36</v>
      </c>
      <c r="D258" s="37"/>
      <c r="E258" s="37">
        <v>18000</v>
      </c>
      <c r="F258" s="65"/>
      <c r="G258" s="65"/>
      <c r="H258" s="65"/>
      <c r="I258" s="41"/>
      <c r="J258" s="41">
        <v>18000</v>
      </c>
      <c r="K258" s="55"/>
      <c r="L258" s="55"/>
      <c r="M258" s="55"/>
    </row>
    <row r="259" spans="1:13" s="3" customFormat="1" ht="39.75" customHeight="1" thickBot="1" thickTop="1">
      <c r="A259" s="67" t="s">
        <v>46</v>
      </c>
      <c r="B259" s="68"/>
      <c r="C259" s="34" t="s">
        <v>112</v>
      </c>
      <c r="D259" s="45">
        <v>33626</v>
      </c>
      <c r="E259" s="45">
        <v>76424</v>
      </c>
      <c r="F259" s="45">
        <v>25971</v>
      </c>
      <c r="G259" s="45"/>
      <c r="H259" s="45"/>
      <c r="I259" s="46"/>
      <c r="J259" s="46">
        <v>76421</v>
      </c>
      <c r="K259" s="46">
        <v>27281</v>
      </c>
      <c r="L259" s="46"/>
      <c r="M259" s="46"/>
    </row>
    <row r="260" spans="1:13" s="3" customFormat="1" ht="39.75" customHeight="1" thickBot="1" thickTop="1">
      <c r="A260" s="57" t="s">
        <v>53</v>
      </c>
      <c r="B260" s="58"/>
      <c r="C260" s="10" t="s">
        <v>119</v>
      </c>
      <c r="D260" s="49"/>
      <c r="E260" s="37"/>
      <c r="F260" s="76">
        <v>151352.65</v>
      </c>
      <c r="G260" s="63"/>
      <c r="H260" s="63"/>
      <c r="I260" s="47"/>
      <c r="J260" s="41"/>
      <c r="K260" s="56">
        <v>171479.85</v>
      </c>
      <c r="L260" s="53"/>
      <c r="M260" s="53"/>
    </row>
    <row r="261" spans="1:13" s="3" customFormat="1" ht="39.75" customHeight="1" thickBot="1" thickTop="1">
      <c r="A261" s="59"/>
      <c r="B261" s="60"/>
      <c r="C261" s="12" t="s">
        <v>23</v>
      </c>
      <c r="D261" s="37"/>
      <c r="E261" s="37"/>
      <c r="F261" s="76"/>
      <c r="G261" s="64"/>
      <c r="H261" s="64"/>
      <c r="I261" s="41"/>
      <c r="J261" s="41"/>
      <c r="K261" s="56"/>
      <c r="L261" s="54"/>
      <c r="M261" s="54"/>
    </row>
    <row r="262" spans="1:13" s="3" customFormat="1" ht="39.75" customHeight="1" thickBot="1" thickTop="1">
      <c r="A262" s="59"/>
      <c r="B262" s="60"/>
      <c r="C262" s="11" t="s">
        <v>120</v>
      </c>
      <c r="D262" s="49"/>
      <c r="E262" s="37">
        <v>9940000</v>
      </c>
      <c r="F262" s="76"/>
      <c r="G262" s="64"/>
      <c r="H262" s="64"/>
      <c r="I262" s="47"/>
      <c r="J262" s="41">
        <v>9940000</v>
      </c>
      <c r="K262" s="56"/>
      <c r="L262" s="54"/>
      <c r="M262" s="54"/>
    </row>
    <row r="263" spans="1:13" s="3" customFormat="1" ht="39.75" customHeight="1" thickBot="1" thickTop="1">
      <c r="A263" s="61"/>
      <c r="B263" s="62"/>
      <c r="C263" s="12" t="s">
        <v>23</v>
      </c>
      <c r="D263" s="37">
        <v>2442</v>
      </c>
      <c r="E263" s="37">
        <v>134022</v>
      </c>
      <c r="F263" s="76"/>
      <c r="G263" s="65"/>
      <c r="H263" s="65"/>
      <c r="I263" s="41"/>
      <c r="J263" s="41">
        <v>125920</v>
      </c>
      <c r="K263" s="56"/>
      <c r="L263" s="55"/>
      <c r="M263" s="55"/>
    </row>
    <row r="264" spans="1:13" s="3" customFormat="1" ht="39.75" customHeight="1" thickBot="1" thickTop="1">
      <c r="A264" s="67" t="s">
        <v>6</v>
      </c>
      <c r="B264" s="68"/>
      <c r="C264" s="12" t="s">
        <v>25</v>
      </c>
      <c r="D264" s="37">
        <v>603490</v>
      </c>
      <c r="E264" s="37"/>
      <c r="F264" s="37">
        <v>1544243</v>
      </c>
      <c r="G264" s="37"/>
      <c r="H264" s="37"/>
      <c r="I264" s="41">
        <v>708493</v>
      </c>
      <c r="J264" s="41"/>
      <c r="K264" s="41">
        <v>1656346</v>
      </c>
      <c r="L264" s="41"/>
      <c r="M264" s="41"/>
    </row>
    <row r="265" spans="1:13" s="3" customFormat="1" ht="39.75" customHeight="1" thickBot="1" thickTop="1">
      <c r="A265" s="13"/>
      <c r="B265" s="17"/>
      <c r="C265" s="12" t="s">
        <v>55</v>
      </c>
      <c r="D265" s="37"/>
      <c r="E265" s="37"/>
      <c r="F265" s="37">
        <v>284293</v>
      </c>
      <c r="G265" s="37"/>
      <c r="H265" s="37"/>
      <c r="I265" s="41"/>
      <c r="J265" s="41"/>
      <c r="K265" s="41">
        <v>284293</v>
      </c>
      <c r="L265" s="41"/>
      <c r="M265" s="41"/>
    </row>
    <row r="266" spans="1:14" ht="39.75" customHeight="1" thickBot="1" thickTop="1">
      <c r="A266" s="67"/>
      <c r="B266" s="68"/>
      <c r="C266" s="12" t="s">
        <v>28</v>
      </c>
      <c r="D266" s="37"/>
      <c r="E266" s="37"/>
      <c r="F266" s="38">
        <v>112220</v>
      </c>
      <c r="G266" s="38"/>
      <c r="H266" s="37"/>
      <c r="I266" s="42"/>
      <c r="J266" s="42"/>
      <c r="K266" s="41">
        <v>120764</v>
      </c>
      <c r="L266" s="41"/>
      <c r="M266" s="41"/>
      <c r="N266" s="3"/>
    </row>
    <row r="267" spans="1:2" s="3" customFormat="1" ht="12" thickTop="1">
      <c r="A267" s="7"/>
      <c r="B267" s="7"/>
    </row>
    <row r="268" spans="1:2" s="3" customFormat="1" ht="11.25">
      <c r="A268" s="7"/>
      <c r="B268" s="7"/>
    </row>
    <row r="269" spans="1:2" s="3" customFormat="1" ht="11.25">
      <c r="A269" s="7"/>
      <c r="B269" s="7"/>
    </row>
    <row r="270" spans="1:2" s="3" customFormat="1" ht="11.25">
      <c r="A270" s="7"/>
      <c r="B270" s="7"/>
    </row>
    <row r="271" spans="1:2" s="3" customFormat="1" ht="15.75" customHeight="1">
      <c r="A271" s="7"/>
      <c r="B271" s="7"/>
    </row>
    <row r="272" spans="1:2" s="3" customFormat="1" ht="11.25">
      <c r="A272" s="7"/>
      <c r="B272" s="7"/>
    </row>
    <row r="273" spans="1:2" s="3" customFormat="1" ht="11.25">
      <c r="A273" s="7"/>
      <c r="B273" s="7"/>
    </row>
    <row r="274" spans="1:2" s="3" customFormat="1" ht="11.25">
      <c r="A274" s="7"/>
      <c r="B274" s="7"/>
    </row>
    <row r="275" spans="1:2" s="3" customFormat="1" ht="11.25">
      <c r="A275" s="7"/>
      <c r="B275" s="7"/>
    </row>
    <row r="276" spans="1:2" s="3" customFormat="1" ht="11.25">
      <c r="A276" s="7"/>
      <c r="B276" s="7"/>
    </row>
    <row r="277" spans="1:2" s="3" customFormat="1" ht="11.25">
      <c r="A277" s="7"/>
      <c r="B277" s="7"/>
    </row>
    <row r="278" spans="1:2" s="3" customFormat="1" ht="11.25">
      <c r="A278" s="7"/>
      <c r="B278" s="7"/>
    </row>
    <row r="279" spans="1:2" s="3" customFormat="1" ht="11.25">
      <c r="A279" s="7"/>
      <c r="B279" s="7"/>
    </row>
    <row r="280" spans="1:2" s="3" customFormat="1" ht="11.25">
      <c r="A280" s="7"/>
      <c r="B280" s="7"/>
    </row>
    <row r="281" spans="1:2" s="3" customFormat="1" ht="11.25">
      <c r="A281" s="7"/>
      <c r="B281" s="7"/>
    </row>
    <row r="282" spans="1:2" s="3" customFormat="1" ht="11.25">
      <c r="A282" s="7"/>
      <c r="B282" s="7"/>
    </row>
    <row r="283" spans="1:2" s="3" customFormat="1" ht="11.25">
      <c r="A283" s="7"/>
      <c r="B283" s="7"/>
    </row>
    <row r="284" spans="1:2" s="3" customFormat="1" ht="11.25">
      <c r="A284" s="7"/>
      <c r="B284" s="7"/>
    </row>
    <row r="285" spans="1:2" s="3" customFormat="1" ht="11.25">
      <c r="A285" s="7"/>
      <c r="B285" s="7"/>
    </row>
    <row r="286" spans="1:2" s="3" customFormat="1" ht="11.25">
      <c r="A286" s="7"/>
      <c r="B286" s="7"/>
    </row>
    <row r="287" spans="1:2" s="3" customFormat="1" ht="11.25">
      <c r="A287" s="7"/>
      <c r="B287" s="7"/>
    </row>
    <row r="288" spans="1:2" s="3" customFormat="1" ht="11.25">
      <c r="A288" s="7"/>
      <c r="B288" s="7"/>
    </row>
    <row r="289" spans="1:2" s="3" customFormat="1" ht="11.25">
      <c r="A289" s="7"/>
      <c r="B289" s="7"/>
    </row>
    <row r="290" spans="1:2" s="3" customFormat="1" ht="11.25">
      <c r="A290" s="7"/>
      <c r="B290" s="7"/>
    </row>
    <row r="291" spans="1:2" s="3" customFormat="1" ht="11.25">
      <c r="A291" s="7"/>
      <c r="B291" s="7"/>
    </row>
    <row r="292" spans="1:2" s="3" customFormat="1" ht="11.25">
      <c r="A292" s="7"/>
      <c r="B292" s="7"/>
    </row>
    <row r="293" spans="1:2" s="3" customFormat="1" ht="11.25">
      <c r="A293" s="7"/>
      <c r="B293" s="7"/>
    </row>
    <row r="294" spans="1:2" s="3" customFormat="1" ht="11.25">
      <c r="A294" s="7"/>
      <c r="B294" s="7"/>
    </row>
    <row r="295" spans="1:2" s="3" customFormat="1" ht="11.25">
      <c r="A295" s="7"/>
      <c r="B295" s="7"/>
    </row>
    <row r="296" spans="1:2" s="3" customFormat="1" ht="11.25">
      <c r="A296" s="7"/>
      <c r="B296" s="7"/>
    </row>
    <row r="297" spans="1:2" s="3" customFormat="1" ht="11.25">
      <c r="A297" s="7"/>
      <c r="B297" s="7"/>
    </row>
    <row r="298" spans="1:2" s="3" customFormat="1" ht="11.25">
      <c r="A298" s="7"/>
      <c r="B298" s="7"/>
    </row>
    <row r="299" spans="1:2" s="3" customFormat="1" ht="11.25">
      <c r="A299" s="7"/>
      <c r="B299" s="7"/>
    </row>
    <row r="300" spans="1:2" s="3" customFormat="1" ht="11.25">
      <c r="A300" s="7"/>
      <c r="B300" s="7"/>
    </row>
    <row r="301" spans="1:2" s="3" customFormat="1" ht="11.25">
      <c r="A301" s="7"/>
      <c r="B301" s="7"/>
    </row>
    <row r="302" spans="1:2" s="3" customFormat="1" ht="11.25">
      <c r="A302" s="7"/>
      <c r="B302" s="7"/>
    </row>
    <row r="303" spans="1:2" s="3" customFormat="1" ht="11.25">
      <c r="A303" s="7"/>
      <c r="B303" s="7"/>
    </row>
    <row r="304" spans="1:2" s="3" customFormat="1" ht="11.25">
      <c r="A304" s="7"/>
      <c r="B304" s="7"/>
    </row>
    <row r="305" spans="1:2" s="3" customFormat="1" ht="11.25">
      <c r="A305" s="7"/>
      <c r="B305" s="7"/>
    </row>
    <row r="306" spans="1:2" s="3" customFormat="1" ht="11.25">
      <c r="A306" s="7"/>
      <c r="B306" s="7"/>
    </row>
    <row r="307" spans="1:2" s="3" customFormat="1" ht="11.25">
      <c r="A307" s="7"/>
      <c r="B307" s="7"/>
    </row>
    <row r="308" spans="1:2" s="3" customFormat="1" ht="11.25">
      <c r="A308" s="7"/>
      <c r="B308" s="7"/>
    </row>
    <row r="309" spans="1:2" s="3" customFormat="1" ht="11.25">
      <c r="A309" s="7"/>
      <c r="B309" s="7"/>
    </row>
    <row r="310" spans="1:2" s="3" customFormat="1" ht="11.25">
      <c r="A310" s="7"/>
      <c r="B310" s="7"/>
    </row>
    <row r="311" spans="1:2" s="3" customFormat="1" ht="11.25">
      <c r="A311" s="7"/>
      <c r="B311" s="7"/>
    </row>
    <row r="312" spans="1:2" s="3" customFormat="1" ht="11.25">
      <c r="A312" s="7"/>
      <c r="B312" s="7"/>
    </row>
    <row r="313" spans="1:2" s="3" customFormat="1" ht="11.25">
      <c r="A313" s="7"/>
      <c r="B313" s="7"/>
    </row>
    <row r="314" spans="1:2" s="3" customFormat="1" ht="11.25">
      <c r="A314" s="7"/>
      <c r="B314" s="7"/>
    </row>
    <row r="315" spans="1:2" s="3" customFormat="1" ht="11.25">
      <c r="A315" s="7"/>
      <c r="B315" s="7"/>
    </row>
    <row r="316" spans="1:2" s="3" customFormat="1" ht="11.25">
      <c r="A316" s="7"/>
      <c r="B316" s="7"/>
    </row>
    <row r="317" spans="1:2" s="3" customFormat="1" ht="11.25">
      <c r="A317" s="7"/>
      <c r="B317" s="7"/>
    </row>
    <row r="318" spans="1:2" s="3" customFormat="1" ht="11.25">
      <c r="A318" s="7"/>
      <c r="B318" s="7"/>
    </row>
    <row r="319" spans="1:2" s="3" customFormat="1" ht="11.25">
      <c r="A319" s="7"/>
      <c r="B319" s="7"/>
    </row>
    <row r="320" spans="1:2" s="3" customFormat="1" ht="11.25">
      <c r="A320" s="7"/>
      <c r="B320" s="7"/>
    </row>
    <row r="321" spans="1:2" s="3" customFormat="1" ht="11.25">
      <c r="A321" s="7"/>
      <c r="B321" s="7"/>
    </row>
    <row r="322" spans="1:2" s="3" customFormat="1" ht="11.25">
      <c r="A322" s="7"/>
      <c r="B322" s="7"/>
    </row>
    <row r="323" spans="1:2" s="3" customFormat="1" ht="11.25">
      <c r="A323" s="7"/>
      <c r="B323" s="7"/>
    </row>
    <row r="324" spans="1:2" s="3" customFormat="1" ht="11.25">
      <c r="A324" s="7"/>
      <c r="B324" s="7"/>
    </row>
    <row r="325" spans="1:2" s="3" customFormat="1" ht="11.25">
      <c r="A325" s="7"/>
      <c r="B325" s="7"/>
    </row>
    <row r="326" spans="1:2" s="3" customFormat="1" ht="11.25">
      <c r="A326" s="7"/>
      <c r="B326" s="7"/>
    </row>
    <row r="327" spans="1:2" s="3" customFormat="1" ht="11.25">
      <c r="A327" s="7"/>
      <c r="B327" s="7"/>
    </row>
    <row r="328" spans="1:2" s="3" customFormat="1" ht="11.25">
      <c r="A328" s="7"/>
      <c r="B328" s="7"/>
    </row>
    <row r="329" spans="1:2" s="3" customFormat="1" ht="11.25">
      <c r="A329" s="7"/>
      <c r="B329" s="7"/>
    </row>
    <row r="330" spans="1:2" s="3" customFormat="1" ht="11.25">
      <c r="A330" s="7"/>
      <c r="B330" s="7"/>
    </row>
    <row r="331" spans="1:2" s="3" customFormat="1" ht="11.25">
      <c r="A331" s="7"/>
      <c r="B331" s="7"/>
    </row>
    <row r="332" spans="1:2" s="3" customFormat="1" ht="11.25">
      <c r="A332" s="7"/>
      <c r="B332" s="7"/>
    </row>
    <row r="333" spans="1:2" s="3" customFormat="1" ht="11.25">
      <c r="A333" s="7"/>
      <c r="B333" s="7"/>
    </row>
    <row r="334" spans="1:2" s="3" customFormat="1" ht="11.25">
      <c r="A334" s="7"/>
      <c r="B334" s="7"/>
    </row>
    <row r="335" spans="1:2" s="3" customFormat="1" ht="11.25">
      <c r="A335" s="7"/>
      <c r="B335" s="7"/>
    </row>
    <row r="336" spans="1:2" s="3" customFormat="1" ht="11.25">
      <c r="A336" s="7"/>
      <c r="B336" s="7"/>
    </row>
    <row r="337" spans="1:2" s="3" customFormat="1" ht="11.25">
      <c r="A337" s="7"/>
      <c r="B337" s="7"/>
    </row>
    <row r="338" spans="1:2" s="3" customFormat="1" ht="11.25">
      <c r="A338" s="7"/>
      <c r="B338" s="7"/>
    </row>
    <row r="339" spans="1:2" s="3" customFormat="1" ht="11.25">
      <c r="A339" s="7"/>
      <c r="B339" s="7"/>
    </row>
    <row r="340" spans="1:2" s="3" customFormat="1" ht="11.25">
      <c r="A340" s="7"/>
      <c r="B340" s="7"/>
    </row>
    <row r="341" spans="1:2" s="3" customFormat="1" ht="11.25">
      <c r="A341" s="7"/>
      <c r="B341" s="7"/>
    </row>
    <row r="342" spans="1:2" s="3" customFormat="1" ht="11.25">
      <c r="A342" s="7"/>
      <c r="B342" s="7"/>
    </row>
    <row r="343" spans="1:2" s="3" customFormat="1" ht="11.25">
      <c r="A343" s="7"/>
      <c r="B343" s="7"/>
    </row>
    <row r="344" spans="1:2" s="3" customFormat="1" ht="11.25">
      <c r="A344" s="7"/>
      <c r="B344" s="7"/>
    </row>
    <row r="345" spans="1:2" s="3" customFormat="1" ht="11.25">
      <c r="A345" s="7"/>
      <c r="B345" s="7"/>
    </row>
    <row r="346" spans="1:2" s="3" customFormat="1" ht="11.25">
      <c r="A346" s="7"/>
      <c r="B346" s="7"/>
    </row>
    <row r="347" spans="1:2" s="3" customFormat="1" ht="11.25">
      <c r="A347" s="7"/>
      <c r="B347" s="7"/>
    </row>
    <row r="348" spans="1:2" s="3" customFormat="1" ht="11.25">
      <c r="A348" s="7"/>
      <c r="B348" s="7"/>
    </row>
    <row r="349" spans="1:2" s="3" customFormat="1" ht="11.25">
      <c r="A349" s="7"/>
      <c r="B349" s="7"/>
    </row>
    <row r="350" spans="1:2" s="3" customFormat="1" ht="11.25">
      <c r="A350" s="7"/>
      <c r="B350" s="7"/>
    </row>
    <row r="351" spans="1:2" s="3" customFormat="1" ht="11.25">
      <c r="A351" s="7"/>
      <c r="B351" s="7"/>
    </row>
    <row r="352" spans="1:2" s="3" customFormat="1" ht="11.25">
      <c r="A352" s="7"/>
      <c r="B352" s="7"/>
    </row>
    <row r="353" spans="1:2" s="3" customFormat="1" ht="11.25">
      <c r="A353" s="7"/>
      <c r="B353" s="7"/>
    </row>
    <row r="354" spans="1:2" s="3" customFormat="1" ht="11.25">
      <c r="A354" s="7"/>
      <c r="B354" s="7"/>
    </row>
  </sheetData>
  <sheetProtection/>
  <mergeCells count="605">
    <mergeCell ref="M204:M205"/>
    <mergeCell ref="E201:E202"/>
    <mergeCell ref="F201:F202"/>
    <mergeCell ref="F204:F205"/>
    <mergeCell ref="M184:M187"/>
    <mergeCell ref="K168:K170"/>
    <mergeCell ref="M168:M170"/>
    <mergeCell ref="L201:L202"/>
    <mergeCell ref="H188:H189"/>
    <mergeCell ref="D194:M194"/>
    <mergeCell ref="M201:M202"/>
    <mergeCell ref="M96:M99"/>
    <mergeCell ref="A197:B197"/>
    <mergeCell ref="A100:B101"/>
    <mergeCell ref="A192:B193"/>
    <mergeCell ref="L113:L114"/>
    <mergeCell ref="A134:B134"/>
    <mergeCell ref="L124:L126"/>
    <mergeCell ref="M140:M143"/>
    <mergeCell ref="M172:M175"/>
    <mergeCell ref="M245:M246"/>
    <mergeCell ref="M260:M263"/>
    <mergeCell ref="M248:M249"/>
    <mergeCell ref="A16:B17"/>
    <mergeCell ref="A60:B61"/>
    <mergeCell ref="A104:B105"/>
    <mergeCell ref="A124:B126"/>
    <mergeCell ref="A113:B114"/>
    <mergeCell ref="M52:M55"/>
    <mergeCell ref="A84:B87"/>
    <mergeCell ref="A96:B99"/>
    <mergeCell ref="M69:M70"/>
    <mergeCell ref="M72:M73"/>
    <mergeCell ref="M74:M75"/>
    <mergeCell ref="M113:M114"/>
    <mergeCell ref="A103:B103"/>
    <mergeCell ref="A71:B71"/>
    <mergeCell ref="H74:H75"/>
    <mergeCell ref="F69:F70"/>
    <mergeCell ref="L72:L73"/>
    <mergeCell ref="L66:L68"/>
    <mergeCell ref="A120:C122"/>
    <mergeCell ref="A76:C78"/>
    <mergeCell ref="M116:M117"/>
    <mergeCell ref="M118:M119"/>
    <mergeCell ref="H84:H87"/>
    <mergeCell ref="H96:H99"/>
    <mergeCell ref="I96:I99"/>
    <mergeCell ref="I100:I101"/>
    <mergeCell ref="H28:H29"/>
    <mergeCell ref="F28:F29"/>
    <mergeCell ref="F36:F38"/>
    <mergeCell ref="K56:K57"/>
    <mergeCell ref="M100:M101"/>
    <mergeCell ref="I56:I57"/>
    <mergeCell ref="M56:M57"/>
    <mergeCell ref="K69:K70"/>
    <mergeCell ref="L56:L57"/>
    <mergeCell ref="L69:L70"/>
    <mergeCell ref="G25:G26"/>
    <mergeCell ref="H25:H26"/>
    <mergeCell ref="D33:H33"/>
    <mergeCell ref="D32:M32"/>
    <mergeCell ref="H52:H55"/>
    <mergeCell ref="L40:L43"/>
    <mergeCell ref="J28:J29"/>
    <mergeCell ref="G28:G29"/>
    <mergeCell ref="G40:G43"/>
    <mergeCell ref="F25:F26"/>
    <mergeCell ref="L36:L38"/>
    <mergeCell ref="K28:K29"/>
    <mergeCell ref="M66:M68"/>
    <mergeCell ref="I63:M63"/>
    <mergeCell ref="M36:M38"/>
    <mergeCell ref="J56:J57"/>
    <mergeCell ref="J52:J55"/>
    <mergeCell ref="I52:I55"/>
    <mergeCell ref="D62:M62"/>
    <mergeCell ref="H30:H31"/>
    <mergeCell ref="H66:H68"/>
    <mergeCell ref="I66:I68"/>
    <mergeCell ref="J66:J68"/>
    <mergeCell ref="K66:K68"/>
    <mergeCell ref="G66:G68"/>
    <mergeCell ref="L52:L55"/>
    <mergeCell ref="G69:G70"/>
    <mergeCell ref="J72:J73"/>
    <mergeCell ref="J74:J75"/>
    <mergeCell ref="D77:H77"/>
    <mergeCell ref="F72:F73"/>
    <mergeCell ref="H72:H73"/>
    <mergeCell ref="I72:I73"/>
    <mergeCell ref="G72:G73"/>
    <mergeCell ref="J69:J70"/>
    <mergeCell ref="E69:E70"/>
    <mergeCell ref="J248:J249"/>
    <mergeCell ref="H184:H187"/>
    <mergeCell ref="H201:H202"/>
    <mergeCell ref="H248:H249"/>
    <mergeCell ref="D209:H209"/>
    <mergeCell ref="D157:D158"/>
    <mergeCell ref="F162:F163"/>
    <mergeCell ref="G188:G189"/>
    <mergeCell ref="F188:F189"/>
    <mergeCell ref="I165:M165"/>
    <mergeCell ref="D208:M208"/>
    <mergeCell ref="I225:M225"/>
    <mergeCell ref="L228:L231"/>
    <mergeCell ref="M212:M214"/>
    <mergeCell ref="H206:H207"/>
    <mergeCell ref="F216:F219"/>
    <mergeCell ref="M206:M207"/>
    <mergeCell ref="H228:H231"/>
    <mergeCell ref="I204:I205"/>
    <mergeCell ref="I201:I202"/>
    <mergeCell ref="F96:F99"/>
    <mergeCell ref="F168:F170"/>
    <mergeCell ref="M124:M126"/>
    <mergeCell ref="L128:L131"/>
    <mergeCell ref="M144:M145"/>
    <mergeCell ref="F157:F158"/>
    <mergeCell ref="M157:M158"/>
    <mergeCell ref="M160:M161"/>
    <mergeCell ref="G168:G170"/>
    <mergeCell ref="D164:M164"/>
    <mergeCell ref="G184:G187"/>
    <mergeCell ref="L116:L117"/>
    <mergeCell ref="J160:J161"/>
    <mergeCell ref="H162:H163"/>
    <mergeCell ref="M162:M163"/>
    <mergeCell ref="H168:H170"/>
    <mergeCell ref="H128:H131"/>
    <mergeCell ref="E144:E145"/>
    <mergeCell ref="A256:B258"/>
    <mergeCell ref="A212:B214"/>
    <mergeCell ref="A216:B219"/>
    <mergeCell ref="E232:E233"/>
    <mergeCell ref="A228:B231"/>
    <mergeCell ref="A241:B241"/>
    <mergeCell ref="A245:B246"/>
    <mergeCell ref="D253:H253"/>
    <mergeCell ref="D250:D251"/>
    <mergeCell ref="D248:D249"/>
    <mergeCell ref="G256:G258"/>
    <mergeCell ref="D252:M252"/>
    <mergeCell ref="A255:B255"/>
    <mergeCell ref="E245:E246"/>
    <mergeCell ref="F245:F246"/>
    <mergeCell ref="H245:H246"/>
    <mergeCell ref="F248:F249"/>
    <mergeCell ref="A248:B249"/>
    <mergeCell ref="G245:G246"/>
    <mergeCell ref="D245:D246"/>
    <mergeCell ref="A194:C196"/>
    <mergeCell ref="A234:B234"/>
    <mergeCell ref="A235:B235"/>
    <mergeCell ref="A208:C210"/>
    <mergeCell ref="A204:B205"/>
    <mergeCell ref="A222:B222"/>
    <mergeCell ref="A206:B207"/>
    <mergeCell ref="A211:B211"/>
    <mergeCell ref="A232:B233"/>
    <mergeCell ref="A224:C227"/>
    <mergeCell ref="A176:B176"/>
    <mergeCell ref="A178:B178"/>
    <mergeCell ref="A167:B167"/>
    <mergeCell ref="A184:B187"/>
    <mergeCell ref="A190:B190"/>
    <mergeCell ref="F172:F175"/>
    <mergeCell ref="F184:F187"/>
    <mergeCell ref="D181:H181"/>
    <mergeCell ref="A171:B171"/>
    <mergeCell ref="D184:D187"/>
    <mergeCell ref="A191:B191"/>
    <mergeCell ref="A188:B189"/>
    <mergeCell ref="A172:B175"/>
    <mergeCell ref="A146:B146"/>
    <mergeCell ref="A147:B147"/>
    <mergeCell ref="A148:B149"/>
    <mergeCell ref="A180:C183"/>
    <mergeCell ref="A162:B163"/>
    <mergeCell ref="A164:C166"/>
    <mergeCell ref="A154:B156"/>
    <mergeCell ref="E100:E101"/>
    <mergeCell ref="D100:D101"/>
    <mergeCell ref="A118:B119"/>
    <mergeCell ref="D107:H107"/>
    <mergeCell ref="F113:F114"/>
    <mergeCell ref="D113:D114"/>
    <mergeCell ref="F100:F101"/>
    <mergeCell ref="G100:G101"/>
    <mergeCell ref="A110:B112"/>
    <mergeCell ref="A80:B82"/>
    <mergeCell ref="H69:H70"/>
    <mergeCell ref="A92:C95"/>
    <mergeCell ref="A102:B102"/>
    <mergeCell ref="I93:M93"/>
    <mergeCell ref="G74:G75"/>
    <mergeCell ref="G96:G99"/>
    <mergeCell ref="A74:B75"/>
    <mergeCell ref="A79:B79"/>
    <mergeCell ref="A83:B83"/>
    <mergeCell ref="H56:H57"/>
    <mergeCell ref="G30:G31"/>
    <mergeCell ref="D49:H49"/>
    <mergeCell ref="A58:B58"/>
    <mergeCell ref="D52:D55"/>
    <mergeCell ref="A59:B59"/>
    <mergeCell ref="A44:B44"/>
    <mergeCell ref="A46:B46"/>
    <mergeCell ref="A40:B43"/>
    <mergeCell ref="D48:M48"/>
    <mergeCell ref="D74:D75"/>
    <mergeCell ref="D72:D73"/>
    <mergeCell ref="A18:C20"/>
    <mergeCell ref="A21:B21"/>
    <mergeCell ref="A25:B26"/>
    <mergeCell ref="A27:B27"/>
    <mergeCell ref="A62:C64"/>
    <mergeCell ref="A65:B65"/>
    <mergeCell ref="D69:D70"/>
    <mergeCell ref="A203:B203"/>
    <mergeCell ref="A69:B70"/>
    <mergeCell ref="A56:B57"/>
    <mergeCell ref="A48:C51"/>
    <mergeCell ref="A36:B38"/>
    <mergeCell ref="A106:C108"/>
    <mergeCell ref="A52:B55"/>
    <mergeCell ref="A72:B73"/>
    <mergeCell ref="A39:B39"/>
    <mergeCell ref="A109:B109"/>
    <mergeCell ref="A66:B68"/>
    <mergeCell ref="D66:D68"/>
    <mergeCell ref="E66:E68"/>
    <mergeCell ref="F74:F75"/>
    <mergeCell ref="F84:F87"/>
    <mergeCell ref="D110:D112"/>
    <mergeCell ref="F66:F68"/>
    <mergeCell ref="D93:H93"/>
    <mergeCell ref="G80:G82"/>
    <mergeCell ref="D92:M92"/>
    <mergeCell ref="L160:L161"/>
    <mergeCell ref="D160:D161"/>
    <mergeCell ref="E160:E161"/>
    <mergeCell ref="D165:H165"/>
    <mergeCell ref="L157:L158"/>
    <mergeCell ref="L162:L163"/>
    <mergeCell ref="J162:J163"/>
    <mergeCell ref="K162:K163"/>
    <mergeCell ref="I160:I161"/>
    <mergeCell ref="D162:D163"/>
    <mergeCell ref="H157:H158"/>
    <mergeCell ref="E157:E158"/>
    <mergeCell ref="H160:H161"/>
    <mergeCell ref="I162:I163"/>
    <mergeCell ref="G162:G163"/>
    <mergeCell ref="I157:I158"/>
    <mergeCell ref="F160:F161"/>
    <mergeCell ref="E162:E163"/>
    <mergeCell ref="G160:G161"/>
    <mergeCell ref="H140:H143"/>
    <mergeCell ref="D144:D145"/>
    <mergeCell ref="H144:H145"/>
    <mergeCell ref="D137:H137"/>
    <mergeCell ref="G128:G131"/>
    <mergeCell ref="F128:F131"/>
    <mergeCell ref="A150:C152"/>
    <mergeCell ref="A160:B161"/>
    <mergeCell ref="A153:B153"/>
    <mergeCell ref="A157:B158"/>
    <mergeCell ref="A159:B159"/>
    <mergeCell ref="G157:G158"/>
    <mergeCell ref="D151:H151"/>
    <mergeCell ref="D150:M150"/>
    <mergeCell ref="I151:M151"/>
    <mergeCell ref="K157:K158"/>
    <mergeCell ref="M110:M112"/>
    <mergeCell ref="K113:K114"/>
    <mergeCell ref="I121:M121"/>
    <mergeCell ref="D120:M120"/>
    <mergeCell ref="J118:J119"/>
    <mergeCell ref="D116:D117"/>
    <mergeCell ref="E118:E119"/>
    <mergeCell ref="H118:H119"/>
    <mergeCell ref="D63:H63"/>
    <mergeCell ref="D56:D57"/>
    <mergeCell ref="A4:C7"/>
    <mergeCell ref="D4:M4"/>
    <mergeCell ref="D8:D11"/>
    <mergeCell ref="A8:B11"/>
    <mergeCell ref="A12:B13"/>
    <mergeCell ref="A15:B15"/>
    <mergeCell ref="A14:B14"/>
    <mergeCell ref="A28:B29"/>
    <mergeCell ref="A32:C34"/>
    <mergeCell ref="A35:B35"/>
    <mergeCell ref="K40:K43"/>
    <mergeCell ref="F40:F43"/>
    <mergeCell ref="J30:J31"/>
    <mergeCell ref="H36:H38"/>
    <mergeCell ref="A30:B31"/>
    <mergeCell ref="I33:M33"/>
    <mergeCell ref="I107:M107"/>
    <mergeCell ref="N12:N13"/>
    <mergeCell ref="N56:N57"/>
    <mergeCell ref="K36:K38"/>
    <mergeCell ref="N22:N31"/>
    <mergeCell ref="K52:K55"/>
    <mergeCell ref="L30:L31"/>
    <mergeCell ref="I30:I31"/>
    <mergeCell ref="L74:L75"/>
    <mergeCell ref="K72:K73"/>
    <mergeCell ref="I5:M5"/>
    <mergeCell ref="I8:I11"/>
    <mergeCell ref="J12:J13"/>
    <mergeCell ref="H12:H13"/>
    <mergeCell ref="N66:N75"/>
    <mergeCell ref="F80:F82"/>
    <mergeCell ref="D76:M76"/>
    <mergeCell ref="I77:M77"/>
    <mergeCell ref="G36:G38"/>
    <mergeCell ref="H40:H43"/>
    <mergeCell ref="D30:D31"/>
    <mergeCell ref="K30:K31"/>
    <mergeCell ref="D28:D29"/>
    <mergeCell ref="H8:H11"/>
    <mergeCell ref="M8:M11"/>
    <mergeCell ref="D5:H5"/>
    <mergeCell ref="F12:F13"/>
    <mergeCell ref="F8:F11"/>
    <mergeCell ref="K8:K11"/>
    <mergeCell ref="G12:G13"/>
    <mergeCell ref="I28:I29"/>
    <mergeCell ref="I49:M49"/>
    <mergeCell ref="L28:L29"/>
    <mergeCell ref="I25:I26"/>
    <mergeCell ref="L25:L26"/>
    <mergeCell ref="I12:I13"/>
    <mergeCell ref="J25:J26"/>
    <mergeCell ref="I22:I24"/>
    <mergeCell ref="J22:J24"/>
    <mergeCell ref="K25:K26"/>
    <mergeCell ref="I74:I75"/>
    <mergeCell ref="I69:I70"/>
    <mergeCell ref="D106:M106"/>
    <mergeCell ref="L100:L101"/>
    <mergeCell ref="D96:D99"/>
    <mergeCell ref="K84:K87"/>
    <mergeCell ref="J96:J99"/>
    <mergeCell ref="E74:E75"/>
    <mergeCell ref="L96:L99"/>
    <mergeCell ref="K100:K101"/>
    <mergeCell ref="L110:L112"/>
    <mergeCell ref="K116:K117"/>
    <mergeCell ref="J116:J117"/>
    <mergeCell ref="F116:F117"/>
    <mergeCell ref="G113:G114"/>
    <mergeCell ref="L118:L119"/>
    <mergeCell ref="I118:I119"/>
    <mergeCell ref="G118:G119"/>
    <mergeCell ref="K110:K112"/>
    <mergeCell ref="G110:G112"/>
    <mergeCell ref="J100:J101"/>
    <mergeCell ref="H204:H205"/>
    <mergeCell ref="H110:H112"/>
    <mergeCell ref="I110:I112"/>
    <mergeCell ref="D195:H195"/>
    <mergeCell ref="J110:J112"/>
    <mergeCell ref="J157:J158"/>
    <mergeCell ref="H113:H114"/>
    <mergeCell ref="E110:E112"/>
    <mergeCell ref="F110:F112"/>
    <mergeCell ref="K124:K126"/>
    <mergeCell ref="I140:I143"/>
    <mergeCell ref="L140:L143"/>
    <mergeCell ref="A136:C139"/>
    <mergeCell ref="D136:M136"/>
    <mergeCell ref="D140:D143"/>
    <mergeCell ref="A127:B127"/>
    <mergeCell ref="K128:K131"/>
    <mergeCell ref="G124:G126"/>
    <mergeCell ref="K160:K161"/>
    <mergeCell ref="D154:D156"/>
    <mergeCell ref="I137:M137"/>
    <mergeCell ref="M154:M156"/>
    <mergeCell ref="F144:F145"/>
    <mergeCell ref="L168:L170"/>
    <mergeCell ref="L154:L156"/>
    <mergeCell ref="L144:L145"/>
    <mergeCell ref="I144:I145"/>
    <mergeCell ref="K144:K145"/>
    <mergeCell ref="L188:L189"/>
    <mergeCell ref="D188:D189"/>
    <mergeCell ref="I209:M209"/>
    <mergeCell ref="M188:M189"/>
    <mergeCell ref="I181:M181"/>
    <mergeCell ref="J198:J200"/>
    <mergeCell ref="E204:E205"/>
    <mergeCell ref="G204:G205"/>
    <mergeCell ref="E188:E189"/>
    <mergeCell ref="I184:I187"/>
    <mergeCell ref="K232:K233"/>
    <mergeCell ref="I239:M239"/>
    <mergeCell ref="I245:I246"/>
    <mergeCell ref="M242:M244"/>
    <mergeCell ref="L198:L200"/>
    <mergeCell ref="M198:M200"/>
    <mergeCell ref="K245:K246"/>
    <mergeCell ref="I232:I233"/>
    <mergeCell ref="K201:K202"/>
    <mergeCell ref="L216:L219"/>
    <mergeCell ref="L172:L175"/>
    <mergeCell ref="G172:G175"/>
    <mergeCell ref="L206:L207"/>
    <mergeCell ref="M232:M233"/>
    <mergeCell ref="I228:I231"/>
    <mergeCell ref="J188:J189"/>
    <mergeCell ref="L212:L214"/>
    <mergeCell ref="G212:G214"/>
    <mergeCell ref="H212:H214"/>
    <mergeCell ref="K212:K214"/>
    <mergeCell ref="E113:E114"/>
    <mergeCell ref="F118:F119"/>
    <mergeCell ref="A123:B123"/>
    <mergeCell ref="E116:E117"/>
    <mergeCell ref="D121:H121"/>
    <mergeCell ref="D118:D119"/>
    <mergeCell ref="G116:G117"/>
    <mergeCell ref="A116:B117"/>
    <mergeCell ref="K80:K82"/>
    <mergeCell ref="H80:H82"/>
    <mergeCell ref="E96:E99"/>
    <mergeCell ref="H100:H101"/>
    <mergeCell ref="L80:L82"/>
    <mergeCell ref="I19:M19"/>
    <mergeCell ref="D19:H19"/>
    <mergeCell ref="L84:L87"/>
    <mergeCell ref="G84:G87"/>
    <mergeCell ref="G22:G24"/>
    <mergeCell ref="E8:E11"/>
    <mergeCell ref="G8:G11"/>
    <mergeCell ref="M12:M13"/>
    <mergeCell ref="L12:L13"/>
    <mergeCell ref="D18:M18"/>
    <mergeCell ref="E12:E13"/>
    <mergeCell ref="D12:D13"/>
    <mergeCell ref="J8:J11"/>
    <mergeCell ref="L8:L11"/>
    <mergeCell ref="K12:K13"/>
    <mergeCell ref="M228:M231"/>
    <mergeCell ref="I206:I207"/>
    <mergeCell ref="L204:L205"/>
    <mergeCell ref="J228:J231"/>
    <mergeCell ref="K198:K200"/>
    <mergeCell ref="K206:K207"/>
    <mergeCell ref="K228:K231"/>
    <mergeCell ref="K204:K205"/>
    <mergeCell ref="M216:M219"/>
    <mergeCell ref="J201:J202"/>
    <mergeCell ref="H260:H263"/>
    <mergeCell ref="F256:F258"/>
    <mergeCell ref="H154:H156"/>
    <mergeCell ref="I154:I156"/>
    <mergeCell ref="J154:J156"/>
    <mergeCell ref="K154:K156"/>
    <mergeCell ref="I188:I189"/>
    <mergeCell ref="H256:H258"/>
    <mergeCell ref="K250:K251"/>
    <mergeCell ref="G248:G249"/>
    <mergeCell ref="A266:B266"/>
    <mergeCell ref="G260:G263"/>
    <mergeCell ref="A260:B263"/>
    <mergeCell ref="G154:G156"/>
    <mergeCell ref="D206:D207"/>
    <mergeCell ref="F206:F207"/>
    <mergeCell ref="E206:E207"/>
    <mergeCell ref="A168:B170"/>
    <mergeCell ref="E184:E187"/>
    <mergeCell ref="D180:M180"/>
    <mergeCell ref="L248:L249"/>
    <mergeCell ref="D238:M238"/>
    <mergeCell ref="L232:L233"/>
    <mergeCell ref="G228:G231"/>
    <mergeCell ref="A264:B264"/>
    <mergeCell ref="F260:F263"/>
    <mergeCell ref="L260:L263"/>
    <mergeCell ref="L256:L258"/>
    <mergeCell ref="K260:K263"/>
    <mergeCell ref="G250:G251"/>
    <mergeCell ref="L250:L251"/>
    <mergeCell ref="K256:K258"/>
    <mergeCell ref="I242:I244"/>
    <mergeCell ref="J242:J244"/>
    <mergeCell ref="I253:M253"/>
    <mergeCell ref="J250:J251"/>
    <mergeCell ref="M250:M251"/>
    <mergeCell ref="M256:M258"/>
    <mergeCell ref="J245:J246"/>
    <mergeCell ref="L242:L244"/>
    <mergeCell ref="K118:K119"/>
    <mergeCell ref="I250:I251"/>
    <mergeCell ref="K216:K219"/>
    <mergeCell ref="K248:K249"/>
    <mergeCell ref="I248:I249"/>
    <mergeCell ref="K242:K244"/>
    <mergeCell ref="D224:M224"/>
    <mergeCell ref="E250:E251"/>
    <mergeCell ref="L245:L246"/>
    <mergeCell ref="J204:J205"/>
    <mergeCell ref="K188:K189"/>
    <mergeCell ref="K74:K75"/>
    <mergeCell ref="K96:K99"/>
    <mergeCell ref="F124:F126"/>
    <mergeCell ref="J113:J114"/>
    <mergeCell ref="I113:I114"/>
    <mergeCell ref="J140:J143"/>
    <mergeCell ref="H116:H117"/>
    <mergeCell ref="K140:K143"/>
    <mergeCell ref="G144:G145"/>
    <mergeCell ref="J232:J233"/>
    <mergeCell ref="A88:B88"/>
    <mergeCell ref="A90:B90"/>
    <mergeCell ref="A132:B132"/>
    <mergeCell ref="J206:J207"/>
    <mergeCell ref="J144:J145"/>
    <mergeCell ref="F212:F214"/>
    <mergeCell ref="G201:G202"/>
    <mergeCell ref="A115:B115"/>
    <mergeCell ref="H124:H126"/>
    <mergeCell ref="A250:B251"/>
    <mergeCell ref="I116:I117"/>
    <mergeCell ref="A128:B131"/>
    <mergeCell ref="A144:B145"/>
    <mergeCell ref="A140:B143"/>
    <mergeCell ref="A201:B202"/>
    <mergeCell ref="E140:E143"/>
    <mergeCell ref="H198:H200"/>
    <mergeCell ref="F154:F156"/>
    <mergeCell ref="F140:F143"/>
    <mergeCell ref="F250:F251"/>
    <mergeCell ref="H172:H175"/>
    <mergeCell ref="E248:E249"/>
    <mergeCell ref="D204:D205"/>
    <mergeCell ref="G242:G244"/>
    <mergeCell ref="G216:G219"/>
    <mergeCell ref="H216:H219"/>
    <mergeCell ref="D201:D202"/>
    <mergeCell ref="F232:F233"/>
    <mergeCell ref="G206:G207"/>
    <mergeCell ref="A22:B24"/>
    <mergeCell ref="D22:D24"/>
    <mergeCell ref="E30:E31"/>
    <mergeCell ref="H250:H251"/>
    <mergeCell ref="D228:D231"/>
    <mergeCell ref="D239:H239"/>
    <mergeCell ref="H232:H233"/>
    <mergeCell ref="F228:F231"/>
    <mergeCell ref="E72:E73"/>
    <mergeCell ref="G140:G143"/>
    <mergeCell ref="E52:E55"/>
    <mergeCell ref="G56:G57"/>
    <mergeCell ref="E28:E29"/>
    <mergeCell ref="F52:F55"/>
    <mergeCell ref="E56:E57"/>
    <mergeCell ref="F30:F31"/>
    <mergeCell ref="G52:G55"/>
    <mergeCell ref="A247:B247"/>
    <mergeCell ref="A220:B220"/>
    <mergeCell ref="E228:E231"/>
    <mergeCell ref="D232:D233"/>
    <mergeCell ref="D225:H225"/>
    <mergeCell ref="A236:B237"/>
    <mergeCell ref="A238:C240"/>
    <mergeCell ref="H242:H244"/>
    <mergeCell ref="F56:F57"/>
    <mergeCell ref="A242:B244"/>
    <mergeCell ref="G232:G233"/>
    <mergeCell ref="E22:E24"/>
    <mergeCell ref="F22:F24"/>
    <mergeCell ref="A259:B259"/>
    <mergeCell ref="D242:D244"/>
    <mergeCell ref="E242:E244"/>
    <mergeCell ref="F242:F244"/>
    <mergeCell ref="E154:E156"/>
    <mergeCell ref="D25:D26"/>
    <mergeCell ref="A252:C254"/>
    <mergeCell ref="A215:B215"/>
    <mergeCell ref="H22:H24"/>
    <mergeCell ref="K22:K24"/>
    <mergeCell ref="L22:L24"/>
    <mergeCell ref="M22:M24"/>
    <mergeCell ref="I195:M195"/>
    <mergeCell ref="J184:J187"/>
    <mergeCell ref="K184:K187"/>
    <mergeCell ref="L184:L187"/>
    <mergeCell ref="A1:M3"/>
    <mergeCell ref="M80:M82"/>
    <mergeCell ref="K172:K175"/>
    <mergeCell ref="A198:B200"/>
    <mergeCell ref="D198:D200"/>
    <mergeCell ref="E198:E200"/>
    <mergeCell ref="F198:F200"/>
    <mergeCell ref="G198:G200"/>
    <mergeCell ref="I198:I200"/>
    <mergeCell ref="E25:E26"/>
  </mergeCells>
  <printOptions horizontalCentered="1"/>
  <pageMargins left="0.15748031496062992" right="0.1968503937007874" top="0.3937007874015748" bottom="0.35433070866141736" header="0.31496062992125984" footer="0"/>
  <pageSetup fitToHeight="0" horizontalDpi="600" verticalDpi="600" orientation="landscape" paperSize="9" scale="58" r:id="rId2"/>
  <headerFooter>
    <oddFooter>&amp;C&amp;13&amp;P</oddFooter>
  </headerFooter>
  <rowBreaks count="17" manualBreakCount="17">
    <brk id="17" max="11" man="1"/>
    <brk id="31" max="11" man="1"/>
    <brk id="47" max="11" man="1"/>
    <brk id="61" max="11" man="1"/>
    <brk id="75" max="11" man="1"/>
    <brk id="91" max="11" man="1"/>
    <brk id="105" max="11" man="1"/>
    <brk id="119" max="11" man="1"/>
    <brk id="135" max="11" man="1"/>
    <brk id="149" max="11" man="1"/>
    <brk id="163" max="11" man="1"/>
    <brk id="179" max="10" man="1"/>
    <brk id="193" max="10" man="1"/>
    <brk id="207" max="10" man="1"/>
    <brk id="223" max="10" man="1"/>
    <brk id="237" max="10" man="1"/>
    <brk id="25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38.00390625" style="0" customWidth="1"/>
    <col min="2" max="2" width="19.8515625" style="0" customWidth="1"/>
    <col min="3" max="3" width="19.57421875" style="0" customWidth="1"/>
    <col min="4" max="4" width="18.8515625" style="0" customWidth="1"/>
    <col min="5" max="5" width="15.421875" style="0" bestFit="1" customWidth="1"/>
    <col min="6" max="6" width="16.140625" style="0" customWidth="1"/>
    <col min="7" max="9" width="16.421875" style="0" bestFit="1" customWidth="1"/>
    <col min="11" max="11" width="15.421875" style="0" bestFit="1" customWidth="1"/>
  </cols>
  <sheetData>
    <row r="1" spans="1:9" ht="21" customHeight="1">
      <c r="A1" s="87" t="s">
        <v>121</v>
      </c>
      <c r="B1" s="87"/>
      <c r="C1" s="87"/>
      <c r="D1" s="87"/>
      <c r="E1" s="87"/>
      <c r="F1" s="87"/>
      <c r="G1" s="87"/>
      <c r="H1" s="87"/>
      <c r="I1" s="87"/>
    </row>
    <row r="2" spans="1:9" ht="14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46.5" customHeight="1">
      <c r="A3" s="22" t="s">
        <v>63</v>
      </c>
      <c r="B3" s="22" t="s">
        <v>32</v>
      </c>
      <c r="C3" s="22" t="s">
        <v>33</v>
      </c>
      <c r="D3" s="22" t="s">
        <v>59</v>
      </c>
      <c r="E3" s="22" t="s">
        <v>4</v>
      </c>
      <c r="F3" s="22" t="s">
        <v>41</v>
      </c>
      <c r="G3" s="22" t="s">
        <v>42</v>
      </c>
      <c r="H3" s="22" t="s">
        <v>60</v>
      </c>
      <c r="I3" s="22" t="s">
        <v>5</v>
      </c>
    </row>
    <row r="4" spans="1:9" ht="30">
      <c r="A4" s="27" t="s">
        <v>26</v>
      </c>
      <c r="B4" s="24"/>
      <c r="C4" s="24"/>
      <c r="D4" s="24"/>
      <c r="E4" s="24"/>
      <c r="F4" s="24"/>
      <c r="G4" s="24"/>
      <c r="H4" s="24"/>
      <c r="I4" s="24">
        <f>SUM(B4:H4)</f>
        <v>0</v>
      </c>
    </row>
    <row r="5" spans="1:9" ht="15">
      <c r="A5" s="26" t="s">
        <v>27</v>
      </c>
      <c r="B5" s="24"/>
      <c r="C5" s="24"/>
      <c r="D5" s="24"/>
      <c r="E5" s="24"/>
      <c r="F5" s="24"/>
      <c r="G5" s="24"/>
      <c r="H5" s="24"/>
      <c r="I5" s="24">
        <f aca="true" t="shared" si="0" ref="I5:I27">SUM(B5:H5)</f>
        <v>0</v>
      </c>
    </row>
    <row r="6" spans="1:9" ht="15">
      <c r="A6" s="26" t="s">
        <v>68</v>
      </c>
      <c r="B6" s="24"/>
      <c r="C6" s="24"/>
      <c r="D6" s="24"/>
      <c r="E6" s="24"/>
      <c r="F6" s="24"/>
      <c r="G6" s="24"/>
      <c r="H6" s="24"/>
      <c r="I6" s="24">
        <f t="shared" si="0"/>
        <v>0</v>
      </c>
    </row>
    <row r="7" spans="1:9" ht="15">
      <c r="A7" s="26" t="s">
        <v>69</v>
      </c>
      <c r="B7" s="24"/>
      <c r="C7" s="24"/>
      <c r="D7" s="24"/>
      <c r="E7" s="24"/>
      <c r="F7" s="24"/>
      <c r="G7" s="24"/>
      <c r="H7" s="24"/>
      <c r="I7" s="24">
        <f t="shared" si="0"/>
        <v>0</v>
      </c>
    </row>
    <row r="8" spans="1:9" ht="30">
      <c r="A8" s="26" t="s">
        <v>70</v>
      </c>
      <c r="B8" s="24"/>
      <c r="C8" s="24"/>
      <c r="D8" s="24"/>
      <c r="E8" s="24"/>
      <c r="F8" s="24"/>
      <c r="G8" s="24"/>
      <c r="H8" s="24"/>
      <c r="I8" s="24">
        <f t="shared" si="0"/>
        <v>0</v>
      </c>
    </row>
    <row r="9" spans="1:9" ht="30">
      <c r="A9" s="27" t="s">
        <v>71</v>
      </c>
      <c r="B9" s="24"/>
      <c r="C9" s="24"/>
      <c r="D9" s="24"/>
      <c r="E9" s="24"/>
      <c r="F9" s="24"/>
      <c r="G9" s="24"/>
      <c r="H9" s="24"/>
      <c r="I9" s="24">
        <f t="shared" si="0"/>
        <v>0</v>
      </c>
    </row>
    <row r="10" spans="1:9" ht="15">
      <c r="A10" s="26" t="s">
        <v>72</v>
      </c>
      <c r="B10" s="24"/>
      <c r="C10" s="24"/>
      <c r="D10" s="24"/>
      <c r="E10" s="24"/>
      <c r="F10" s="24"/>
      <c r="G10" s="24"/>
      <c r="H10" s="24"/>
      <c r="I10" s="24">
        <f t="shared" si="0"/>
        <v>0</v>
      </c>
    </row>
    <row r="11" spans="1:9" ht="30">
      <c r="A11" s="26" t="s">
        <v>48</v>
      </c>
      <c r="B11" s="24"/>
      <c r="C11" s="24"/>
      <c r="D11" s="24"/>
      <c r="E11" s="24"/>
      <c r="F11" s="24"/>
      <c r="G11" s="24"/>
      <c r="H11" s="24"/>
      <c r="I11" s="24">
        <f t="shared" si="0"/>
        <v>0</v>
      </c>
    </row>
    <row r="12" spans="1:9" ht="15">
      <c r="A12" s="26" t="s">
        <v>51</v>
      </c>
      <c r="B12" s="24"/>
      <c r="C12" s="24"/>
      <c r="D12" s="24"/>
      <c r="E12" s="24"/>
      <c r="F12" s="24"/>
      <c r="G12" s="24"/>
      <c r="H12" s="24"/>
      <c r="I12" s="24">
        <f t="shared" si="0"/>
        <v>0</v>
      </c>
    </row>
    <row r="13" spans="1:9" ht="30">
      <c r="A13" s="26" t="s">
        <v>47</v>
      </c>
      <c r="B13" s="24"/>
      <c r="C13" s="24"/>
      <c r="D13" s="24"/>
      <c r="E13" s="24"/>
      <c r="F13" s="24"/>
      <c r="G13" s="24"/>
      <c r="H13" s="24"/>
      <c r="I13" s="24">
        <f t="shared" si="0"/>
        <v>0</v>
      </c>
    </row>
    <row r="14" spans="1:9" ht="30">
      <c r="A14" s="26" t="s">
        <v>56</v>
      </c>
      <c r="B14" s="24"/>
      <c r="C14" s="24"/>
      <c r="D14" s="24"/>
      <c r="E14" s="24"/>
      <c r="F14" s="24"/>
      <c r="G14" s="24"/>
      <c r="H14" s="24"/>
      <c r="I14" s="24">
        <f t="shared" si="0"/>
        <v>0</v>
      </c>
    </row>
    <row r="15" spans="1:9" ht="15">
      <c r="A15" s="26" t="s">
        <v>12</v>
      </c>
      <c r="B15" s="24"/>
      <c r="C15" s="24"/>
      <c r="D15" s="24"/>
      <c r="E15" s="24"/>
      <c r="F15" s="24"/>
      <c r="G15" s="24"/>
      <c r="H15" s="24"/>
      <c r="I15" s="24">
        <f t="shared" si="0"/>
        <v>0</v>
      </c>
    </row>
    <row r="16" spans="1:9" ht="15">
      <c r="A16" s="26" t="s">
        <v>11</v>
      </c>
      <c r="B16" s="24"/>
      <c r="C16" s="24"/>
      <c r="D16" s="24"/>
      <c r="E16" s="24"/>
      <c r="F16" s="24"/>
      <c r="G16" s="24"/>
      <c r="H16" s="24"/>
      <c r="I16" s="24">
        <f t="shared" si="0"/>
        <v>0</v>
      </c>
    </row>
    <row r="17" spans="1:9" ht="15">
      <c r="A17" s="26" t="s">
        <v>29</v>
      </c>
      <c r="B17" s="24"/>
      <c r="C17" s="24"/>
      <c r="D17" s="24"/>
      <c r="E17" s="24"/>
      <c r="F17" s="24"/>
      <c r="G17" s="24"/>
      <c r="H17" s="24"/>
      <c r="I17" s="24">
        <f t="shared" si="0"/>
        <v>0</v>
      </c>
    </row>
    <row r="18" spans="1:9" ht="15">
      <c r="A18" s="26" t="s">
        <v>74</v>
      </c>
      <c r="B18" s="24"/>
      <c r="C18" s="24"/>
      <c r="D18" s="24"/>
      <c r="E18" s="24"/>
      <c r="F18" s="24"/>
      <c r="G18" s="24"/>
      <c r="H18" s="24"/>
      <c r="I18" s="24">
        <f t="shared" si="0"/>
        <v>0</v>
      </c>
    </row>
    <row r="19" spans="1:9" ht="15">
      <c r="A19" s="26" t="s">
        <v>34</v>
      </c>
      <c r="B19" s="24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ht="15">
      <c r="A20" s="26" t="s">
        <v>61</v>
      </c>
      <c r="B20" s="24"/>
      <c r="C20" s="24"/>
      <c r="D20" s="24"/>
      <c r="E20" s="24"/>
      <c r="F20" s="24"/>
      <c r="G20" s="24"/>
      <c r="H20" s="24"/>
      <c r="I20" s="24">
        <f t="shared" si="0"/>
        <v>0</v>
      </c>
    </row>
    <row r="21" spans="1:9" ht="15">
      <c r="A21" s="26" t="s">
        <v>40</v>
      </c>
      <c r="B21" s="24"/>
      <c r="C21" s="24"/>
      <c r="D21" s="24"/>
      <c r="E21" s="24"/>
      <c r="F21" s="24"/>
      <c r="G21" s="24"/>
      <c r="H21" s="24"/>
      <c r="I21" s="24">
        <f t="shared" si="0"/>
        <v>0</v>
      </c>
    </row>
    <row r="22" spans="1:9" ht="30">
      <c r="A22" s="26" t="s">
        <v>45</v>
      </c>
      <c r="B22" s="24"/>
      <c r="C22" s="24"/>
      <c r="D22" s="24"/>
      <c r="E22" s="24"/>
      <c r="F22" s="24"/>
      <c r="G22" s="24"/>
      <c r="H22" s="24"/>
      <c r="I22" s="24">
        <f t="shared" si="0"/>
        <v>0</v>
      </c>
    </row>
    <row r="23" spans="1:9" ht="15">
      <c r="A23" s="26" t="s">
        <v>76</v>
      </c>
      <c r="B23" s="24"/>
      <c r="C23" s="24"/>
      <c r="D23" s="24"/>
      <c r="E23" s="24"/>
      <c r="F23" s="24"/>
      <c r="G23" s="24"/>
      <c r="H23" s="24"/>
      <c r="I23" s="24">
        <f t="shared" si="0"/>
        <v>0</v>
      </c>
    </row>
    <row r="24" spans="1:9" ht="15">
      <c r="A24" s="26" t="s">
        <v>34</v>
      </c>
      <c r="B24" s="24"/>
      <c r="C24" s="24"/>
      <c r="D24" s="24"/>
      <c r="E24" s="24"/>
      <c r="F24" s="24"/>
      <c r="G24" s="24"/>
      <c r="H24" s="24"/>
      <c r="I24" s="24">
        <f t="shared" si="0"/>
        <v>0</v>
      </c>
    </row>
    <row r="25" spans="1:9" ht="15">
      <c r="A25" s="26" t="s">
        <v>24</v>
      </c>
      <c r="B25" s="24"/>
      <c r="C25" s="24"/>
      <c r="D25" s="24"/>
      <c r="E25" s="24"/>
      <c r="F25" s="24"/>
      <c r="G25" s="24"/>
      <c r="H25" s="24"/>
      <c r="I25" s="24">
        <f t="shared" si="0"/>
        <v>0</v>
      </c>
    </row>
    <row r="26" spans="1:9" ht="15">
      <c r="A26" s="26" t="s">
        <v>55</v>
      </c>
      <c r="B26" s="24"/>
      <c r="C26" s="24"/>
      <c r="D26" s="24"/>
      <c r="E26" s="24"/>
      <c r="F26" s="24"/>
      <c r="G26" s="24"/>
      <c r="H26" s="24"/>
      <c r="I26" s="24">
        <f t="shared" si="0"/>
        <v>0</v>
      </c>
    </row>
    <row r="27" spans="1:9" ht="15">
      <c r="A27" s="26" t="s">
        <v>28</v>
      </c>
      <c r="B27" s="24"/>
      <c r="C27" s="24"/>
      <c r="D27" s="24"/>
      <c r="E27" s="24"/>
      <c r="F27" s="24"/>
      <c r="G27" s="24"/>
      <c r="H27" s="24"/>
      <c r="I27" s="24">
        <f t="shared" si="0"/>
        <v>0</v>
      </c>
    </row>
    <row r="28" spans="1:9" ht="18.75" customHeight="1">
      <c r="A28" s="20" t="s">
        <v>5</v>
      </c>
      <c r="B28" s="21">
        <f>SUM(B4:B27)-B17-B22</f>
        <v>0</v>
      </c>
      <c r="C28" s="21">
        <f aca="true" t="shared" si="1" ref="C28:H28">SUM(C4:C27)-C17-C22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21">
        <f>SUM(G4:G27)-G17-G22</f>
        <v>0</v>
      </c>
      <c r="H28" s="21">
        <f t="shared" si="1"/>
        <v>0</v>
      </c>
      <c r="I28" s="21">
        <f>SUM(I4:I27)-I17-I22</f>
        <v>0</v>
      </c>
    </row>
    <row r="29" spans="2:9" ht="15">
      <c r="B29" s="18"/>
      <c r="C29" s="18"/>
      <c r="D29" s="18"/>
      <c r="E29" s="18"/>
      <c r="F29" s="18"/>
      <c r="G29" s="18"/>
      <c r="H29" s="18"/>
      <c r="I29" s="18"/>
    </row>
    <row r="30" spans="1:9" ht="21" customHeight="1">
      <c r="A30" s="87" t="s">
        <v>121</v>
      </c>
      <c r="B30" s="87"/>
      <c r="C30" s="87"/>
      <c r="D30" s="87"/>
      <c r="E30" s="87"/>
      <c r="F30" s="87"/>
      <c r="G30" s="87"/>
      <c r="H30" s="87"/>
      <c r="I30" s="87"/>
    </row>
    <row r="31" ht="7.5" customHeight="1"/>
    <row r="32" spans="1:9" ht="46.5" customHeight="1">
      <c r="A32" s="22" t="s">
        <v>64</v>
      </c>
      <c r="B32" s="22" t="s">
        <v>35</v>
      </c>
      <c r="C32" s="22" t="s">
        <v>33</v>
      </c>
      <c r="D32" s="22" t="s">
        <v>59</v>
      </c>
      <c r="E32" s="22" t="s">
        <v>4</v>
      </c>
      <c r="F32" s="22" t="s">
        <v>41</v>
      </c>
      <c r="G32" s="22" t="s">
        <v>42</v>
      </c>
      <c r="H32" s="22" t="s">
        <v>60</v>
      </c>
      <c r="I32" s="22" t="s">
        <v>5</v>
      </c>
    </row>
    <row r="33" spans="1:9" ht="30">
      <c r="A33" s="27" t="s">
        <v>26</v>
      </c>
      <c r="B33" s="24"/>
      <c r="C33" s="24"/>
      <c r="D33" s="24"/>
      <c r="E33" s="24"/>
      <c r="F33" s="24"/>
      <c r="G33" s="24"/>
      <c r="H33" s="24"/>
      <c r="I33" s="24">
        <f>SUM(B33:H33)</f>
        <v>0</v>
      </c>
    </row>
    <row r="34" spans="1:9" ht="15">
      <c r="A34" s="26" t="s">
        <v>27</v>
      </c>
      <c r="B34" s="24"/>
      <c r="C34" s="24"/>
      <c r="D34" s="24"/>
      <c r="E34" s="24"/>
      <c r="F34" s="24"/>
      <c r="G34" s="24"/>
      <c r="H34" s="24"/>
      <c r="I34" s="24">
        <f aca="true" t="shared" si="2" ref="I34:I56">SUM(B34:H34)</f>
        <v>0</v>
      </c>
    </row>
    <row r="35" spans="1:9" ht="15">
      <c r="A35" s="26" t="s">
        <v>68</v>
      </c>
      <c r="B35" s="24"/>
      <c r="C35" s="24"/>
      <c r="D35" s="24"/>
      <c r="E35" s="24"/>
      <c r="F35" s="24"/>
      <c r="G35" s="24"/>
      <c r="H35" s="24"/>
      <c r="I35" s="24">
        <f t="shared" si="2"/>
        <v>0</v>
      </c>
    </row>
    <row r="36" spans="1:9" ht="15">
      <c r="A36" s="26" t="s">
        <v>69</v>
      </c>
      <c r="B36" s="24"/>
      <c r="C36" s="24"/>
      <c r="D36" s="24"/>
      <c r="E36" s="24"/>
      <c r="F36" s="24"/>
      <c r="G36" s="24"/>
      <c r="H36" s="24"/>
      <c r="I36" s="24">
        <f t="shared" si="2"/>
        <v>0</v>
      </c>
    </row>
    <row r="37" spans="1:9" ht="30">
      <c r="A37" s="26" t="s">
        <v>70</v>
      </c>
      <c r="B37" s="24"/>
      <c r="C37" s="24"/>
      <c r="D37" s="24"/>
      <c r="E37" s="24"/>
      <c r="F37" s="24"/>
      <c r="G37" s="24"/>
      <c r="H37" s="24"/>
      <c r="I37" s="24">
        <f t="shared" si="2"/>
        <v>0</v>
      </c>
    </row>
    <row r="38" spans="1:9" ht="30">
      <c r="A38" s="27" t="s">
        <v>71</v>
      </c>
      <c r="B38" s="24"/>
      <c r="C38" s="24"/>
      <c r="D38" s="24"/>
      <c r="E38" s="24"/>
      <c r="F38" s="24"/>
      <c r="G38" s="24"/>
      <c r="H38" s="24"/>
      <c r="I38" s="24">
        <f t="shared" si="2"/>
        <v>0</v>
      </c>
    </row>
    <row r="39" spans="1:9" ht="15">
      <c r="A39" s="26" t="s">
        <v>72</v>
      </c>
      <c r="B39" s="24"/>
      <c r="C39" s="24"/>
      <c r="D39" s="24"/>
      <c r="E39" s="24"/>
      <c r="F39" s="24"/>
      <c r="G39" s="24"/>
      <c r="H39" s="24"/>
      <c r="I39" s="24">
        <f t="shared" si="2"/>
        <v>0</v>
      </c>
    </row>
    <row r="40" spans="1:9" ht="30">
      <c r="A40" s="26" t="s">
        <v>48</v>
      </c>
      <c r="B40" s="24"/>
      <c r="C40" s="24"/>
      <c r="D40" s="24"/>
      <c r="E40" s="24"/>
      <c r="F40" s="24"/>
      <c r="G40" s="24"/>
      <c r="H40" s="24"/>
      <c r="I40" s="24">
        <f t="shared" si="2"/>
        <v>0</v>
      </c>
    </row>
    <row r="41" spans="1:9" ht="15">
      <c r="A41" s="26" t="s">
        <v>51</v>
      </c>
      <c r="B41" s="24"/>
      <c r="C41" s="24"/>
      <c r="D41" s="24"/>
      <c r="E41" s="24"/>
      <c r="F41" s="24"/>
      <c r="G41" s="24"/>
      <c r="H41" s="24"/>
      <c r="I41" s="24">
        <f t="shared" si="2"/>
        <v>0</v>
      </c>
    </row>
    <row r="42" spans="1:9" ht="30">
      <c r="A42" s="26" t="s">
        <v>47</v>
      </c>
      <c r="B42" s="24"/>
      <c r="C42" s="24"/>
      <c r="D42" s="24"/>
      <c r="E42" s="24"/>
      <c r="F42" s="24"/>
      <c r="G42" s="24"/>
      <c r="H42" s="24"/>
      <c r="I42" s="24">
        <f t="shared" si="2"/>
        <v>0</v>
      </c>
    </row>
    <row r="43" spans="1:9" ht="30">
      <c r="A43" s="26" t="s">
        <v>56</v>
      </c>
      <c r="B43" s="24"/>
      <c r="C43" s="24"/>
      <c r="D43" s="24"/>
      <c r="E43" s="24"/>
      <c r="F43" s="24"/>
      <c r="G43" s="24"/>
      <c r="H43" s="24"/>
      <c r="I43" s="24">
        <f t="shared" si="2"/>
        <v>0</v>
      </c>
    </row>
    <row r="44" spans="1:9" ht="15">
      <c r="A44" s="26" t="s">
        <v>12</v>
      </c>
      <c r="B44" s="24"/>
      <c r="C44" s="24"/>
      <c r="D44" s="24"/>
      <c r="E44" s="24"/>
      <c r="F44" s="24"/>
      <c r="G44" s="24"/>
      <c r="H44" s="24"/>
      <c r="I44" s="24">
        <f t="shared" si="2"/>
        <v>0</v>
      </c>
    </row>
    <row r="45" spans="1:9" ht="15">
      <c r="A45" s="26" t="s">
        <v>11</v>
      </c>
      <c r="B45" s="24"/>
      <c r="C45" s="24"/>
      <c r="D45" s="24"/>
      <c r="E45" s="24"/>
      <c r="F45" s="24"/>
      <c r="G45" s="24"/>
      <c r="H45" s="24"/>
      <c r="I45" s="24">
        <f t="shared" si="2"/>
        <v>0</v>
      </c>
    </row>
    <row r="46" spans="1:9" ht="15">
      <c r="A46" s="26" t="s">
        <v>29</v>
      </c>
      <c r="B46" s="24"/>
      <c r="C46" s="24"/>
      <c r="D46" s="24"/>
      <c r="E46" s="24"/>
      <c r="F46" s="24"/>
      <c r="G46" s="24"/>
      <c r="H46" s="24"/>
      <c r="I46" s="24">
        <f t="shared" si="2"/>
        <v>0</v>
      </c>
    </row>
    <row r="47" spans="1:9" ht="15">
      <c r="A47" s="26" t="s">
        <v>74</v>
      </c>
      <c r="B47" s="24"/>
      <c r="C47" s="24"/>
      <c r="D47" s="24"/>
      <c r="E47" s="24"/>
      <c r="F47" s="24"/>
      <c r="G47" s="24"/>
      <c r="H47" s="24"/>
      <c r="I47" s="24">
        <f t="shared" si="2"/>
        <v>0</v>
      </c>
    </row>
    <row r="48" spans="1:9" ht="15">
      <c r="A48" s="26" t="s">
        <v>34</v>
      </c>
      <c r="B48" s="24"/>
      <c r="C48" s="24"/>
      <c r="D48" s="24"/>
      <c r="E48" s="24"/>
      <c r="F48" s="24"/>
      <c r="G48" s="24"/>
      <c r="H48" s="24"/>
      <c r="I48" s="24">
        <f t="shared" si="2"/>
        <v>0</v>
      </c>
    </row>
    <row r="49" spans="1:9" ht="15">
      <c r="A49" s="26" t="s">
        <v>61</v>
      </c>
      <c r="B49" s="24"/>
      <c r="C49" s="24"/>
      <c r="D49" s="24"/>
      <c r="E49" s="24"/>
      <c r="F49" s="24"/>
      <c r="G49" s="24"/>
      <c r="H49" s="24"/>
      <c r="I49" s="24">
        <f t="shared" si="2"/>
        <v>0</v>
      </c>
    </row>
    <row r="50" spans="1:9" ht="15">
      <c r="A50" s="26" t="s">
        <v>40</v>
      </c>
      <c r="B50" s="24"/>
      <c r="C50" s="24"/>
      <c r="D50" s="24"/>
      <c r="E50" s="24"/>
      <c r="F50" s="24"/>
      <c r="G50" s="24"/>
      <c r="H50" s="24"/>
      <c r="I50" s="24">
        <f t="shared" si="2"/>
        <v>0</v>
      </c>
    </row>
    <row r="51" spans="1:9" ht="30">
      <c r="A51" s="26" t="s">
        <v>45</v>
      </c>
      <c r="B51" s="24"/>
      <c r="C51" s="24"/>
      <c r="D51" s="24"/>
      <c r="E51" s="24"/>
      <c r="F51" s="24"/>
      <c r="G51" s="24"/>
      <c r="H51" s="24"/>
      <c r="I51" s="24">
        <f t="shared" si="2"/>
        <v>0</v>
      </c>
    </row>
    <row r="52" spans="1:9" ht="15">
      <c r="A52" s="26" t="s">
        <v>75</v>
      </c>
      <c r="B52" s="24"/>
      <c r="C52" s="24"/>
      <c r="D52" s="24"/>
      <c r="E52" s="24"/>
      <c r="F52" s="24"/>
      <c r="G52" s="24"/>
      <c r="H52" s="24"/>
      <c r="I52" s="24">
        <f t="shared" si="2"/>
        <v>0</v>
      </c>
    </row>
    <row r="53" spans="1:9" ht="15">
      <c r="A53" s="26" t="s">
        <v>34</v>
      </c>
      <c r="B53" s="24"/>
      <c r="C53" s="24"/>
      <c r="D53" s="24"/>
      <c r="E53" s="24"/>
      <c r="F53" s="24"/>
      <c r="G53" s="24"/>
      <c r="H53" s="24"/>
      <c r="I53" s="24">
        <f t="shared" si="2"/>
        <v>0</v>
      </c>
    </row>
    <row r="54" spans="1:9" ht="15">
      <c r="A54" s="26" t="s">
        <v>24</v>
      </c>
      <c r="B54" s="24"/>
      <c r="C54" s="24"/>
      <c r="D54" s="24"/>
      <c r="E54" s="24"/>
      <c r="F54" s="24"/>
      <c r="G54" s="24"/>
      <c r="H54" s="24"/>
      <c r="I54" s="24">
        <f t="shared" si="2"/>
        <v>0</v>
      </c>
    </row>
    <row r="55" spans="1:9" ht="15">
      <c r="A55" s="26" t="s">
        <v>55</v>
      </c>
      <c r="B55" s="24"/>
      <c r="C55" s="24"/>
      <c r="D55" s="24"/>
      <c r="E55" s="24"/>
      <c r="F55" s="24"/>
      <c r="G55" s="24"/>
      <c r="H55" s="24"/>
      <c r="I55" s="24">
        <f t="shared" si="2"/>
        <v>0</v>
      </c>
    </row>
    <row r="56" spans="1:9" ht="15" customHeight="1">
      <c r="A56" s="26" t="s">
        <v>28</v>
      </c>
      <c r="B56" s="24"/>
      <c r="C56" s="24"/>
      <c r="D56" s="24"/>
      <c r="E56" s="24"/>
      <c r="F56" s="24"/>
      <c r="G56" s="24"/>
      <c r="H56" s="24"/>
      <c r="I56" s="24">
        <f t="shared" si="2"/>
        <v>0</v>
      </c>
    </row>
    <row r="57" spans="1:9" ht="18.75" customHeight="1">
      <c r="A57" s="20" t="s">
        <v>5</v>
      </c>
      <c r="B57" s="21">
        <f>SUM(B33:B56)-B46-B51</f>
        <v>0</v>
      </c>
      <c r="C57" s="21">
        <f aca="true" t="shared" si="3" ref="C57:H57">SUM(C33:C56)-C46-C51</f>
        <v>0</v>
      </c>
      <c r="D57" s="21">
        <f t="shared" si="3"/>
        <v>0</v>
      </c>
      <c r="E57" s="21">
        <f t="shared" si="3"/>
        <v>0</v>
      </c>
      <c r="F57" s="21">
        <f t="shared" si="3"/>
        <v>0</v>
      </c>
      <c r="G57" s="21">
        <f t="shared" si="3"/>
        <v>0</v>
      </c>
      <c r="H57" s="21">
        <f t="shared" si="3"/>
        <v>0</v>
      </c>
      <c r="I57" s="21">
        <f>SUM(I33:I56)-I46-I51</f>
        <v>0</v>
      </c>
    </row>
    <row r="58" ht="18" customHeight="1">
      <c r="I58" s="18"/>
    </row>
    <row r="59" spans="1:9" ht="18" customHeight="1">
      <c r="A59" s="23" t="s">
        <v>73</v>
      </c>
      <c r="B59" s="19" t="s">
        <v>63</v>
      </c>
      <c r="C59" s="19" t="s">
        <v>64</v>
      </c>
      <c r="D59" s="19" t="s">
        <v>5</v>
      </c>
      <c r="F59" s="23" t="s">
        <v>73</v>
      </c>
      <c r="G59" s="19" t="s">
        <v>63</v>
      </c>
      <c r="H59" s="19" t="s">
        <v>64</v>
      </c>
      <c r="I59" s="19" t="s">
        <v>5</v>
      </c>
    </row>
    <row r="60" spans="1:9" ht="18" customHeight="1">
      <c r="A60" s="25" t="s">
        <v>66</v>
      </c>
      <c r="B60" s="24">
        <f>B28</f>
        <v>0</v>
      </c>
      <c r="C60" s="24">
        <f>B57</f>
        <v>0</v>
      </c>
      <c r="D60" s="24">
        <f>SUM(B60:C60)</f>
        <v>0</v>
      </c>
      <c r="F60" s="25" t="s">
        <v>77</v>
      </c>
      <c r="G60" s="24">
        <f>B60+B63+B64</f>
        <v>0</v>
      </c>
      <c r="H60" s="24">
        <f>C60+C63+C64</f>
        <v>0</v>
      </c>
      <c r="I60" s="24">
        <f>SUM(G60:H60)</f>
        <v>0</v>
      </c>
    </row>
    <row r="61" spans="1:9" ht="18" customHeight="1">
      <c r="A61" s="25" t="s">
        <v>65</v>
      </c>
      <c r="B61" s="24">
        <f>C28</f>
        <v>0</v>
      </c>
      <c r="C61" s="24">
        <f>C57</f>
        <v>0</v>
      </c>
      <c r="D61" s="24">
        <f aca="true" t="shared" si="4" ref="D61:D66">SUM(B61:C61)</f>
        <v>0</v>
      </c>
      <c r="F61" s="25" t="s">
        <v>78</v>
      </c>
      <c r="G61" s="24">
        <f>B61+B65</f>
        <v>0</v>
      </c>
      <c r="H61" s="24">
        <f>C61+C65</f>
        <v>0</v>
      </c>
      <c r="I61" s="24">
        <f>SUM(G61:H61)</f>
        <v>0</v>
      </c>
    </row>
    <row r="62" spans="1:9" ht="18" customHeight="1">
      <c r="A62" s="25" t="s">
        <v>59</v>
      </c>
      <c r="B62" s="24">
        <f>D28</f>
        <v>0</v>
      </c>
      <c r="C62" s="24">
        <f>D57</f>
        <v>0</v>
      </c>
      <c r="D62" s="24">
        <f t="shared" si="4"/>
        <v>0</v>
      </c>
      <c r="F62" s="25" t="s">
        <v>79</v>
      </c>
      <c r="G62" s="24">
        <f>B62+B66</f>
        <v>0</v>
      </c>
      <c r="H62" s="24">
        <f>C62+C66</f>
        <v>0</v>
      </c>
      <c r="I62" s="24">
        <f>SUM(G62:H62)</f>
        <v>0</v>
      </c>
    </row>
    <row r="63" spans="1:9" ht="18" customHeight="1">
      <c r="A63" s="25" t="s">
        <v>67</v>
      </c>
      <c r="B63" s="24">
        <f>E28</f>
        <v>0</v>
      </c>
      <c r="C63" s="24">
        <f>E57</f>
        <v>0</v>
      </c>
      <c r="D63" s="24">
        <f t="shared" si="4"/>
        <v>0</v>
      </c>
      <c r="F63" s="20" t="s">
        <v>5</v>
      </c>
      <c r="G63" s="21">
        <f>SUM(G60:G62)</f>
        <v>0</v>
      </c>
      <c r="H63" s="21">
        <f>SUM(H60:H62)</f>
        <v>0</v>
      </c>
      <c r="I63" s="21">
        <f>SUM(G63:H63)</f>
        <v>0</v>
      </c>
    </row>
    <row r="64" spans="1:4" ht="18" customHeight="1">
      <c r="A64" s="25" t="s">
        <v>41</v>
      </c>
      <c r="B64" s="24">
        <f>F28</f>
        <v>0</v>
      </c>
      <c r="C64" s="24">
        <f>F57</f>
        <v>0</v>
      </c>
      <c r="D64" s="24">
        <f t="shared" si="4"/>
        <v>0</v>
      </c>
    </row>
    <row r="65" spans="1:4" ht="18" customHeight="1">
      <c r="A65" s="25" t="s">
        <v>42</v>
      </c>
      <c r="B65" s="24">
        <f>G28</f>
        <v>0</v>
      </c>
      <c r="C65" s="24">
        <f>G57</f>
        <v>0</v>
      </c>
      <c r="D65" s="24">
        <f t="shared" si="4"/>
        <v>0</v>
      </c>
    </row>
    <row r="66" spans="1:4" ht="18" customHeight="1">
      <c r="A66" s="25" t="s">
        <v>60</v>
      </c>
      <c r="B66" s="24">
        <f>H28</f>
        <v>0</v>
      </c>
      <c r="C66" s="24">
        <f>H57</f>
        <v>0</v>
      </c>
      <c r="D66" s="24">
        <f t="shared" si="4"/>
        <v>0</v>
      </c>
    </row>
    <row r="67" spans="1:4" ht="15">
      <c r="A67" s="20" t="s">
        <v>5</v>
      </c>
      <c r="B67" s="21">
        <f>SUM(B60:B66)</f>
        <v>0</v>
      </c>
      <c r="C67" s="21">
        <f>SUM(C60:C66)</f>
        <v>0</v>
      </c>
      <c r="D67" s="21">
        <f>SUM(D60:D66)</f>
        <v>0</v>
      </c>
    </row>
    <row r="70" ht="15">
      <c r="A70" t="s">
        <v>80</v>
      </c>
    </row>
    <row r="71" spans="1:7" ht="15">
      <c r="A71" t="s">
        <v>81</v>
      </c>
      <c r="B71" t="s">
        <v>83</v>
      </c>
      <c r="C71" t="s">
        <v>84</v>
      </c>
      <c r="D71" t="s">
        <v>85</v>
      </c>
      <c r="E71" t="s">
        <v>86</v>
      </c>
      <c r="F71" t="s">
        <v>87</v>
      </c>
      <c r="G71" t="s">
        <v>54</v>
      </c>
    </row>
    <row r="72" spans="1:7" ht="15">
      <c r="A72" t="s">
        <v>38</v>
      </c>
      <c r="B72" s="29">
        <f>B15+B44</f>
        <v>0</v>
      </c>
      <c r="C72" s="18">
        <f>E15+E44</f>
        <v>0</v>
      </c>
      <c r="E72" s="29">
        <f>B15</f>
        <v>0</v>
      </c>
      <c r="F72" s="18">
        <f>E15</f>
        <v>0</v>
      </c>
      <c r="G72" s="18">
        <f>B72+C72</f>
        <v>0</v>
      </c>
    </row>
    <row r="73" spans="1:7" ht="15">
      <c r="A73" t="s">
        <v>82</v>
      </c>
      <c r="B73" s="29">
        <f>B16+B45</f>
        <v>0</v>
      </c>
      <c r="C73" s="18">
        <f>E16+E45</f>
        <v>0</v>
      </c>
      <c r="E73" s="29">
        <f>B16</f>
        <v>0</v>
      </c>
      <c r="F73" s="18">
        <f>E16</f>
        <v>0</v>
      </c>
      <c r="G73" s="18">
        <f>B73+C73</f>
        <v>0</v>
      </c>
    </row>
    <row r="74" spans="1:6" ht="15">
      <c r="A74" t="s">
        <v>54</v>
      </c>
      <c r="B74" s="29">
        <f>B72+B73</f>
        <v>0</v>
      </c>
      <c r="C74" s="18">
        <f>C72+C73</f>
        <v>0</v>
      </c>
      <c r="E74" s="29">
        <f>E72+E73</f>
        <v>0</v>
      </c>
      <c r="F74" s="18">
        <f>F72+F73</f>
        <v>0</v>
      </c>
    </row>
    <row r="76" spans="1:9" ht="15">
      <c r="A76" t="s">
        <v>88</v>
      </c>
      <c r="B76" t="s">
        <v>83</v>
      </c>
      <c r="C76" t="s">
        <v>84</v>
      </c>
      <c r="D76" t="s">
        <v>85</v>
      </c>
      <c r="E76" t="s">
        <v>86</v>
      </c>
      <c r="F76" t="s">
        <v>87</v>
      </c>
      <c r="G76" t="s">
        <v>92</v>
      </c>
      <c r="H76" t="s">
        <v>93</v>
      </c>
      <c r="I76" t="s">
        <v>94</v>
      </c>
    </row>
    <row r="77" spans="1:9" ht="15">
      <c r="A77" t="s">
        <v>8</v>
      </c>
      <c r="B77" s="29">
        <f aca="true" t="shared" si="5" ref="B77:B87">B4+C4+D4+B33+C33+D33</f>
        <v>0</v>
      </c>
      <c r="C77" s="18">
        <f aca="true" t="shared" si="6" ref="C77:C87">E4+E33</f>
        <v>0</v>
      </c>
      <c r="D77" s="18">
        <f aca="true" t="shared" si="7" ref="D77:D87">F4+G4+H4+F33+G33+H33</f>
        <v>0</v>
      </c>
      <c r="E77" s="29">
        <f aca="true" t="shared" si="8" ref="E77:E87">B4+C4+D4</f>
        <v>0</v>
      </c>
      <c r="F77" s="18">
        <f aca="true" t="shared" si="9" ref="F77:F87">E4</f>
        <v>0</v>
      </c>
      <c r="G77" s="29">
        <f aca="true" t="shared" si="10" ref="G77:G87">B4</f>
        <v>0</v>
      </c>
      <c r="H77" s="29">
        <f aca="true" t="shared" si="11" ref="H77:H87">C4</f>
        <v>0</v>
      </c>
      <c r="I77" s="29">
        <f aca="true" t="shared" si="12" ref="I77:I87">D4</f>
        <v>0</v>
      </c>
    </row>
    <row r="78" spans="1:9" ht="15">
      <c r="A78" t="s">
        <v>9</v>
      </c>
      <c r="B78" s="29">
        <f t="shared" si="5"/>
        <v>0</v>
      </c>
      <c r="C78" s="18">
        <f t="shared" si="6"/>
        <v>0</v>
      </c>
      <c r="D78" s="18">
        <f t="shared" si="7"/>
        <v>0</v>
      </c>
      <c r="E78" s="29">
        <f t="shared" si="8"/>
        <v>0</v>
      </c>
      <c r="F78" s="18">
        <f t="shared" si="9"/>
        <v>0</v>
      </c>
      <c r="G78" s="29">
        <f t="shared" si="10"/>
        <v>0</v>
      </c>
      <c r="H78" s="29">
        <f t="shared" si="11"/>
        <v>0</v>
      </c>
      <c r="I78" s="29">
        <f t="shared" si="12"/>
        <v>0</v>
      </c>
    </row>
    <row r="79" spans="1:9" ht="15">
      <c r="A79" t="s">
        <v>13</v>
      </c>
      <c r="B79" s="29">
        <f t="shared" si="5"/>
        <v>0</v>
      </c>
      <c r="C79" s="18">
        <f t="shared" si="6"/>
        <v>0</v>
      </c>
      <c r="D79" s="18">
        <f t="shared" si="7"/>
        <v>0</v>
      </c>
      <c r="E79" s="29">
        <f t="shared" si="8"/>
        <v>0</v>
      </c>
      <c r="F79" s="18">
        <f t="shared" si="9"/>
        <v>0</v>
      </c>
      <c r="G79" s="29">
        <f t="shared" si="10"/>
        <v>0</v>
      </c>
      <c r="H79" s="29">
        <f t="shared" si="11"/>
        <v>0</v>
      </c>
      <c r="I79" s="29">
        <f t="shared" si="12"/>
        <v>0</v>
      </c>
    </row>
    <row r="80" spans="1:9" ht="15">
      <c r="A80" t="s">
        <v>14</v>
      </c>
      <c r="B80" s="29">
        <f t="shared" si="5"/>
        <v>0</v>
      </c>
      <c r="C80" s="18">
        <f t="shared" si="6"/>
        <v>0</v>
      </c>
      <c r="D80" s="18">
        <f t="shared" si="7"/>
        <v>0</v>
      </c>
      <c r="E80" s="29">
        <f t="shared" si="8"/>
        <v>0</v>
      </c>
      <c r="F80" s="18">
        <f t="shared" si="9"/>
        <v>0</v>
      </c>
      <c r="G80" s="29">
        <f t="shared" si="10"/>
        <v>0</v>
      </c>
      <c r="H80" s="29">
        <f t="shared" si="11"/>
        <v>0</v>
      </c>
      <c r="I80" s="29">
        <f t="shared" si="12"/>
        <v>0</v>
      </c>
    </row>
    <row r="81" spans="1:9" ht="15">
      <c r="A81" t="s">
        <v>10</v>
      </c>
      <c r="B81" s="29">
        <f t="shared" si="5"/>
        <v>0</v>
      </c>
      <c r="C81" s="18">
        <f t="shared" si="6"/>
        <v>0</v>
      </c>
      <c r="D81" s="18">
        <f t="shared" si="7"/>
        <v>0</v>
      </c>
      <c r="E81" s="29">
        <f t="shared" si="8"/>
        <v>0</v>
      </c>
      <c r="F81" s="18">
        <f t="shared" si="9"/>
        <v>0</v>
      </c>
      <c r="G81" s="29">
        <f t="shared" si="10"/>
        <v>0</v>
      </c>
      <c r="H81" s="29">
        <f t="shared" si="11"/>
        <v>0</v>
      </c>
      <c r="I81" s="29">
        <f t="shared" si="12"/>
        <v>0</v>
      </c>
    </row>
    <row r="82" spans="1:9" ht="15">
      <c r="A82" t="s">
        <v>1</v>
      </c>
      <c r="B82" s="29">
        <f t="shared" si="5"/>
        <v>0</v>
      </c>
      <c r="C82" s="18">
        <f t="shared" si="6"/>
        <v>0</v>
      </c>
      <c r="D82" s="18">
        <f t="shared" si="7"/>
        <v>0</v>
      </c>
      <c r="E82" s="29">
        <f t="shared" si="8"/>
        <v>0</v>
      </c>
      <c r="F82" s="18">
        <f t="shared" si="9"/>
        <v>0</v>
      </c>
      <c r="G82" s="29">
        <f t="shared" si="10"/>
        <v>0</v>
      </c>
      <c r="H82" s="29">
        <f t="shared" si="11"/>
        <v>0</v>
      </c>
      <c r="I82" s="29">
        <f t="shared" si="12"/>
        <v>0</v>
      </c>
    </row>
    <row r="83" spans="1:9" ht="15">
      <c r="A83" t="s">
        <v>2</v>
      </c>
      <c r="B83" s="29">
        <f t="shared" si="5"/>
        <v>0</v>
      </c>
      <c r="C83" s="18">
        <f t="shared" si="6"/>
        <v>0</v>
      </c>
      <c r="D83" s="18">
        <f t="shared" si="7"/>
        <v>0</v>
      </c>
      <c r="E83" s="29">
        <f t="shared" si="8"/>
        <v>0</v>
      </c>
      <c r="F83" s="18">
        <f t="shared" si="9"/>
        <v>0</v>
      </c>
      <c r="G83" s="29">
        <f t="shared" si="10"/>
        <v>0</v>
      </c>
      <c r="H83" s="29">
        <f t="shared" si="11"/>
        <v>0</v>
      </c>
      <c r="I83" s="29">
        <f t="shared" si="12"/>
        <v>0</v>
      </c>
    </row>
    <row r="84" spans="1:9" ht="15">
      <c r="A84" t="s">
        <v>49</v>
      </c>
      <c r="B84" s="29">
        <f t="shared" si="5"/>
        <v>0</v>
      </c>
      <c r="C84" s="18">
        <f t="shared" si="6"/>
        <v>0</v>
      </c>
      <c r="D84" s="18">
        <f t="shared" si="7"/>
        <v>0</v>
      </c>
      <c r="E84" s="29">
        <f t="shared" si="8"/>
        <v>0</v>
      </c>
      <c r="F84" s="18">
        <f t="shared" si="9"/>
        <v>0</v>
      </c>
      <c r="G84" s="29">
        <f t="shared" si="10"/>
        <v>0</v>
      </c>
      <c r="H84" s="29">
        <f t="shared" si="11"/>
        <v>0</v>
      </c>
      <c r="I84" s="29">
        <f t="shared" si="12"/>
        <v>0</v>
      </c>
    </row>
    <row r="85" spans="1:9" ht="15">
      <c r="A85" t="s">
        <v>50</v>
      </c>
      <c r="B85" s="29">
        <f t="shared" si="5"/>
        <v>0</v>
      </c>
      <c r="C85" s="18">
        <f t="shared" si="6"/>
        <v>0</v>
      </c>
      <c r="D85" s="18">
        <f t="shared" si="7"/>
        <v>0</v>
      </c>
      <c r="E85" s="29">
        <f t="shared" si="8"/>
        <v>0</v>
      </c>
      <c r="F85" s="18">
        <f t="shared" si="9"/>
        <v>0</v>
      </c>
      <c r="G85" s="29">
        <f t="shared" si="10"/>
        <v>0</v>
      </c>
      <c r="H85" s="29">
        <f t="shared" si="11"/>
        <v>0</v>
      </c>
      <c r="I85" s="29">
        <f t="shared" si="12"/>
        <v>0</v>
      </c>
    </row>
    <row r="86" spans="1:9" ht="15">
      <c r="A86" t="s">
        <v>52</v>
      </c>
      <c r="B86" s="29">
        <f t="shared" si="5"/>
        <v>0</v>
      </c>
      <c r="C86" s="18">
        <f t="shared" si="6"/>
        <v>0</v>
      </c>
      <c r="D86" s="18">
        <f t="shared" si="7"/>
        <v>0</v>
      </c>
      <c r="E86" s="29">
        <f t="shared" si="8"/>
        <v>0</v>
      </c>
      <c r="F86" s="18">
        <f t="shared" si="9"/>
        <v>0</v>
      </c>
      <c r="G86" s="29">
        <f t="shared" si="10"/>
        <v>0</v>
      </c>
      <c r="H86" s="29">
        <f t="shared" si="11"/>
        <v>0</v>
      </c>
      <c r="I86" s="29">
        <f t="shared" si="12"/>
        <v>0</v>
      </c>
    </row>
    <row r="87" spans="1:9" ht="15">
      <c r="A87" t="s">
        <v>37</v>
      </c>
      <c r="B87" s="29">
        <f t="shared" si="5"/>
        <v>0</v>
      </c>
      <c r="C87" s="18">
        <f t="shared" si="6"/>
        <v>0</v>
      </c>
      <c r="D87" s="18">
        <f t="shared" si="7"/>
        <v>0</v>
      </c>
      <c r="E87" s="29">
        <f t="shared" si="8"/>
        <v>0</v>
      </c>
      <c r="F87" s="18">
        <f t="shared" si="9"/>
        <v>0</v>
      </c>
      <c r="G87" s="29">
        <f t="shared" si="10"/>
        <v>0</v>
      </c>
      <c r="H87" s="29">
        <f t="shared" si="11"/>
        <v>0</v>
      </c>
      <c r="I87" s="29">
        <f t="shared" si="12"/>
        <v>0</v>
      </c>
    </row>
    <row r="88" spans="1:9" ht="15">
      <c r="A88" t="s">
        <v>39</v>
      </c>
      <c r="B88" s="29">
        <f>B17+C17+D17+B46+C46+D46</f>
        <v>0</v>
      </c>
      <c r="C88" s="18">
        <f>E17+E46</f>
        <v>0</v>
      </c>
      <c r="D88" s="18">
        <f>F17+G17+H17+F46+G46+H46</f>
        <v>0</v>
      </c>
      <c r="E88" s="29">
        <f>B17+C17+D17</f>
        <v>0</v>
      </c>
      <c r="F88" s="18">
        <f>E17</f>
        <v>0</v>
      </c>
      <c r="G88" s="29">
        <f>B17</f>
        <v>0</v>
      </c>
      <c r="H88" s="29">
        <f>C17</f>
        <v>0</v>
      </c>
      <c r="I88" s="29">
        <f>D17</f>
        <v>0</v>
      </c>
    </row>
    <row r="89" spans="1:9" ht="15">
      <c r="A89" t="s">
        <v>46</v>
      </c>
      <c r="B89" s="29">
        <f>B21+C21+D21+B50+C50+D50</f>
        <v>0</v>
      </c>
      <c r="C89" s="18">
        <f>E21+E50</f>
        <v>0</v>
      </c>
      <c r="D89" s="18">
        <f>F21+G21+H21+F50+G50+H50</f>
        <v>0</v>
      </c>
      <c r="E89" s="29">
        <f>B21+C21+D21</f>
        <v>0</v>
      </c>
      <c r="F89" s="18">
        <f>E21</f>
        <v>0</v>
      </c>
      <c r="G89" s="29">
        <f aca="true" t="shared" si="13" ref="G89:I90">B21</f>
        <v>0</v>
      </c>
      <c r="H89" s="29">
        <f t="shared" si="13"/>
        <v>0</v>
      </c>
      <c r="I89" s="29">
        <f t="shared" si="13"/>
        <v>0</v>
      </c>
    </row>
    <row r="90" spans="1:9" ht="15">
      <c r="A90" t="s">
        <v>53</v>
      </c>
      <c r="B90" s="29">
        <f>B22+C22+D22+B51+C51+D51</f>
        <v>0</v>
      </c>
      <c r="C90" s="18">
        <f>E22+E51</f>
        <v>0</v>
      </c>
      <c r="D90" s="18">
        <f>F22+G22+H22+F51+G51+H51</f>
        <v>0</v>
      </c>
      <c r="E90" s="29">
        <f>B22+C22+D22</f>
        <v>0</v>
      </c>
      <c r="F90" s="18">
        <f>E22</f>
        <v>0</v>
      </c>
      <c r="G90" s="29">
        <f t="shared" si="13"/>
        <v>0</v>
      </c>
      <c r="H90" s="29">
        <f t="shared" si="13"/>
        <v>0</v>
      </c>
      <c r="I90" s="29">
        <f t="shared" si="13"/>
        <v>0</v>
      </c>
    </row>
    <row r="91" spans="1:9" ht="15">
      <c r="A91" t="s">
        <v>89</v>
      </c>
      <c r="B91" s="29">
        <f>B25+C25+D25+B54+C54+D54</f>
        <v>0</v>
      </c>
      <c r="C91" s="18">
        <f>E25+E54</f>
        <v>0</v>
      </c>
      <c r="D91" s="18">
        <f>F25+G25+H25+F54+G54+H54</f>
        <v>0</v>
      </c>
      <c r="E91" s="29">
        <f>B25+C25+D25</f>
        <v>0</v>
      </c>
      <c r="F91" s="18">
        <f>E25</f>
        <v>0</v>
      </c>
      <c r="G91" s="29">
        <f>B25</f>
        <v>0</v>
      </c>
      <c r="H91" s="29">
        <f>C25</f>
        <v>0</v>
      </c>
      <c r="I91" s="29">
        <f>D25</f>
        <v>0</v>
      </c>
    </row>
    <row r="92" spans="1:11" ht="15">
      <c r="A92" t="s">
        <v>54</v>
      </c>
      <c r="B92" s="29">
        <f aca="true" t="shared" si="14" ref="B92:I92">SUM(B77:B91)</f>
        <v>0</v>
      </c>
      <c r="C92" s="18">
        <f t="shared" si="14"/>
        <v>0</v>
      </c>
      <c r="D92" s="29">
        <f t="shared" si="14"/>
        <v>0</v>
      </c>
      <c r="E92" s="29">
        <f t="shared" si="14"/>
        <v>0</v>
      </c>
      <c r="F92" s="18">
        <f t="shared" si="14"/>
        <v>0</v>
      </c>
      <c r="G92" s="29">
        <f t="shared" si="14"/>
        <v>0</v>
      </c>
      <c r="H92" s="29">
        <f t="shared" si="14"/>
        <v>0</v>
      </c>
      <c r="I92" s="29">
        <f t="shared" si="14"/>
        <v>0</v>
      </c>
      <c r="K92" s="18"/>
    </row>
    <row r="94" spans="1:6" ht="15">
      <c r="A94" t="s">
        <v>90</v>
      </c>
      <c r="C94" s="18">
        <f>E26+E55</f>
        <v>0</v>
      </c>
      <c r="D94" s="18"/>
      <c r="F94" s="18">
        <f>E26</f>
        <v>0</v>
      </c>
    </row>
    <row r="95" spans="1:6" ht="15">
      <c r="A95" t="s">
        <v>91</v>
      </c>
      <c r="C95" s="29">
        <f>E27+E56</f>
        <v>0</v>
      </c>
      <c r="F95" s="29">
        <f>E27</f>
        <v>0</v>
      </c>
    </row>
    <row r="97" spans="1:3" ht="15">
      <c r="A97" t="s">
        <v>95</v>
      </c>
      <c r="C97" s="29">
        <f>C74+C92+C94</f>
        <v>0</v>
      </c>
    </row>
    <row r="98" spans="1:3" ht="15">
      <c r="A98" t="s">
        <v>96</v>
      </c>
      <c r="C98" s="29">
        <f>F74+F92+F94</f>
        <v>0</v>
      </c>
    </row>
    <row r="100" spans="1:4" ht="15">
      <c r="A100" t="s">
        <v>97</v>
      </c>
      <c r="D100" s="29">
        <f>B64+B65+B66</f>
        <v>0</v>
      </c>
    </row>
    <row r="101" spans="1:4" ht="15">
      <c r="A101" t="s">
        <v>41</v>
      </c>
      <c r="D101" s="29">
        <v>4761010.07</v>
      </c>
    </row>
    <row r="102" spans="1:4" ht="15">
      <c r="A102" t="s">
        <v>42</v>
      </c>
      <c r="D102" s="29">
        <v>2912322.94</v>
      </c>
    </row>
    <row r="103" spans="1:4" ht="15">
      <c r="A103" t="s">
        <v>60</v>
      </c>
      <c r="D103" s="29">
        <v>520000.00999999995</v>
      </c>
    </row>
    <row r="107" spans="1:3" ht="15">
      <c r="A107" s="30" t="s">
        <v>98</v>
      </c>
      <c r="B107" s="31">
        <f>B74+B92+C97+C95+D92</f>
        <v>0</v>
      </c>
      <c r="C107" t="s">
        <v>62</v>
      </c>
    </row>
    <row r="108" spans="1:3" ht="15">
      <c r="A108" s="30" t="s">
        <v>99</v>
      </c>
      <c r="B108" s="31">
        <f>E74+E92+C98+F95+D100</f>
        <v>0</v>
      </c>
      <c r="C108" t="s">
        <v>62</v>
      </c>
    </row>
  </sheetData>
  <sheetProtection/>
  <mergeCells count="2">
    <mergeCell ref="A1:I1"/>
    <mergeCell ref="A30:I30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landscape" paperSize="9" scale="7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Barsanulfo</dc:creator>
  <cp:keywords/>
  <dc:description/>
  <cp:lastModifiedBy>Joelice Rosa de Oliverira Coelho</cp:lastModifiedBy>
  <cp:lastPrinted>2022-05-06T13:03:20Z</cp:lastPrinted>
  <dcterms:created xsi:type="dcterms:W3CDTF">2015-02-25T13:03:36Z</dcterms:created>
  <dcterms:modified xsi:type="dcterms:W3CDTF">2022-06-29T14:51:29Z</dcterms:modified>
  <cp:category/>
  <cp:version/>
  <cp:contentType/>
  <cp:contentStatus/>
</cp:coreProperties>
</file>