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2\5 - Maio\"/>
    </mc:Choice>
  </mc:AlternateContent>
  <xr:revisionPtr revIDLastSave="0" documentId="13_ncr:1_{085E19DF-CD09-4D25-9062-E3CB04E5919C}" xr6:coauthVersionLast="47" xr6:coauthVersionMax="47" xr10:uidLastSave="{00000000-0000-0000-0000-000000000000}"/>
  <bookViews>
    <workbookView xWindow="-120" yWindow="-120" windowWidth="20460" windowHeight="9540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2" sheetId="27" state="hidden" r:id="rId6"/>
    <sheet name="Planilha11" sheetId="26" state="hidden" r:id="rId7"/>
    <sheet name="Planilha10" sheetId="25" state="hidden" r:id="rId8"/>
    <sheet name="Planilha9" sheetId="24" state="hidden" r:id="rId9"/>
    <sheet name="Planilha8" sheetId="23" state="hidden" r:id="rId10"/>
    <sheet name="Planilha7" sheetId="22" state="hidden" r:id="rId11"/>
    <sheet name="Planilha6" sheetId="21" state="hidden" r:id="rId12"/>
    <sheet name="Planilha5" sheetId="20" state="hidden" r:id="rId13"/>
    <sheet name="Planilha4" sheetId="18" state="hidden" r:id="rId14"/>
    <sheet name="Planilha3" sheetId="17" state="hidden" r:id="rId15"/>
    <sheet name="Planilha1" sheetId="16" state="hidden" r:id="rId16"/>
    <sheet name="Planilha2" sheetId="15" state="hidden" r:id="rId17"/>
  </sheets>
  <definedNames>
    <definedName name="__shared_1_0_0">#REF!-#REF!</definedName>
    <definedName name="__shared_2_0_0">#REF!-#REF!</definedName>
    <definedName name="_xlnm._FilterDatabase" localSheetId="2" hidden="1">'Relatório Analítico '!$A$30:$L$30</definedName>
    <definedName name="_xlnm.Print_Area" localSheetId="4">'Anexo Fotos'!$A$1:$R$123</definedName>
    <definedName name="_xlnm.Print_Area" localSheetId="0">Capa!$A$1:$N$63</definedName>
    <definedName name="_xlnm.Print_Area" localSheetId="3">'Entidades Cadastradas'!$A$1:$E$65</definedName>
    <definedName name="_xlnm.Print_Area" localSheetId="2">'Relatório Analítico '!$A$1:$L$556</definedName>
    <definedName name="_xlnm.Print_Area" localSheetId="1">'Relatório Sintético'!$A$1:$L$42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1" i="3" l="1"/>
  <c r="L27" i="3"/>
  <c r="L26" i="3"/>
  <c r="L22" i="3"/>
  <c r="L17" i="3"/>
  <c r="L16" i="3"/>
  <c r="L15" i="3"/>
  <c r="L12" i="3"/>
  <c r="L11" i="3"/>
  <c r="L402" i="3" l="1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I289" i="3"/>
  <c r="I288" i="3"/>
  <c r="L293" i="3"/>
  <c r="L291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I181" i="3" l="1"/>
  <c r="L531" i="3" l="1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H397" i="3"/>
  <c r="G397" i="3"/>
  <c r="L356" i="3"/>
  <c r="L355" i="3"/>
  <c r="L354" i="3"/>
  <c r="L353" i="3"/>
  <c r="L352" i="3"/>
  <c r="L351" i="3"/>
  <c r="L350" i="3"/>
  <c r="L349" i="3"/>
  <c r="L348" i="3"/>
  <c r="L347" i="3"/>
  <c r="L346" i="3"/>
  <c r="L397" i="3" s="1"/>
  <c r="H288" i="3"/>
  <c r="G289" i="3"/>
  <c r="H289" i="3"/>
  <c r="L232" i="3"/>
  <c r="G182" i="3"/>
  <c r="H182" i="3"/>
  <c r="H11" i="3" s="1"/>
  <c r="L532" i="3" l="1"/>
  <c r="L533" i="3" s="1"/>
  <c r="G532" i="3"/>
  <c r="G533" i="3" s="1"/>
  <c r="G181" i="3"/>
  <c r="G12" i="3"/>
  <c r="G288" i="3" l="1"/>
  <c r="E532" i="3"/>
  <c r="F532" i="3"/>
  <c r="E397" i="3"/>
  <c r="F397" i="3"/>
  <c r="F533" i="3" l="1"/>
  <c r="E533" i="3"/>
  <c r="D289" i="3"/>
  <c r="E289" i="3"/>
  <c r="E288" i="3"/>
  <c r="F289" i="3"/>
  <c r="F288" i="3"/>
  <c r="D181" i="3"/>
  <c r="E181" i="3"/>
  <c r="E182" i="3"/>
  <c r="F182" i="3"/>
  <c r="F11" i="3" s="1"/>
  <c r="E11" i="3" l="1"/>
  <c r="E12" i="3"/>
  <c r="F292" i="3" l="1"/>
  <c r="D397" i="3"/>
  <c r="I397" i="3" l="1"/>
  <c r="D182" i="3"/>
  <c r="F12" i="3"/>
  <c r="I12" i="3"/>
  <c r="J12" i="3"/>
  <c r="K12" i="3"/>
  <c r="H532" i="3" l="1"/>
  <c r="I532" i="3"/>
  <c r="I292" i="3"/>
  <c r="I294" i="3" s="1"/>
  <c r="I182" i="3"/>
  <c r="H181" i="3"/>
  <c r="H294" i="3" s="1"/>
  <c r="I20" i="3" l="1"/>
  <c r="I533" i="3"/>
  <c r="H533" i="3"/>
  <c r="H20" i="3" s="1"/>
  <c r="I11" i="3"/>
  <c r="I21" i="3" l="1"/>
  <c r="H21" i="3"/>
  <c r="H23" i="3" s="1"/>
  <c r="K292" i="3"/>
  <c r="I23" i="3" l="1"/>
  <c r="K397" i="3"/>
  <c r="K532" i="3"/>
  <c r="K289" i="3"/>
  <c r="K288" i="3"/>
  <c r="J182" i="3"/>
  <c r="L182" i="3" s="1"/>
  <c r="K182" i="3"/>
  <c r="J397" i="3"/>
  <c r="J289" i="3"/>
  <c r="L289" i="3" s="1"/>
  <c r="J288" i="3"/>
  <c r="L288" i="3" s="1"/>
  <c r="J181" i="3"/>
  <c r="K533" i="3" l="1"/>
  <c r="G20" i="3"/>
  <c r="J11" i="3"/>
  <c r="G11" i="3" l="1"/>
  <c r="D532" i="3"/>
  <c r="D533" i="3" s="1"/>
  <c r="D294" i="3" l="1"/>
  <c r="K181" i="3" l="1"/>
  <c r="K294" i="3" s="1"/>
  <c r="K21" i="3" s="1"/>
  <c r="K11" i="3" l="1"/>
  <c r="E20" i="3" l="1"/>
  <c r="F20" i="3" l="1"/>
  <c r="G292" i="3"/>
  <c r="G294" i="3" s="1"/>
  <c r="F181" i="3"/>
  <c r="L181" i="3" s="1"/>
  <c r="F294" i="3" l="1"/>
  <c r="F21" i="3" s="1"/>
  <c r="F23" i="3" s="1"/>
  <c r="E292" i="3"/>
  <c r="J292" i="3"/>
  <c r="J294" i="3" s="1"/>
  <c r="J532" i="3"/>
  <c r="L292" i="3" l="1"/>
  <c r="E294" i="3"/>
  <c r="L294" i="3" s="1"/>
  <c r="K20" i="3"/>
  <c r="J533" i="3"/>
  <c r="J20" i="3" s="1"/>
  <c r="L20" i="3" s="1"/>
  <c r="J21" i="3"/>
  <c r="K23" i="3" l="1"/>
  <c r="J23" i="3"/>
  <c r="G21" i="3"/>
  <c r="E21" i="3"/>
  <c r="L21" i="3" s="1"/>
  <c r="E23" i="3" l="1"/>
  <c r="G23" i="3"/>
  <c r="L23" i="3" l="1"/>
</calcChain>
</file>

<file path=xl/sharedStrings.xml><?xml version="1.0" encoding="utf-8"?>
<sst xmlns="http://schemas.openxmlformats.org/spreadsheetml/2006/main" count="2298" uniqueCount="829">
  <si>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</si>
  <si>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</si>
  <si>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</si>
  <si>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</si>
  <si>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</si>
  <si>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</si>
  <si>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</si>
  <si>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</si>
  <si>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</si>
  <si>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</si>
  <si>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</si>
  <si>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</si>
  <si>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</si>
  <si>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</si>
  <si>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</si>
  <si>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</si>
  <si>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</si>
  <si>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</si>
  <si>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</si>
  <si>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</si>
  <si>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</si>
  <si>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</si>
  <si>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</si>
  <si>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</si>
  <si>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</si>
  <si>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</si>
  <si>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</si>
  <si>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</si>
  <si>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</si>
  <si>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</si>
  <si>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</si>
  <si>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</si>
  <si>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</si>
  <si>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</si>
  <si>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</si>
  <si>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</si>
  <si>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</si>
  <si>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</si>
  <si>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</si>
  <si>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</si>
  <si>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</si>
  <si>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</si>
  <si>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</si>
  <si>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</si>
  <si>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</si>
  <si>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</si>
  <si>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</si>
  <si>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</si>
  <si>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</si>
  <si>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</si>
  <si>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</si>
  <si>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</si>
  <si>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</si>
  <si>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</si>
  <si>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</si>
  <si>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</si>
  <si>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</si>
  <si>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</si>
  <si>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</si>
  <si>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</si>
  <si>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</si>
  <si>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</si>
  <si>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</si>
  <si>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</si>
  <si>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</si>
  <si>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</si>
  <si>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</si>
  <si>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</si>
  <si>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</si>
  <si>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</si>
  <si>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</si>
  <si>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</si>
  <si>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</si>
  <si>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</si>
  <si>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</si>
  <si>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</si>
  <si>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</si>
  <si>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</si>
  <si>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</si>
  <si>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</si>
  <si>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</si>
  <si>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</si>
  <si>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</si>
  <si>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</si>
  <si>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</si>
  <si>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</si>
  <si>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</si>
  <si>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</si>
  <si>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</si>
  <si>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</si>
  <si>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</si>
  <si>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</si>
  <si>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</si>
  <si>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</si>
  <si>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</si>
  <si>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</si>
  <si>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</si>
  <si>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</si>
  <si>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</si>
  <si>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</si>
  <si>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</si>
  <si>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</si>
  <si>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</si>
  <si>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</si>
  <si>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</si>
  <si>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</si>
  <si>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</si>
  <si>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</si>
  <si>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</si>
  <si>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</si>
  <si>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</si>
  <si>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</si>
  <si>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</si>
  <si>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</si>
  <si>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</si>
  <si>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</si>
  <si>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</si>
  <si>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</si>
  <si>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</si>
  <si>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</si>
  <si>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</si>
  <si>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</si>
  <si>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</si>
  <si>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</si>
  <si>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</si>
  <si>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</si>
  <si>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</si>
  <si>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</si>
  <si>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</si>
  <si>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</si>
  <si>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</si>
  <si>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</si>
  <si>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</si>
  <si>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</si>
  <si>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</si>
  <si>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</si>
  <si>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</si>
  <si>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</si>
  <si>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</si>
  <si>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</si>
  <si>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</si>
  <si>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</si>
  <si>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</si>
  <si>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</si>
  <si>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</si>
  <si>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</si>
  <si>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</si>
  <si>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</si>
  <si>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</si>
  <si>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</si>
  <si>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</si>
  <si>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</si>
  <si>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</si>
  <si>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</si>
  <si>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</si>
  <si>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</si>
  <si>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</si>
  <si>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</si>
  <si>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</si>
  <si>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</si>
  <si>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</si>
  <si>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</si>
  <si>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</si>
  <si>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</si>
  <si>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</si>
  <si>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</si>
  <si>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</si>
  <si>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</si>
  <si>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</si>
  <si>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</si>
  <si>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</si>
  <si>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</si>
  <si>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</si>
  <si>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</si>
  <si>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</si>
  <si>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</si>
  <si>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</si>
  <si>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</si>
  <si>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</si>
  <si>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</si>
  <si>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</si>
  <si>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</si>
  <si>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</si>
  <si>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</si>
  <si>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</si>
  <si>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</si>
  <si>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</si>
  <si>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</si>
  <si>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</si>
  <si>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</si>
  <si>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</si>
  <si>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</si>
  <si>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</si>
  <si>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</si>
  <si>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</si>
  <si>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</si>
  <si>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</si>
  <si>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</si>
  <si>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</si>
  <si>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</si>
  <si>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</si>
  <si>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</si>
  <si>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</si>
  <si>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</si>
  <si>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</si>
  <si>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</si>
  <si>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</si>
  <si>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</si>
  <si>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</si>
  <si>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</si>
  <si>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</si>
  <si>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</si>
  <si>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</si>
  <si>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</si>
  <si>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</si>
  <si>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</si>
  <si>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</si>
  <si>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</si>
  <si>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</si>
  <si>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</si>
  <si>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</si>
  <si>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</si>
  <si>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</si>
  <si>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</si>
  <si>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</si>
  <si>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</si>
  <si>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</si>
  <si>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</si>
  <si>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</si>
  <si>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</si>
  <si>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</si>
  <si>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</si>
  <si>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</si>
  <si>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</si>
  <si>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</si>
  <si>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</si>
  <si>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</si>
  <si>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</si>
  <si>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</si>
  <si>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</si>
  <si>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</si>
  <si>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</si>
  <si>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</si>
  <si>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</si>
  <si>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</si>
  <si>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</si>
  <si>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</si>
  <si>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</si>
  <si>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</si>
  <si>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</si>
  <si>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</si>
  <si>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</si>
  <si>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</si>
  <si>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</si>
  <si>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</si>
  <si>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</si>
  <si>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</si>
  <si>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</si>
  <si>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</si>
  <si>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</si>
  <si>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</si>
  <si>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</si>
  <si>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</si>
  <si>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</si>
  <si>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</si>
  <si>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</si>
  <si>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</si>
  <si>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</si>
  <si>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</si>
  <si>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</si>
  <si>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</si>
  <si>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</si>
  <si>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</si>
  <si>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</si>
  <si>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</si>
  <si>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</si>
  <si>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</si>
  <si>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</si>
  <si>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</si>
  <si>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</si>
  <si>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</si>
  <si>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</si>
  <si>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</si>
  <si>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</si>
  <si>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</si>
  <si>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</si>
  <si>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</si>
  <si>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</si>
  <si>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</si>
  <si>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</si>
  <si>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</si>
  <si>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</si>
  <si>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</si>
  <si>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</si>
  <si>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</si>
  <si>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</si>
  <si>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</si>
  <si>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</si>
  <si>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</si>
  <si>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</si>
  <si>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</si>
  <si>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</si>
  <si>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</si>
  <si>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</si>
  <si>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</si>
  <si>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</si>
  <si>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</si>
  <si>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</si>
  <si>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</si>
  <si>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</si>
  <si>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</si>
  <si>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</si>
  <si>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</si>
  <si>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</si>
  <si>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</si>
  <si>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</si>
  <si>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</si>
  <si>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</si>
  <si>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</si>
  <si>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</si>
  <si>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</si>
  <si>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</si>
  <si>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</si>
  <si>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</si>
  <si>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</si>
  <si>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</si>
  <si>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</si>
  <si>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</si>
  <si>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</si>
  <si>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</si>
  <si>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</si>
  <si>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</si>
  <si>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</si>
  <si>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</si>
  <si>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</si>
  <si>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</si>
  <si>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</si>
  <si>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</si>
  <si>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</si>
  <si>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</si>
  <si>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</si>
  <si>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</si>
  <si>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</si>
  <si>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</si>
  <si>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</si>
  <si>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</si>
  <si>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</si>
  <si>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</si>
  <si>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</si>
  <si>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</si>
  <si>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</si>
  <si>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</si>
  <si>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</si>
  <si>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</si>
  <si>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</si>
  <si>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</si>
  <si>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</si>
  <si>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</si>
  <si>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</si>
  <si>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</si>
  <si>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</si>
  <si>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</si>
  <si>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</si>
  <si>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</si>
  <si>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</si>
  <si>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</si>
  <si>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</si>
  <si>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</si>
  <si>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</si>
  <si>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</si>
  <si>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</si>
  <si>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</si>
  <si>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</si>
  <si>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</si>
  <si>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</si>
  <si>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</si>
  <si>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</si>
  <si>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</si>
  <si>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</si>
  <si>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</si>
  <si>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</si>
  <si>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</si>
  <si>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</si>
  <si>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</si>
  <si>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</si>
  <si>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</si>
  <si>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</si>
  <si>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</si>
  <si>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</si>
  <si>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</si>
  <si>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</si>
  <si>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</si>
  <si>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</si>
  <si>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</si>
  <si>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</si>
  <si>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</si>
  <si>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</si>
  <si>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</si>
  <si>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</si>
  <si>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</si>
  <si>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</si>
  <si>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</si>
  <si>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</si>
  <si>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</si>
  <si>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</si>
  <si>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</si>
  <si>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</si>
  <si>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</si>
  <si>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</si>
  <si>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</si>
  <si>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</si>
  <si>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</si>
  <si>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</si>
  <si>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</si>
  <si>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</si>
  <si>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</si>
  <si>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</si>
  <si>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</si>
  <si>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</si>
  <si>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</si>
  <si>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</si>
  <si>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</si>
  <si>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</si>
  <si>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</si>
  <si>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</si>
  <si>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</si>
  <si>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</si>
  <si>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</si>
  <si>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</si>
  <si>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</si>
  <si>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</si>
  <si>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</si>
  <si>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</si>
  <si>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</si>
  <si>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</si>
  <si>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</si>
  <si>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</si>
  <si>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</si>
  <si>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</si>
  <si>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</si>
  <si>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</si>
  <si>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</si>
  <si>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</si>
  <si>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</si>
  <si>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</si>
  <si>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</si>
  <si>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</si>
  <si>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</si>
  <si>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</si>
  <si>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</si>
  <si>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</si>
  <si>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</si>
  <si>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</si>
  <si>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</si>
  <si>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</si>
  <si>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</si>
  <si>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</si>
  <si>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</si>
  <si>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</si>
  <si>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</si>
  <si>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</si>
  <si>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</si>
  <si>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</si>
  <si>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</si>
  <si>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</si>
  <si>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</si>
  <si>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</si>
  <si>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</si>
  <si>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</si>
  <si>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</si>
  <si>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</si>
  <si>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</si>
  <si>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</si>
  <si>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</si>
  <si>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</si>
  <si>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</si>
  <si>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</si>
  <si>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</si>
  <si>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</si>
  <si>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</si>
  <si>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</si>
  <si>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</si>
  <si>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</si>
  <si>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</si>
  <si>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</si>
  <si>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</si>
  <si>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</si>
  <si>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</si>
  <si>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</si>
  <si>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</si>
  <si>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</si>
  <si>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</si>
  <si>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</si>
  <si>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</si>
  <si>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</si>
  <si>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</si>
  <si>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</si>
  <si>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</si>
  <si>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</si>
  <si>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</si>
  <si>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</si>
  <si>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</si>
  <si>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</si>
  <si>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</si>
  <si>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</si>
  <si>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</si>
  <si>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</si>
  <si>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</si>
  <si>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</si>
  <si>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</si>
  <si>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</si>
  <si>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</si>
  <si>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</si>
  <si>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</si>
  <si>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</si>
  <si>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</si>
  <si>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</si>
  <si>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</si>
  <si>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</si>
  <si>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</si>
  <si>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</si>
  <si>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</si>
  <si>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</si>
  <si>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</si>
  <si>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</si>
  <si>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</si>
  <si>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</si>
  <si>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</si>
  <si>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</si>
  <si>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</si>
  <si>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</si>
  <si>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</si>
  <si>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</si>
  <si>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</si>
  <si>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</si>
  <si>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</si>
  <si>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</si>
  <si>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</si>
  <si>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</si>
  <si>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</si>
  <si>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</si>
  <si>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</si>
  <si>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</si>
  <si>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</si>
  <si>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</si>
  <si>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</si>
  <si>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</si>
  <si>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</si>
  <si>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</si>
  <si>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</si>
  <si>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</si>
  <si>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</si>
  <si>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</si>
  <si>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</si>
  <si>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</si>
  <si>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</si>
  <si>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</si>
  <si>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</si>
  <si>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</si>
  <si>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</si>
  <si>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</si>
  <si>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</si>
  <si>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</si>
  <si>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</si>
  <si>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</si>
  <si>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</si>
  <si>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</si>
  <si>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</si>
  <si>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</si>
  <si>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</si>
  <si>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</si>
  <si>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</si>
  <si>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</si>
  <si>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</si>
  <si>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</si>
  <si>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</si>
  <si>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</si>
  <si>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</si>
  <si>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</si>
  <si>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</si>
  <si>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</si>
  <si>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</si>
  <si>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</si>
  <si>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</si>
  <si>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</si>
  <si>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</si>
  <si>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</si>
  <si>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</si>
  <si>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</si>
  <si>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</si>
  <si>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</si>
  <si>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</si>
  <si>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</si>
  <si>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</si>
  <si>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</si>
  <si>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</si>
  <si>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</si>
  <si>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</si>
  <si>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</si>
  <si>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</si>
  <si>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</si>
  <si>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</si>
  <si>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</si>
  <si>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</si>
  <si>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</si>
  <si>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</si>
  <si>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</si>
  <si>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</si>
  <si>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</si>
  <si>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</si>
  <si>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</si>
  <si>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</si>
  <si>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</si>
  <si>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</si>
  <si>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</si>
  <si>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</si>
  <si>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</si>
  <si>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</si>
  <si>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</si>
  <si>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</si>
  <si>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</si>
  <si>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</si>
  <si>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</si>
  <si>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</si>
  <si>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</si>
  <si>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</si>
  <si>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</si>
  <si>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</si>
  <si>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</si>
  <si>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</si>
  <si>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</si>
  <si>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</si>
  <si>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</si>
  <si>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</si>
  <si>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</si>
  <si>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</si>
  <si>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</si>
  <si>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</si>
  <si>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</si>
  <si>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</si>
  <si>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</si>
  <si>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</si>
  <si>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</si>
  <si>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</si>
  <si>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</si>
  <si>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</si>
  <si>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</si>
  <si>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</si>
  <si>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</si>
  <si>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</si>
  <si>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</si>
  <si>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</si>
  <si>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</si>
  <si>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</si>
  <si>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</si>
  <si>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</si>
  <si>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</si>
  <si>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</si>
  <si>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</si>
  <si>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</si>
  <si>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</si>
  <si>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</si>
  <si>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</si>
  <si>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</si>
  <si>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</si>
  <si>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</si>
  <si>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</si>
  <si>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</si>
  <si>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</si>
  <si>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</si>
  <si>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</si>
  <si>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</si>
  <si>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</si>
  <si>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</si>
  <si>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</si>
  <si>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</si>
  <si>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</si>
  <si>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</si>
  <si>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</si>
  <si>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</si>
  <si>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</si>
  <si>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</si>
  <si>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</si>
  <si>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</si>
  <si>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</si>
  <si>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</si>
  <si>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</si>
  <si>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</si>
  <si>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</si>
  <si>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</si>
  <si>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</si>
  <si>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</si>
  <si>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</si>
  <si>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</si>
  <si>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</si>
  <si>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</si>
  <si>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</si>
  <si>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</si>
  <si>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</si>
  <si>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</si>
  <si>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</si>
  <si>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</si>
  <si>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</si>
  <si>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</si>
  <si>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r>
      <t>Causa:</t>
    </r>
    <r>
      <rPr>
        <sz val="12"/>
        <rFont val="Calibri"/>
        <family val="2"/>
        <scheme val="minor"/>
      </rPr>
      <t xml:space="preserve"> As atividades de coleta e distribuição de alimentos estão sendo desenvolvidas conforme previstas no Plano de Trabalho.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</si>
  <si>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</si>
  <si>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</si>
  <si>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</si>
  <si>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</si>
  <si>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</si>
  <si>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</si>
  <si>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</si>
  <si>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</si>
  <si>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</si>
  <si>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</si>
  <si>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</si>
  <si>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</si>
  <si>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</si>
  <si>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</si>
  <si>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</si>
  <si>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</si>
  <si>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</si>
  <si>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</si>
  <si>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</si>
  <si>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</si>
  <si>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</si>
  <si>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</si>
  <si>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</si>
  <si>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</si>
  <si>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</si>
  <si>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</si>
  <si>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</si>
  <si>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</si>
  <si>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</si>
  <si>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</si>
  <si>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</si>
  <si>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</si>
  <si>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</si>
  <si>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</si>
  <si>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</si>
  <si>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</si>
  <si>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</si>
  <si>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Thomas Marcelo e Silva</t>
  </si>
  <si>
    <t>Vila Mutirão</t>
  </si>
  <si>
    <t>Cenourão Dodo</t>
  </si>
  <si>
    <t>Vivi Frutas</t>
  </si>
  <si>
    <t>Edimar</t>
  </si>
  <si>
    <t>Santo Antônio do Descoberto</t>
  </si>
  <si>
    <t>bairros</t>
  </si>
  <si>
    <t>Municípios</t>
  </si>
  <si>
    <t>Associação de Idosos e Pessoas Carentes Santo Antônio do Descoberto - ASIPEC/SAD</t>
  </si>
  <si>
    <t>Parque Oeste Industrial</t>
  </si>
  <si>
    <t>Grupo Espírita Luz Lar Caminho de Maria</t>
  </si>
  <si>
    <t>45 bairros</t>
  </si>
  <si>
    <t>Associação Maçônica de Assistência Social do Estado de Goiás - AMEM-GO</t>
  </si>
  <si>
    <t>Conselho das Associações Moradores de Aparecida - CAMAP</t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</si>
  <si>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</si>
  <si>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</si>
  <si>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</si>
  <si>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</si>
  <si>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</si>
  <si>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</si>
  <si>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</si>
  <si>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t>Associação Comunitária Assistencial Luz e Vida</t>
  </si>
  <si>
    <t xml:space="preserve"> Trindade</t>
  </si>
  <si>
    <t>municipios</t>
  </si>
  <si>
    <t>3º TERMO ADITIVO AO TERMO DE FOMENTO
 Nº 001/2019 - CEASA/OVG</t>
  </si>
  <si>
    <t>3º TERMO ADITIVO AO TERMO DE FOMENTO Nº 001/2019 - CEASA/OVG</t>
  </si>
  <si>
    <t>Centro de Artes de Grupos Espíritas - CEAGESP</t>
  </si>
  <si>
    <t>Associação Semeadores do Bem</t>
  </si>
  <si>
    <t>Instituição / Entidade ATENDIDA NOS DEMAIS MUNICÍPIOS</t>
  </si>
  <si>
    <t xml:space="preserve"> </t>
  </si>
  <si>
    <t xml:space="preserve">Quantidade de alimentos selecionados para processamentos </t>
  </si>
  <si>
    <t>JAN</t>
  </si>
  <si>
    <t>FEV</t>
  </si>
  <si>
    <t>MAR</t>
  </si>
  <si>
    <t>ABR</t>
  </si>
  <si>
    <t>MAI</t>
  </si>
  <si>
    <t>JUN</t>
  </si>
  <si>
    <t>JUL</t>
  </si>
  <si>
    <t>JUL/2019 A DEZ/2021</t>
  </si>
  <si>
    <t xml:space="preserve">Quantidade de alimentos descartados (distribuídos a instituições para alimentação animal) </t>
  </si>
  <si>
    <t>Setor Rodoviário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</si>
  <si>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socioassistencial, realizado continuamente pelo Serviço Social,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</si>
  <si>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>Setor Negrão de Lima</t>
  </si>
  <si>
    <t>Centro Espirita Emmanoel</t>
  </si>
  <si>
    <t>41 bairros</t>
  </si>
  <si>
    <t>11 mun.</t>
  </si>
  <si>
    <t>Ações Desenvolvidas</t>
  </si>
  <si>
    <r>
      <t>Medidas implementadas/a implementar:</t>
    </r>
    <r>
      <rPr>
        <sz val="12"/>
        <rFont val="Calibri"/>
        <family val="2"/>
        <scheme val="minor"/>
      </rPr>
      <t xml:space="preserve"> Continuidade ao processo de desidratação e processamento de alimentos, conforme fluxos e procedimentos implantados. Assim como nos meses anteriores, prosseguimos com o mapeamento das famílias que coletam alimentos nos contêiners de lixo no interior da CEASA, onde a equipe de Assistência Social realiza o diagnóstico técnico, com atendimento e encaminhamento de famílias e entidades para serviços da rede socioassistencial. O Banco de Alimentos permanece recebendo estudantes de Nutrição e Saúde Pública da Universidade Federal de Goiás (UFG) para realização de estágio obrigatório com duração até o mês de julho.</t>
    </r>
  </si>
  <si>
    <t>Associação Casa de Apoio Dona Iraídes</t>
  </si>
  <si>
    <t>40 bairros</t>
  </si>
  <si>
    <t>Seguimos com a promoção da segurança alimentar e nutricional ao atender famílias vulneráveis que coletam alimentos impróprios para consumo nos contêiners de lixo da CEASA. Com essa ação de mapeamento das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</si>
  <si>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>Perboni S/A Frutas Tropicais</t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</si>
  <si>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>A implementação do sistema de gestão, possibilitando o recadastramento on-line, trouxe muitos benefícios para o melhor controle das informações das entidades sociais. Além disso, foi possível reduzir o risco de contaminação pela Covid-19 por não ser feito de forma presencial e por não utilizar papel, colaborando também para redução de impacto ambiental. Assim, todas as ações buscaram apoiar e fortalecer a rede socioassistencial. 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(quartas e sexta-feiras).</t>
    </r>
  </si>
  <si>
    <t>REFERÊNCIA: MAIO / 2022</t>
  </si>
  <si>
    <t>MÊS DE REFERÊNCIA: MAIO / 2022</t>
  </si>
  <si>
    <t>Goiânia, maio de 2022.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</si>
  <si>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GNSS retomou as visitas técnicas às entidades sociais conforme orientação da Resolução.                  </t>
    </r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</si>
  <si>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</t>
    </r>
    <r>
      <rPr>
        <sz val="14"/>
        <rFont val="Arial"/>
        <family val="2"/>
      </rPr>
      <t>s 3 f</t>
    </r>
    <r>
      <rPr>
        <sz val="14"/>
        <color rgb="FF000000"/>
        <rFont val="Arial"/>
        <family val="2"/>
      </rPr>
      <t>amílias em situação de vulnerabilidade direcionadas pela CEASA. O mapeamento das famílias que coletam alimentos nos contêiners de lixo no interior da CEASA é feito</t>
    </r>
    <r>
      <rPr>
        <sz val="14"/>
        <color theme="4"/>
        <rFont val="Arial"/>
        <family val="2"/>
      </rPr>
      <t xml:space="preserve"> </t>
    </r>
    <r>
      <rPr>
        <sz val="14"/>
        <color rgb="FF000000"/>
        <rFont val="Arial"/>
        <family val="2"/>
      </rPr>
      <t>regularmente.</t>
    </r>
  </si>
  <si>
    <t>FOTOS - MAIO 2022</t>
  </si>
  <si>
    <t>8 mun.</t>
  </si>
  <si>
    <t>Proseguimos com a parceria do Banco de Alimentos com a Universidade Federal de Goiás (UFG) para recebimento de estudantes de Nutrição e Saúde Pública. Na unidade, eles realizam estágio obrigatório.</t>
  </si>
  <si>
    <t xml:space="preserve">Continuamos com a entrega de cestas de hortifrútis, da agricultura familiar, que foram arrecadadas por meio de uma doação em parceria com a Cargill. A ação de entrega das cestas promove o estímulo à alimentação adequada e saudável para universitários em situação de vulnerabilidade social, numa atuação integrada com o Programa Universitário do Bem (PROBEM). Além disso, promove o estímulo e comércio dos agricultores familiares de nosso Estado. </t>
  </si>
  <si>
    <t xml:space="preserve">Realizamos diariamente o cadastramento de famílias de maneira presencial, seguindo os protocolos de segurança. A validação do cadastro das entidades sociais é feito pela equipe de Assistência Social e todas as ações buscam apoiar e fortalecer a rede socioassistencial. </t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</si>
  <si>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Seguimos com a parceria com a Gerência de Promoção do Voluntariado (GPV) para acolhimento de voluntários que auxiliem nas atividades diárias da unidade.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</si>
  <si>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Continuamos com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</si>
  <si>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t>Proseguimos com os processos de desidratação dos alimentos, realizados por professores e alunos da Universidade Federal de Goiás (UFG). A próxima etapa é desenvolver um desidratador doméstico para capacitar as famílias sobre a tecnologia e o processo de produção artesanal, com desidratação e secagem à luz do sol. Neste mês de maio, foi realizada uma reunião da equipe do Banco de Alimentos com os alunos e professores da UFG para apresentarem o protótipo que será utilizado para desenvolver o desidratador manual. O equipamento será entregue às famílias para desidratarem hortifrútis em suas residências, a fim de estimular o consumo de alimentos de maneira integral e, também, pode incentivar a independência financeira, pois caso o beneficiário tenha interesse pela atividade pode alcançar a autonomia econômica, por meio da desidratação de alimentos.</t>
  </si>
  <si>
    <t>O Banco de Alimentos participou da campanha "Aquecendo Vidas". Neste mês, as quedas na temperatura provocaram rigorosas frentes frias. Assim, a OVG entregou cobertores para pessoas em situação de rua e frutas desidratadas e in natura também foram distribuídas para dar suporte energético. Os beneficários cadastrados no Banco de Alimentos também foram contemplados pela campanha e 400 cobertores foram doados.</t>
  </si>
  <si>
    <t>Realizamos continuamente a busca ativa de alimentos na CEASA, contudo, é importante destacar que o volume da coleta é influenciado por fatores como sazonalidade, inflação, condições ambientais, dentre outros. Neste mês, houve a menor  coleta  dentro do ano de 2022, influenciada pelo impacto da inflação no preço dos alimentos. Mesmo com a redução, foi possível executar o atendimento às famílias. Algumas estratégias foram utilizadas, tais como diminuição de alimentos para entidades e entrega do Mix do Bem para complementar a alimentação.</t>
  </si>
  <si>
    <t>A equipe de Nutrição do Banco de Alimentos promoveu e participou das orientações e distribuição do Mix do Bem durante as atividades do OVG Perto de Você, nas quais foram entregues: 700 unidades do Mix do Bem para o Jardim Cerrado VII; 700 unidades do Mix do Bem para Uruaçu; 1.000 unidades de Mix do Bem em Planaltina; 1.400 unidades de Mix do Bem e 700 unidades de frutas desidratadas para Luziânia. É importante destacar que todas as cidades em que acontecem a entrega do Mix do Bem pelo Goiás Social, os Analistas de Campo da OVG fazem a desgustação do produto e orientam sobre o modo de preparo. Neste mês, ainda foram encaminhadas 2.000 unidades do Mix do Bem para o Mutirão realizado no Setor Vera Cruz, em Goiânia, em parceria com a Universidade Federal de Goiás (UFG), que promoveu uma ação de análise sensorial com o público presente. Também foram encaminhadas 120 unidades de Mix do Bem para as adolescentes atendidas no Programa Meninas de Luz.</t>
  </si>
  <si>
    <t>Foram realizadas apresentação e entrega do Mix do Bem para 60 lideranças quilombolas de Goiás, com o apoio do Gabinete de Políticas Sociais. Na ocasião, foram prestadas orientações sobre a importância da alimentação adequada e como o produto pode oferecer os nutrientes necessários na alimentação humana. Além disso, as comunidades quilombolas, em sua grande maioria, possuem difícil acesso e o Mix é uma estratégia de segurança alimentar e nutricional para levar alimentação completa para regiões mais distantes do Estado.</t>
  </si>
  <si>
    <t>Igreja Assembleia de Deus Ministério Sede de Abraão (Antiga Igrejinha)</t>
  </si>
  <si>
    <t>Igreja Evangélica Assembleia de Deus Jd. Novo Mundo - Ministério Vila Nova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</si>
  <si>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- 66 atendimentos / assessoria às entidades cadastradas. Os atendimentos aconteceram de forma presencial e contato telefônico;
- 1.591 atendimentos de famílias cadastradas para retirarem frutas e verduras no Banco de Alimentos de forma presencial e realização de contato telefônico. Destes, 39 atendimentos foram realizados com retirada imediata da cesta, de segunda a sexta-feira;
- 88 novos cadastros de famílias que vieram por busca espontânea e/ou encaminhadas por outras entidades para receberem frutas e verduras;
- 350 pacotes de absorventes higiênicos doados para famílias, e</t>
    </r>
    <r>
      <rPr>
        <sz val="14"/>
        <color theme="1"/>
        <rFont val="Arial"/>
        <family val="2"/>
      </rPr>
      <t>m consonância com o Programa Dignidade Menstrual;
- 400 unidades de cobertores da campanha "Aquecendo Vidas" doados para as famílias.</t>
    </r>
    <r>
      <rPr>
        <sz val="14"/>
        <color rgb="FF000000"/>
        <rFont val="Arial"/>
        <family val="2"/>
      </rPr>
      <t xml:space="preserve">
A prioridade é atender a todos que procuram e se enquadram nos critérios do Programa Banco de Alimentos. Portanto, as cestas para as famílias sofrem variação em quantidade (padrão de 15-20 kg), conforme os alimentos que são coletados na CEASA. Neste sentido, sempre que temos a diminuição da coleta, a quantidade de alimentos da cesta sofre a mesma oscilação, porém sempre mantendo a quantidade mínima para atender a necessidade nutricional das famílias.                                                                                                                                                  </t>
    </r>
  </si>
  <si>
    <r>
      <t xml:space="preserve">7.6 </t>
    </r>
    <r>
      <rPr>
        <sz val="14"/>
        <rFont val="Arial"/>
        <family val="2"/>
      </rPr>
      <t>Continuamos com a avaliação antropométrica dos beneficiários, em parceria com a Faculdade de Nutrição da Universidade Federal de Goiás (UFG).</t>
    </r>
  </si>
  <si>
    <r>
      <t xml:space="preserve">7.9 </t>
    </r>
    <r>
      <rPr>
        <sz val="14"/>
        <rFont val="Arial"/>
        <family val="2"/>
      </rPr>
      <t xml:space="preserve">Seguimos com a parceria para recebimento de estudantes de Nutrição e Saúde Pública da Universidade Federal de Goiás para realização do estágio obrigatório. </t>
    </r>
  </si>
  <si>
    <r>
      <t xml:space="preserve">7.7 </t>
    </r>
    <r>
      <rPr>
        <sz val="14"/>
        <rFont val="Arial"/>
        <family val="2"/>
      </rPr>
      <t>Visita da equipe de Nutrição do Banco de Alimentos no Centro de Idosos Sagrada Família (CISF). A ação visa conhecer os fluxos e processos das unidades da OVG para que a Gerência de Nutrição Social e Sustentável (GNSS) possa desenvolver ações efetivas no âmbito da segurança alimentar e nutricional do público atendido.</t>
    </r>
  </si>
  <si>
    <r>
      <t xml:space="preserve">7.8 </t>
    </r>
    <r>
      <rPr>
        <sz val="14"/>
        <rFont val="Arial"/>
        <family val="2"/>
      </rPr>
      <t>A equipe da Cargill, que juntamente com a OVG/UFG desenvolve o projeto "Fortalecimento do Banco de Alimentos como estratégia contra o desperdício e superação de  insegurança alimentar e nutricional em  comunidades em situação de vulnerabilidade  social", veio até a unidade para desenvolver trabalho voluntário na seleção e distribuição de alimentos para os beneficiários da Banco de Alimentos. A intenção é a integralização das ações para o desenvolvimento do Projeto.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</si>
  <si>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 Neste mês, realizamos uma ação de capacitação para famílias e entidades sociais sobre "Fortalecimento de Estruturas Sociais contra o desperdício e superação de insegurança alimentar e nutricional". Também foi realizada capacitação continuada dos colaboradores com o tema "Organização no ambiente de trabalho".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</si>
  <si>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As ações de capacitação desenvolvidas foram: </t>
    </r>
    <r>
      <rPr>
        <b/>
        <sz val="14"/>
        <rFont val="Arial"/>
        <family val="2"/>
      </rPr>
      <t xml:space="preserve">Capacitação para famílias e entidades </t>
    </r>
    <r>
      <rPr>
        <sz val="14"/>
        <rFont val="Arial"/>
        <family val="2"/>
      </rPr>
      <t>-</t>
    </r>
    <r>
      <rPr>
        <b/>
        <sz val="14"/>
        <rFont val="Arial"/>
        <family val="2"/>
      </rPr>
      <t xml:space="preserve"> </t>
    </r>
    <r>
      <rPr>
        <u/>
        <sz val="14"/>
        <rFont val="Arial"/>
        <family val="2"/>
      </rPr>
      <t>Fortalecimento de Estruturas Sociais contra o desperdício e superação de insegurança alimentar e nutricional</t>
    </r>
    <r>
      <rPr>
        <sz val="14"/>
        <rFont val="Arial"/>
        <family val="2"/>
      </rPr>
      <t xml:space="preserve">: A sustentabiliadade é a capacidade de criar meios para suprir as necessidades básicas do presente sem que isso afete as gerações futuras e normalmente se relaciona com ações econômicas, sociais, culturais e ambientais. Neste sentido, foram abordadas estratégias para otimizar as ações no âmbito do consumo consciente, redução do desperdício e manipulação de alimentos, a fim de promover mudanças para que todos tenham acesso a um padrão regular de alimentação adequada. </t>
    </r>
    <r>
      <rPr>
        <b/>
        <sz val="14"/>
        <rFont val="Arial"/>
        <family val="2"/>
      </rPr>
      <t xml:space="preserve">Capacitação para colaboradores </t>
    </r>
    <r>
      <rPr>
        <sz val="14"/>
        <rFont val="Arial"/>
        <family val="2"/>
      </rPr>
      <t>-</t>
    </r>
    <r>
      <rPr>
        <b/>
        <sz val="14"/>
        <rFont val="Arial"/>
        <family val="2"/>
      </rPr>
      <t xml:space="preserve"> </t>
    </r>
    <r>
      <rPr>
        <u/>
        <sz val="14"/>
        <rFont val="Arial"/>
        <family val="2"/>
      </rPr>
      <t>Organização no ambiente de trabalho</t>
    </r>
    <r>
      <rPr>
        <sz val="14"/>
        <rFont val="Arial"/>
        <family val="2"/>
      </rPr>
      <t>: Com o grande número de tarefas que são realizadas durante o dia, às vezes fica difícil manter o ambiente de trabalho organizado. Porém, isso acaba sendo um erro recorrente e atrapalha diretamente alguns processos internos. Por isso, organizar seu local de trabalho é fundamental e gera maior facilidade de concentração, execução mais produtiva, maior eficiência na resolução de problemas e sentimento de qualidade no trabalho.</t>
    </r>
  </si>
  <si>
    <r>
      <rPr>
        <b/>
        <sz val="14"/>
        <rFont val="Arial"/>
        <family val="2"/>
      </rPr>
      <t xml:space="preserve">7.5 </t>
    </r>
    <r>
      <rPr>
        <sz val="14"/>
        <rFont val="Arial"/>
        <family val="2"/>
      </rPr>
      <t xml:space="preserve">A Gerência de Nutrição Social e Sustentável (GNSS) / Banco de Alimentos permaneceu em articulação com a Gerência de Promoção do Voluntáriado (GPV) para receber voluntários para auxiliar no processamento de alimentos, desde a higienização até o corte. A iniciativa propõe agregar e estimular a rede de voluntariado, além de permitir que as pessoas façam parte do processo de levar alimentação digna e segura para quem mais precisa. Neste mês de maio, recebemos 1 voluntário. 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</si>
  <si>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>7.6</t>
    </r>
    <r>
      <rPr>
        <sz val="14"/>
        <rFont val="Arial"/>
        <family val="2"/>
      </rPr>
      <t xml:space="preserve"> Continuamos realizando a avaliação antropométrica dos beneficiários, em parceria com a Faculdade de Nutrição da Universidade Federal de Goiás (UFG). A avaliação é uma estratégia de diagnóstico e monitoramento dos beneficiários da GNSS quanto aos níveis de insegurança alimentar e nutricional. A partir dos resultados, será desenvolvido um plano de ação com o diagnóstico prévio e atividades de educação alimentar e nutricional.</t>
    </r>
  </si>
  <si>
    <t>Visita dos Técnicos da Fundação Cargill</t>
  </si>
  <si>
    <t>Distribuição de cobertores da campanha "Aquecendo Vidas"</t>
  </si>
  <si>
    <t>Entrega do Mix do Bem no OVG Perto de Você</t>
  </si>
  <si>
    <t>Entrega de Desidratados no Mutirão Social do Setor Vera Cruz</t>
  </si>
  <si>
    <t>Distribuição para Entidades Sociais</t>
  </si>
  <si>
    <t>Distribuição para Famílias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</si>
</sst>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4"/>
      <color theme="4"/>
      <name val="Arial"/>
      <family val="2"/>
    </font>
    <font>
      <sz val="14"/>
      <color theme="1"/>
      <name val="Arial"/>
      <family val="2"/>
    </font>
    <font>
      <u/>
      <sz val="14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3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5" fillId="0" borderId="0"/>
    <xf numFmtId="0" fontId="3" fillId="0" borderId="0"/>
  </cellStyleXfs>
  <cellXfs count="691">
    <xf numFmtId="0" fontId="0" fillId="0" borderId="0" xfId="0"/>
    <xf numFmtId="0" fontId="7" fillId="0" borderId="0" xfId="0" applyFont="1" applyProtection="1">
      <protection locked="0"/>
    </xf>
    <xf numFmtId="0" fontId="15" fillId="0" borderId="0" xfId="0" applyFont="1"/>
    <xf numFmtId="0" fontId="19" fillId="0" borderId="0" xfId="3" applyFont="1"/>
    <xf numFmtId="0" fontId="19" fillId="0" borderId="0" xfId="3" applyFont="1" applyAlignment="1">
      <alignment vertical="center"/>
    </xf>
    <xf numFmtId="0" fontId="23" fillId="0" borderId="0" xfId="3" applyFont="1" applyAlignment="1">
      <alignment vertical="center"/>
    </xf>
    <xf numFmtId="0" fontId="19" fillId="0" borderId="0" xfId="3" applyFont="1" applyAlignment="1">
      <alignment horizontal="center"/>
    </xf>
    <xf numFmtId="0" fontId="21" fillId="3" borderId="53" xfId="3" applyFont="1" applyFill="1" applyBorder="1" applyAlignment="1">
      <alignment horizontal="center" vertical="center"/>
    </xf>
    <xf numFmtId="2" fontId="21" fillId="3" borderId="18" xfId="3" applyNumberFormat="1" applyFont="1" applyFill="1" applyBorder="1" applyAlignment="1">
      <alignment horizontal="center" vertical="center"/>
    </xf>
    <xf numFmtId="0" fontId="16" fillId="10" borderId="52" xfId="0" applyFont="1" applyFill="1" applyBorder="1" applyAlignment="1">
      <alignment vertical="center" wrapText="1"/>
    </xf>
    <xf numFmtId="0" fontId="14" fillId="14" borderId="51" xfId="3" applyFont="1" applyFill="1" applyBorder="1" applyAlignment="1">
      <alignment horizontal="center" vertical="center"/>
    </xf>
    <xf numFmtId="0" fontId="14" fillId="14" borderId="67" xfId="3" applyFont="1" applyFill="1" applyBorder="1" applyAlignment="1">
      <alignment horizontal="center" vertical="center"/>
    </xf>
    <xf numFmtId="0" fontId="14" fillId="14" borderId="68" xfId="3" applyFont="1" applyFill="1" applyBorder="1" applyAlignment="1">
      <alignment horizontal="center" vertical="center"/>
    </xf>
    <xf numFmtId="0" fontId="21" fillId="15" borderId="72" xfId="3" applyFont="1" applyFill="1" applyBorder="1" applyAlignment="1">
      <alignment horizontal="center" vertical="center"/>
    </xf>
    <xf numFmtId="4" fontId="28" fillId="17" borderId="20" xfId="3" applyNumberFormat="1" applyFont="1" applyFill="1" applyBorder="1" applyAlignment="1">
      <alignment horizontal="center" vertical="center"/>
    </xf>
    <xf numFmtId="4" fontId="28" fillId="17" borderId="44" xfId="3" applyNumberFormat="1" applyFont="1" applyFill="1" applyBorder="1" applyAlignment="1">
      <alignment horizontal="center" vertical="center"/>
    </xf>
    <xf numFmtId="0" fontId="18" fillId="9" borderId="51" xfId="3" applyFont="1" applyFill="1" applyBorder="1" applyAlignment="1">
      <alignment horizontal="center" vertical="center"/>
    </xf>
    <xf numFmtId="0" fontId="13" fillId="0" borderId="27" xfId="0" applyFont="1" applyBorder="1" applyAlignment="1">
      <alignment vertical="center" wrapText="1"/>
    </xf>
    <xf numFmtId="0" fontId="21" fillId="16" borderId="18" xfId="3" applyFont="1" applyFill="1" applyBorder="1" applyAlignment="1">
      <alignment horizontal="center" vertical="center"/>
    </xf>
    <xf numFmtId="0" fontId="21" fillId="16" borderId="66" xfId="3" applyFont="1" applyFill="1" applyBorder="1" applyAlignment="1">
      <alignment horizontal="center" vertical="center"/>
    </xf>
    <xf numFmtId="0" fontId="14" fillId="14" borderId="80" xfId="3" applyFont="1" applyFill="1" applyBorder="1" applyAlignment="1">
      <alignment horizontal="center" vertical="center" wrapText="1"/>
    </xf>
    <xf numFmtId="4" fontId="14" fillId="3" borderId="43" xfId="3" applyNumberFormat="1" applyFont="1" applyFill="1" applyBorder="1" applyAlignment="1">
      <alignment horizontal="center" vertical="center"/>
    </xf>
    <xf numFmtId="4" fontId="16" fillId="15" borderId="43" xfId="3" applyNumberFormat="1" applyFont="1" applyFill="1" applyBorder="1" applyAlignment="1">
      <alignment horizontal="center" vertical="center"/>
    </xf>
    <xf numFmtId="3" fontId="14" fillId="16" borderId="59" xfId="3" applyNumberFormat="1" applyFont="1" applyFill="1" applyBorder="1" applyAlignment="1">
      <alignment horizontal="center" vertical="center"/>
    </xf>
    <xf numFmtId="2" fontId="14" fillId="0" borderId="17" xfId="3" applyNumberFormat="1" applyFont="1" applyBorder="1" applyAlignment="1">
      <alignment horizontal="center" vertical="center"/>
    </xf>
    <xf numFmtId="4" fontId="14" fillId="15" borderId="17" xfId="3" applyNumberFormat="1" applyFont="1" applyFill="1" applyBorder="1" applyAlignment="1">
      <alignment horizontal="center" vertical="center"/>
    </xf>
    <xf numFmtId="0" fontId="14" fillId="15" borderId="20" xfId="3" applyFont="1" applyFill="1" applyBorder="1" applyAlignment="1">
      <alignment horizontal="center" vertical="center"/>
    </xf>
    <xf numFmtId="0" fontId="16" fillId="15" borderId="44" xfId="3" applyFont="1" applyFill="1" applyBorder="1" applyAlignment="1">
      <alignment horizontal="center" vertical="center"/>
    </xf>
    <xf numFmtId="4" fontId="14" fillId="15" borderId="71" xfId="3" applyNumberFormat="1" applyFont="1" applyFill="1" applyBorder="1" applyAlignment="1">
      <alignment horizontal="center" vertical="center"/>
    </xf>
    <xf numFmtId="4" fontId="16" fillId="15" borderId="69" xfId="3" applyNumberFormat="1" applyFont="1" applyFill="1" applyBorder="1" applyAlignment="1">
      <alignment horizontal="center" vertical="center"/>
    </xf>
    <xf numFmtId="4" fontId="14" fillId="4" borderId="31" xfId="3" applyNumberFormat="1" applyFont="1" applyFill="1" applyBorder="1" applyAlignment="1">
      <alignment horizontal="center" vertical="center"/>
    </xf>
    <xf numFmtId="4" fontId="14" fillId="4" borderId="51" xfId="3" applyNumberFormat="1" applyFont="1" applyFill="1" applyBorder="1" applyAlignment="1">
      <alignment horizontal="center" vertical="center"/>
    </xf>
    <xf numFmtId="4" fontId="28" fillId="17" borderId="31" xfId="3" applyNumberFormat="1" applyFont="1" applyFill="1" applyBorder="1" applyAlignment="1">
      <alignment horizontal="center" vertical="center"/>
    </xf>
    <xf numFmtId="4" fontId="14" fillId="17" borderId="51" xfId="3" applyNumberFormat="1" applyFont="1" applyFill="1" applyBorder="1" applyAlignment="1">
      <alignment horizontal="center" vertical="center"/>
    </xf>
    <xf numFmtId="0" fontId="28" fillId="17" borderId="60" xfId="3" applyFont="1" applyFill="1" applyBorder="1" applyAlignment="1">
      <alignment horizontal="center" vertical="center"/>
    </xf>
    <xf numFmtId="0" fontId="19" fillId="0" borderId="0" xfId="3" applyFont="1" applyAlignment="1"/>
    <xf numFmtId="4" fontId="14" fillId="4" borderId="22" xfId="3" applyNumberFormat="1" applyFont="1" applyFill="1" applyBorder="1" applyAlignment="1">
      <alignment horizontal="center" vertical="center"/>
    </xf>
    <xf numFmtId="0" fontId="14" fillId="15" borderId="85" xfId="3" applyFont="1" applyFill="1" applyBorder="1" applyAlignment="1">
      <alignment horizontal="center" vertical="center" wrapText="1"/>
    </xf>
    <xf numFmtId="0" fontId="14" fillId="14" borderId="20" xfId="3" applyFont="1" applyFill="1" applyBorder="1" applyAlignment="1">
      <alignment horizontal="center" vertical="center"/>
    </xf>
    <xf numFmtId="0" fontId="14" fillId="14" borderId="49" xfId="3" applyFont="1" applyFill="1" applyBorder="1" applyAlignment="1">
      <alignment horizontal="center" vertical="center"/>
    </xf>
    <xf numFmtId="0" fontId="21" fillId="16" borderId="53" xfId="3" applyFont="1" applyFill="1" applyBorder="1" applyAlignment="1">
      <alignment horizontal="center" vertical="center"/>
    </xf>
    <xf numFmtId="2" fontId="21" fillId="3" borderId="64" xfId="3" applyNumberFormat="1" applyFont="1" applyFill="1" applyBorder="1" applyAlignment="1">
      <alignment horizontal="center" vertical="center"/>
    </xf>
    <xf numFmtId="0" fontId="18" fillId="9" borderId="20" xfId="3" applyFont="1" applyFill="1" applyBorder="1" applyAlignment="1">
      <alignment horizontal="center" vertical="center"/>
    </xf>
    <xf numFmtId="0" fontId="18" fillId="9" borderId="44" xfId="3" applyFont="1" applyFill="1" applyBorder="1" applyAlignment="1">
      <alignment horizontal="center" vertical="center"/>
    </xf>
    <xf numFmtId="0" fontId="14" fillId="15" borderId="52" xfId="3" applyFont="1" applyFill="1" applyBorder="1" applyAlignment="1">
      <alignment horizontal="center" vertical="center"/>
    </xf>
    <xf numFmtId="0" fontId="13" fillId="0" borderId="27" xfId="3" applyFont="1" applyBorder="1" applyAlignment="1">
      <alignment vertical="center"/>
    </xf>
    <xf numFmtId="0" fontId="13" fillId="0" borderId="7" xfId="3" applyFont="1" applyBorder="1" applyAlignment="1">
      <alignment vertical="center"/>
    </xf>
    <xf numFmtId="0" fontId="13" fillId="0" borderId="26" xfId="3" applyFont="1" applyBorder="1" applyAlignment="1">
      <alignment vertical="center"/>
    </xf>
    <xf numFmtId="0" fontId="13" fillId="0" borderId="9" xfId="3" applyFont="1" applyBorder="1" applyAlignment="1">
      <alignment vertical="center"/>
    </xf>
    <xf numFmtId="0" fontId="13" fillId="0" borderId="25" xfId="3" applyFont="1" applyBorder="1" applyAlignment="1">
      <alignment vertical="center"/>
    </xf>
    <xf numFmtId="0" fontId="13" fillId="0" borderId="83" xfId="3" applyFont="1" applyBorder="1" applyAlignment="1">
      <alignment vertical="center"/>
    </xf>
    <xf numFmtId="4" fontId="14" fillId="4" borderId="16" xfId="3" applyNumberFormat="1" applyFont="1" applyFill="1" applyBorder="1" applyAlignment="1">
      <alignment horizontal="center" vertical="center"/>
    </xf>
    <xf numFmtId="0" fontId="13" fillId="0" borderId="12" xfId="3" applyFont="1" applyBorder="1" applyAlignment="1">
      <alignment vertical="center"/>
    </xf>
    <xf numFmtId="4" fontId="16" fillId="15" borderId="51" xfId="3" applyNumberFormat="1" applyFont="1" applyFill="1" applyBorder="1" applyAlignment="1">
      <alignment horizontal="center" vertical="center"/>
    </xf>
    <xf numFmtId="0" fontId="13" fillId="0" borderId="11" xfId="3" applyFont="1" applyFill="1" applyBorder="1" applyAlignment="1">
      <alignment horizontal="left" vertical="center"/>
    </xf>
    <xf numFmtId="0" fontId="20" fillId="3" borderId="64" xfId="3" applyFont="1" applyFill="1" applyBorder="1" applyAlignment="1">
      <alignment horizontal="center" vertical="center"/>
    </xf>
    <xf numFmtId="0" fontId="28" fillId="17" borderId="52" xfId="3" applyFont="1" applyFill="1" applyBorder="1" applyAlignment="1">
      <alignment horizontal="center" vertical="center"/>
    </xf>
    <xf numFmtId="4" fontId="14" fillId="15" borderId="70" xfId="3" applyNumberFormat="1" applyFont="1" applyFill="1" applyBorder="1" applyAlignment="1">
      <alignment horizontal="center" vertical="center"/>
    </xf>
    <xf numFmtId="4" fontId="28" fillId="17" borderId="19" xfId="3" applyNumberFormat="1" applyFont="1" applyFill="1" applyBorder="1" applyAlignment="1">
      <alignment horizontal="center" vertical="center"/>
    </xf>
    <xf numFmtId="0" fontId="13" fillId="0" borderId="90" xfId="3" applyFont="1" applyBorder="1" applyAlignment="1">
      <alignment vertical="center"/>
    </xf>
    <xf numFmtId="0" fontId="13" fillId="0" borderId="11" xfId="0" applyFont="1" applyFill="1" applyBorder="1" applyAlignment="1">
      <alignment vertical="center"/>
    </xf>
    <xf numFmtId="0" fontId="34" fillId="0" borderId="0" xfId="0" applyFont="1"/>
    <xf numFmtId="0" fontId="35" fillId="0" borderId="0" xfId="0" applyFont="1" applyAlignment="1">
      <alignment horizontal="centerContinuous"/>
    </xf>
    <xf numFmtId="0" fontId="36" fillId="0" borderId="0" xfId="0" applyFont="1"/>
    <xf numFmtId="4" fontId="14" fillId="15" borderId="50" xfId="3" applyNumberFormat="1" applyFont="1" applyFill="1" applyBorder="1" applyAlignment="1">
      <alignment horizontal="center" vertical="center"/>
    </xf>
    <xf numFmtId="4" fontId="14" fillId="4" borderId="50" xfId="3" applyNumberFormat="1" applyFont="1" applyFill="1" applyBorder="1" applyAlignment="1">
      <alignment horizontal="center" vertical="center"/>
    </xf>
    <xf numFmtId="4" fontId="14" fillId="3" borderId="21" xfId="3" applyNumberFormat="1" applyFont="1" applyFill="1" applyBorder="1" applyAlignment="1">
      <alignment horizontal="center" vertical="center"/>
    </xf>
    <xf numFmtId="4" fontId="14" fillId="3" borderId="16" xfId="3" applyNumberFormat="1" applyFont="1" applyFill="1" applyBorder="1" applyAlignment="1">
      <alignment horizontal="center" vertical="center"/>
    </xf>
    <xf numFmtId="3" fontId="14" fillId="15" borderId="79" xfId="3" applyNumberFormat="1" applyFont="1" applyFill="1" applyBorder="1" applyAlignment="1">
      <alignment horizontal="center" vertical="center"/>
    </xf>
    <xf numFmtId="0" fontId="21" fillId="5" borderId="27" xfId="3" applyFont="1" applyFill="1" applyBorder="1" applyAlignment="1">
      <alignment horizontal="center" vertical="center"/>
    </xf>
    <xf numFmtId="0" fontId="21" fillId="5" borderId="18" xfId="3" applyFont="1" applyFill="1" applyBorder="1" applyAlignment="1">
      <alignment horizontal="center" vertical="center"/>
    </xf>
    <xf numFmtId="0" fontId="25" fillId="3" borderId="52" xfId="3" applyFont="1" applyFill="1" applyBorder="1" applyAlignment="1">
      <alignment horizontal="center" vertical="center"/>
    </xf>
    <xf numFmtId="0" fontId="14" fillId="5" borderId="15" xfId="3" applyFont="1" applyFill="1" applyBorder="1" applyAlignment="1">
      <alignment horizontal="center" vertical="center"/>
    </xf>
    <xf numFmtId="0" fontId="14" fillId="5" borderId="64" xfId="3" applyFont="1" applyFill="1" applyBorder="1" applyAlignment="1">
      <alignment horizontal="center" vertical="center"/>
    </xf>
    <xf numFmtId="0" fontId="14" fillId="5" borderId="18" xfId="3" applyFont="1" applyFill="1" applyBorder="1" applyAlignment="1">
      <alignment horizontal="center" vertical="center"/>
    </xf>
    <xf numFmtId="0" fontId="35" fillId="0" borderId="0" xfId="0" applyFont="1" applyAlignment="1"/>
    <xf numFmtId="4" fontId="16" fillId="7" borderId="47" xfId="3" applyNumberFormat="1" applyFont="1" applyFill="1" applyBorder="1" applyAlignment="1">
      <alignment horizontal="center" vertical="center"/>
    </xf>
    <xf numFmtId="0" fontId="0" fillId="0" borderId="0" xfId="0"/>
    <xf numFmtId="2" fontId="14" fillId="4" borderId="17" xfId="3" applyNumberFormat="1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left" vertical="center"/>
    </xf>
    <xf numFmtId="3" fontId="19" fillId="0" borderId="0" xfId="3" applyNumberFormat="1" applyFont="1"/>
    <xf numFmtId="2" fontId="21" fillId="3" borderId="53" xfId="3" applyNumberFormat="1" applyFont="1" applyFill="1" applyBorder="1" applyAlignment="1">
      <alignment horizontal="center" vertical="center"/>
    </xf>
    <xf numFmtId="4" fontId="14" fillId="3" borderId="19" xfId="3" applyNumberFormat="1" applyFont="1" applyFill="1" applyBorder="1" applyAlignment="1">
      <alignment horizontal="center" vertical="center"/>
    </xf>
    <xf numFmtId="4" fontId="19" fillId="0" borderId="0" xfId="3" applyNumberFormat="1" applyFont="1"/>
    <xf numFmtId="0" fontId="18" fillId="9" borderId="20" xfId="3" applyFont="1" applyFill="1" applyBorder="1" applyAlignment="1">
      <alignment horizontal="center" vertical="center" wrapText="1"/>
    </xf>
    <xf numFmtId="4" fontId="14" fillId="0" borderId="32" xfId="3" applyNumberFormat="1" applyFont="1" applyBorder="1" applyAlignment="1">
      <alignment horizontal="center" vertical="center"/>
    </xf>
    <xf numFmtId="4" fontId="16" fillId="7" borderId="29" xfId="3" applyNumberFormat="1" applyFont="1" applyFill="1" applyBorder="1" applyAlignment="1">
      <alignment horizontal="center" vertical="center"/>
    </xf>
    <xf numFmtId="4" fontId="14" fillId="0" borderId="29" xfId="3" applyNumberFormat="1" applyFont="1" applyBorder="1" applyAlignment="1">
      <alignment horizontal="center" vertical="center"/>
    </xf>
    <xf numFmtId="2" fontId="14" fillId="4" borderId="22" xfId="3" applyNumberFormat="1" applyFont="1" applyFill="1" applyBorder="1" applyAlignment="1">
      <alignment horizontal="center" vertical="center"/>
    </xf>
    <xf numFmtId="1" fontId="14" fillId="3" borderId="67" xfId="3" applyNumberFormat="1" applyFont="1" applyFill="1" applyBorder="1" applyAlignment="1">
      <alignment horizontal="center" vertical="center"/>
    </xf>
    <xf numFmtId="3" fontId="14" fillId="3" borderId="81" xfId="3" applyNumberFormat="1" applyFont="1" applyFill="1" applyBorder="1" applyAlignment="1">
      <alignment horizontal="center" vertical="center"/>
    </xf>
    <xf numFmtId="4" fontId="14" fillId="16" borderId="17" xfId="3" applyNumberFormat="1" applyFont="1" applyFill="1" applyBorder="1" applyAlignment="1">
      <alignment horizontal="center" vertical="center"/>
    </xf>
    <xf numFmtId="3" fontId="14" fillId="3" borderId="43" xfId="3" applyNumberFormat="1" applyFont="1" applyFill="1" applyBorder="1" applyAlignment="1">
      <alignment horizontal="center" vertical="center"/>
    </xf>
    <xf numFmtId="4" fontId="14" fillId="15" borderId="29" xfId="3" applyNumberFormat="1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wrapText="1"/>
    </xf>
    <xf numFmtId="0" fontId="17" fillId="0" borderId="30" xfId="3" applyFont="1" applyBorder="1" applyAlignment="1">
      <alignment horizontal="center" vertical="center" wrapText="1"/>
    </xf>
    <xf numFmtId="4" fontId="19" fillId="0" borderId="0" xfId="3" applyNumberFormat="1" applyFont="1" applyAlignment="1">
      <alignment vertical="center"/>
    </xf>
    <xf numFmtId="0" fontId="14" fillId="14" borderId="67" xfId="3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13" fillId="0" borderId="97" xfId="0" applyFont="1" applyBorder="1" applyAlignment="1">
      <alignment horizontal="center" vertical="center" wrapText="1"/>
    </xf>
    <xf numFmtId="0" fontId="13" fillId="0" borderId="96" xfId="0" applyFont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17" fillId="0" borderId="97" xfId="3" applyFont="1" applyBorder="1" applyAlignment="1">
      <alignment horizontal="center" vertical="center" wrapText="1"/>
    </xf>
    <xf numFmtId="4" fontId="28" fillId="0" borderId="21" xfId="0" applyNumberFormat="1" applyFont="1" applyBorder="1" applyAlignment="1">
      <alignment horizontal="center" vertical="center"/>
    </xf>
    <xf numFmtId="4" fontId="16" fillId="7" borderId="102" xfId="3" applyNumberFormat="1" applyFont="1" applyFill="1" applyBorder="1" applyAlignment="1">
      <alignment horizontal="center" vertical="center"/>
    </xf>
    <xf numFmtId="4" fontId="16" fillId="7" borderId="103" xfId="3" applyNumberFormat="1" applyFont="1" applyFill="1" applyBorder="1" applyAlignment="1">
      <alignment horizontal="center" vertical="center"/>
    </xf>
    <xf numFmtId="4" fontId="16" fillId="7" borderId="104" xfId="3" applyNumberFormat="1" applyFont="1" applyFill="1" applyBorder="1" applyAlignment="1">
      <alignment horizontal="center" vertical="center"/>
    </xf>
    <xf numFmtId="0" fontId="14" fillId="14" borderId="44" xfId="3" applyFont="1" applyFill="1" applyBorder="1" applyAlignment="1">
      <alignment horizontal="center" vertical="center"/>
    </xf>
    <xf numFmtId="4" fontId="16" fillId="7" borderId="21" xfId="3" applyNumberFormat="1" applyFont="1" applyFill="1" applyBorder="1" applyAlignment="1">
      <alignment horizontal="center" vertical="center"/>
    </xf>
    <xf numFmtId="2" fontId="14" fillId="0" borderId="22" xfId="3" applyNumberFormat="1" applyFont="1" applyBorder="1" applyAlignment="1">
      <alignment horizontal="center" vertical="center"/>
    </xf>
    <xf numFmtId="3" fontId="16" fillId="15" borderId="69" xfId="3" applyNumberFormat="1" applyFont="1" applyFill="1" applyBorder="1" applyAlignment="1">
      <alignment horizontal="center" vertical="center"/>
    </xf>
    <xf numFmtId="0" fontId="21" fillId="3" borderId="60" xfId="3" applyFont="1" applyFill="1" applyBorder="1" applyAlignment="1">
      <alignment horizontal="center" vertical="center"/>
    </xf>
    <xf numFmtId="0" fontId="14" fillId="3" borderId="105" xfId="3" applyFont="1" applyFill="1" applyBorder="1" applyAlignment="1">
      <alignment horizontal="center" vertical="center"/>
    </xf>
    <xf numFmtId="0" fontId="14" fillId="3" borderId="67" xfId="3" applyFont="1" applyFill="1" applyBorder="1" applyAlignment="1">
      <alignment horizontal="center" vertical="center"/>
    </xf>
    <xf numFmtId="3" fontId="14" fillId="3" borderId="68" xfId="3" applyNumberFormat="1" applyFont="1" applyFill="1" applyBorder="1" applyAlignment="1">
      <alignment horizontal="center" vertical="center"/>
    </xf>
    <xf numFmtId="0" fontId="21" fillId="3" borderId="15" xfId="3" applyFont="1" applyFill="1" applyBorder="1" applyAlignment="1">
      <alignment horizontal="center" vertical="center"/>
    </xf>
    <xf numFmtId="0" fontId="14" fillId="3" borderId="14" xfId="3" applyFont="1" applyFill="1" applyBorder="1" applyAlignment="1">
      <alignment horizontal="center" vertical="center"/>
    </xf>
    <xf numFmtId="3" fontId="14" fillId="3" borderId="42" xfId="3" applyNumberFormat="1" applyFont="1" applyFill="1" applyBorder="1" applyAlignment="1">
      <alignment horizontal="center" vertical="center"/>
    </xf>
    <xf numFmtId="4" fontId="28" fillId="0" borderId="17" xfId="0" applyNumberFormat="1" applyFont="1" applyBorder="1" applyAlignment="1">
      <alignment horizontal="center" vertical="center"/>
    </xf>
    <xf numFmtId="0" fontId="17" fillId="0" borderId="58" xfId="3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6" fillId="0" borderId="16" xfId="3" applyFont="1" applyBorder="1" applyAlignment="1">
      <alignment horizontal="center" vertical="center" wrapText="1"/>
    </xf>
    <xf numFmtId="0" fontId="38" fillId="10" borderId="61" xfId="0" applyFont="1" applyFill="1" applyBorder="1" applyAlignment="1">
      <alignment horizontal="center" vertical="center"/>
    </xf>
    <xf numFmtId="0" fontId="26" fillId="0" borderId="108" xfId="3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9" fillId="0" borderId="0" xfId="0" applyFont="1"/>
    <xf numFmtId="0" fontId="13" fillId="0" borderId="93" xfId="0" applyFont="1" applyBorder="1" applyAlignment="1">
      <alignment horizontal="center" vertical="center" wrapText="1"/>
    </xf>
    <xf numFmtId="0" fontId="17" fillId="0" borderId="93" xfId="3" applyFont="1" applyBorder="1" applyAlignment="1">
      <alignment horizontal="center" vertical="center" wrapText="1"/>
    </xf>
    <xf numFmtId="0" fontId="13" fillId="0" borderId="30" xfId="0" applyFont="1" applyBorder="1" applyAlignment="1">
      <alignment horizontal="left" vertical="center" wrapText="1"/>
    </xf>
    <xf numFmtId="0" fontId="17" fillId="0" borderId="94" xfId="3" applyFont="1" applyBorder="1" applyAlignment="1">
      <alignment horizontal="left" vertical="center" wrapText="1"/>
    </xf>
    <xf numFmtId="0" fontId="17" fillId="0" borderId="30" xfId="3" applyFont="1" applyBorder="1" applyAlignment="1">
      <alignment horizontal="left" vertical="center" wrapText="1"/>
    </xf>
    <xf numFmtId="0" fontId="0" fillId="20" borderId="0" xfId="0" applyFill="1"/>
    <xf numFmtId="0" fontId="13" fillId="0" borderId="94" xfId="0" applyFont="1" applyFill="1" applyBorder="1" applyAlignment="1">
      <alignment horizontal="left" vertical="center" wrapText="1"/>
    </xf>
    <xf numFmtId="0" fontId="13" fillId="0" borderId="95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4" fontId="14" fillId="17" borderId="31" xfId="3" applyNumberFormat="1" applyFont="1" applyFill="1" applyBorder="1" applyAlignment="1">
      <alignment horizontal="center" vertical="center"/>
    </xf>
    <xf numFmtId="0" fontId="17" fillId="0" borderId="93" xfId="3" applyFont="1" applyBorder="1" applyAlignment="1">
      <alignment horizontal="center" vertical="center" wrapText="1"/>
    </xf>
    <xf numFmtId="0" fontId="13" fillId="0" borderId="94" xfId="0" applyFont="1" applyBorder="1" applyAlignment="1">
      <alignment horizontal="left" vertical="center" wrapText="1"/>
    </xf>
    <xf numFmtId="0" fontId="13" fillId="0" borderId="99" xfId="0" applyFont="1" applyBorder="1" applyAlignment="1">
      <alignment horizontal="left" vertical="center" wrapText="1"/>
    </xf>
    <xf numFmtId="0" fontId="13" fillId="7" borderId="30" xfId="0" applyFont="1" applyFill="1" applyBorder="1" applyAlignment="1">
      <alignment horizontal="center" vertical="center" wrapText="1"/>
    </xf>
    <xf numFmtId="4" fontId="16" fillId="7" borderId="111" xfId="3" applyNumberFormat="1" applyFont="1" applyFill="1" applyBorder="1" applyAlignment="1">
      <alignment horizontal="center" vertical="center"/>
    </xf>
    <xf numFmtId="0" fontId="13" fillId="0" borderId="98" xfId="0" applyFont="1" applyBorder="1" applyAlignment="1">
      <alignment horizontal="center" vertical="center" wrapText="1"/>
    </xf>
    <xf numFmtId="0" fontId="21" fillId="5" borderId="64" xfId="3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vertical="center"/>
    </xf>
    <xf numFmtId="0" fontId="13" fillId="0" borderId="32" xfId="3" applyFont="1" applyBorder="1" applyAlignment="1">
      <alignment vertical="center"/>
    </xf>
    <xf numFmtId="4" fontId="28" fillId="0" borderId="16" xfId="0" applyNumberFormat="1" applyFont="1" applyBorder="1" applyAlignment="1">
      <alignment horizontal="center" vertical="center"/>
    </xf>
    <xf numFmtId="4" fontId="14" fillId="4" borderId="17" xfId="3" applyNumberFormat="1" applyFont="1" applyFill="1" applyBorder="1" applyAlignment="1">
      <alignment horizontal="center" vertical="center"/>
    </xf>
    <xf numFmtId="0" fontId="40" fillId="0" borderId="17" xfId="0" applyFont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1" fillId="10" borderId="82" xfId="0" applyFont="1" applyFill="1" applyBorder="1" applyAlignment="1">
      <alignment horizontal="center" vertical="center" wrapText="1"/>
    </xf>
    <xf numFmtId="0" fontId="22" fillId="14" borderId="50" xfId="3" applyFont="1" applyFill="1" applyBorder="1" applyAlignment="1">
      <alignment horizontal="center" vertical="center" wrapText="1"/>
    </xf>
    <xf numFmtId="0" fontId="41" fillId="10" borderId="3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center"/>
    </xf>
    <xf numFmtId="0" fontId="40" fillId="0" borderId="107" xfId="0" applyFont="1" applyBorder="1"/>
    <xf numFmtId="0" fontId="40" fillId="0" borderId="107" xfId="0" applyFont="1" applyBorder="1" applyAlignment="1">
      <alignment wrapText="1"/>
    </xf>
    <xf numFmtId="0" fontId="25" fillId="0" borderId="16" xfId="0" applyFont="1" applyBorder="1" applyAlignment="1">
      <alignment horizontal="center" vertical="center"/>
    </xf>
    <xf numFmtId="0" fontId="40" fillId="0" borderId="107" xfId="0" applyFont="1" applyBorder="1" applyAlignment="1">
      <alignment vertical="center" wrapText="1"/>
    </xf>
    <xf numFmtId="0" fontId="25" fillId="0" borderId="108" xfId="0" applyFont="1" applyBorder="1" applyAlignment="1">
      <alignment horizontal="center"/>
    </xf>
    <xf numFmtId="0" fontId="40" fillId="0" borderId="13" xfId="0" applyFont="1" applyBorder="1" applyAlignment="1">
      <alignment horizontal="center" vertical="center" wrapText="1"/>
    </xf>
    <xf numFmtId="0" fontId="25" fillId="0" borderId="108" xfId="0" applyFont="1" applyBorder="1" applyAlignment="1">
      <alignment horizontal="center" vertical="center"/>
    </xf>
    <xf numFmtId="0" fontId="40" fillId="0" borderId="107" xfId="0" applyFont="1" applyBorder="1" applyAlignment="1">
      <alignment horizontal="justify" wrapText="1"/>
    </xf>
    <xf numFmtId="1" fontId="14" fillId="3" borderId="106" xfId="3" applyNumberFormat="1" applyFont="1" applyFill="1" applyBorder="1" applyAlignment="1">
      <alignment horizontal="center" vertical="center"/>
    </xf>
    <xf numFmtId="3" fontId="14" fillId="3" borderId="112" xfId="3" applyNumberFormat="1" applyFont="1" applyFill="1" applyBorder="1" applyAlignment="1">
      <alignment horizontal="center" vertical="center"/>
    </xf>
    <xf numFmtId="1" fontId="14" fillId="3" borderId="29" xfId="3" applyNumberFormat="1" applyFont="1" applyFill="1" applyBorder="1" applyAlignment="1">
      <alignment horizontal="center" vertical="center"/>
    </xf>
    <xf numFmtId="1" fontId="14" fillId="3" borderId="17" xfId="3" applyNumberFormat="1" applyFont="1" applyFill="1" applyBorder="1" applyAlignment="1">
      <alignment horizontal="center" vertical="center"/>
    </xf>
    <xf numFmtId="2" fontId="14" fillId="0" borderId="17" xfId="3" applyNumberFormat="1" applyFont="1" applyFill="1" applyBorder="1" applyAlignment="1">
      <alignment horizontal="center" vertical="center"/>
    </xf>
    <xf numFmtId="0" fontId="14" fillId="14" borderId="81" xfId="3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vertical="center"/>
    </xf>
    <xf numFmtId="0" fontId="13" fillId="0" borderId="110" xfId="3" applyFont="1" applyBorder="1" applyAlignment="1">
      <alignment vertical="center"/>
    </xf>
    <xf numFmtId="0" fontId="14" fillId="5" borderId="113" xfId="3" applyFont="1" applyFill="1" applyBorder="1" applyAlignment="1">
      <alignment horizontal="center" vertical="center"/>
    </xf>
    <xf numFmtId="0" fontId="13" fillId="0" borderId="114" xfId="0" applyFont="1" applyBorder="1" applyAlignment="1">
      <alignment horizontal="center" vertical="center" wrapText="1"/>
    </xf>
    <xf numFmtId="0" fontId="21" fillId="5" borderId="113" xfId="3" applyFont="1" applyFill="1" applyBorder="1" applyAlignment="1">
      <alignment horizontal="center" vertical="center"/>
    </xf>
    <xf numFmtId="0" fontId="25" fillId="0" borderId="17" xfId="0" applyFont="1" applyBorder="1" applyAlignment="1">
      <alignment horizontal="center"/>
    </xf>
    <xf numFmtId="0" fontId="26" fillId="0" borderId="17" xfId="3" applyFont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/>
    </xf>
    <xf numFmtId="0" fontId="13" fillId="0" borderId="90" xfId="0" applyFont="1" applyFill="1" applyBorder="1" applyAlignment="1">
      <alignment horizontal="center" vertical="center" wrapText="1"/>
    </xf>
    <xf numFmtId="0" fontId="21" fillId="0" borderId="90" xfId="3" applyFont="1" applyFill="1" applyBorder="1" applyAlignment="1">
      <alignment horizontal="center" vertical="center"/>
    </xf>
    <xf numFmtId="2" fontId="14" fillId="0" borderId="22" xfId="3" applyNumberFormat="1" applyFont="1" applyFill="1" applyBorder="1" applyAlignment="1">
      <alignment horizontal="center" vertical="center"/>
    </xf>
    <xf numFmtId="4" fontId="16" fillId="0" borderId="42" xfId="3" applyNumberFormat="1" applyFont="1" applyFill="1" applyBorder="1" applyAlignment="1">
      <alignment horizontal="center" vertical="center"/>
    </xf>
    <xf numFmtId="0" fontId="19" fillId="0" borderId="0" xfId="3" applyFont="1" applyFill="1" applyAlignment="1">
      <alignment vertical="center"/>
    </xf>
    <xf numFmtId="0" fontId="21" fillId="0" borderId="27" xfId="3" applyFont="1" applyFill="1" applyBorder="1" applyAlignment="1">
      <alignment horizontal="center" vertical="center"/>
    </xf>
    <xf numFmtId="4" fontId="16" fillId="0" borderId="43" xfId="3" applyNumberFormat="1" applyFont="1" applyFill="1" applyBorder="1" applyAlignment="1">
      <alignment horizontal="center" vertical="center"/>
    </xf>
    <xf numFmtId="0" fontId="17" fillId="0" borderId="30" xfId="3" applyFont="1" applyFill="1" applyBorder="1" applyAlignment="1">
      <alignment horizontal="center" vertical="center" wrapText="1"/>
    </xf>
    <xf numFmtId="4" fontId="16" fillId="0" borderId="92" xfId="3" applyNumberFormat="1" applyFont="1" applyFill="1" applyBorder="1" applyAlignment="1">
      <alignment horizontal="center" vertical="center"/>
    </xf>
    <xf numFmtId="4" fontId="14" fillId="0" borderId="16" xfId="3" applyNumberFormat="1" applyFont="1" applyFill="1" applyBorder="1" applyAlignment="1">
      <alignment horizontal="center" vertical="center"/>
    </xf>
    <xf numFmtId="0" fontId="13" fillId="0" borderId="94" xfId="0" applyFont="1" applyBorder="1" applyAlignment="1">
      <alignment horizontal="center" vertical="center" wrapText="1"/>
    </xf>
    <xf numFmtId="0" fontId="13" fillId="0" borderId="95" xfId="0" applyFont="1" applyBorder="1" applyAlignment="1">
      <alignment horizontal="center" vertical="center" wrapText="1"/>
    </xf>
    <xf numFmtId="0" fontId="17" fillId="0" borderId="94" xfId="3" applyFont="1" applyBorder="1" applyAlignment="1">
      <alignment horizontal="center" vertical="center" wrapText="1"/>
    </xf>
    <xf numFmtId="0" fontId="13" fillId="0" borderId="99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3" fillId="0" borderId="30" xfId="0" applyFont="1" applyBorder="1" applyAlignment="1">
      <alignment horizontal="center" wrapText="1"/>
    </xf>
    <xf numFmtId="0" fontId="7" fillId="0" borderId="0" xfId="0" applyFont="1" applyFill="1" applyProtection="1">
      <protection locked="0"/>
    </xf>
    <xf numFmtId="0" fontId="42" fillId="0" borderId="17" xfId="0" applyFont="1" applyBorder="1"/>
    <xf numFmtId="0" fontId="40" fillId="0" borderId="107" xfId="0" applyFont="1" applyFill="1" applyBorder="1"/>
    <xf numFmtId="0" fontId="0" fillId="0" borderId="0" xfId="0" applyAlignment="1">
      <alignment vertical="top"/>
    </xf>
    <xf numFmtId="0" fontId="34" fillId="0" borderId="0" xfId="0" applyFont="1" applyAlignment="1">
      <alignment horizontal="center" vertical="top"/>
    </xf>
    <xf numFmtId="0" fontId="39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0" fillId="0" borderId="17" xfId="0" applyBorder="1"/>
    <xf numFmtId="0" fontId="34" fillId="0" borderId="17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0" fontId="7" fillId="0" borderId="0" xfId="0" applyFont="1" applyAlignment="1" applyProtection="1">
      <protection locked="0"/>
    </xf>
    <xf numFmtId="4" fontId="16" fillId="7" borderId="17" xfId="3" applyNumberFormat="1" applyFont="1" applyFill="1" applyBorder="1" applyAlignment="1">
      <alignment horizontal="center" vertical="center"/>
    </xf>
    <xf numFmtId="0" fontId="13" fillId="7" borderId="97" xfId="0" applyFont="1" applyFill="1" applyBorder="1" applyAlignment="1">
      <alignment horizontal="center" vertical="center" wrapText="1"/>
    </xf>
    <xf numFmtId="0" fontId="44" fillId="0" borderId="107" xfId="0" applyFont="1" applyBorder="1"/>
    <xf numFmtId="0" fontId="40" fillId="0" borderId="107" xfId="0" applyFont="1" applyBorder="1" applyAlignment="1">
      <alignment vertical="center"/>
    </xf>
    <xf numFmtId="0" fontId="35" fillId="0" borderId="0" xfId="0" applyFont="1" applyAlignment="1">
      <alignment horizontal="center" vertical="center"/>
    </xf>
    <xf numFmtId="1" fontId="14" fillId="3" borderId="16" xfId="3" applyNumberFormat="1" applyFont="1" applyFill="1" applyBorder="1" applyAlignment="1">
      <alignment horizontal="center" vertical="center"/>
    </xf>
    <xf numFmtId="3" fontId="14" fillId="3" borderId="105" xfId="3" applyNumberFormat="1" applyFont="1" applyFill="1" applyBorder="1" applyAlignment="1">
      <alignment horizontal="center" vertical="center"/>
    </xf>
    <xf numFmtId="4" fontId="16" fillId="7" borderId="16" xfId="3" applyNumberFormat="1" applyFont="1" applyFill="1" applyBorder="1" applyAlignment="1">
      <alignment horizontal="center" vertical="center"/>
    </xf>
    <xf numFmtId="3" fontId="14" fillId="3" borderId="44" xfId="3" applyNumberFormat="1" applyFont="1" applyFill="1" applyBorder="1" applyAlignment="1">
      <alignment horizontal="center" vertical="center"/>
    </xf>
    <xf numFmtId="4" fontId="14" fillId="0" borderId="92" xfId="3" applyNumberFormat="1" applyFont="1" applyFill="1" applyBorder="1" applyAlignment="1">
      <alignment horizontal="center" vertical="center"/>
    </xf>
    <xf numFmtId="4" fontId="16" fillId="0" borderId="115" xfId="3" applyNumberFormat="1" applyFont="1" applyFill="1" applyBorder="1" applyAlignment="1">
      <alignment horizontal="center" vertical="center"/>
    </xf>
    <xf numFmtId="4" fontId="16" fillId="0" borderId="17" xfId="3" applyNumberFormat="1" applyFont="1" applyFill="1" applyBorder="1" applyAlignment="1">
      <alignment horizontal="center" vertical="center"/>
    </xf>
    <xf numFmtId="0" fontId="14" fillId="14" borderId="20" xfId="3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3" fontId="14" fillId="3" borderId="20" xfId="3" applyNumberFormat="1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 wrapText="1"/>
    </xf>
    <xf numFmtId="0" fontId="13" fillId="0" borderId="99" xfId="0" applyFont="1" applyBorder="1" applyAlignment="1">
      <alignment horizontal="center" vertical="center" wrapText="1"/>
    </xf>
    <xf numFmtId="0" fontId="13" fillId="0" borderId="94" xfId="0" applyFont="1" applyBorder="1" applyAlignment="1">
      <alignment horizontal="center"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93" xfId="0" applyFont="1" applyFill="1" applyBorder="1" applyAlignment="1">
      <alignment horizontal="center" vertical="center" wrapText="1"/>
    </xf>
    <xf numFmtId="0" fontId="17" fillId="0" borderId="94" xfId="3" applyFont="1" applyFill="1" applyBorder="1" applyAlignment="1">
      <alignment horizontal="center" vertical="center" wrapText="1"/>
    </xf>
    <xf numFmtId="0" fontId="17" fillId="0" borderId="93" xfId="3" applyFont="1" applyFill="1" applyBorder="1" applyAlignment="1">
      <alignment horizontal="center" vertical="center" wrapText="1"/>
    </xf>
    <xf numFmtId="0" fontId="17" fillId="0" borderId="94" xfId="3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17" fillId="0" borderId="58" xfId="3" applyFont="1" applyFill="1" applyBorder="1" applyAlignment="1">
      <alignment horizontal="center" vertical="center" wrapText="1"/>
    </xf>
    <xf numFmtId="0" fontId="13" fillId="0" borderId="94" xfId="0" applyFont="1" applyBorder="1" applyAlignment="1">
      <alignment horizontal="left" vertical="top" wrapText="1"/>
    </xf>
    <xf numFmtId="0" fontId="0" fillId="0" borderId="0" xfId="0" applyFill="1"/>
    <xf numFmtId="3" fontId="16" fillId="15" borderId="91" xfId="3" applyNumberFormat="1" applyFont="1" applyFill="1" applyBorder="1" applyAlignment="1">
      <alignment horizontal="center" vertical="center"/>
    </xf>
    <xf numFmtId="0" fontId="37" fillId="0" borderId="0" xfId="3" applyFont="1" applyFill="1" applyAlignment="1">
      <alignment vertical="center"/>
    </xf>
    <xf numFmtId="0" fontId="17" fillId="0" borderId="97" xfId="0" applyFont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2" fontId="16" fillId="0" borderId="17" xfId="3" applyNumberFormat="1" applyFont="1" applyBorder="1" applyAlignment="1">
      <alignment horizontal="center" vertical="center"/>
    </xf>
    <xf numFmtId="0" fontId="13" fillId="0" borderId="94" xfId="0" applyFont="1" applyFill="1" applyBorder="1" applyAlignment="1">
      <alignment vertical="center" wrapText="1"/>
    </xf>
    <xf numFmtId="0" fontId="13" fillId="0" borderId="93" xfId="0" applyFont="1" applyFill="1" applyBorder="1" applyAlignment="1">
      <alignment vertical="center" wrapText="1"/>
    </xf>
    <xf numFmtId="0" fontId="17" fillId="0" borderId="94" xfId="3" applyFont="1" applyFill="1" applyBorder="1" applyAlignment="1">
      <alignment vertical="center" wrapText="1"/>
    </xf>
    <xf numFmtId="0" fontId="17" fillId="0" borderId="93" xfId="3" applyFont="1" applyFill="1" applyBorder="1" applyAlignment="1">
      <alignment vertical="center" wrapText="1"/>
    </xf>
    <xf numFmtId="0" fontId="13" fillId="0" borderId="30" xfId="0" applyFont="1" applyFill="1" applyBorder="1" applyAlignment="1">
      <alignment vertical="center" wrapText="1"/>
    </xf>
    <xf numFmtId="0" fontId="17" fillId="0" borderId="30" xfId="3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3" fillId="0" borderId="58" xfId="0" applyFont="1" applyFill="1" applyBorder="1" applyAlignment="1">
      <alignment vertical="center" wrapText="1"/>
    </xf>
    <xf numFmtId="0" fontId="13" fillId="0" borderId="99" xfId="0" applyFont="1" applyBorder="1" applyAlignment="1">
      <alignment vertical="center" wrapText="1"/>
    </xf>
    <xf numFmtId="0" fontId="13" fillId="0" borderId="94" xfId="0" applyFont="1" applyBorder="1" applyAlignment="1">
      <alignment vertical="center"/>
    </xf>
    <xf numFmtId="0" fontId="13" fillId="0" borderId="94" xfId="0" applyFont="1" applyBorder="1" applyAlignment="1">
      <alignment vertical="center" wrapText="1"/>
    </xf>
    <xf numFmtId="0" fontId="17" fillId="0" borderId="94" xfId="3" applyFont="1" applyBorder="1" applyAlignment="1">
      <alignment vertical="center" wrapText="1"/>
    </xf>
    <xf numFmtId="0" fontId="14" fillId="14" borderId="80" xfId="3" applyFont="1" applyFill="1" applyBorder="1" applyAlignment="1">
      <alignment vertical="center" wrapText="1"/>
    </xf>
    <xf numFmtId="0" fontId="13" fillId="0" borderId="30" xfId="0" applyFont="1" applyBorder="1" applyAlignment="1">
      <alignment vertical="center" wrapText="1"/>
    </xf>
    <xf numFmtId="0" fontId="17" fillId="0" borderId="30" xfId="3" applyFont="1" applyBorder="1" applyAlignment="1">
      <alignment vertical="center" wrapText="1"/>
    </xf>
    <xf numFmtId="0" fontId="13" fillId="0" borderId="30" xfId="0" applyFont="1" applyBorder="1" applyAlignment="1">
      <alignment wrapText="1"/>
    </xf>
    <xf numFmtId="4" fontId="14" fillId="3" borderId="44" xfId="3" applyNumberFormat="1" applyFont="1" applyFill="1" applyBorder="1" applyAlignment="1">
      <alignment horizontal="center" vertical="center"/>
    </xf>
    <xf numFmtId="0" fontId="14" fillId="0" borderId="80" xfId="3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vertical="center"/>
    </xf>
    <xf numFmtId="0" fontId="27" fillId="0" borderId="11" xfId="0" applyFont="1" applyFill="1" applyBorder="1" applyAlignment="1">
      <alignment horizontal="left" vertical="center"/>
    </xf>
    <xf numFmtId="0" fontId="13" fillId="0" borderId="48" xfId="0" applyFont="1" applyFill="1" applyBorder="1" applyAlignment="1">
      <alignment vertical="center"/>
    </xf>
    <xf numFmtId="0" fontId="17" fillId="0" borderId="11" xfId="0" applyFont="1" applyFill="1" applyBorder="1" applyAlignment="1">
      <alignment vertical="center"/>
    </xf>
    <xf numFmtId="0" fontId="19" fillId="0" borderId="0" xfId="3" applyFont="1" applyFill="1" applyAlignment="1">
      <alignment horizontal="center"/>
    </xf>
    <xf numFmtId="0" fontId="34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9" fillId="0" borderId="107" xfId="0" applyFont="1" applyBorder="1"/>
    <xf numFmtId="0" fontId="39" fillId="0" borderId="107" xfId="0" applyFont="1" applyBorder="1" applyAlignment="1">
      <alignment vertical="center" wrapText="1"/>
    </xf>
    <xf numFmtId="0" fontId="39" fillId="0" borderId="107" xfId="0" applyFont="1" applyBorder="1" applyAlignment="1">
      <alignment horizontal="center" vertical="center"/>
    </xf>
    <xf numFmtId="0" fontId="13" fillId="7" borderId="27" xfId="0" applyFont="1" applyFill="1" applyBorder="1" applyAlignment="1">
      <alignment horizontal="center" vertical="center" wrapText="1"/>
    </xf>
    <xf numFmtId="0" fontId="21" fillId="7" borderId="27" xfId="3" applyFont="1" applyFill="1" applyBorder="1" applyAlignment="1">
      <alignment horizontal="center" vertical="center"/>
    </xf>
    <xf numFmtId="4" fontId="16" fillId="7" borderId="92" xfId="3" applyNumberFormat="1" applyFont="1" applyFill="1" applyBorder="1" applyAlignment="1">
      <alignment horizontal="center" vertical="center"/>
    </xf>
    <xf numFmtId="2" fontId="14" fillId="7" borderId="22" xfId="3" applyNumberFormat="1" applyFont="1" applyFill="1" applyBorder="1" applyAlignment="1">
      <alignment horizontal="center" vertical="center"/>
    </xf>
    <xf numFmtId="2" fontId="14" fillId="7" borderId="17" xfId="3" applyNumberFormat="1" applyFont="1" applyFill="1" applyBorder="1" applyAlignment="1">
      <alignment horizontal="center" vertical="center"/>
    </xf>
    <xf numFmtId="0" fontId="19" fillId="7" borderId="0" xfId="3" applyFont="1" applyFill="1" applyAlignment="1">
      <alignment vertical="center"/>
    </xf>
    <xf numFmtId="0" fontId="13" fillId="0" borderId="58" xfId="0" applyFont="1" applyFill="1" applyBorder="1" applyAlignment="1">
      <alignment horizontal="center"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7" fillId="0" borderId="94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0" borderId="80" xfId="3" applyFont="1" applyFill="1" applyBorder="1" applyAlignment="1">
      <alignment vertical="center" wrapText="1"/>
    </xf>
    <xf numFmtId="0" fontId="0" fillId="0" borderId="0" xfId="0" applyAlignment="1"/>
    <xf numFmtId="0" fontId="0" fillId="20" borderId="0" xfId="0" applyFill="1" applyAlignment="1">
      <alignment horizontal="left"/>
    </xf>
    <xf numFmtId="0" fontId="13" fillId="0" borderId="30" xfId="0" applyFont="1" applyFill="1" applyBorder="1" applyAlignment="1">
      <alignment horizontal="center" wrapText="1"/>
    </xf>
    <xf numFmtId="0" fontId="14" fillId="0" borderId="123" xfId="3" applyFont="1" applyFill="1" applyBorder="1" applyAlignment="1">
      <alignment horizontal="center" vertical="center" wrapText="1"/>
    </xf>
    <xf numFmtId="0" fontId="21" fillId="0" borderId="106" xfId="3" applyFont="1" applyBorder="1" applyAlignment="1">
      <alignment horizontal="center" vertical="center" wrapText="1"/>
    </xf>
    <xf numFmtId="0" fontId="40" fillId="0" borderId="106" xfId="0" applyFont="1" applyBorder="1" applyAlignment="1">
      <alignment horizontal="center" vertical="center"/>
    </xf>
    <xf numFmtId="0" fontId="40" fillId="0" borderId="109" xfId="0" applyFont="1" applyBorder="1" applyAlignment="1">
      <alignment horizontal="center" vertical="center" wrapText="1"/>
    </xf>
    <xf numFmtId="0" fontId="21" fillId="0" borderId="106" xfId="3" applyFont="1" applyBorder="1" applyAlignment="1">
      <alignment horizontal="center" wrapText="1"/>
    </xf>
    <xf numFmtId="0" fontId="17" fillId="0" borderId="46" xfId="0" applyFont="1" applyFill="1" applyBorder="1" applyAlignment="1">
      <alignment vertical="center"/>
    </xf>
    <xf numFmtId="4" fontId="14" fillId="3" borderId="20" xfId="3" applyNumberFormat="1" applyFont="1" applyFill="1" applyBorder="1" applyAlignment="1">
      <alignment horizontal="center" vertical="center"/>
    </xf>
    <xf numFmtId="4" fontId="16" fillId="7" borderId="43" xfId="3" applyNumberFormat="1" applyFont="1" applyFill="1" applyBorder="1" applyAlignment="1">
      <alignment horizontal="center" vertical="center"/>
    </xf>
    <xf numFmtId="4" fontId="14" fillId="0" borderId="16" xfId="3" applyNumberFormat="1" applyFont="1" applyBorder="1" applyAlignment="1">
      <alignment horizontal="center" vertical="center"/>
    </xf>
    <xf numFmtId="0" fontId="13" fillId="7" borderId="58" xfId="0" applyFont="1" applyFill="1" applyBorder="1" applyAlignment="1">
      <alignment horizontal="center" vertical="center" wrapText="1"/>
    </xf>
    <xf numFmtId="0" fontId="17" fillId="7" borderId="30" xfId="3" applyFont="1" applyFill="1" applyBorder="1" applyAlignment="1">
      <alignment horizontal="center" vertical="center" wrapText="1"/>
    </xf>
    <xf numFmtId="0" fontId="17" fillId="7" borderId="93" xfId="3" applyFont="1" applyFill="1" applyBorder="1" applyAlignment="1">
      <alignment horizontal="center" vertical="center" wrapText="1"/>
    </xf>
    <xf numFmtId="0" fontId="13" fillId="7" borderId="95" xfId="0" applyFont="1" applyFill="1" applyBorder="1" applyAlignment="1">
      <alignment horizontal="center" vertical="center" wrapText="1"/>
    </xf>
    <xf numFmtId="0" fontId="17" fillId="7" borderId="94" xfId="3" applyFont="1" applyFill="1" applyBorder="1" applyAlignment="1">
      <alignment horizontal="center" vertical="center" wrapText="1"/>
    </xf>
    <xf numFmtId="0" fontId="13" fillId="7" borderId="94" xfId="0" applyFont="1" applyFill="1" applyBorder="1" applyAlignment="1">
      <alignment horizontal="center" vertical="center" wrapText="1"/>
    </xf>
    <xf numFmtId="0" fontId="14" fillId="7" borderId="80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4" fillId="0" borderId="80" xfId="3" applyFont="1" applyBorder="1" applyAlignment="1">
      <alignment horizontal="center" vertical="center" wrapText="1"/>
    </xf>
    <xf numFmtId="0" fontId="13" fillId="7" borderId="94" xfId="0" applyFont="1" applyFill="1" applyBorder="1" applyAlignment="1">
      <alignment horizontal="center" vertical="center"/>
    </xf>
    <xf numFmtId="0" fontId="13" fillId="7" borderId="30" xfId="0" applyFont="1" applyFill="1" applyBorder="1" applyAlignment="1">
      <alignment horizontal="center" vertical="center"/>
    </xf>
    <xf numFmtId="17" fontId="25" fillId="0" borderId="99" xfId="0" applyNumberFormat="1" applyFont="1" applyBorder="1" applyAlignment="1">
      <alignment horizontal="center" vertical="center"/>
    </xf>
    <xf numFmtId="17" fontId="25" fillId="0" borderId="30" xfId="0" applyNumberFormat="1" applyFont="1" applyBorder="1" applyAlignment="1">
      <alignment horizontal="center" vertical="center"/>
    </xf>
    <xf numFmtId="17" fontId="34" fillId="0" borderId="30" xfId="0" applyNumberFormat="1" applyFont="1" applyBorder="1" applyAlignment="1">
      <alignment horizontal="center" vertical="center"/>
    </xf>
    <xf numFmtId="0" fontId="47" fillId="0" borderId="22" xfId="4" applyFont="1" applyBorder="1" applyAlignment="1">
      <alignment horizontal="center" vertical="center" wrapText="1"/>
    </xf>
    <xf numFmtId="3" fontId="14" fillId="3" borderId="124" xfId="3" applyNumberFormat="1" applyFont="1" applyFill="1" applyBorder="1" applyAlignment="1">
      <alignment horizontal="center" vertical="center"/>
    </xf>
    <xf numFmtId="4" fontId="16" fillId="15" borderId="125" xfId="3" applyNumberFormat="1" applyFont="1" applyFill="1" applyBorder="1" applyAlignment="1">
      <alignment horizontal="center" vertical="center"/>
    </xf>
    <xf numFmtId="0" fontId="13" fillId="0" borderId="58" xfId="0" applyFont="1" applyFill="1" applyBorder="1" applyAlignment="1">
      <alignment horizontal="left" vertical="center" wrapText="1"/>
    </xf>
    <xf numFmtId="0" fontId="13" fillId="0" borderId="30" xfId="0" applyFont="1" applyFill="1" applyBorder="1" applyAlignment="1">
      <alignment horizontal="left" vertical="center" wrapText="1"/>
    </xf>
    <xf numFmtId="0" fontId="17" fillId="0" borderId="30" xfId="3" applyFont="1" applyFill="1" applyBorder="1" applyAlignment="1">
      <alignment horizontal="left" vertical="center" wrapText="1"/>
    </xf>
    <xf numFmtId="0" fontId="17" fillId="0" borderId="94" xfId="3" applyFont="1" applyFill="1" applyBorder="1" applyAlignment="1">
      <alignment horizontal="left" vertical="center" wrapText="1"/>
    </xf>
    <xf numFmtId="0" fontId="13" fillId="0" borderId="17" xfId="0" applyFont="1" applyFill="1" applyBorder="1" applyAlignment="1">
      <alignment horizontal="left" vertical="center" wrapText="1"/>
    </xf>
    <xf numFmtId="0" fontId="17" fillId="0" borderId="17" xfId="3" applyFont="1" applyFill="1" applyBorder="1" applyAlignment="1">
      <alignment horizontal="left" vertical="center" wrapText="1"/>
    </xf>
    <xf numFmtId="0" fontId="13" fillId="0" borderId="17" xfId="0" applyFont="1" applyFill="1" applyBorder="1" applyAlignment="1">
      <alignment horizontal="left" vertical="top" wrapText="1"/>
    </xf>
    <xf numFmtId="2" fontId="14" fillId="4" borderId="23" xfId="3" applyNumberFormat="1" applyFont="1" applyFill="1" applyBorder="1" applyAlignment="1">
      <alignment horizontal="center" vertical="center"/>
    </xf>
    <xf numFmtId="0" fontId="17" fillId="0" borderId="97" xfId="0" applyFont="1" applyFill="1" applyBorder="1" applyAlignment="1">
      <alignment horizontal="center" vertical="center" wrapText="1"/>
    </xf>
    <xf numFmtId="3" fontId="14" fillId="3" borderId="73" xfId="3" applyNumberFormat="1" applyFont="1" applyFill="1" applyBorder="1" applyAlignment="1">
      <alignment horizontal="center" vertical="center"/>
    </xf>
    <xf numFmtId="3" fontId="16" fillId="15" borderId="31" xfId="3" applyNumberFormat="1" applyFont="1" applyFill="1" applyBorder="1" applyAlignment="1">
      <alignment horizontal="center" vertical="center"/>
    </xf>
    <xf numFmtId="0" fontId="13" fillId="7" borderId="58" xfId="0" applyFont="1" applyFill="1" applyBorder="1" applyAlignment="1">
      <alignment vertical="center" wrapText="1"/>
    </xf>
    <xf numFmtId="0" fontId="13" fillId="7" borderId="94" xfId="0" applyFont="1" applyFill="1" applyBorder="1" applyAlignment="1">
      <alignment vertical="center" wrapText="1"/>
    </xf>
    <xf numFmtId="0" fontId="17" fillId="7" borderId="30" xfId="3" applyFont="1" applyFill="1" applyBorder="1" applyAlignment="1">
      <alignment vertical="center" wrapText="1"/>
    </xf>
    <xf numFmtId="0" fontId="13" fillId="7" borderId="30" xfId="0" applyFont="1" applyFill="1" applyBorder="1" applyAlignment="1">
      <alignment vertical="center" wrapText="1"/>
    </xf>
    <xf numFmtId="0" fontId="17" fillId="7" borderId="94" xfId="3" applyFont="1" applyFill="1" applyBorder="1" applyAlignment="1">
      <alignment vertical="center" wrapText="1"/>
    </xf>
    <xf numFmtId="0" fontId="17" fillId="7" borderId="93" xfId="3" applyFont="1" applyFill="1" applyBorder="1" applyAlignment="1">
      <alignment vertical="center" wrapText="1"/>
    </xf>
    <xf numFmtId="0" fontId="13" fillId="7" borderId="58" xfId="0" applyFont="1" applyFill="1" applyBorder="1" applyAlignment="1">
      <alignment horizontal="left" vertical="center" wrapText="1"/>
    </xf>
    <xf numFmtId="0" fontId="13" fillId="7" borderId="30" xfId="0" applyFont="1" applyFill="1" applyBorder="1" applyAlignment="1">
      <alignment horizontal="left" vertical="center" wrapText="1"/>
    </xf>
    <xf numFmtId="0" fontId="13" fillId="7" borderId="30" xfId="0" applyFont="1" applyFill="1" applyBorder="1" applyAlignment="1">
      <alignment horizontal="left" vertical="center"/>
    </xf>
    <xf numFmtId="0" fontId="17" fillId="7" borderId="30" xfId="3" applyFont="1" applyFill="1" applyBorder="1" applyAlignment="1">
      <alignment horizontal="left" vertical="center" wrapText="1"/>
    </xf>
    <xf numFmtId="0" fontId="13" fillId="7" borderId="30" xfId="0" applyFont="1" applyFill="1" applyBorder="1" applyAlignment="1">
      <alignment horizontal="left" wrapText="1"/>
    </xf>
    <xf numFmtId="4" fontId="14" fillId="7" borderId="22" xfId="3" applyNumberFormat="1" applyFont="1" applyFill="1" applyBorder="1" applyAlignment="1">
      <alignment horizontal="center" vertical="center"/>
    </xf>
    <xf numFmtId="17" fontId="34" fillId="0" borderId="94" xfId="0" applyNumberFormat="1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26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3" fillId="7" borderId="17" xfId="0" applyFont="1" applyFill="1" applyBorder="1" applyAlignment="1">
      <alignment horizontal="left" vertical="center" wrapText="1"/>
    </xf>
    <xf numFmtId="0" fontId="13" fillId="7" borderId="17" xfId="0" applyFont="1" applyFill="1" applyBorder="1" applyAlignment="1">
      <alignment horizontal="left" vertical="center"/>
    </xf>
    <xf numFmtId="0" fontId="17" fillId="7" borderId="17" xfId="3" applyFont="1" applyFill="1" applyBorder="1" applyAlignment="1">
      <alignment horizontal="left" vertical="center" wrapText="1"/>
    </xf>
    <xf numFmtId="0" fontId="14" fillId="0" borderId="17" xfId="3" applyFont="1" applyFill="1" applyBorder="1" applyAlignment="1">
      <alignment horizontal="left" vertical="center" wrapText="1"/>
    </xf>
    <xf numFmtId="4" fontId="14" fillId="3" borderId="108" xfId="3" applyNumberFormat="1" applyFont="1" applyFill="1" applyBorder="1" applyAlignment="1">
      <alignment horizontal="center" vertical="center"/>
    </xf>
    <xf numFmtId="17" fontId="34" fillId="0" borderId="94" xfId="0" applyNumberFormat="1" applyFont="1" applyBorder="1" applyAlignment="1">
      <alignment horizontal="center" vertical="center"/>
    </xf>
    <xf numFmtId="0" fontId="21" fillId="0" borderId="26" xfId="3" applyFont="1" applyFill="1" applyBorder="1" applyAlignment="1">
      <alignment horizontal="center" vertical="center"/>
    </xf>
    <xf numFmtId="4" fontId="16" fillId="0" borderId="23" xfId="3" applyNumberFormat="1" applyFont="1" applyFill="1" applyBorder="1" applyAlignment="1">
      <alignment horizontal="center" vertical="center"/>
    </xf>
    <xf numFmtId="0" fontId="14" fillId="10" borderId="80" xfId="3" applyFont="1" applyFill="1" applyBorder="1" applyAlignment="1">
      <alignment horizontal="center" vertical="center" wrapText="1"/>
    </xf>
    <xf numFmtId="17" fontId="34" fillId="0" borderId="94" xfId="0" applyNumberFormat="1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39" fillId="0" borderId="126" xfId="0" applyFont="1" applyBorder="1" applyAlignment="1">
      <alignment horizontal="center"/>
    </xf>
    <xf numFmtId="4" fontId="14" fillId="4" borderId="97" xfId="3" applyNumberFormat="1" applyFont="1" applyFill="1" applyBorder="1" applyAlignment="1">
      <alignment horizontal="center" vertical="center"/>
    </xf>
    <xf numFmtId="17" fontId="34" fillId="0" borderId="58" xfId="0" applyNumberFormat="1" applyFont="1" applyBorder="1" applyAlignment="1">
      <alignment horizontal="center" vertical="center"/>
    </xf>
    <xf numFmtId="0" fontId="34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17" fontId="34" fillId="0" borderId="123" xfId="0" applyNumberFormat="1" applyFont="1" applyBorder="1" applyAlignment="1">
      <alignment horizontal="center" vertical="center"/>
    </xf>
    <xf numFmtId="0" fontId="34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0" borderId="127" xfId="0" applyFont="1" applyBorder="1" applyAlignment="1">
      <alignment horizontal="center"/>
    </xf>
    <xf numFmtId="0" fontId="18" fillId="9" borderId="44" xfId="3" applyFont="1" applyFill="1" applyBorder="1" applyAlignment="1">
      <alignment horizontal="center" vertical="center" wrapText="1"/>
    </xf>
    <xf numFmtId="0" fontId="49" fillId="9" borderId="44" xfId="3" applyFont="1" applyFill="1" applyBorder="1" applyAlignment="1">
      <alignment horizontal="center" vertical="center" wrapText="1"/>
    </xf>
    <xf numFmtId="3" fontId="14" fillId="3" borderId="14" xfId="3" applyNumberFormat="1" applyFont="1" applyFill="1" applyBorder="1" applyAlignment="1">
      <alignment horizontal="center" vertical="center"/>
    </xf>
    <xf numFmtId="4" fontId="14" fillId="0" borderId="17" xfId="3" applyNumberFormat="1" applyFont="1" applyBorder="1" applyAlignment="1">
      <alignment horizontal="center" vertical="center"/>
    </xf>
    <xf numFmtId="4" fontId="14" fillId="7" borderId="17" xfId="3" applyNumberFormat="1" applyFont="1" applyFill="1" applyBorder="1" applyAlignment="1">
      <alignment horizontal="center" vertical="center"/>
    </xf>
    <xf numFmtId="4" fontId="14" fillId="0" borderId="22" xfId="3" applyNumberFormat="1" applyFont="1" applyBorder="1" applyAlignment="1">
      <alignment horizontal="center" vertical="center"/>
    </xf>
    <xf numFmtId="4" fontId="14" fillId="4" borderId="23" xfId="3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21" fillId="0" borderId="27" xfId="3" applyFont="1" applyBorder="1" applyAlignment="1">
      <alignment horizontal="center" vertical="center"/>
    </xf>
    <xf numFmtId="4" fontId="16" fillId="0" borderId="92" xfId="3" applyNumberFormat="1" applyFont="1" applyBorder="1" applyAlignment="1">
      <alignment horizontal="center" vertical="center"/>
    </xf>
    <xf numFmtId="4" fontId="16" fillId="0" borderId="16" xfId="3" applyNumberFormat="1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39" fillId="0" borderId="107" xfId="0" applyFont="1" applyBorder="1" applyAlignment="1">
      <alignment horizontal="center"/>
    </xf>
    <xf numFmtId="3" fontId="14" fillId="3" borderId="26" xfId="3" applyNumberFormat="1" applyFont="1" applyFill="1" applyBorder="1" applyAlignment="1">
      <alignment horizontal="center" vertical="center"/>
    </xf>
    <xf numFmtId="3" fontId="14" fillId="3" borderId="102" xfId="3" applyNumberFormat="1" applyFont="1" applyFill="1" applyBorder="1" applyAlignment="1">
      <alignment horizontal="center" vertical="center"/>
    </xf>
    <xf numFmtId="1" fontId="14" fillId="21" borderId="67" xfId="3" applyNumberFormat="1" applyFont="1" applyFill="1" applyBorder="1" applyAlignment="1">
      <alignment horizontal="center" vertical="center"/>
    </xf>
    <xf numFmtId="0" fontId="17" fillId="0" borderId="27" xfId="0" applyFont="1" applyBorder="1" applyAlignment="1">
      <alignment horizontal="center" vertical="center" wrapText="1"/>
    </xf>
    <xf numFmtId="0" fontId="13" fillId="7" borderId="95" xfId="0" applyFont="1" applyFill="1" applyBorder="1" applyAlignment="1">
      <alignment horizontal="center" vertical="center" wrapText="1"/>
    </xf>
    <xf numFmtId="0" fontId="10" fillId="7" borderId="62" xfId="0" applyFont="1" applyFill="1" applyBorder="1" applyAlignment="1" applyProtection="1">
      <alignment horizontal="left" vertical="center" wrapText="1"/>
      <protection locked="0"/>
    </xf>
    <xf numFmtId="0" fontId="10" fillId="7" borderId="10" xfId="0" applyFont="1" applyFill="1" applyBorder="1" applyAlignment="1" applyProtection="1">
      <alignment horizontal="left" vertical="center" wrapText="1"/>
      <protection locked="0"/>
    </xf>
    <xf numFmtId="0" fontId="10" fillId="7" borderId="40" xfId="0" applyFont="1" applyFill="1" applyBorder="1" applyAlignment="1" applyProtection="1">
      <alignment horizontal="left" vertical="center" wrapText="1"/>
      <protection locked="0"/>
    </xf>
    <xf numFmtId="0" fontId="13" fillId="7" borderId="94" xfId="0" applyFont="1" applyFill="1" applyBorder="1" applyAlignment="1">
      <alignment horizontal="left" vertical="center" wrapText="1"/>
    </xf>
    <xf numFmtId="0" fontId="17" fillId="7" borderId="94" xfId="3" applyFont="1" applyFill="1" applyBorder="1" applyAlignment="1">
      <alignment horizontal="left"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34" fillId="0" borderId="59" xfId="0" applyFont="1" applyBorder="1" applyAlignment="1">
      <alignment horizontal="center"/>
    </xf>
    <xf numFmtId="0" fontId="17" fillId="7" borderId="94" xfId="3" applyFont="1" applyFill="1" applyBorder="1" applyAlignment="1">
      <alignment horizontal="center" vertical="center" wrapText="1"/>
    </xf>
    <xf numFmtId="0" fontId="17" fillId="7" borderId="93" xfId="3" applyFont="1" applyFill="1" applyBorder="1" applyAlignment="1">
      <alignment horizontal="center" vertical="center" wrapText="1"/>
    </xf>
    <xf numFmtId="17" fontId="34" fillId="0" borderId="128" xfId="0" applyNumberFormat="1" applyFont="1" applyBorder="1" applyAlignment="1">
      <alignment horizontal="center" vertical="center"/>
    </xf>
    <xf numFmtId="0" fontId="14" fillId="10" borderId="123" xfId="3" applyFont="1" applyFill="1" applyBorder="1" applyAlignment="1">
      <alignment horizontal="center" vertical="center" wrapText="1"/>
    </xf>
    <xf numFmtId="0" fontId="13" fillId="7" borderId="94" xfId="0" applyFont="1" applyFill="1" applyBorder="1" applyAlignment="1">
      <alignment horizontal="left" vertical="center"/>
    </xf>
    <xf numFmtId="0" fontId="13" fillId="7" borderId="94" xfId="0" applyFont="1" applyFill="1" applyBorder="1" applyAlignment="1">
      <alignment horizontal="left" wrapText="1"/>
    </xf>
    <xf numFmtId="0" fontId="17" fillId="7" borderId="30" xfId="3" applyFont="1" applyFill="1" applyBorder="1" applyAlignment="1">
      <alignment horizontal="left" wrapText="1"/>
    </xf>
    <xf numFmtId="0" fontId="17" fillId="7" borderId="94" xfId="3" applyFont="1" applyFill="1" applyBorder="1" applyAlignment="1">
      <alignment horizontal="left" wrapText="1"/>
    </xf>
    <xf numFmtId="2" fontId="14" fillId="0" borderId="17" xfId="3" applyNumberFormat="1" applyFont="1" applyBorder="1" applyAlignment="1">
      <alignment horizontal="center" vertical="center"/>
    </xf>
    <xf numFmtId="4" fontId="14" fillId="16" borderId="17" xfId="3" applyNumberFormat="1" applyFont="1" applyFill="1" applyBorder="1" applyAlignment="1">
      <alignment horizontal="center" vertical="center"/>
    </xf>
    <xf numFmtId="2" fontId="14" fillId="0" borderId="22" xfId="3" applyNumberFormat="1" applyFont="1" applyBorder="1" applyAlignment="1">
      <alignment horizontal="center" vertical="center"/>
    </xf>
    <xf numFmtId="4" fontId="16" fillId="0" borderId="17" xfId="3" applyNumberFormat="1" applyFont="1" applyFill="1" applyBorder="1" applyAlignment="1">
      <alignment horizontal="center" vertical="center"/>
    </xf>
    <xf numFmtId="2" fontId="14" fillId="7" borderId="22" xfId="3" applyNumberFormat="1" applyFont="1" applyFill="1" applyBorder="1" applyAlignment="1">
      <alignment horizontal="center" vertical="center"/>
    </xf>
    <xf numFmtId="2" fontId="14" fillId="7" borderId="17" xfId="3" applyNumberFormat="1" applyFont="1" applyFill="1" applyBorder="1" applyAlignment="1">
      <alignment horizontal="center" vertical="center"/>
    </xf>
    <xf numFmtId="2" fontId="14" fillId="0" borderId="17" xfId="3" applyNumberFormat="1" applyFont="1" applyBorder="1" applyAlignment="1">
      <alignment horizontal="center" vertical="center"/>
    </xf>
    <xf numFmtId="2" fontId="14" fillId="4" borderId="17" xfId="3" applyNumberFormat="1" applyFont="1" applyFill="1" applyBorder="1" applyAlignment="1">
      <alignment horizontal="center" vertical="center"/>
    </xf>
    <xf numFmtId="2" fontId="14" fillId="4" borderId="22" xfId="3" applyNumberFormat="1" applyFont="1" applyFill="1" applyBorder="1" applyAlignment="1">
      <alignment horizontal="center" vertical="center"/>
    </xf>
    <xf numFmtId="2" fontId="14" fillId="0" borderId="22" xfId="3" applyNumberFormat="1" applyFont="1" applyBorder="1" applyAlignment="1">
      <alignment horizontal="center" vertical="center"/>
    </xf>
    <xf numFmtId="4" fontId="14" fillId="4" borderId="31" xfId="3" applyNumberFormat="1" applyFont="1" applyFill="1" applyBorder="1" applyAlignment="1">
      <alignment horizontal="center" vertical="center"/>
    </xf>
    <xf numFmtId="4" fontId="14" fillId="4" borderId="22" xfId="3" applyNumberFormat="1" applyFont="1" applyFill="1" applyBorder="1" applyAlignment="1">
      <alignment horizontal="center" vertical="center"/>
    </xf>
    <xf numFmtId="4" fontId="14" fillId="4" borderId="16" xfId="3" applyNumberFormat="1" applyFont="1" applyFill="1" applyBorder="1" applyAlignment="1">
      <alignment horizontal="center" vertical="center"/>
    </xf>
    <xf numFmtId="4" fontId="14" fillId="4" borderId="17" xfId="3" applyNumberFormat="1" applyFont="1" applyFill="1" applyBorder="1" applyAlignment="1">
      <alignment horizontal="center" vertical="center"/>
    </xf>
    <xf numFmtId="2" fontId="14" fillId="0" borderId="17" xfId="3" applyNumberFormat="1" applyFont="1" applyBorder="1" applyAlignment="1">
      <alignment horizontal="center" vertical="center"/>
    </xf>
    <xf numFmtId="4" fontId="14" fillId="4" borderId="22" xfId="3" applyNumberFormat="1" applyFont="1" applyFill="1" applyBorder="1" applyAlignment="1">
      <alignment horizontal="center" vertical="center"/>
    </xf>
    <xf numFmtId="4" fontId="14" fillId="4" borderId="16" xfId="3" applyNumberFormat="1" applyFont="1" applyFill="1" applyBorder="1" applyAlignment="1">
      <alignment horizontal="center" vertical="center"/>
    </xf>
    <xf numFmtId="2" fontId="14" fillId="4" borderId="22" xfId="3" applyNumberFormat="1" applyFont="1" applyFill="1" applyBorder="1" applyAlignment="1">
      <alignment horizontal="center" vertical="center"/>
    </xf>
    <xf numFmtId="2" fontId="14" fillId="0" borderId="22" xfId="3" applyNumberFormat="1" applyFont="1" applyBorder="1" applyAlignment="1">
      <alignment horizontal="center" vertical="center"/>
    </xf>
    <xf numFmtId="4" fontId="16" fillId="0" borderId="17" xfId="3" applyNumberFormat="1" applyFont="1" applyFill="1" applyBorder="1" applyAlignment="1">
      <alignment horizontal="center" vertical="center"/>
    </xf>
    <xf numFmtId="0" fontId="13" fillId="7" borderId="94" xfId="0" applyFont="1" applyFill="1" applyBorder="1" applyAlignment="1">
      <alignment horizontal="center" vertical="center" wrapText="1"/>
    </xf>
    <xf numFmtId="0" fontId="13" fillId="7" borderId="94" xfId="0" applyFont="1" applyFill="1" applyBorder="1" applyAlignment="1">
      <alignment horizontal="center" vertical="center"/>
    </xf>
    <xf numFmtId="17" fontId="34" fillId="0" borderId="94" xfId="0" applyNumberFormat="1" applyFont="1" applyBorder="1" applyAlignment="1">
      <alignment horizontal="center" vertical="center"/>
    </xf>
    <xf numFmtId="0" fontId="0" fillId="0" borderId="59" xfId="0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129" xfId="0" applyFont="1" applyBorder="1" applyAlignment="1">
      <alignment horizontal="center"/>
    </xf>
    <xf numFmtId="0" fontId="14" fillId="10" borderId="80" xfId="3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0" fontId="11" fillId="0" borderId="119" xfId="0" applyFont="1" applyBorder="1" applyAlignment="1">
      <alignment horizontal="center" vertical="top"/>
    </xf>
    <xf numFmtId="0" fontId="11" fillId="0" borderId="120" xfId="0" applyFont="1" applyBorder="1" applyAlignment="1">
      <alignment horizontal="center" vertical="top"/>
    </xf>
    <xf numFmtId="0" fontId="11" fillId="0" borderId="121" xfId="0" applyFont="1" applyBorder="1" applyAlignment="1">
      <alignment horizontal="center" vertical="top"/>
    </xf>
    <xf numFmtId="0" fontId="10" fillId="7" borderId="11" xfId="0" applyFont="1" applyFill="1" applyBorder="1" applyAlignment="1" applyProtection="1">
      <alignment horizontal="justify" vertical="center" wrapText="1"/>
      <protection locked="0"/>
    </xf>
    <xf numFmtId="0" fontId="46" fillId="7" borderId="26" xfId="0" applyFont="1" applyFill="1" applyBorder="1" applyAlignment="1" applyProtection="1">
      <alignment horizontal="justify" vertical="center" wrapText="1"/>
      <protection locked="0"/>
    </xf>
    <xf numFmtId="0" fontId="46" fillId="7" borderId="36" xfId="0" applyFont="1" applyFill="1" applyBorder="1" applyAlignment="1" applyProtection="1">
      <alignment horizontal="justify" vertical="center" wrapText="1"/>
      <protection locked="0"/>
    </xf>
    <xf numFmtId="0" fontId="10" fillId="7" borderId="26" xfId="0" applyFont="1" applyFill="1" applyBorder="1" applyAlignment="1" applyProtection="1">
      <alignment horizontal="justify" vertical="center" wrapText="1"/>
      <protection locked="0"/>
    </xf>
    <xf numFmtId="0" fontId="10" fillId="7" borderId="36" xfId="0" applyFont="1" applyFill="1" applyBorder="1" applyAlignment="1" applyProtection="1">
      <alignment horizontal="justify" vertical="center" wrapText="1"/>
      <protection locked="0"/>
    </xf>
    <xf numFmtId="0" fontId="10" fillId="7" borderId="62" xfId="0" applyFont="1" applyFill="1" applyBorder="1" applyAlignment="1" applyProtection="1">
      <alignment horizontal="left" vertical="center" wrapText="1"/>
      <protection locked="0"/>
    </xf>
    <xf numFmtId="0" fontId="10" fillId="7" borderId="10" xfId="0" applyFont="1" applyFill="1" applyBorder="1" applyAlignment="1" applyProtection="1">
      <alignment horizontal="left" vertical="center" wrapText="1"/>
      <protection locked="0"/>
    </xf>
    <xf numFmtId="0" fontId="10" fillId="7" borderId="40" xfId="0" applyFont="1" applyFill="1" applyBorder="1" applyAlignment="1" applyProtection="1">
      <alignment horizontal="left" vertical="center" wrapText="1"/>
      <protection locked="0"/>
    </xf>
    <xf numFmtId="0" fontId="12" fillId="0" borderId="116" xfId="0" applyFont="1" applyBorder="1" applyAlignment="1">
      <alignment horizontal="center"/>
    </xf>
    <xf numFmtId="0" fontId="12" fillId="0" borderId="117" xfId="0" applyFont="1" applyBorder="1" applyAlignment="1">
      <alignment horizontal="center"/>
    </xf>
    <xf numFmtId="0" fontId="12" fillId="0" borderId="118" xfId="0" applyFont="1" applyBorder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" fillId="7" borderId="0" xfId="0" applyFont="1" applyFill="1" applyAlignment="1">
      <alignment horizontal="center" vertical="top" wrapText="1"/>
    </xf>
    <xf numFmtId="0" fontId="11" fillId="7" borderId="0" xfId="0" applyFont="1" applyFill="1" applyAlignment="1">
      <alignment horizontal="center" vertical="top" wrapText="1"/>
    </xf>
    <xf numFmtId="0" fontId="11" fillId="7" borderId="2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wrapText="1"/>
    </xf>
    <xf numFmtId="0" fontId="12" fillId="6" borderId="0" xfId="0" applyFont="1" applyFill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1" fillId="6" borderId="1" xfId="0" applyFont="1" applyFill="1" applyBorder="1" applyAlignment="1">
      <alignment horizontal="center" vertical="top" wrapText="1"/>
    </xf>
    <xf numFmtId="0" fontId="11" fillId="6" borderId="0" xfId="0" applyFont="1" applyFill="1" applyAlignment="1">
      <alignment horizontal="center" vertical="top" wrapText="1"/>
    </xf>
    <xf numFmtId="0" fontId="11" fillId="6" borderId="2" xfId="0" applyFont="1" applyFill="1" applyBorder="1" applyAlignment="1">
      <alignment horizontal="center" vertical="top" wrapText="1"/>
    </xf>
    <xf numFmtId="0" fontId="6" fillId="7" borderId="33" xfId="1" applyFont="1" applyFill="1" applyBorder="1" applyAlignment="1" applyProtection="1">
      <alignment horizontal="center" vertical="center"/>
      <protection locked="0"/>
    </xf>
    <xf numFmtId="0" fontId="6" fillId="7" borderId="34" xfId="1" applyFont="1" applyFill="1" applyBorder="1" applyAlignment="1" applyProtection="1">
      <alignment horizontal="center" vertical="center"/>
      <protection locked="0"/>
    </xf>
    <xf numFmtId="0" fontId="6" fillId="7" borderId="35" xfId="1" applyFont="1" applyFill="1" applyBorder="1" applyAlignment="1" applyProtection="1">
      <alignment horizontal="center" vertical="center"/>
      <protection locked="0"/>
    </xf>
    <xf numFmtId="0" fontId="6" fillId="7" borderId="1" xfId="1" applyFont="1" applyFill="1" applyBorder="1" applyAlignment="1" applyProtection="1">
      <alignment horizontal="center" vertical="center"/>
      <protection locked="0"/>
    </xf>
    <xf numFmtId="0" fontId="6" fillId="7" borderId="0" xfId="1" applyFont="1" applyFill="1" applyBorder="1" applyAlignment="1" applyProtection="1">
      <alignment horizontal="center" vertical="center"/>
      <protection locked="0"/>
    </xf>
    <xf numFmtId="0" fontId="6" fillId="7" borderId="2" xfId="1" applyFont="1" applyFill="1" applyBorder="1" applyAlignment="1" applyProtection="1">
      <alignment horizontal="center" vertical="center"/>
      <protection locked="0"/>
    </xf>
    <xf numFmtId="0" fontId="32" fillId="7" borderId="62" xfId="1" applyFont="1" applyFill="1" applyBorder="1" applyAlignment="1" applyProtection="1">
      <alignment horizontal="left" vertical="center"/>
      <protection locked="0"/>
    </xf>
    <xf numFmtId="0" fontId="32" fillId="7" borderId="10" xfId="1" applyFont="1" applyFill="1" applyBorder="1" applyAlignment="1" applyProtection="1">
      <alignment horizontal="left" vertical="center"/>
      <protection locked="0"/>
    </xf>
    <xf numFmtId="0" fontId="32" fillId="7" borderId="40" xfId="1" applyFont="1" applyFill="1" applyBorder="1" applyAlignment="1" applyProtection="1">
      <alignment horizontal="left" vertical="center"/>
      <protection locked="0"/>
    </xf>
    <xf numFmtId="0" fontId="32" fillId="12" borderId="45" xfId="1" applyFont="1" applyFill="1" applyBorder="1" applyAlignment="1" applyProtection="1">
      <alignment horizontal="center" vertical="center"/>
      <protection locked="0"/>
    </xf>
    <xf numFmtId="0" fontId="32" fillId="12" borderId="28" xfId="1" applyFont="1" applyFill="1" applyBorder="1" applyAlignment="1" applyProtection="1">
      <alignment horizontal="center" vertical="center"/>
      <protection locked="0"/>
    </xf>
    <xf numFmtId="0" fontId="32" fillId="12" borderId="41" xfId="1" applyFont="1" applyFill="1" applyBorder="1" applyAlignment="1" applyProtection="1">
      <alignment horizontal="center" vertical="center"/>
      <protection locked="0"/>
    </xf>
    <xf numFmtId="0" fontId="31" fillId="7" borderId="1" xfId="1" applyFont="1" applyFill="1" applyBorder="1" applyAlignment="1" applyProtection="1">
      <alignment horizontal="center" vertical="center" wrapText="1"/>
      <protection locked="0"/>
    </xf>
    <xf numFmtId="0" fontId="31" fillId="7" borderId="0" xfId="1" applyFont="1" applyFill="1" applyBorder="1" applyAlignment="1" applyProtection="1">
      <alignment horizontal="center" vertical="center"/>
      <protection locked="0"/>
    </xf>
    <xf numFmtId="0" fontId="31" fillId="7" borderId="2" xfId="1" applyFont="1" applyFill="1" applyBorder="1" applyAlignment="1" applyProtection="1">
      <alignment horizontal="center" vertical="center"/>
      <protection locked="0"/>
    </xf>
    <xf numFmtId="0" fontId="32" fillId="7" borderId="48" xfId="1" applyFont="1" applyFill="1" applyBorder="1" applyAlignment="1" applyProtection="1">
      <alignment horizontal="left" vertical="center"/>
      <protection locked="0"/>
    </xf>
    <xf numFmtId="0" fontId="32" fillId="7" borderId="9" xfId="1" applyFont="1" applyFill="1" applyBorder="1" applyAlignment="1" applyProtection="1">
      <alignment horizontal="left" vertical="center"/>
      <protection locked="0"/>
    </xf>
    <xf numFmtId="0" fontId="32" fillId="7" borderId="49" xfId="1" applyFont="1" applyFill="1" applyBorder="1" applyAlignment="1" applyProtection="1">
      <alignment horizontal="left" vertical="center"/>
      <protection locked="0"/>
    </xf>
    <xf numFmtId="4" fontId="8" fillId="7" borderId="23" xfId="0" applyNumberFormat="1" applyFont="1" applyFill="1" applyBorder="1" applyAlignment="1" applyProtection="1">
      <alignment horizontal="center" vertical="center"/>
      <protection locked="0"/>
    </xf>
    <xf numFmtId="4" fontId="8" fillId="7" borderId="26" xfId="0" applyNumberFormat="1" applyFont="1" applyFill="1" applyBorder="1" applyAlignment="1" applyProtection="1">
      <alignment horizontal="center" vertical="center"/>
      <protection locked="0"/>
    </xf>
    <xf numFmtId="4" fontId="8" fillId="7" borderId="36" xfId="0" applyNumberFormat="1" applyFont="1" applyFill="1" applyBorder="1" applyAlignment="1" applyProtection="1">
      <alignment horizontal="center" vertical="center"/>
      <protection locked="0"/>
    </xf>
    <xf numFmtId="0" fontId="8" fillId="7" borderId="17" xfId="0" applyFont="1" applyFill="1" applyBorder="1" applyAlignment="1" applyProtection="1">
      <alignment horizontal="center" vertical="center" wrapText="1"/>
      <protection locked="0"/>
    </xf>
    <xf numFmtId="0" fontId="8" fillId="7" borderId="13" xfId="0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center" wrapText="1"/>
      <protection locked="0"/>
    </xf>
    <xf numFmtId="0" fontId="8" fillId="7" borderId="0" xfId="0" applyFont="1" applyFill="1" applyBorder="1" applyAlignment="1" applyProtection="1">
      <alignment horizontal="center" vertical="center" wrapText="1"/>
      <protection locked="0"/>
    </xf>
    <xf numFmtId="0" fontId="8" fillId="7" borderId="54" xfId="0" applyFont="1" applyFill="1" applyBorder="1" applyAlignment="1" applyProtection="1">
      <alignment horizontal="center" vertical="center" wrapText="1"/>
      <protection locked="0"/>
    </xf>
    <xf numFmtId="3" fontId="8" fillId="7" borderId="23" xfId="0" applyNumberFormat="1" applyFont="1" applyFill="1" applyBorder="1" applyAlignment="1" applyProtection="1">
      <alignment horizontal="center" vertical="center"/>
      <protection locked="0"/>
    </xf>
    <xf numFmtId="3" fontId="8" fillId="7" borderId="26" xfId="0" applyNumberFormat="1" applyFont="1" applyFill="1" applyBorder="1" applyAlignment="1" applyProtection="1">
      <alignment horizontal="center" vertical="center"/>
      <protection locked="0"/>
    </xf>
    <xf numFmtId="3" fontId="8" fillId="7" borderId="36" xfId="0" applyNumberFormat="1" applyFont="1" applyFill="1" applyBorder="1" applyAlignment="1" applyProtection="1">
      <alignment horizontal="center" vertical="center"/>
      <protection locked="0"/>
    </xf>
    <xf numFmtId="0" fontId="8" fillId="0" borderId="17" xfId="0" applyFont="1" applyFill="1" applyBorder="1" applyAlignment="1" applyProtection="1">
      <alignment horizontal="center" vertical="center" wrapText="1"/>
      <protection locked="0"/>
    </xf>
    <xf numFmtId="3" fontId="8" fillId="0" borderId="23" xfId="0" applyNumberFormat="1" applyFont="1" applyFill="1" applyBorder="1" applyAlignment="1" applyProtection="1">
      <alignment horizontal="center" vertical="center"/>
      <protection locked="0"/>
    </xf>
    <xf numFmtId="3" fontId="8" fillId="0" borderId="26" xfId="0" applyNumberFormat="1" applyFont="1" applyFill="1" applyBorder="1" applyAlignment="1" applyProtection="1">
      <alignment horizontal="center" vertical="center"/>
      <protection locked="0"/>
    </xf>
    <xf numFmtId="3" fontId="8" fillId="0" borderId="36" xfId="0" applyNumberFormat="1" applyFont="1" applyFill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justify" vertical="center" wrapText="1"/>
      <protection locked="0"/>
    </xf>
    <xf numFmtId="0" fontId="8" fillId="0" borderId="12" xfId="0" applyFont="1" applyBorder="1" applyAlignment="1" applyProtection="1">
      <alignment horizontal="justify" vertical="center" wrapText="1"/>
      <protection locked="0"/>
    </xf>
    <xf numFmtId="0" fontId="8" fillId="0" borderId="77" xfId="0" applyFont="1" applyBorder="1" applyAlignment="1" applyProtection="1">
      <alignment horizontal="justify" vertical="center" wrapText="1"/>
      <protection locked="0"/>
    </xf>
    <xf numFmtId="0" fontId="33" fillId="11" borderId="62" xfId="0" quotePrefix="1" applyFont="1" applyFill="1" applyBorder="1" applyAlignment="1" applyProtection="1">
      <alignment horizontal="center" vertical="center" wrapText="1"/>
      <protection locked="0"/>
    </xf>
    <xf numFmtId="0" fontId="33" fillId="11" borderId="10" xfId="0" quotePrefix="1" applyFont="1" applyFill="1" applyBorder="1" applyAlignment="1" applyProtection="1">
      <alignment horizontal="center" vertical="center" wrapText="1"/>
      <protection locked="0"/>
    </xf>
    <xf numFmtId="0" fontId="33" fillId="11" borderId="40" xfId="0" quotePrefix="1" applyFont="1" applyFill="1" applyBorder="1" applyAlignment="1" applyProtection="1">
      <alignment horizontal="center" vertical="center" wrapText="1"/>
      <protection locked="0"/>
    </xf>
    <xf numFmtId="0" fontId="10" fillId="7" borderId="6" xfId="0" applyFont="1" applyFill="1" applyBorder="1" applyAlignment="1" applyProtection="1">
      <alignment horizontal="justify" vertical="center" wrapText="1"/>
      <protection locked="0"/>
    </xf>
    <xf numFmtId="0" fontId="10" fillId="7" borderId="7" xfId="0" applyFont="1" applyFill="1" applyBorder="1" applyAlignment="1" applyProtection="1">
      <alignment horizontal="justify" vertical="center" wrapText="1"/>
      <protection locked="0"/>
    </xf>
    <xf numFmtId="0" fontId="10" fillId="7" borderId="8" xfId="0" applyFont="1" applyFill="1" applyBorder="1" applyAlignment="1" applyProtection="1">
      <alignment horizontal="justify" vertical="center" wrapText="1"/>
      <protection locked="0"/>
    </xf>
    <xf numFmtId="0" fontId="1" fillId="0" borderId="11" xfId="0" applyFont="1" applyBorder="1" applyAlignment="1">
      <alignment horizontal="justify" vertical="center" wrapText="1"/>
    </xf>
    <xf numFmtId="0" fontId="1" fillId="0" borderId="26" xfId="0" applyFont="1" applyBorder="1" applyAlignment="1">
      <alignment horizontal="justify" vertical="center" wrapText="1"/>
    </xf>
    <xf numFmtId="0" fontId="1" fillId="0" borderId="36" xfId="0" applyFont="1" applyBorder="1" applyAlignment="1">
      <alignment horizontal="justify" vertical="center" wrapText="1"/>
    </xf>
    <xf numFmtId="0" fontId="8" fillId="13" borderId="14" xfId="0" applyFont="1" applyFill="1" applyBorder="1" applyAlignment="1" applyProtection="1">
      <alignment horizontal="center" vertical="center" wrapText="1"/>
      <protection locked="0"/>
    </xf>
    <xf numFmtId="0" fontId="8" fillId="13" borderId="56" xfId="0" applyFont="1" applyFill="1" applyBorder="1" applyAlignment="1" applyProtection="1">
      <alignment horizontal="center" vertical="center" wrapText="1"/>
      <protection locked="0"/>
    </xf>
    <xf numFmtId="0" fontId="8" fillId="13" borderId="23" xfId="1" applyFont="1" applyFill="1" applyBorder="1" applyAlignment="1" applyProtection="1">
      <alignment horizontal="center" vertical="center" wrapText="1"/>
      <protection locked="0"/>
    </xf>
    <xf numFmtId="0" fontId="8" fillId="13" borderId="26" xfId="1" applyFont="1" applyFill="1" applyBorder="1" applyAlignment="1" applyProtection="1">
      <alignment horizontal="center" vertical="center" wrapText="1"/>
      <protection locked="0"/>
    </xf>
    <xf numFmtId="0" fontId="8" fillId="13" borderId="36" xfId="1" applyFont="1" applyFill="1" applyBorder="1" applyAlignment="1" applyProtection="1">
      <alignment horizontal="center" vertical="center" wrapText="1"/>
      <protection locked="0"/>
    </xf>
    <xf numFmtId="0" fontId="8" fillId="13" borderId="73" xfId="0" applyFont="1" applyFill="1" applyBorder="1" applyAlignment="1" applyProtection="1">
      <alignment horizontal="center" vertical="center" wrapText="1"/>
      <protection locked="0"/>
    </xf>
    <xf numFmtId="0" fontId="8" fillId="13" borderId="28" xfId="0" applyFont="1" applyFill="1" applyBorder="1" applyAlignment="1" applyProtection="1">
      <alignment horizontal="center" vertical="center" wrapText="1"/>
      <protection locked="0"/>
    </xf>
    <xf numFmtId="0" fontId="8" fillId="13" borderId="55" xfId="0" applyFont="1" applyFill="1" applyBorder="1" applyAlignment="1" applyProtection="1">
      <alignment horizontal="center" vertical="center" wrapText="1"/>
      <protection locked="0"/>
    </xf>
    <xf numFmtId="0" fontId="8" fillId="13" borderId="65" xfId="0" applyFont="1" applyFill="1" applyBorder="1" applyAlignment="1" applyProtection="1">
      <alignment horizontal="center" vertical="center" wrapText="1"/>
      <protection locked="0"/>
    </xf>
    <xf numFmtId="0" fontId="8" fillId="13" borderId="0" xfId="0" applyFont="1" applyFill="1" applyBorder="1" applyAlignment="1" applyProtection="1">
      <alignment horizontal="center" vertical="center" wrapText="1"/>
      <protection locked="0"/>
    </xf>
    <xf numFmtId="0" fontId="8" fillId="13" borderId="54" xfId="0" applyFont="1" applyFill="1" applyBorder="1" applyAlignment="1" applyProtection="1">
      <alignment horizontal="center" vertical="center" wrapText="1"/>
      <protection locked="0"/>
    </xf>
    <xf numFmtId="0" fontId="8" fillId="7" borderId="6" xfId="0" applyFont="1" applyFill="1" applyBorder="1" applyAlignment="1" applyProtection="1">
      <alignment horizontal="justify" vertical="center" wrapText="1"/>
      <protection locked="0"/>
    </xf>
    <xf numFmtId="0" fontId="8" fillId="7" borderId="7" xfId="0" applyFont="1" applyFill="1" applyBorder="1" applyAlignment="1" applyProtection="1">
      <alignment horizontal="justify" vertical="center" wrapText="1"/>
      <protection locked="0"/>
    </xf>
    <xf numFmtId="0" fontId="8" fillId="7" borderId="8" xfId="0" applyFont="1" applyFill="1" applyBorder="1" applyAlignment="1" applyProtection="1">
      <alignment horizontal="justify" vertical="center" wrapText="1"/>
      <protection locked="0"/>
    </xf>
    <xf numFmtId="0" fontId="8" fillId="7" borderId="11" xfId="0" applyFont="1" applyFill="1" applyBorder="1" applyAlignment="1" applyProtection="1">
      <alignment horizontal="justify" vertical="center" wrapText="1"/>
      <protection locked="0"/>
    </xf>
    <xf numFmtId="0" fontId="8" fillId="7" borderId="26" xfId="0" applyFont="1" applyFill="1" applyBorder="1" applyAlignment="1" applyProtection="1">
      <alignment horizontal="justify" vertical="center" wrapText="1"/>
      <protection locked="0"/>
    </xf>
    <xf numFmtId="0" fontId="8" fillId="7" borderId="36" xfId="0" applyFont="1" applyFill="1" applyBorder="1" applyAlignment="1" applyProtection="1">
      <alignment horizontal="justify" vertical="center" wrapText="1"/>
      <protection locked="0"/>
    </xf>
    <xf numFmtId="3" fontId="9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9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9" fillId="7" borderId="77" xfId="0" applyNumberFormat="1" applyFont="1" applyFill="1" applyBorder="1" applyAlignment="1" applyProtection="1">
      <alignment horizontal="center" vertical="center" wrapText="1"/>
      <protection locked="0"/>
    </xf>
    <xf numFmtId="0" fontId="8" fillId="13" borderId="45" xfId="0" applyFont="1" applyFill="1" applyBorder="1" applyAlignment="1" applyProtection="1">
      <alignment horizontal="center" vertical="center" wrapText="1"/>
      <protection locked="0"/>
    </xf>
    <xf numFmtId="0" fontId="8" fillId="13" borderId="46" xfId="0" applyFont="1" applyFill="1" applyBorder="1" applyAlignment="1" applyProtection="1">
      <alignment horizontal="center" vertical="center" wrapText="1"/>
      <protection locked="0"/>
    </xf>
    <xf numFmtId="0" fontId="8" fillId="13" borderId="32" xfId="0" applyFont="1" applyFill="1" applyBorder="1" applyAlignment="1" applyProtection="1">
      <alignment horizontal="center" vertical="center" wrapText="1"/>
      <protection locked="0"/>
    </xf>
    <xf numFmtId="0" fontId="8" fillId="13" borderId="21" xfId="0" applyFont="1" applyFill="1" applyBorder="1" applyAlignment="1" applyProtection="1">
      <alignment horizontal="center" vertical="center" wrapText="1"/>
      <protection locked="0"/>
    </xf>
    <xf numFmtId="0" fontId="10" fillId="7" borderId="61" xfId="0" applyFont="1" applyFill="1" applyBorder="1" applyAlignment="1" applyProtection="1">
      <alignment horizontal="left" vertical="center"/>
      <protection locked="0"/>
    </xf>
    <xf numFmtId="0" fontId="10" fillId="7" borderId="31" xfId="0" applyFont="1" applyFill="1" applyBorder="1" applyAlignment="1" applyProtection="1">
      <alignment horizontal="left" vertical="center"/>
      <protection locked="0"/>
    </xf>
    <xf numFmtId="0" fontId="10" fillId="7" borderId="82" xfId="0" applyFont="1" applyFill="1" applyBorder="1" applyAlignment="1" applyProtection="1">
      <alignment horizontal="left" vertical="center"/>
      <protection locked="0"/>
    </xf>
    <xf numFmtId="0" fontId="8" fillId="7" borderId="23" xfId="0" applyFont="1" applyFill="1" applyBorder="1" applyAlignment="1" applyProtection="1">
      <alignment horizontal="center" vertical="center" wrapText="1"/>
      <protection locked="0"/>
    </xf>
    <xf numFmtId="0" fontId="8" fillId="7" borderId="26" xfId="0" applyFont="1" applyFill="1" applyBorder="1" applyAlignment="1" applyProtection="1">
      <alignment horizontal="center" vertical="center" wrapText="1"/>
      <protection locked="0"/>
    </xf>
    <xf numFmtId="0" fontId="8" fillId="7" borderId="16" xfId="0" applyFont="1" applyFill="1" applyBorder="1" applyAlignment="1" applyProtection="1">
      <alignment horizontal="center" vertical="center" wrapText="1"/>
      <protection locked="0"/>
    </xf>
    <xf numFmtId="0" fontId="13" fillId="7" borderId="94" xfId="0" applyFont="1" applyFill="1" applyBorder="1" applyAlignment="1">
      <alignment horizontal="center" vertical="center" wrapText="1"/>
    </xf>
    <xf numFmtId="0" fontId="13" fillId="7" borderId="95" xfId="0" applyFont="1" applyFill="1" applyBorder="1" applyAlignment="1">
      <alignment horizontal="center" vertical="center" wrapText="1"/>
    </xf>
    <xf numFmtId="0" fontId="13" fillId="7" borderId="93" xfId="0" applyFont="1" applyFill="1" applyBorder="1" applyAlignment="1">
      <alignment horizontal="center" vertical="center" wrapText="1"/>
    </xf>
    <xf numFmtId="0" fontId="14" fillId="18" borderId="11" xfId="0" applyFont="1" applyFill="1" applyBorder="1" applyAlignment="1">
      <alignment horizontal="left" vertical="center" wrapText="1"/>
    </xf>
    <xf numFmtId="0" fontId="14" fillId="18" borderId="26" xfId="0" applyFont="1" applyFill="1" applyBorder="1" applyAlignment="1">
      <alignment horizontal="left" vertical="center" wrapText="1"/>
    </xf>
    <xf numFmtId="0" fontId="14" fillId="18" borderId="36" xfId="0" applyFont="1" applyFill="1" applyBorder="1" applyAlignment="1">
      <alignment horizontal="left" vertical="center" wrapText="1"/>
    </xf>
    <xf numFmtId="0" fontId="16" fillId="0" borderId="11" xfId="3" applyFont="1" applyBorder="1" applyAlignment="1">
      <alignment horizontal="center" vertical="center" wrapText="1"/>
    </xf>
    <xf numFmtId="0" fontId="16" fillId="0" borderId="27" xfId="3" applyFont="1" applyBorder="1" applyAlignment="1">
      <alignment horizontal="center" vertical="center" wrapText="1"/>
    </xf>
    <xf numFmtId="0" fontId="14" fillId="18" borderId="62" xfId="0" applyFont="1" applyFill="1" applyBorder="1" applyAlignment="1">
      <alignment horizontal="left" vertical="center" wrapText="1"/>
    </xf>
    <xf numFmtId="0" fontId="14" fillId="18" borderId="10" xfId="0" applyFont="1" applyFill="1" applyBorder="1" applyAlignment="1">
      <alignment horizontal="left" vertical="center" wrapText="1"/>
    </xf>
    <xf numFmtId="0" fontId="14" fillId="18" borderId="40" xfId="0" applyFont="1" applyFill="1" applyBorder="1" applyAlignment="1">
      <alignment horizontal="left" vertical="center" wrapText="1"/>
    </xf>
    <xf numFmtId="0" fontId="30" fillId="9" borderId="62" xfId="3" applyFont="1" applyFill="1" applyBorder="1" applyAlignment="1">
      <alignment horizontal="center" vertical="center"/>
    </xf>
    <xf numFmtId="0" fontId="30" fillId="9" borderId="10" xfId="3" applyFont="1" applyFill="1" applyBorder="1" applyAlignment="1">
      <alignment horizontal="center" vertical="center"/>
    </xf>
    <xf numFmtId="0" fontId="30" fillId="9" borderId="50" xfId="3" applyFont="1" applyFill="1" applyBorder="1" applyAlignment="1">
      <alignment horizontal="center" vertical="center"/>
    </xf>
    <xf numFmtId="0" fontId="30" fillId="9" borderId="40" xfId="3" applyFont="1" applyFill="1" applyBorder="1" applyAlignment="1">
      <alignment horizontal="center" vertical="center"/>
    </xf>
    <xf numFmtId="0" fontId="16" fillId="7" borderId="6" xfId="3" applyFont="1" applyFill="1" applyBorder="1" applyAlignment="1">
      <alignment horizontal="center" vertical="center" wrapText="1"/>
    </xf>
    <xf numFmtId="0" fontId="16" fillId="7" borderId="25" xfId="3" applyFont="1" applyFill="1" applyBorder="1" applyAlignment="1">
      <alignment horizontal="center" vertical="center" wrapText="1"/>
    </xf>
    <xf numFmtId="0" fontId="16" fillId="0" borderId="48" xfId="3" applyFont="1" applyBorder="1" applyAlignment="1">
      <alignment horizontal="center" vertical="center" wrapText="1"/>
    </xf>
    <xf numFmtId="0" fontId="16" fillId="0" borderId="9" xfId="3" applyFont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76" xfId="3" applyFont="1" applyFill="1" applyBorder="1" applyAlignment="1">
      <alignment horizontal="center" vertical="center" wrapText="1"/>
    </xf>
    <xf numFmtId="0" fontId="24" fillId="2" borderId="33" xfId="0" applyFont="1" applyFill="1" applyBorder="1" applyAlignment="1">
      <alignment horizontal="center" vertical="center" wrapText="1"/>
    </xf>
    <xf numFmtId="0" fontId="24" fillId="2" borderId="34" xfId="0" applyFont="1" applyFill="1" applyBorder="1" applyAlignment="1">
      <alignment horizontal="center" vertical="center" wrapText="1"/>
    </xf>
    <xf numFmtId="0" fontId="24" fillId="2" borderId="35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9" fillId="8" borderId="62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horizontal="center" vertical="center" wrapText="1"/>
    </xf>
    <xf numFmtId="0" fontId="29" fillId="8" borderId="40" xfId="0" applyFont="1" applyFill="1" applyBorder="1" applyAlignment="1">
      <alignment horizontal="center" vertical="center" wrapText="1"/>
    </xf>
    <xf numFmtId="0" fontId="24" fillId="8" borderId="62" xfId="0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24" fillId="8" borderId="40" xfId="0" applyFont="1" applyFill="1" applyBorder="1" applyAlignment="1">
      <alignment horizontal="center" vertical="center" wrapText="1"/>
    </xf>
    <xf numFmtId="0" fontId="14" fillId="0" borderId="62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40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30" fillId="9" borderId="48" xfId="3" applyFont="1" applyFill="1" applyBorder="1" applyAlignment="1">
      <alignment horizontal="center" vertical="center"/>
    </xf>
    <xf numFmtId="0" fontId="30" fillId="9" borderId="9" xfId="3" applyFont="1" applyFill="1" applyBorder="1" applyAlignment="1">
      <alignment horizontal="center" vertical="center"/>
    </xf>
    <xf numFmtId="0" fontId="30" fillId="9" borderId="19" xfId="3" applyFont="1" applyFill="1" applyBorder="1" applyAlignment="1">
      <alignment horizontal="center" vertical="center"/>
    </xf>
    <xf numFmtId="0" fontId="14" fillId="18" borderId="6" xfId="0" applyFont="1" applyFill="1" applyBorder="1" applyAlignment="1">
      <alignment horizontal="left" vertical="center" wrapText="1"/>
    </xf>
    <xf numFmtId="0" fontId="14" fillId="18" borderId="7" xfId="0" applyFont="1" applyFill="1" applyBorder="1" applyAlignment="1">
      <alignment horizontal="left" vertical="center" wrapText="1"/>
    </xf>
    <xf numFmtId="0" fontId="14" fillId="18" borderId="8" xfId="0" applyFont="1" applyFill="1" applyBorder="1" applyAlignment="1">
      <alignment horizontal="left" vertical="center" wrapText="1"/>
    </xf>
    <xf numFmtId="0" fontId="16" fillId="7" borderId="11" xfId="3" applyFont="1" applyFill="1" applyBorder="1" applyAlignment="1">
      <alignment horizontal="center" vertical="center" wrapText="1"/>
    </xf>
    <xf numFmtId="0" fontId="16" fillId="7" borderId="27" xfId="3" applyFont="1" applyFill="1" applyBorder="1" applyAlignment="1">
      <alignment horizontal="center" vertical="center" wrapText="1"/>
    </xf>
    <xf numFmtId="0" fontId="16" fillId="7" borderId="24" xfId="3" applyFont="1" applyFill="1" applyBorder="1" applyAlignment="1">
      <alignment horizontal="center" vertical="center" wrapText="1"/>
    </xf>
    <xf numFmtId="0" fontId="16" fillId="7" borderId="110" xfId="3" applyFont="1" applyFill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6" fillId="0" borderId="4" xfId="3" applyFont="1" applyBorder="1" applyAlignment="1">
      <alignment horizontal="center" vertical="center" wrapText="1"/>
    </xf>
    <xf numFmtId="0" fontId="17" fillId="15" borderId="62" xfId="3" applyFont="1" applyFill="1" applyBorder="1" applyAlignment="1">
      <alignment horizontal="center" vertical="center" wrapText="1"/>
    </xf>
    <xf numFmtId="0" fontId="17" fillId="15" borderId="74" xfId="3" applyFont="1" applyFill="1" applyBorder="1" applyAlignment="1">
      <alignment horizontal="center" vertical="center" wrapText="1"/>
    </xf>
    <xf numFmtId="0" fontId="17" fillId="7" borderId="94" xfId="3" applyFont="1" applyFill="1" applyBorder="1" applyAlignment="1">
      <alignment horizontal="center" vertical="center" wrapText="1"/>
    </xf>
    <xf numFmtId="0" fontId="17" fillId="7" borderId="95" xfId="3" applyFont="1" applyFill="1" applyBorder="1" applyAlignment="1">
      <alignment horizontal="center" vertical="center" wrapText="1"/>
    </xf>
    <xf numFmtId="0" fontId="17" fillId="7" borderId="93" xfId="3" applyFont="1" applyFill="1" applyBorder="1" applyAlignment="1">
      <alignment horizontal="center" vertical="center" wrapText="1"/>
    </xf>
    <xf numFmtId="0" fontId="6" fillId="10" borderId="57" xfId="0" applyFont="1" applyFill="1" applyBorder="1" applyAlignment="1">
      <alignment horizontal="center" vertical="center" wrapText="1"/>
    </xf>
    <xf numFmtId="0" fontId="6" fillId="10" borderId="83" xfId="0" applyFont="1" applyFill="1" applyBorder="1" applyAlignment="1">
      <alignment horizontal="center" vertical="center" wrapText="1"/>
    </xf>
    <xf numFmtId="0" fontId="13" fillId="7" borderId="99" xfId="0" applyFont="1" applyFill="1" applyBorder="1" applyAlignment="1">
      <alignment horizontal="center" vertical="center" wrapText="1"/>
    </xf>
    <xf numFmtId="0" fontId="13" fillId="7" borderId="94" xfId="0" applyFont="1" applyFill="1" applyBorder="1" applyAlignment="1">
      <alignment horizontal="center" vertical="center"/>
    </xf>
    <xf numFmtId="0" fontId="13" fillId="7" borderId="95" xfId="0" applyFont="1" applyFill="1" applyBorder="1" applyAlignment="1">
      <alignment horizontal="center" vertical="center"/>
    </xf>
    <xf numFmtId="0" fontId="13" fillId="7" borderId="93" xfId="0" applyFont="1" applyFill="1" applyBorder="1" applyAlignment="1">
      <alignment horizontal="center" vertical="center"/>
    </xf>
    <xf numFmtId="0" fontId="16" fillId="10" borderId="57" xfId="0" applyFont="1" applyFill="1" applyBorder="1" applyAlignment="1">
      <alignment horizontal="center" vertical="center" wrapText="1"/>
    </xf>
    <xf numFmtId="0" fontId="16" fillId="10" borderId="83" xfId="0" applyFont="1" applyFill="1" applyBorder="1" applyAlignment="1">
      <alignment horizontal="center" vertical="center" wrapText="1"/>
    </xf>
    <xf numFmtId="0" fontId="16" fillId="10" borderId="45" xfId="0" applyFont="1" applyFill="1" applyBorder="1" applyAlignment="1">
      <alignment horizontal="center" vertical="center" wrapText="1"/>
    </xf>
    <xf numFmtId="0" fontId="16" fillId="10" borderId="75" xfId="0" applyFont="1" applyFill="1" applyBorder="1" applyAlignment="1">
      <alignment horizontal="center" vertical="center" wrapText="1"/>
    </xf>
    <xf numFmtId="0" fontId="16" fillId="10" borderId="3" xfId="0" applyFont="1" applyFill="1" applyBorder="1" applyAlignment="1">
      <alignment horizontal="center" vertical="center" wrapText="1"/>
    </xf>
    <xf numFmtId="0" fontId="16" fillId="10" borderId="76" xfId="0" applyFont="1" applyFill="1" applyBorder="1" applyAlignment="1">
      <alignment horizontal="center" vertical="center" wrapText="1"/>
    </xf>
    <xf numFmtId="0" fontId="6" fillId="0" borderId="37" xfId="3" applyFont="1" applyBorder="1" applyAlignment="1">
      <alignment horizontal="center" vertical="top"/>
    </xf>
    <xf numFmtId="0" fontId="6" fillId="0" borderId="38" xfId="3" applyFont="1" applyBorder="1" applyAlignment="1">
      <alignment horizontal="center" vertical="top"/>
    </xf>
    <xf numFmtId="0" fontId="6" fillId="0" borderId="39" xfId="3" applyFont="1" applyBorder="1" applyAlignment="1">
      <alignment horizontal="center" vertical="top"/>
    </xf>
    <xf numFmtId="0" fontId="6" fillId="0" borderId="1" xfId="3" applyFont="1" applyBorder="1" applyAlignment="1">
      <alignment horizontal="center"/>
    </xf>
    <xf numFmtId="0" fontId="6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/>
    </xf>
    <xf numFmtId="0" fontId="31" fillId="0" borderId="62" xfId="3" applyFont="1" applyBorder="1" applyAlignment="1">
      <alignment horizontal="justify" vertical="center" wrapText="1"/>
    </xf>
    <xf numFmtId="0" fontId="31" fillId="0" borderId="10" xfId="3" applyFont="1" applyBorder="1" applyAlignment="1">
      <alignment horizontal="justify" vertical="center" wrapText="1"/>
    </xf>
    <xf numFmtId="0" fontId="31" fillId="0" borderId="40" xfId="3" applyFont="1" applyBorder="1" applyAlignment="1">
      <alignment horizontal="justify" vertical="center" wrapText="1"/>
    </xf>
    <xf numFmtId="0" fontId="23" fillId="0" borderId="62" xfId="3" applyFont="1" applyBorder="1" applyAlignment="1">
      <alignment horizontal="center" vertical="center" wrapText="1"/>
    </xf>
    <xf numFmtId="0" fontId="23" fillId="0" borderId="10" xfId="3" applyFont="1" applyBorder="1" applyAlignment="1">
      <alignment horizontal="center" vertical="center" wrapText="1"/>
    </xf>
    <xf numFmtId="0" fontId="23" fillId="0" borderId="40" xfId="3" applyFont="1" applyBorder="1" applyAlignment="1">
      <alignment horizontal="center" vertical="center" wrapText="1"/>
    </xf>
    <xf numFmtId="0" fontId="31" fillId="0" borderId="11" xfId="3" applyFont="1" applyBorder="1" applyAlignment="1">
      <alignment horizontal="justify" vertical="center" wrapText="1"/>
    </xf>
    <xf numFmtId="0" fontId="31" fillId="0" borderId="26" xfId="3" applyFont="1" applyBorder="1" applyAlignment="1">
      <alignment horizontal="justify" vertical="center" wrapText="1"/>
    </xf>
    <xf numFmtId="0" fontId="31" fillId="0" borderId="36" xfId="3" applyFont="1" applyBorder="1" applyAlignment="1">
      <alignment horizontal="justify" vertical="center" wrapText="1"/>
    </xf>
    <xf numFmtId="0" fontId="31" fillId="0" borderId="11" xfId="3" applyFont="1" applyFill="1" applyBorder="1" applyAlignment="1">
      <alignment horizontal="justify" vertical="center" wrapText="1"/>
    </xf>
    <xf numFmtId="0" fontId="31" fillId="0" borderId="26" xfId="3" applyFont="1" applyFill="1" applyBorder="1" applyAlignment="1">
      <alignment horizontal="justify" vertical="center" wrapText="1"/>
    </xf>
    <xf numFmtId="0" fontId="31" fillId="0" borderId="36" xfId="3" applyFont="1" applyFill="1" applyBorder="1" applyAlignment="1">
      <alignment horizontal="justify" vertical="center" wrapText="1"/>
    </xf>
    <xf numFmtId="0" fontId="29" fillId="0" borderId="11" xfId="3" applyFont="1" applyFill="1" applyBorder="1" applyAlignment="1">
      <alignment horizontal="justify" vertical="center" wrapText="1"/>
    </xf>
    <xf numFmtId="0" fontId="29" fillId="0" borderId="26" xfId="3" applyFont="1" applyFill="1" applyBorder="1" applyAlignment="1">
      <alignment horizontal="justify" vertical="center" wrapText="1"/>
    </xf>
    <xf numFmtId="0" fontId="29" fillId="0" borderId="36" xfId="3" applyFont="1" applyFill="1" applyBorder="1" applyAlignment="1">
      <alignment horizontal="justify" vertical="center" wrapText="1"/>
    </xf>
    <xf numFmtId="0" fontId="29" fillId="0" borderId="11" xfId="3" applyFont="1" applyBorder="1" applyAlignment="1">
      <alignment horizontal="justify" vertical="center" wrapText="1"/>
    </xf>
    <xf numFmtId="0" fontId="29" fillId="0" borderId="26" xfId="3" applyFont="1" applyBorder="1" applyAlignment="1">
      <alignment horizontal="justify" vertical="center" wrapText="1"/>
    </xf>
    <xf numFmtId="0" fontId="29" fillId="0" borderId="36" xfId="3" applyFont="1" applyBorder="1" applyAlignment="1">
      <alignment horizontal="justify" vertical="center" wrapText="1"/>
    </xf>
    <xf numFmtId="0" fontId="14" fillId="19" borderId="62" xfId="0" applyFont="1" applyFill="1" applyBorder="1" applyAlignment="1">
      <alignment horizontal="center" vertical="center" wrapText="1"/>
    </xf>
    <xf numFmtId="0" fontId="14" fillId="19" borderId="10" xfId="0" applyFont="1" applyFill="1" applyBorder="1" applyAlignment="1">
      <alignment horizontal="center" vertical="center" wrapText="1"/>
    </xf>
    <xf numFmtId="0" fontId="14" fillId="19" borderId="40" xfId="0" applyFont="1" applyFill="1" applyBorder="1" applyAlignment="1">
      <alignment horizontal="center" vertical="center" wrapText="1"/>
    </xf>
    <xf numFmtId="0" fontId="24" fillId="0" borderId="11" xfId="3" applyFont="1" applyFill="1" applyBorder="1" applyAlignment="1">
      <alignment horizontal="justify" vertical="center" wrapText="1"/>
    </xf>
    <xf numFmtId="0" fontId="24" fillId="0" borderId="26" xfId="3" applyFont="1" applyFill="1" applyBorder="1" applyAlignment="1">
      <alignment horizontal="justify" vertical="center" wrapText="1"/>
    </xf>
    <xf numFmtId="0" fontId="24" fillId="0" borderId="36" xfId="3" applyFont="1" applyFill="1" applyBorder="1" applyAlignment="1">
      <alignment horizontal="justify" vertical="center" wrapText="1"/>
    </xf>
    <xf numFmtId="0" fontId="29" fillId="0" borderId="48" xfId="3" applyFont="1" applyBorder="1" applyAlignment="1">
      <alignment horizontal="justify" vertical="center" wrapText="1"/>
    </xf>
    <xf numFmtId="0" fontId="29" fillId="0" borderId="9" xfId="3" applyFont="1" applyBorder="1" applyAlignment="1">
      <alignment horizontal="justify" vertical="center" wrapText="1"/>
    </xf>
    <xf numFmtId="0" fontId="29" fillId="0" borderId="49" xfId="3" applyFont="1" applyBorder="1" applyAlignment="1">
      <alignment horizontal="justify" vertical="center" wrapText="1"/>
    </xf>
    <xf numFmtId="0" fontId="24" fillId="0" borderId="3" xfId="3" applyFont="1" applyFill="1" applyBorder="1" applyAlignment="1">
      <alignment horizontal="justify" vertical="center" wrapText="1"/>
    </xf>
    <xf numFmtId="0" fontId="24" fillId="0" borderId="4" xfId="3" applyFont="1" applyFill="1" applyBorder="1" applyAlignment="1">
      <alignment horizontal="justify" vertical="center" wrapText="1"/>
    </xf>
    <xf numFmtId="0" fontId="24" fillId="0" borderId="5" xfId="3" applyFont="1" applyFill="1" applyBorder="1" applyAlignment="1">
      <alignment horizontal="justify" vertical="center" wrapText="1"/>
    </xf>
    <xf numFmtId="0" fontId="14" fillId="18" borderId="88" xfId="0" applyFont="1" applyFill="1" applyBorder="1" applyAlignment="1">
      <alignment horizontal="left" vertical="center" wrapText="1"/>
    </xf>
    <xf numFmtId="0" fontId="14" fillId="18" borderId="86" xfId="0" applyFont="1" applyFill="1" applyBorder="1" applyAlignment="1">
      <alignment horizontal="left" vertical="center" wrapText="1"/>
    </xf>
    <xf numFmtId="0" fontId="14" fillId="18" borderId="87" xfId="0" applyFont="1" applyFill="1" applyBorder="1" applyAlignment="1">
      <alignment horizontal="left" vertical="center" wrapText="1"/>
    </xf>
    <xf numFmtId="0" fontId="13" fillId="15" borderId="11" xfId="0" applyFont="1" applyFill="1" applyBorder="1" applyAlignment="1">
      <alignment horizontal="center" vertical="center" wrapText="1"/>
    </xf>
    <xf numFmtId="0" fontId="13" fillId="15" borderId="27" xfId="0" applyFont="1" applyFill="1" applyBorder="1" applyAlignment="1">
      <alignment horizontal="center" vertical="center" wrapText="1"/>
    </xf>
    <xf numFmtId="0" fontId="13" fillId="15" borderId="78" xfId="0" applyFont="1" applyFill="1" applyBorder="1" applyAlignment="1">
      <alignment horizontal="center" vertical="center" wrapText="1"/>
    </xf>
    <xf numFmtId="0" fontId="13" fillId="15" borderId="89" xfId="0" applyFont="1" applyFill="1" applyBorder="1" applyAlignment="1">
      <alignment horizontal="center" vertical="center" wrapText="1"/>
    </xf>
    <xf numFmtId="0" fontId="14" fillId="19" borderId="6" xfId="0" applyFont="1" applyFill="1" applyBorder="1" applyAlignment="1">
      <alignment horizontal="center" vertical="center" wrapText="1"/>
    </xf>
    <xf numFmtId="0" fontId="14" fillId="19" borderId="7" xfId="0" applyFont="1" applyFill="1" applyBorder="1" applyAlignment="1">
      <alignment horizontal="center" vertical="center" wrapText="1"/>
    </xf>
    <xf numFmtId="0" fontId="14" fillId="19" borderId="8" xfId="0" applyFont="1" applyFill="1" applyBorder="1" applyAlignment="1">
      <alignment horizontal="center" vertical="center" wrapText="1"/>
    </xf>
    <xf numFmtId="0" fontId="13" fillId="0" borderId="62" xfId="3" applyFont="1" applyFill="1" applyBorder="1" applyAlignment="1">
      <alignment horizontal="justify" vertical="center" wrapText="1"/>
    </xf>
    <xf numFmtId="0" fontId="13" fillId="0" borderId="10" xfId="3" applyFont="1" applyFill="1" applyBorder="1" applyAlignment="1">
      <alignment horizontal="justify" vertical="center" wrapText="1"/>
    </xf>
    <xf numFmtId="0" fontId="13" fillId="0" borderId="40" xfId="3" applyFont="1" applyFill="1" applyBorder="1" applyAlignment="1">
      <alignment horizontal="justify" vertical="center" wrapText="1"/>
    </xf>
    <xf numFmtId="0" fontId="17" fillId="15" borderId="84" xfId="3" applyFont="1" applyFill="1" applyBorder="1" applyAlignment="1">
      <alignment horizontal="center" vertical="center" wrapText="1"/>
    </xf>
    <xf numFmtId="0" fontId="17" fillId="15" borderId="85" xfId="3" applyFont="1" applyFill="1" applyBorder="1" applyAlignment="1">
      <alignment horizontal="center" vertical="center" wrapText="1"/>
    </xf>
    <xf numFmtId="0" fontId="14" fillId="10" borderId="48" xfId="3" applyFont="1" applyFill="1" applyBorder="1" applyAlignment="1">
      <alignment horizontal="center" vertical="center"/>
    </xf>
    <xf numFmtId="0" fontId="14" fillId="10" borderId="9" xfId="3" applyFont="1" applyFill="1" applyBorder="1" applyAlignment="1">
      <alignment horizontal="center" vertical="center"/>
    </xf>
    <xf numFmtId="0" fontId="14" fillId="10" borderId="83" xfId="3" applyFont="1" applyFill="1" applyBorder="1" applyAlignment="1">
      <alignment horizontal="center" vertical="center"/>
    </xf>
    <xf numFmtId="0" fontId="28" fillId="17" borderId="100" xfId="3" applyFont="1" applyFill="1" applyBorder="1" applyAlignment="1">
      <alignment horizontal="center" vertical="center"/>
    </xf>
    <xf numFmtId="0" fontId="28" fillId="17" borderId="101" xfId="3" applyFont="1" applyFill="1" applyBorder="1" applyAlignment="1">
      <alignment horizontal="center" vertical="center"/>
    </xf>
    <xf numFmtId="0" fontId="28" fillId="17" borderId="62" xfId="3" applyFont="1" applyFill="1" applyBorder="1" applyAlignment="1">
      <alignment horizontal="center" vertical="center"/>
    </xf>
    <xf numFmtId="0" fontId="28" fillId="17" borderId="74" xfId="3" applyFont="1" applyFill="1" applyBorder="1" applyAlignment="1">
      <alignment horizontal="center" vertical="center"/>
    </xf>
    <xf numFmtId="0" fontId="13" fillId="15" borderId="48" xfId="0" applyFont="1" applyFill="1" applyBorder="1" applyAlignment="1">
      <alignment horizontal="center" vertical="center" wrapText="1"/>
    </xf>
    <xf numFmtId="0" fontId="13" fillId="15" borderId="83" xfId="0" applyFont="1" applyFill="1" applyBorder="1" applyAlignment="1">
      <alignment horizontal="center" vertical="center" wrapText="1"/>
    </xf>
    <xf numFmtId="0" fontId="13" fillId="15" borderId="62" xfId="0" applyFont="1" applyFill="1" applyBorder="1" applyAlignment="1">
      <alignment horizontal="center" vertical="center" wrapText="1"/>
    </xf>
    <xf numFmtId="0" fontId="13" fillId="15" borderId="74" xfId="0" applyFont="1" applyFill="1" applyBorder="1" applyAlignment="1">
      <alignment horizontal="center" vertical="center" wrapText="1"/>
    </xf>
    <xf numFmtId="0" fontId="30" fillId="11" borderId="62" xfId="1" applyFont="1" applyFill="1" applyBorder="1" applyAlignment="1">
      <alignment horizontal="center" vertical="center"/>
    </xf>
    <xf numFmtId="0" fontId="30" fillId="11" borderId="10" xfId="1" applyFont="1" applyFill="1" applyBorder="1" applyAlignment="1">
      <alignment horizontal="center" vertical="center"/>
    </xf>
    <xf numFmtId="0" fontId="30" fillId="11" borderId="40" xfId="1" applyFont="1" applyFill="1" applyBorder="1" applyAlignment="1">
      <alignment horizontal="center" vertical="center"/>
    </xf>
    <xf numFmtId="17" fontId="34" fillId="0" borderId="94" xfId="0" applyNumberFormat="1" applyFont="1" applyBorder="1" applyAlignment="1">
      <alignment horizontal="center" vertical="center"/>
    </xf>
    <xf numFmtId="0" fontId="34" fillId="0" borderId="95" xfId="0" applyFont="1" applyBorder="1" applyAlignment="1">
      <alignment horizontal="center" vertical="center"/>
    </xf>
    <xf numFmtId="0" fontId="34" fillId="0" borderId="93" xfId="0" applyFont="1" applyBorder="1" applyAlignment="1">
      <alignment horizontal="center" vertical="center"/>
    </xf>
    <xf numFmtId="17" fontId="25" fillId="0" borderId="30" xfId="0" applyNumberFormat="1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14" fillId="2" borderId="33" xfId="0" applyFont="1" applyFill="1" applyBorder="1" applyAlignment="1">
      <alignment horizontal="center" wrapText="1"/>
    </xf>
    <xf numFmtId="0" fontId="14" fillId="2" borderId="34" xfId="0" applyFont="1" applyFill="1" applyBorder="1" applyAlignment="1">
      <alignment horizontal="center" wrapText="1"/>
    </xf>
    <xf numFmtId="0" fontId="14" fillId="2" borderId="35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21" fillId="18" borderId="62" xfId="0" applyFont="1" applyFill="1" applyBorder="1" applyAlignment="1">
      <alignment horizontal="left" vertical="center" wrapText="1"/>
    </xf>
    <xf numFmtId="0" fontId="21" fillId="18" borderId="10" xfId="0" applyFont="1" applyFill="1" applyBorder="1" applyAlignment="1">
      <alignment horizontal="left" vertical="center" wrapText="1"/>
    </xf>
    <xf numFmtId="0" fontId="21" fillId="18" borderId="40" xfId="0" applyFont="1" applyFill="1" applyBorder="1" applyAlignment="1">
      <alignment horizontal="left" vertical="center" wrapText="1"/>
    </xf>
    <xf numFmtId="17" fontId="25" fillId="0" borderId="94" xfId="0" applyNumberFormat="1" applyFont="1" applyBorder="1" applyAlignment="1">
      <alignment horizontal="center" vertical="center"/>
    </xf>
    <xf numFmtId="0" fontId="25" fillId="0" borderId="95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45" fillId="0" borderId="122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74" xfId="0" applyFont="1" applyBorder="1" applyAlignment="1">
      <alignment horizontal="center" vertical="center" wrapText="1"/>
    </xf>
    <xf numFmtId="0" fontId="48" fillId="0" borderId="122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74" xfId="0" applyFont="1" applyBorder="1" applyAlignment="1">
      <alignment horizontal="center" vertical="center"/>
    </xf>
    <xf numFmtId="0" fontId="45" fillId="0" borderId="122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74" xfId="0" applyFont="1" applyBorder="1" applyAlignment="1">
      <alignment horizontal="center" vertical="center"/>
    </xf>
  </cellXfs>
  <cellStyles count="5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0</xdr:rowOff>
    </xdr:from>
    <xdr:to>
      <xdr:col>13</xdr:col>
      <xdr:colOff>581024</xdr:colOff>
      <xdr:row>62</xdr:row>
      <xdr:rowOff>153261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E592EF-2E4F-37A1-2C8F-BE241AE6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0"/>
          <a:ext cx="8486775" cy="119642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657225</xdr:colOff>
      <xdr:row>0</xdr:row>
      <xdr:rowOff>257175</xdr:rowOff>
    </xdr:from>
    <xdr:to>
      <xdr:col>11</xdr:col>
      <xdr:colOff>47626</xdr:colOff>
      <xdr:row>2</xdr:row>
      <xdr:rowOff>97002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E8577F-CB3D-4E00-BBE8-A4DACF59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257175"/>
          <a:ext cx="1228726" cy="5923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250031</xdr:colOff>
      <xdr:row>0</xdr:row>
      <xdr:rowOff>202406</xdr:rowOff>
    </xdr:from>
    <xdr:to>
      <xdr:col>11</xdr:col>
      <xdr:colOff>678924</xdr:colOff>
      <xdr:row>3</xdr:row>
      <xdr:rowOff>23812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B7B73FC-1236-453A-BEAE-917F78DC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202406"/>
          <a:ext cx="1333768" cy="6429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2657475</xdr:colOff>
      <xdr:row>0</xdr:row>
      <xdr:rowOff>209550</xdr:rowOff>
    </xdr:from>
    <xdr:to>
      <xdr:col>4</xdr:col>
      <xdr:colOff>3886201</xdr:colOff>
      <xdr:row>2</xdr:row>
      <xdr:rowOff>192252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73863FB-721B-4448-9B00-49C6E56A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209550"/>
          <a:ext cx="1228726" cy="592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F859A58-6D2D-4CED-8708-FC9A7CD3A4F7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87A26D63-BC0B-43BB-9657-618E8511D403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369337</xdr:colOff>
      <xdr:row>2</xdr:row>
      <xdr:rowOff>5312</xdr:rowOff>
    </xdr:from>
    <xdr:to>
      <xdr:col>7</xdr:col>
      <xdr:colOff>87475</xdr:colOff>
      <xdr:row>19</xdr:row>
      <xdr:rowOff>105746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DE26DD3-ACE6-3198-FBFA-2FE23A05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781" y="1191077"/>
          <a:ext cx="3304592" cy="4406123"/>
        </a:xfrm>
        <a:prstGeom prst="rect">
          <a:avLst/>
        </a:prstGeom>
      </xdr:spPr>
    </xdr:pic>
    <xdr:clientData/>
  </xdr:twoCellAnchor>
  <xdr:twoCellAnchor editAs="oneCell">
    <xdr:from>
      <xdr:col>7</xdr:col>
      <xdr:colOff>145792</xdr:colOff>
      <xdr:row>1</xdr:row>
      <xdr:rowOff>583162</xdr:rowOff>
    </xdr:from>
    <xdr:to>
      <xdr:col>12</xdr:col>
      <xdr:colOff>408216</xdr:colOff>
      <xdr:row>19</xdr:row>
      <xdr:rowOff>116632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914D7F7-C14D-DBB5-3D66-2AB676DE4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690" y="1176045"/>
          <a:ext cx="3324031" cy="443204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1</xdr:row>
      <xdr:rowOff>563725</xdr:rowOff>
    </xdr:from>
    <xdr:to>
      <xdr:col>17</xdr:col>
      <xdr:colOff>366907</xdr:colOff>
      <xdr:row>19</xdr:row>
      <xdr:rowOff>106914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3FD2C43-8F11-AEFB-1864-5B6267DD9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7755" y="1156608"/>
          <a:ext cx="3331320" cy="4441760"/>
        </a:xfrm>
        <a:prstGeom prst="rect">
          <a:avLst/>
        </a:prstGeom>
      </xdr:spPr>
    </xdr:pic>
    <xdr:clientData/>
  </xdr:twoCellAnchor>
  <xdr:twoCellAnchor editAs="oneCell">
    <xdr:from>
      <xdr:col>1</xdr:col>
      <xdr:colOff>398494</xdr:colOff>
      <xdr:row>46</xdr:row>
      <xdr:rowOff>19439</xdr:rowOff>
    </xdr:from>
    <xdr:to>
      <xdr:col>5</xdr:col>
      <xdr:colOff>417932</xdr:colOff>
      <xdr:row>60</xdr:row>
      <xdr:rowOff>6479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33EA42AC-3DA8-4894-84D0-D848A30B1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938" y="13296123"/>
          <a:ext cx="2381249" cy="317499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476252</xdr:colOff>
      <xdr:row>46</xdr:row>
      <xdr:rowOff>19438</xdr:rowOff>
    </xdr:from>
    <xdr:to>
      <xdr:col>9</xdr:col>
      <xdr:colOff>396068</xdr:colOff>
      <xdr:row>60</xdr:row>
      <xdr:rowOff>48597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19CF1797-6CEC-40AE-9359-16625D6AD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507" y="13296122"/>
          <a:ext cx="2369102" cy="3217118"/>
        </a:xfrm>
        <a:prstGeom prst="rect">
          <a:avLst/>
        </a:prstGeom>
      </xdr:spPr>
    </xdr:pic>
    <xdr:clientData/>
  </xdr:twoCellAnchor>
  <xdr:twoCellAnchor editAs="oneCell">
    <xdr:from>
      <xdr:col>9</xdr:col>
      <xdr:colOff>466531</xdr:colOff>
      <xdr:row>46</xdr:row>
      <xdr:rowOff>19439</xdr:rowOff>
    </xdr:from>
    <xdr:to>
      <xdr:col>16</xdr:col>
      <xdr:colOff>171709</xdr:colOff>
      <xdr:row>60</xdr:row>
      <xdr:rowOff>58316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8A8DCB16-25C9-4C07-95C8-AB4460B4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072" y="13296123"/>
          <a:ext cx="4302448" cy="3226836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272142</xdr:colOff>
      <xdr:row>83</xdr:row>
      <xdr:rowOff>0</xdr:rowOff>
    </xdr:from>
    <xdr:to>
      <xdr:col>14</xdr:col>
      <xdr:colOff>387996</xdr:colOff>
      <xdr:row>99</xdr:row>
      <xdr:rowOff>60573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BC2909A-77F3-4629-B553-5DA5FB7D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647" y="22791964"/>
          <a:ext cx="1466849" cy="3258251"/>
        </a:xfrm>
        <a:prstGeom prst="rect">
          <a:avLst/>
        </a:prstGeom>
      </xdr:spPr>
    </xdr:pic>
    <xdr:clientData/>
  </xdr:twoCellAnchor>
  <xdr:twoCellAnchor editAs="oneCell">
    <xdr:from>
      <xdr:col>0</xdr:col>
      <xdr:colOff>466529</xdr:colOff>
      <xdr:row>83</xdr:row>
      <xdr:rowOff>0</xdr:rowOff>
    </xdr:from>
    <xdr:to>
      <xdr:col>12</xdr:col>
      <xdr:colOff>233265</xdr:colOff>
      <xdr:row>99</xdr:row>
      <xdr:rowOff>62797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D1741231-513C-4817-83E4-F13FFEB1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529" y="22791964"/>
          <a:ext cx="6988241" cy="3260475"/>
        </a:xfrm>
        <a:prstGeom prst="rect">
          <a:avLst/>
        </a:prstGeom>
      </xdr:spPr>
    </xdr:pic>
    <xdr:clientData/>
  </xdr:twoCellAnchor>
  <xdr:twoCellAnchor editAs="oneCell">
    <xdr:from>
      <xdr:col>14</xdr:col>
      <xdr:colOff>427652</xdr:colOff>
      <xdr:row>83</xdr:row>
      <xdr:rowOff>0</xdr:rowOff>
    </xdr:from>
    <xdr:to>
      <xdr:col>16</xdr:col>
      <xdr:colOff>485190</xdr:colOff>
      <xdr:row>99</xdr:row>
      <xdr:rowOff>60572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5F9DD662-130B-4A10-971D-7A09E188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0152" y="22791964"/>
          <a:ext cx="1466849" cy="325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174948</xdr:colOff>
      <xdr:row>64</xdr:row>
      <xdr:rowOff>340179</xdr:rowOff>
    </xdr:from>
    <xdr:to>
      <xdr:col>13</xdr:col>
      <xdr:colOff>145791</xdr:colOff>
      <xdr:row>79</xdr:row>
      <xdr:rowOff>165231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6D653A4D-8533-4BC2-B7B3-789515D97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203" y="18427960"/>
          <a:ext cx="4781940" cy="3586456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204108</xdr:colOff>
      <xdr:row>102</xdr:row>
      <xdr:rowOff>77755</xdr:rowOff>
    </xdr:from>
    <xdr:to>
      <xdr:col>6</xdr:col>
      <xdr:colOff>421822</xdr:colOff>
      <xdr:row>116</xdr:row>
      <xdr:rowOff>212531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846568E-50FE-4A37-9F6D-1C1DFCF03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399" y="27437832"/>
          <a:ext cx="2667000" cy="35560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476249</xdr:colOff>
      <xdr:row>102</xdr:row>
      <xdr:rowOff>77755</xdr:rowOff>
    </xdr:from>
    <xdr:to>
      <xdr:col>15</xdr:col>
      <xdr:colOff>132753</xdr:colOff>
      <xdr:row>116</xdr:row>
      <xdr:rowOff>223545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AE49848E-CF11-4159-A9EF-DC58E3FD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826" y="27437832"/>
          <a:ext cx="5371504" cy="3567014"/>
        </a:xfrm>
        <a:prstGeom prst="rect">
          <a:avLst/>
        </a:prstGeom>
      </xdr:spPr>
    </xdr:pic>
    <xdr:clientData/>
  </xdr:twoCellAnchor>
  <xdr:twoCellAnchor editAs="oneCell">
    <xdr:from>
      <xdr:col>7</xdr:col>
      <xdr:colOff>296028</xdr:colOff>
      <xdr:row>30</xdr:row>
      <xdr:rowOff>87476</xdr:rowOff>
    </xdr:from>
    <xdr:to>
      <xdr:col>14</xdr:col>
      <xdr:colOff>524847</xdr:colOff>
      <xdr:row>42</xdr:row>
      <xdr:rowOff>74040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6E43B456-79CA-8D2F-BCF8-F49CD687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5926" y="9563879"/>
          <a:ext cx="4641421" cy="2610799"/>
        </a:xfrm>
        <a:prstGeom prst="rect">
          <a:avLst/>
        </a:prstGeom>
      </xdr:spPr>
    </xdr:pic>
    <xdr:clientData/>
  </xdr:twoCellAnchor>
  <xdr:twoCellAnchor editAs="oneCell">
    <xdr:from>
      <xdr:col>2</xdr:col>
      <xdr:colOff>369336</xdr:colOff>
      <xdr:row>23</xdr:row>
      <xdr:rowOff>87471</xdr:rowOff>
    </xdr:from>
    <xdr:to>
      <xdr:col>7</xdr:col>
      <xdr:colOff>238125</xdr:colOff>
      <xdr:row>42</xdr:row>
      <xdr:rowOff>58315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8757C58A-6783-F5EB-0F10-09A633AE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627" y="6891042"/>
          <a:ext cx="2930396" cy="5267911"/>
        </a:xfrm>
        <a:prstGeom prst="rect">
          <a:avLst/>
        </a:prstGeom>
      </xdr:spPr>
    </xdr:pic>
    <xdr:clientData/>
  </xdr:twoCellAnchor>
  <xdr:twoCellAnchor editAs="oneCell">
    <xdr:from>
      <xdr:col>7</xdr:col>
      <xdr:colOff>291579</xdr:colOff>
      <xdr:row>23</xdr:row>
      <xdr:rowOff>87475</xdr:rowOff>
    </xdr:from>
    <xdr:to>
      <xdr:col>14</xdr:col>
      <xdr:colOff>544286</xdr:colOff>
      <xdr:row>30</xdr:row>
      <xdr:rowOff>38879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B5DE96A1-ED4D-C4D2-8E7D-C2477596F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1477" y="6891046"/>
          <a:ext cx="4665309" cy="2624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tabSelected="1" view="pageBreakPreview" zoomScaleNormal="100" zoomScaleSheetLayoutView="100" zoomScalePageLayoutView="60" workbookViewId="0">
      <selection activeCell="P66" sqref="P66"/>
    </sheetView>
  </sheetViews>
  <sheetFormatPr defaultRowHeight="15" x14ac:dyDescent="0.25"/>
  <sheetData>
    <row r="508" spans="1:10" ht="354.75" customHeight="1" x14ac:dyDescent="0.25">
      <c r="A508" s="199"/>
      <c r="B508" s="199"/>
      <c r="C508" s="199"/>
      <c r="D508" s="199"/>
      <c r="E508" s="199"/>
      <c r="F508" s="199"/>
      <c r="G508" s="199"/>
      <c r="H508" s="199"/>
      <c r="I508" s="199"/>
      <c r="J508" s="199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257" t="s">
        <v>30</v>
      </c>
    </row>
    <row r="2" spans="1:1" ht="15.75" thickTop="1" x14ac:dyDescent="0.25">
      <c r="A2" s="320" t="s">
        <v>99</v>
      </c>
    </row>
    <row r="3" spans="1:1" ht="15" customHeight="1" x14ac:dyDescent="0.25">
      <c r="A3" s="324" t="s">
        <v>762</v>
      </c>
    </row>
    <row r="4" spans="1:1" ht="15" customHeight="1" x14ac:dyDescent="0.25">
      <c r="A4" s="321" t="s">
        <v>64</v>
      </c>
    </row>
    <row r="5" spans="1:1" ht="15" customHeight="1" x14ac:dyDescent="0.25">
      <c r="A5" s="321" t="s">
        <v>96</v>
      </c>
    </row>
    <row r="6" spans="1:1" x14ac:dyDescent="0.25">
      <c r="A6" s="323" t="s">
        <v>43</v>
      </c>
    </row>
    <row r="7" spans="1:1" x14ac:dyDescent="0.25">
      <c r="A7" s="324" t="s">
        <v>133</v>
      </c>
    </row>
    <row r="8" spans="1:1" x14ac:dyDescent="0.25">
      <c r="A8" s="321" t="s">
        <v>758</v>
      </c>
    </row>
    <row r="9" spans="1:1" x14ac:dyDescent="0.25">
      <c r="A9" s="321" t="s">
        <v>49</v>
      </c>
    </row>
    <row r="10" spans="1:1" x14ac:dyDescent="0.25">
      <c r="A10" s="321" t="s">
        <v>118</v>
      </c>
    </row>
    <row r="11" spans="1:1" x14ac:dyDescent="0.25">
      <c r="A11" s="321" t="s">
        <v>107</v>
      </c>
    </row>
    <row r="12" spans="1:1" x14ac:dyDescent="0.25">
      <c r="A12" s="321" t="s">
        <v>109</v>
      </c>
    </row>
    <row r="13" spans="1:1" x14ac:dyDescent="0.25">
      <c r="A13" s="323" t="s">
        <v>52</v>
      </c>
    </row>
    <row r="14" spans="1:1" x14ac:dyDescent="0.25">
      <c r="A14" s="323" t="s">
        <v>37</v>
      </c>
    </row>
    <row r="15" spans="1:1" ht="15" customHeight="1" x14ac:dyDescent="0.25">
      <c r="A15" s="321" t="s">
        <v>78</v>
      </c>
    </row>
    <row r="16" spans="1:1" x14ac:dyDescent="0.25">
      <c r="A16" s="323" t="s">
        <v>61</v>
      </c>
    </row>
    <row r="17" spans="1:1" x14ac:dyDescent="0.25">
      <c r="A17" s="322" t="s">
        <v>173</v>
      </c>
    </row>
    <row r="18" spans="1:1" x14ac:dyDescent="0.25">
      <c r="A18" s="322" t="s">
        <v>127</v>
      </c>
    </row>
    <row r="19" spans="1:1" ht="15" customHeight="1" x14ac:dyDescent="0.25">
      <c r="A19" s="321" t="s">
        <v>45</v>
      </c>
    </row>
    <row r="20" spans="1:1" x14ac:dyDescent="0.25">
      <c r="A20" s="322" t="s">
        <v>757</v>
      </c>
    </row>
    <row r="21" spans="1:1" ht="15" customHeight="1" x14ac:dyDescent="0.25">
      <c r="A21" s="324" t="s">
        <v>141</v>
      </c>
    </row>
    <row r="22" spans="1:1" ht="15" customHeight="1" x14ac:dyDescent="0.25">
      <c r="A22" s="324" t="s">
        <v>153</v>
      </c>
    </row>
    <row r="23" spans="1:1" x14ac:dyDescent="0.25">
      <c r="A23" s="321" t="s">
        <v>103</v>
      </c>
    </row>
    <row r="24" spans="1:1" ht="18.75" customHeight="1" x14ac:dyDescent="0.25">
      <c r="A24" s="323" t="s">
        <v>76</v>
      </c>
    </row>
    <row r="25" spans="1:1" ht="18" customHeight="1" x14ac:dyDescent="0.25">
      <c r="A25" s="323" t="s">
        <v>116</v>
      </c>
    </row>
    <row r="26" spans="1:1" x14ac:dyDescent="0.25">
      <c r="A26" s="322" t="s">
        <v>751</v>
      </c>
    </row>
    <row r="27" spans="1:1" x14ac:dyDescent="0.25">
      <c r="A27" s="321" t="s">
        <v>83</v>
      </c>
    </row>
    <row r="28" spans="1:1" x14ac:dyDescent="0.25">
      <c r="A28" s="322" t="s">
        <v>244</v>
      </c>
    </row>
    <row r="29" spans="1:1" x14ac:dyDescent="0.25">
      <c r="A29" s="322" t="s">
        <v>178</v>
      </c>
    </row>
    <row r="30" spans="1:1" x14ac:dyDescent="0.25">
      <c r="A30" s="322" t="s">
        <v>225</v>
      </c>
    </row>
    <row r="31" spans="1:1" ht="30" x14ac:dyDescent="0.25">
      <c r="A31" s="322" t="s">
        <v>198</v>
      </c>
    </row>
    <row r="32" spans="1:1" x14ac:dyDescent="0.25">
      <c r="A32" s="322" t="s">
        <v>131</v>
      </c>
    </row>
    <row r="33" spans="1:1" x14ac:dyDescent="0.25">
      <c r="A33" s="323" t="s">
        <v>68</v>
      </c>
    </row>
    <row r="34" spans="1:1" ht="30" x14ac:dyDescent="0.25">
      <c r="A34" s="322" t="s">
        <v>157</v>
      </c>
    </row>
    <row r="35" spans="1:1" ht="30" x14ac:dyDescent="0.25">
      <c r="A35" s="323" t="s">
        <v>41</v>
      </c>
    </row>
    <row r="36" spans="1:1" x14ac:dyDescent="0.25">
      <c r="A36" s="322" t="s">
        <v>233</v>
      </c>
    </row>
    <row r="37" spans="1:1" ht="15" customHeight="1" x14ac:dyDescent="0.25">
      <c r="A37" s="321" t="s">
        <v>33</v>
      </c>
    </row>
    <row r="38" spans="1:1" x14ac:dyDescent="0.25">
      <c r="A38" s="322" t="s">
        <v>139</v>
      </c>
    </row>
    <row r="39" spans="1:1" x14ac:dyDescent="0.25">
      <c r="A39" s="322" t="s">
        <v>129</v>
      </c>
    </row>
    <row r="40" spans="1:1" x14ac:dyDescent="0.25">
      <c r="A40" s="323" t="s">
        <v>58</v>
      </c>
    </row>
    <row r="41" spans="1:1" x14ac:dyDescent="0.25">
      <c r="A41" s="322" t="s">
        <v>223</v>
      </c>
    </row>
    <row r="42" spans="1:1" ht="15" customHeight="1" x14ac:dyDescent="0.25">
      <c r="A42" s="323" t="s">
        <v>63</v>
      </c>
    </row>
    <row r="43" spans="1:1" x14ac:dyDescent="0.25">
      <c r="A43" s="322" t="s">
        <v>167</v>
      </c>
    </row>
    <row r="44" spans="1:1" x14ac:dyDescent="0.25">
      <c r="A44" s="323" t="s">
        <v>92</v>
      </c>
    </row>
    <row r="45" spans="1:1" x14ac:dyDescent="0.25">
      <c r="A45" s="323" t="s">
        <v>105</v>
      </c>
    </row>
    <row r="46" spans="1:1" x14ac:dyDescent="0.25">
      <c r="A46" s="322" t="s">
        <v>593</v>
      </c>
    </row>
    <row r="47" spans="1:1" x14ac:dyDescent="0.25">
      <c r="A47" s="323" t="s">
        <v>56</v>
      </c>
    </row>
    <row r="48" spans="1:1" x14ac:dyDescent="0.25">
      <c r="A48" s="325" t="s">
        <v>135</v>
      </c>
    </row>
    <row r="49" spans="1:1" ht="15.75" customHeight="1" x14ac:dyDescent="0.25">
      <c r="A49" s="321" t="s">
        <v>722</v>
      </c>
    </row>
    <row r="50" spans="1:1" x14ac:dyDescent="0.25">
      <c r="A50" s="323" t="s">
        <v>122</v>
      </c>
    </row>
    <row r="51" spans="1:1" x14ac:dyDescent="0.25">
      <c r="A51" s="322" t="s">
        <v>240</v>
      </c>
    </row>
    <row r="52" spans="1:1" ht="15.75" customHeight="1" x14ac:dyDescent="0.25">
      <c r="A52" s="324" t="s">
        <v>145</v>
      </c>
    </row>
    <row r="53" spans="1:1" x14ac:dyDescent="0.25">
      <c r="A53" s="322" t="s">
        <v>203</v>
      </c>
    </row>
    <row r="54" spans="1:1" x14ac:dyDescent="0.25">
      <c r="A54" s="323" t="s">
        <v>120</v>
      </c>
    </row>
    <row r="55" spans="1:1" x14ac:dyDescent="0.25">
      <c r="A55" s="324" t="s">
        <v>149</v>
      </c>
    </row>
    <row r="56" spans="1:1" x14ac:dyDescent="0.25">
      <c r="A56" s="323" t="s">
        <v>59</v>
      </c>
    </row>
    <row r="57" spans="1:1" ht="15" customHeight="1" x14ac:dyDescent="0.25">
      <c r="A57" s="324" t="s">
        <v>160</v>
      </c>
    </row>
    <row r="58" spans="1:1" x14ac:dyDescent="0.25">
      <c r="A58" s="324" t="s">
        <v>196</v>
      </c>
    </row>
    <row r="59" spans="1:1" x14ac:dyDescent="0.25">
      <c r="A59" s="322" t="s">
        <v>743</v>
      </c>
    </row>
    <row r="60" spans="1:1" x14ac:dyDescent="0.25">
      <c r="A60" s="323" t="s">
        <v>98</v>
      </c>
    </row>
    <row r="61" spans="1:1" x14ac:dyDescent="0.25">
      <c r="A61" s="322" t="s">
        <v>213</v>
      </c>
    </row>
    <row r="62" spans="1:1" x14ac:dyDescent="0.25">
      <c r="A62" s="322" t="s">
        <v>192</v>
      </c>
    </row>
    <row r="63" spans="1:1" x14ac:dyDescent="0.25">
      <c r="A63" s="322" t="s">
        <v>218</v>
      </c>
    </row>
    <row r="67" spans="1:1" ht="16.5" thickBot="1" x14ac:dyDescent="0.3">
      <c r="A67" s="257" t="s">
        <v>255</v>
      </c>
    </row>
    <row r="68" spans="1:1" ht="15.75" thickTop="1" x14ac:dyDescent="0.25">
      <c r="A68" s="326" t="s">
        <v>256</v>
      </c>
    </row>
    <row r="69" spans="1:1" x14ac:dyDescent="0.25">
      <c r="A69" s="327" t="s">
        <v>735</v>
      </c>
    </row>
    <row r="70" spans="1:1" x14ac:dyDescent="0.25">
      <c r="A70" s="327" t="s">
        <v>262</v>
      </c>
    </row>
    <row r="71" spans="1:1" x14ac:dyDescent="0.25">
      <c r="A71" s="328" t="s">
        <v>267</v>
      </c>
    </row>
    <row r="72" spans="1:1" x14ac:dyDescent="0.25">
      <c r="A72" s="327" t="s">
        <v>299</v>
      </c>
    </row>
    <row r="73" spans="1:1" x14ac:dyDescent="0.25">
      <c r="A73" s="327" t="s">
        <v>303</v>
      </c>
    </row>
    <row r="74" spans="1:1" x14ac:dyDescent="0.25">
      <c r="A74" s="327" t="s">
        <v>308</v>
      </c>
    </row>
    <row r="75" spans="1:1" x14ac:dyDescent="0.25">
      <c r="A75" s="329" t="s">
        <v>312</v>
      </c>
    </row>
    <row r="76" spans="1:1" x14ac:dyDescent="0.25">
      <c r="A76" s="329" t="s">
        <v>318</v>
      </c>
    </row>
    <row r="77" spans="1:1" x14ac:dyDescent="0.25">
      <c r="A77" s="327" t="s">
        <v>319</v>
      </c>
    </row>
    <row r="78" spans="1:1" x14ac:dyDescent="0.25">
      <c r="A78" s="327" t="s">
        <v>321</v>
      </c>
    </row>
    <row r="79" spans="1:1" x14ac:dyDescent="0.25">
      <c r="A79" s="329" t="s">
        <v>327</v>
      </c>
    </row>
    <row r="80" spans="1:1" ht="30" x14ac:dyDescent="0.25">
      <c r="A80" s="329" t="s">
        <v>747</v>
      </c>
    </row>
    <row r="81" spans="1:1" x14ac:dyDescent="0.25">
      <c r="A81" s="327" t="s">
        <v>329</v>
      </c>
    </row>
    <row r="82" spans="1:1" ht="17.25" customHeight="1" x14ac:dyDescent="0.25">
      <c r="A82" s="330" t="s">
        <v>613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309" t="s">
        <v>33</v>
      </c>
    </row>
    <row r="2" spans="1:1" x14ac:dyDescent="0.25">
      <c r="A2" s="134" t="s">
        <v>37</v>
      </c>
    </row>
    <row r="3" spans="1:1" ht="15.75" customHeight="1" x14ac:dyDescent="0.25">
      <c r="A3" s="134" t="s">
        <v>78</v>
      </c>
    </row>
    <row r="4" spans="1:1" ht="31.5" customHeight="1" x14ac:dyDescent="0.25">
      <c r="A4" s="134" t="s">
        <v>41</v>
      </c>
    </row>
    <row r="5" spans="1:1" ht="30" x14ac:dyDescent="0.25">
      <c r="A5" s="310" t="s">
        <v>732</v>
      </c>
    </row>
    <row r="6" spans="1:1" x14ac:dyDescent="0.25">
      <c r="A6" s="310" t="s">
        <v>43</v>
      </c>
    </row>
    <row r="7" spans="1:1" x14ac:dyDescent="0.25">
      <c r="A7" s="134" t="s">
        <v>45</v>
      </c>
    </row>
    <row r="8" spans="1:1" x14ac:dyDescent="0.25">
      <c r="A8" s="134" t="s">
        <v>47</v>
      </c>
    </row>
    <row r="9" spans="1:1" x14ac:dyDescent="0.25">
      <c r="A9" s="134" t="s">
        <v>49</v>
      </c>
    </row>
    <row r="10" spans="1:1" x14ac:dyDescent="0.25">
      <c r="A10" s="134" t="s">
        <v>52</v>
      </c>
    </row>
    <row r="11" spans="1:1" x14ac:dyDescent="0.25">
      <c r="A11" s="310" t="s">
        <v>54</v>
      </c>
    </row>
    <row r="12" spans="1:1" x14ac:dyDescent="0.25">
      <c r="A12" s="134" t="s">
        <v>56</v>
      </c>
    </row>
    <row r="13" spans="1:1" x14ac:dyDescent="0.25">
      <c r="A13" s="134" t="s">
        <v>58</v>
      </c>
    </row>
    <row r="14" spans="1:1" ht="17.25" customHeight="1" x14ac:dyDescent="0.25">
      <c r="A14" s="310" t="s">
        <v>59</v>
      </c>
    </row>
    <row r="15" spans="1:1" x14ac:dyDescent="0.25">
      <c r="A15" s="310" t="s">
        <v>61</v>
      </c>
    </row>
    <row r="16" spans="1:1" x14ac:dyDescent="0.25">
      <c r="A16" s="310" t="s">
        <v>64</v>
      </c>
    </row>
    <row r="17" spans="1:1" ht="30" x14ac:dyDescent="0.25">
      <c r="A17" s="310" t="s">
        <v>68</v>
      </c>
    </row>
    <row r="18" spans="1:1" ht="30" x14ac:dyDescent="0.25">
      <c r="A18" s="310" t="s">
        <v>76</v>
      </c>
    </row>
    <row r="19" spans="1:1" ht="18" customHeight="1" x14ac:dyDescent="0.25">
      <c r="A19" s="310" t="s">
        <v>92</v>
      </c>
    </row>
    <row r="20" spans="1:1" ht="15" customHeight="1" x14ac:dyDescent="0.25">
      <c r="A20" s="134" t="s">
        <v>96</v>
      </c>
    </row>
    <row r="21" spans="1:1" ht="15.75" customHeight="1" x14ac:dyDescent="0.25">
      <c r="A21" s="134" t="s">
        <v>98</v>
      </c>
    </row>
    <row r="22" spans="1:1" x14ac:dyDescent="0.25">
      <c r="A22" s="134" t="s">
        <v>99</v>
      </c>
    </row>
    <row r="23" spans="1:1" x14ac:dyDescent="0.25">
      <c r="A23" s="310" t="s">
        <v>103</v>
      </c>
    </row>
    <row r="24" spans="1:1" ht="30" x14ac:dyDescent="0.25">
      <c r="A24" s="310" t="s">
        <v>105</v>
      </c>
    </row>
    <row r="25" spans="1:1" x14ac:dyDescent="0.25">
      <c r="A25" s="134" t="s">
        <v>107</v>
      </c>
    </row>
    <row r="26" spans="1:1" x14ac:dyDescent="0.25">
      <c r="A26" s="310" t="s">
        <v>109</v>
      </c>
    </row>
    <row r="27" spans="1:1" ht="19.5" customHeight="1" x14ac:dyDescent="0.25">
      <c r="A27" s="310" t="s">
        <v>722</v>
      </c>
    </row>
    <row r="28" spans="1:1" ht="30" x14ac:dyDescent="0.25">
      <c r="A28" s="310" t="s">
        <v>116</v>
      </c>
    </row>
    <row r="29" spans="1:1" x14ac:dyDescent="0.25">
      <c r="A29" s="310" t="s">
        <v>118</v>
      </c>
    </row>
    <row r="30" spans="1:1" x14ac:dyDescent="0.25">
      <c r="A30" s="310" t="s">
        <v>120</v>
      </c>
    </row>
    <row r="31" spans="1:1" x14ac:dyDescent="0.25">
      <c r="A31" s="310" t="s">
        <v>122</v>
      </c>
    </row>
    <row r="32" spans="1:1" ht="30" x14ac:dyDescent="0.25">
      <c r="A32" s="311" t="s">
        <v>127</v>
      </c>
    </row>
    <row r="33" spans="1:3" x14ac:dyDescent="0.25">
      <c r="A33" s="311" t="s">
        <v>129</v>
      </c>
    </row>
    <row r="34" spans="1:3" ht="16.5" customHeight="1" x14ac:dyDescent="0.25">
      <c r="A34" s="311" t="s">
        <v>131</v>
      </c>
    </row>
    <row r="35" spans="1:3" ht="15.75" customHeight="1" x14ac:dyDescent="0.25">
      <c r="A35" s="312" t="s">
        <v>133</v>
      </c>
    </row>
    <row r="36" spans="1:3" x14ac:dyDescent="0.25">
      <c r="A36" s="311" t="s">
        <v>135</v>
      </c>
    </row>
    <row r="37" spans="1:3" x14ac:dyDescent="0.25">
      <c r="A37" s="311" t="s">
        <v>139</v>
      </c>
    </row>
    <row r="38" spans="1:3" x14ac:dyDescent="0.25">
      <c r="A38" s="311" t="s">
        <v>160</v>
      </c>
    </row>
    <row r="39" spans="1:3" x14ac:dyDescent="0.25">
      <c r="A39" s="311" t="s">
        <v>185</v>
      </c>
    </row>
    <row r="40" spans="1:3" x14ac:dyDescent="0.25">
      <c r="A40" s="311" t="s">
        <v>192</v>
      </c>
    </row>
    <row r="41" spans="1:3" ht="17.25" customHeight="1" x14ac:dyDescent="0.25">
      <c r="A41" s="312" t="s">
        <v>593</v>
      </c>
    </row>
    <row r="42" spans="1:3" x14ac:dyDescent="0.25">
      <c r="A42" s="312" t="s">
        <v>743</v>
      </c>
    </row>
    <row r="43" spans="1:3" x14ac:dyDescent="0.25">
      <c r="A43" s="312" t="s">
        <v>223</v>
      </c>
    </row>
    <row r="44" spans="1:3" x14ac:dyDescent="0.25">
      <c r="A44" s="311" t="s">
        <v>233</v>
      </c>
    </row>
    <row r="45" spans="1:3" ht="18" customHeight="1" x14ac:dyDescent="0.25">
      <c r="A45" s="311" t="s">
        <v>751</v>
      </c>
      <c r="C45" s="133" t="s">
        <v>753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313" t="s">
        <v>735</v>
      </c>
    </row>
    <row r="49" spans="1:3" ht="16.5" customHeight="1" x14ac:dyDescent="0.25">
      <c r="A49" s="313" t="s">
        <v>262</v>
      </c>
    </row>
    <row r="50" spans="1:3" ht="17.25" customHeight="1" x14ac:dyDescent="0.25">
      <c r="A50" s="313" t="s">
        <v>267</v>
      </c>
    </row>
    <row r="51" spans="1:3" ht="20.100000000000001" customHeight="1" x14ac:dyDescent="0.25">
      <c r="A51" s="313" t="s">
        <v>299</v>
      </c>
    </row>
    <row r="52" spans="1:3" ht="17.25" customHeight="1" x14ac:dyDescent="0.25">
      <c r="A52" s="313" t="s">
        <v>303</v>
      </c>
    </row>
    <row r="53" spans="1:3" ht="15.75" customHeight="1" x14ac:dyDescent="0.25">
      <c r="A53" s="314" t="s">
        <v>312</v>
      </c>
    </row>
    <row r="54" spans="1:3" ht="17.25" customHeight="1" x14ac:dyDescent="0.25">
      <c r="A54" s="313" t="s">
        <v>319</v>
      </c>
    </row>
    <row r="55" spans="1:3" ht="20.100000000000001" customHeight="1" x14ac:dyDescent="0.25">
      <c r="A55" s="313" t="s">
        <v>321</v>
      </c>
    </row>
    <row r="56" spans="1:3" ht="27" customHeight="1" x14ac:dyDescent="0.25">
      <c r="A56" s="314" t="s">
        <v>747</v>
      </c>
    </row>
    <row r="57" spans="1:3" ht="15.75" customHeight="1" x14ac:dyDescent="0.25">
      <c r="A57" s="313" t="s">
        <v>329</v>
      </c>
    </row>
    <row r="58" spans="1:3" ht="15.75" customHeight="1" x14ac:dyDescent="0.25">
      <c r="A58" s="315" t="s">
        <v>337</v>
      </c>
      <c r="C58" s="133" t="s">
        <v>741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99" customWidth="1"/>
    <col min="3" max="3" width="10.28515625" customWidth="1"/>
    <col min="4" max="4" width="10.7109375" customWidth="1"/>
  </cols>
  <sheetData>
    <row r="2" spans="1:1" ht="16.5" thickBot="1" x14ac:dyDescent="0.3">
      <c r="A2" s="298" t="s">
        <v>30</v>
      </c>
    </row>
    <row r="3" spans="1:1" ht="15.75" thickTop="1" x14ac:dyDescent="0.25">
      <c r="A3" s="292" t="s">
        <v>99</v>
      </c>
    </row>
    <row r="4" spans="1:1" x14ac:dyDescent="0.25">
      <c r="A4" s="297" t="s">
        <v>64</v>
      </c>
    </row>
    <row r="5" spans="1:1" x14ac:dyDescent="0.25">
      <c r="A5" s="296" t="s">
        <v>185</v>
      </c>
    </row>
    <row r="6" spans="1:1" x14ac:dyDescent="0.25">
      <c r="A6" s="297" t="s">
        <v>96</v>
      </c>
    </row>
    <row r="7" spans="1:1" x14ac:dyDescent="0.25">
      <c r="A7" s="297" t="s">
        <v>43</v>
      </c>
    </row>
    <row r="8" spans="1:1" x14ac:dyDescent="0.25">
      <c r="A8" s="293" t="s">
        <v>133</v>
      </c>
    </row>
    <row r="9" spans="1:1" x14ac:dyDescent="0.25">
      <c r="A9" s="141" t="s">
        <v>49</v>
      </c>
    </row>
    <row r="10" spans="1:1" x14ac:dyDescent="0.25">
      <c r="A10" s="297" t="s">
        <v>118</v>
      </c>
    </row>
    <row r="11" spans="1:1" x14ac:dyDescent="0.25">
      <c r="A11" s="297" t="s">
        <v>107</v>
      </c>
    </row>
    <row r="12" spans="1:1" x14ac:dyDescent="0.25">
      <c r="A12" s="297" t="s">
        <v>109</v>
      </c>
    </row>
    <row r="13" spans="1:1" x14ac:dyDescent="0.25">
      <c r="A13" s="297" t="s">
        <v>47</v>
      </c>
    </row>
    <row r="14" spans="1:1" x14ac:dyDescent="0.25">
      <c r="A14" s="297" t="s">
        <v>114</v>
      </c>
    </row>
    <row r="15" spans="1:1" x14ac:dyDescent="0.25">
      <c r="A15" s="141" t="s">
        <v>52</v>
      </c>
    </row>
    <row r="16" spans="1:1" x14ac:dyDescent="0.25">
      <c r="A16" s="141" t="s">
        <v>37</v>
      </c>
    </row>
    <row r="17" spans="1:1" x14ac:dyDescent="0.25">
      <c r="A17" s="141" t="s">
        <v>81</v>
      </c>
    </row>
    <row r="18" spans="1:1" x14ac:dyDescent="0.25">
      <c r="A18" s="141" t="s">
        <v>78</v>
      </c>
    </row>
    <row r="19" spans="1:1" x14ac:dyDescent="0.25">
      <c r="A19" s="141" t="s">
        <v>61</v>
      </c>
    </row>
    <row r="20" spans="1:1" x14ac:dyDescent="0.25">
      <c r="A20" s="293" t="s">
        <v>127</v>
      </c>
    </row>
    <row r="21" spans="1:1" x14ac:dyDescent="0.25">
      <c r="A21" s="297" t="s">
        <v>45</v>
      </c>
    </row>
    <row r="22" spans="1:1" x14ac:dyDescent="0.25">
      <c r="A22" s="296" t="s">
        <v>220</v>
      </c>
    </row>
    <row r="23" spans="1:1" x14ac:dyDescent="0.25">
      <c r="A23" s="296" t="s">
        <v>153</v>
      </c>
    </row>
    <row r="24" spans="1:1" x14ac:dyDescent="0.25">
      <c r="A24" s="141" t="s">
        <v>103</v>
      </c>
    </row>
    <row r="25" spans="1:1" x14ac:dyDescent="0.25">
      <c r="A25" s="141" t="s">
        <v>76</v>
      </c>
    </row>
    <row r="26" spans="1:1" x14ac:dyDescent="0.25">
      <c r="A26" s="297" t="s">
        <v>116</v>
      </c>
    </row>
    <row r="27" spans="1:1" x14ac:dyDescent="0.25">
      <c r="A27" s="293" t="s">
        <v>178</v>
      </c>
    </row>
    <row r="28" spans="1:1" x14ac:dyDescent="0.25">
      <c r="A28" s="293" t="s">
        <v>131</v>
      </c>
    </row>
    <row r="29" spans="1:1" x14ac:dyDescent="0.25">
      <c r="A29" s="297" t="s">
        <v>68</v>
      </c>
    </row>
    <row r="30" spans="1:1" x14ac:dyDescent="0.25">
      <c r="A30" s="141" t="s">
        <v>732</v>
      </c>
    </row>
    <row r="31" spans="1:1" x14ac:dyDescent="0.25">
      <c r="A31" s="141" t="s">
        <v>41</v>
      </c>
    </row>
    <row r="32" spans="1:1" x14ac:dyDescent="0.25">
      <c r="A32" s="293" t="s">
        <v>233</v>
      </c>
    </row>
    <row r="33" spans="1:1" x14ac:dyDescent="0.25">
      <c r="A33" s="141" t="s">
        <v>33</v>
      </c>
    </row>
    <row r="34" spans="1:1" x14ac:dyDescent="0.25">
      <c r="A34" s="293" t="s">
        <v>139</v>
      </c>
    </row>
    <row r="35" spans="1:1" x14ac:dyDescent="0.25">
      <c r="A35" s="293" t="s">
        <v>129</v>
      </c>
    </row>
    <row r="36" spans="1:1" x14ac:dyDescent="0.25">
      <c r="A36" s="141" t="s">
        <v>58</v>
      </c>
    </row>
    <row r="37" spans="1:1" x14ac:dyDescent="0.25">
      <c r="A37" s="296" t="s">
        <v>223</v>
      </c>
    </row>
    <row r="38" spans="1:1" x14ac:dyDescent="0.25">
      <c r="A38" s="293" t="s">
        <v>167</v>
      </c>
    </row>
    <row r="39" spans="1:1" x14ac:dyDescent="0.25">
      <c r="A39" s="141" t="s">
        <v>92</v>
      </c>
    </row>
    <row r="40" spans="1:1" x14ac:dyDescent="0.25">
      <c r="A40" s="141" t="s">
        <v>105</v>
      </c>
    </row>
    <row r="41" spans="1:1" x14ac:dyDescent="0.25">
      <c r="A41" s="293" t="s">
        <v>593</v>
      </c>
    </row>
    <row r="42" spans="1:1" x14ac:dyDescent="0.25">
      <c r="A42" s="294" t="s">
        <v>135</v>
      </c>
    </row>
    <row r="43" spans="1:1" x14ac:dyDescent="0.25">
      <c r="A43" s="141" t="s">
        <v>722</v>
      </c>
    </row>
    <row r="44" spans="1:1" x14ac:dyDescent="0.25">
      <c r="A44" s="297" t="s">
        <v>122</v>
      </c>
    </row>
    <row r="45" spans="1:1" x14ac:dyDescent="0.25">
      <c r="A45" s="293" t="s">
        <v>240</v>
      </c>
    </row>
    <row r="46" spans="1:1" x14ac:dyDescent="0.25">
      <c r="A46" s="293" t="s">
        <v>145</v>
      </c>
    </row>
    <row r="47" spans="1:1" x14ac:dyDescent="0.25">
      <c r="A47" s="297" t="s">
        <v>120</v>
      </c>
    </row>
    <row r="48" spans="1:1" x14ac:dyDescent="0.25">
      <c r="A48" s="296" t="s">
        <v>149</v>
      </c>
    </row>
    <row r="49" spans="1:4" x14ac:dyDescent="0.25">
      <c r="A49" s="297" t="s">
        <v>59</v>
      </c>
    </row>
    <row r="50" spans="1:4" x14ac:dyDescent="0.25">
      <c r="A50" s="293" t="s">
        <v>743</v>
      </c>
    </row>
    <row r="51" spans="1:4" x14ac:dyDescent="0.25">
      <c r="A51" s="297" t="s">
        <v>98</v>
      </c>
    </row>
    <row r="52" spans="1:4" x14ac:dyDescent="0.25">
      <c r="A52" s="293" t="s">
        <v>192</v>
      </c>
    </row>
    <row r="53" spans="1:4" x14ac:dyDescent="0.25">
      <c r="A53" s="293" t="s">
        <v>218</v>
      </c>
      <c r="C53" s="133">
        <v>51</v>
      </c>
      <c r="D53" s="133" t="s">
        <v>748</v>
      </c>
    </row>
    <row r="56" spans="1:4" ht="16.5" thickBot="1" x14ac:dyDescent="0.3">
      <c r="A56" s="300" t="s">
        <v>255</v>
      </c>
    </row>
    <row r="57" spans="1:4" ht="15.75" thickTop="1" x14ac:dyDescent="0.25">
      <c r="A57" s="292" t="s">
        <v>262</v>
      </c>
    </row>
    <row r="58" spans="1:4" x14ac:dyDescent="0.25">
      <c r="A58" s="295" t="s">
        <v>256</v>
      </c>
    </row>
    <row r="59" spans="1:4" x14ac:dyDescent="0.25">
      <c r="A59" s="297" t="s">
        <v>735</v>
      </c>
    </row>
    <row r="60" spans="1:4" x14ac:dyDescent="0.25">
      <c r="A60" s="301" t="s">
        <v>267</v>
      </c>
    </row>
    <row r="61" spans="1:4" x14ac:dyDescent="0.25">
      <c r="A61" s="141" t="s">
        <v>299</v>
      </c>
    </row>
    <row r="62" spans="1:4" x14ac:dyDescent="0.25">
      <c r="A62" s="297" t="s">
        <v>303</v>
      </c>
    </row>
    <row r="63" spans="1:4" x14ac:dyDescent="0.25">
      <c r="A63" s="296" t="s">
        <v>312</v>
      </c>
    </row>
    <row r="64" spans="1:4" x14ac:dyDescent="0.25">
      <c r="A64" s="141" t="s">
        <v>319</v>
      </c>
    </row>
    <row r="65" spans="1:4" x14ac:dyDescent="0.25">
      <c r="A65" s="297" t="s">
        <v>321</v>
      </c>
    </row>
    <row r="66" spans="1:4" x14ac:dyDescent="0.25">
      <c r="A66" s="296" t="s">
        <v>747</v>
      </c>
    </row>
    <row r="67" spans="1:4" x14ac:dyDescent="0.25">
      <c r="A67" s="297" t="s">
        <v>329</v>
      </c>
    </row>
    <row r="68" spans="1:4" x14ac:dyDescent="0.25">
      <c r="A68" s="302" t="s">
        <v>337</v>
      </c>
      <c r="C68" s="133">
        <v>12</v>
      </c>
      <c r="D68" s="133" t="s">
        <v>749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style="280" customWidth="1"/>
    <col min="3" max="3" width="12.85546875" customWidth="1"/>
    <col min="7" max="7" width="27.42578125" style="278" customWidth="1"/>
  </cols>
  <sheetData>
    <row r="1" spans="1:1" ht="16.5" thickBot="1" x14ac:dyDescent="0.3">
      <c r="A1" s="279" t="s">
        <v>30</v>
      </c>
    </row>
    <row r="2" spans="1:1" ht="15.75" thickTop="1" x14ac:dyDescent="0.25">
      <c r="A2" s="247" t="s">
        <v>99</v>
      </c>
    </row>
    <row r="3" spans="1:1" x14ac:dyDescent="0.25">
      <c r="A3" s="240" t="s">
        <v>64</v>
      </c>
    </row>
    <row r="4" spans="1:1" x14ac:dyDescent="0.25">
      <c r="A4" s="242" t="s">
        <v>185</v>
      </c>
    </row>
    <row r="5" spans="1:1" x14ac:dyDescent="0.25">
      <c r="A5" s="240" t="s">
        <v>96</v>
      </c>
    </row>
    <row r="6" spans="1:1" x14ac:dyDescent="0.25">
      <c r="A6" s="241" t="s">
        <v>43</v>
      </c>
    </row>
    <row r="7" spans="1:1" x14ac:dyDescent="0.25">
      <c r="A7" s="245" t="s">
        <v>133</v>
      </c>
    </row>
    <row r="8" spans="1:1" x14ac:dyDescent="0.25">
      <c r="A8" s="240" t="s">
        <v>49</v>
      </c>
    </row>
    <row r="9" spans="1:1" x14ac:dyDescent="0.25">
      <c r="A9" s="240" t="s">
        <v>118</v>
      </c>
    </row>
    <row r="10" spans="1:1" x14ac:dyDescent="0.25">
      <c r="A10" s="240" t="s">
        <v>107</v>
      </c>
    </row>
    <row r="11" spans="1:1" x14ac:dyDescent="0.25">
      <c r="A11" s="240" t="s">
        <v>109</v>
      </c>
    </row>
    <row r="12" spans="1:1" x14ac:dyDescent="0.25">
      <c r="A12" s="244" t="s">
        <v>47</v>
      </c>
    </row>
    <row r="13" spans="1:1" x14ac:dyDescent="0.25">
      <c r="A13" s="240" t="s">
        <v>114</v>
      </c>
    </row>
    <row r="14" spans="1:1" x14ac:dyDescent="0.25">
      <c r="A14" s="244" t="s">
        <v>52</v>
      </c>
    </row>
    <row r="15" spans="1:1" x14ac:dyDescent="0.25">
      <c r="A15" s="244" t="s">
        <v>37</v>
      </c>
    </row>
    <row r="16" spans="1:1" x14ac:dyDescent="0.25">
      <c r="A16" s="244" t="s">
        <v>78</v>
      </c>
    </row>
    <row r="17" spans="1:1" x14ac:dyDescent="0.25">
      <c r="A17" s="244" t="s">
        <v>61</v>
      </c>
    </row>
    <row r="18" spans="1:1" x14ac:dyDescent="0.25">
      <c r="A18" s="245" t="s">
        <v>127</v>
      </c>
    </row>
    <row r="19" spans="1:1" x14ac:dyDescent="0.25">
      <c r="A19" s="244" t="s">
        <v>45</v>
      </c>
    </row>
    <row r="20" spans="1:1" x14ac:dyDescent="0.25">
      <c r="A20" s="242" t="s">
        <v>141</v>
      </c>
    </row>
    <row r="21" spans="1:1" x14ac:dyDescent="0.25">
      <c r="A21" s="242" t="s">
        <v>220</v>
      </c>
    </row>
    <row r="22" spans="1:1" x14ac:dyDescent="0.25">
      <c r="A22" s="240" t="s">
        <v>54</v>
      </c>
    </row>
    <row r="23" spans="1:1" x14ac:dyDescent="0.25">
      <c r="A23" s="244" t="s">
        <v>103</v>
      </c>
    </row>
    <row r="24" spans="1:1" x14ac:dyDescent="0.25">
      <c r="A24" s="244" t="s">
        <v>76</v>
      </c>
    </row>
    <row r="25" spans="1:1" ht="30" x14ac:dyDescent="0.25">
      <c r="A25" s="240" t="s">
        <v>116</v>
      </c>
    </row>
    <row r="26" spans="1:1" x14ac:dyDescent="0.25">
      <c r="A26" s="245" t="s">
        <v>178</v>
      </c>
    </row>
    <row r="27" spans="1:1" ht="17.25" customHeight="1" x14ac:dyDescent="0.25">
      <c r="A27" s="245" t="s">
        <v>131</v>
      </c>
    </row>
    <row r="28" spans="1:1" ht="18.75" customHeight="1" x14ac:dyDescent="0.25">
      <c r="A28" s="240" t="s">
        <v>68</v>
      </c>
    </row>
    <row r="29" spans="1:1" x14ac:dyDescent="0.25">
      <c r="A29" s="244" t="s">
        <v>732</v>
      </c>
    </row>
    <row r="30" spans="1:1" ht="30" x14ac:dyDescent="0.25">
      <c r="A30" s="244" t="s">
        <v>41</v>
      </c>
    </row>
    <row r="31" spans="1:1" x14ac:dyDescent="0.25">
      <c r="A31" s="245" t="s">
        <v>233</v>
      </c>
    </row>
    <row r="32" spans="1:1" x14ac:dyDescent="0.25">
      <c r="A32" s="244" t="s">
        <v>33</v>
      </c>
    </row>
    <row r="33" spans="1:1" x14ac:dyDescent="0.25">
      <c r="A33" s="245" t="s">
        <v>139</v>
      </c>
    </row>
    <row r="34" spans="1:1" x14ac:dyDescent="0.25">
      <c r="A34" s="245" t="s">
        <v>129</v>
      </c>
    </row>
    <row r="35" spans="1:1" x14ac:dyDescent="0.25">
      <c r="A35" s="244" t="s">
        <v>58</v>
      </c>
    </row>
    <row r="36" spans="1:1" x14ac:dyDescent="0.25">
      <c r="A36" s="242" t="s">
        <v>223</v>
      </c>
    </row>
    <row r="37" spans="1:1" x14ac:dyDescent="0.25">
      <c r="A37" s="245" t="s">
        <v>167</v>
      </c>
    </row>
    <row r="38" spans="1:1" x14ac:dyDescent="0.25">
      <c r="A38" s="244" t="s">
        <v>92</v>
      </c>
    </row>
    <row r="39" spans="1:1" x14ac:dyDescent="0.25">
      <c r="A39" s="244" t="s">
        <v>105</v>
      </c>
    </row>
    <row r="40" spans="1:1" x14ac:dyDescent="0.25">
      <c r="A40" s="245" t="s">
        <v>593</v>
      </c>
    </row>
    <row r="41" spans="1:1" x14ac:dyDescent="0.25">
      <c r="A41" s="245" t="s">
        <v>135</v>
      </c>
    </row>
    <row r="42" spans="1:1" x14ac:dyDescent="0.25">
      <c r="A42" s="244" t="s">
        <v>722</v>
      </c>
    </row>
    <row r="43" spans="1:1" x14ac:dyDescent="0.25">
      <c r="A43" s="240" t="s">
        <v>122</v>
      </c>
    </row>
    <row r="44" spans="1:1" x14ac:dyDescent="0.25">
      <c r="A44" s="245" t="s">
        <v>145</v>
      </c>
    </row>
    <row r="45" spans="1:1" x14ac:dyDescent="0.25">
      <c r="A45" s="245" t="s">
        <v>164</v>
      </c>
    </row>
    <row r="46" spans="1:1" x14ac:dyDescent="0.25">
      <c r="A46" s="242" t="s">
        <v>203</v>
      </c>
    </row>
    <row r="47" spans="1:1" x14ac:dyDescent="0.25">
      <c r="A47" s="244" t="s">
        <v>120</v>
      </c>
    </row>
    <row r="48" spans="1:1" x14ac:dyDescent="0.25">
      <c r="A48" s="240" t="s">
        <v>59</v>
      </c>
    </row>
    <row r="49" spans="1:3" x14ac:dyDescent="0.25">
      <c r="A49" s="242" t="s">
        <v>208</v>
      </c>
    </row>
    <row r="50" spans="1:3" x14ac:dyDescent="0.25">
      <c r="A50" s="244" t="s">
        <v>98</v>
      </c>
    </row>
    <row r="51" spans="1:3" x14ac:dyDescent="0.25">
      <c r="A51" s="245" t="s">
        <v>192</v>
      </c>
    </row>
    <row r="52" spans="1:3" x14ac:dyDescent="0.25">
      <c r="A52" s="245" t="s">
        <v>218</v>
      </c>
      <c r="C52" s="281" t="s">
        <v>740</v>
      </c>
    </row>
    <row r="56" spans="1:3" ht="16.5" thickBot="1" x14ac:dyDescent="0.3">
      <c r="A56" s="283" t="s">
        <v>255</v>
      </c>
    </row>
    <row r="57" spans="1:3" ht="15.75" thickTop="1" x14ac:dyDescent="0.25">
      <c r="A57" s="274" t="s">
        <v>256</v>
      </c>
    </row>
    <row r="58" spans="1:3" x14ac:dyDescent="0.25">
      <c r="A58" s="276" t="s">
        <v>735</v>
      </c>
    </row>
    <row r="59" spans="1:3" x14ac:dyDescent="0.25">
      <c r="A59" s="275" t="s">
        <v>262</v>
      </c>
    </row>
    <row r="60" spans="1:3" x14ac:dyDescent="0.25">
      <c r="A60" s="275" t="s">
        <v>267</v>
      </c>
    </row>
    <row r="61" spans="1:3" x14ac:dyDescent="0.25">
      <c r="A61" s="98" t="s">
        <v>299</v>
      </c>
    </row>
    <row r="62" spans="1:3" x14ac:dyDescent="0.25">
      <c r="A62" s="275" t="s">
        <v>303</v>
      </c>
    </row>
    <row r="63" spans="1:3" x14ac:dyDescent="0.25">
      <c r="A63" s="277" t="s">
        <v>312</v>
      </c>
    </row>
    <row r="64" spans="1:3" x14ac:dyDescent="0.25">
      <c r="A64" s="98" t="s">
        <v>319</v>
      </c>
    </row>
    <row r="65" spans="1:3" x14ac:dyDescent="0.25">
      <c r="A65" s="275" t="s">
        <v>321</v>
      </c>
    </row>
    <row r="66" spans="1:3" x14ac:dyDescent="0.25">
      <c r="A66" s="275" t="s">
        <v>329</v>
      </c>
    </row>
    <row r="67" spans="1:3" ht="15.75" customHeight="1" x14ac:dyDescent="0.25">
      <c r="A67" s="282" t="s">
        <v>613</v>
      </c>
      <c r="C67" s="133" t="s">
        <v>741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246" customWidth="1"/>
    <col min="3" max="3" width="13.140625" customWidth="1"/>
    <col min="5" max="5" width="24.5703125" customWidth="1"/>
  </cols>
  <sheetData>
    <row r="1" spans="1:1" x14ac:dyDescent="0.25">
      <c r="A1" s="242" t="s">
        <v>183</v>
      </c>
    </row>
    <row r="2" spans="1:1" x14ac:dyDescent="0.25">
      <c r="A2" s="240" t="s">
        <v>99</v>
      </c>
    </row>
    <row r="3" spans="1:1" x14ac:dyDescent="0.25">
      <c r="A3" s="240" t="s">
        <v>64</v>
      </c>
    </row>
    <row r="4" spans="1:1" x14ac:dyDescent="0.25">
      <c r="A4" s="242" t="s">
        <v>185</v>
      </c>
    </row>
    <row r="5" spans="1:1" x14ac:dyDescent="0.25">
      <c r="A5" s="244" t="s">
        <v>96</v>
      </c>
    </row>
    <row r="6" spans="1:1" x14ac:dyDescent="0.25">
      <c r="A6" s="240" t="s">
        <v>43</v>
      </c>
    </row>
    <row r="7" spans="1:1" x14ac:dyDescent="0.25">
      <c r="A7" s="242" t="s">
        <v>133</v>
      </c>
    </row>
    <row r="8" spans="1:1" x14ac:dyDescent="0.25">
      <c r="A8" s="240" t="s">
        <v>49</v>
      </c>
    </row>
    <row r="9" spans="1:1" x14ac:dyDescent="0.25">
      <c r="A9" s="242" t="s">
        <v>201</v>
      </c>
    </row>
    <row r="10" spans="1:1" x14ac:dyDescent="0.25">
      <c r="A10" s="244" t="s">
        <v>118</v>
      </c>
    </row>
    <row r="11" spans="1:1" x14ac:dyDescent="0.25">
      <c r="A11" s="240" t="s">
        <v>109</v>
      </c>
    </row>
    <row r="12" spans="1:1" x14ac:dyDescent="0.25">
      <c r="A12" s="240" t="s">
        <v>47</v>
      </c>
    </row>
    <row r="13" spans="1:1" x14ac:dyDescent="0.25">
      <c r="A13" s="244" t="s">
        <v>114</v>
      </c>
    </row>
    <row r="14" spans="1:1" x14ac:dyDescent="0.25">
      <c r="A14" s="244" t="s">
        <v>52</v>
      </c>
    </row>
    <row r="15" spans="1:1" x14ac:dyDescent="0.25">
      <c r="A15" s="240" t="s">
        <v>37</v>
      </c>
    </row>
    <row r="16" spans="1:1" x14ac:dyDescent="0.25">
      <c r="A16" s="244" t="s">
        <v>81</v>
      </c>
    </row>
    <row r="17" spans="1:1" ht="18.75" customHeight="1" x14ac:dyDescent="0.25">
      <c r="A17" s="244" t="s">
        <v>78</v>
      </c>
    </row>
    <row r="18" spans="1:1" ht="18" customHeight="1" x14ac:dyDescent="0.25">
      <c r="A18" s="244" t="s">
        <v>61</v>
      </c>
    </row>
    <row r="19" spans="1:1" x14ac:dyDescent="0.25">
      <c r="A19" s="242" t="s">
        <v>127</v>
      </c>
    </row>
    <row r="20" spans="1:1" x14ac:dyDescent="0.25">
      <c r="A20" s="244" t="s">
        <v>45</v>
      </c>
    </row>
    <row r="21" spans="1:1" x14ac:dyDescent="0.25">
      <c r="A21" s="242" t="s">
        <v>141</v>
      </c>
    </row>
    <row r="22" spans="1:1" x14ac:dyDescent="0.25">
      <c r="A22" s="242" t="s">
        <v>220</v>
      </c>
    </row>
    <row r="23" spans="1:1" x14ac:dyDescent="0.25">
      <c r="A23" s="240" t="s">
        <v>54</v>
      </c>
    </row>
    <row r="24" spans="1:1" x14ac:dyDescent="0.25">
      <c r="A24" s="245" t="s">
        <v>153</v>
      </c>
    </row>
    <row r="25" spans="1:1" x14ac:dyDescent="0.25">
      <c r="A25" s="244" t="s">
        <v>103</v>
      </c>
    </row>
    <row r="26" spans="1:1" ht="18.75" customHeight="1" x14ac:dyDescent="0.25">
      <c r="A26" s="244" t="s">
        <v>76</v>
      </c>
    </row>
    <row r="27" spans="1:1" ht="19.5" customHeight="1" x14ac:dyDescent="0.25">
      <c r="A27" s="244" t="s">
        <v>116</v>
      </c>
    </row>
    <row r="28" spans="1:1" x14ac:dyDescent="0.25">
      <c r="A28" s="244" t="s">
        <v>124</v>
      </c>
    </row>
    <row r="29" spans="1:1" x14ac:dyDescent="0.25">
      <c r="A29" s="240" t="s">
        <v>83</v>
      </c>
    </row>
    <row r="30" spans="1:1" ht="18.75" customHeight="1" x14ac:dyDescent="0.25">
      <c r="A30" s="245" t="s">
        <v>244</v>
      </c>
    </row>
    <row r="31" spans="1:1" x14ac:dyDescent="0.25">
      <c r="A31" s="245" t="s">
        <v>178</v>
      </c>
    </row>
    <row r="32" spans="1:1" x14ac:dyDescent="0.25">
      <c r="A32" s="245" t="s">
        <v>225</v>
      </c>
    </row>
    <row r="33" spans="1:1" ht="27.75" customHeight="1" x14ac:dyDescent="0.25">
      <c r="A33" s="245" t="s">
        <v>198</v>
      </c>
    </row>
    <row r="34" spans="1:1" x14ac:dyDescent="0.25">
      <c r="A34" s="242" t="s">
        <v>131</v>
      </c>
    </row>
    <row r="35" spans="1:1" ht="16.5" customHeight="1" x14ac:dyDescent="0.25">
      <c r="A35" s="244" t="s">
        <v>68</v>
      </c>
    </row>
    <row r="36" spans="1:1" ht="30" x14ac:dyDescent="0.25">
      <c r="A36" s="245" t="s">
        <v>157</v>
      </c>
    </row>
    <row r="37" spans="1:1" ht="30" x14ac:dyDescent="0.25">
      <c r="A37" s="244" t="s">
        <v>41</v>
      </c>
    </row>
    <row r="38" spans="1:1" ht="15.75" thickBot="1" x14ac:dyDescent="0.3">
      <c r="A38" s="242" t="s">
        <v>233</v>
      </c>
    </row>
    <row r="39" spans="1:1" s="77" customFormat="1" ht="15.75" thickTop="1" x14ac:dyDescent="0.25">
      <c r="A39" s="247" t="s">
        <v>33</v>
      </c>
    </row>
    <row r="40" spans="1:1" x14ac:dyDescent="0.25">
      <c r="A40" s="245" t="s">
        <v>139</v>
      </c>
    </row>
    <row r="41" spans="1:1" x14ac:dyDescent="0.25">
      <c r="A41" s="245" t="s">
        <v>129</v>
      </c>
    </row>
    <row r="42" spans="1:1" x14ac:dyDescent="0.25">
      <c r="A42" s="244" t="s">
        <v>58</v>
      </c>
    </row>
    <row r="43" spans="1:1" x14ac:dyDescent="0.25">
      <c r="A43" s="245" t="s">
        <v>223</v>
      </c>
    </row>
    <row r="44" spans="1:1" x14ac:dyDescent="0.25">
      <c r="A44" s="241" t="s">
        <v>63</v>
      </c>
    </row>
    <row r="45" spans="1:1" x14ac:dyDescent="0.25">
      <c r="A45" s="245" t="s">
        <v>167</v>
      </c>
    </row>
    <row r="46" spans="1:1" x14ac:dyDescent="0.25">
      <c r="A46" s="244" t="s">
        <v>92</v>
      </c>
    </row>
    <row r="47" spans="1:1" x14ac:dyDescent="0.25">
      <c r="A47" s="245" t="s">
        <v>211</v>
      </c>
    </row>
    <row r="48" spans="1:1" ht="17.25" customHeight="1" x14ac:dyDescent="0.25">
      <c r="A48" s="240" t="s">
        <v>105</v>
      </c>
    </row>
    <row r="49" spans="1:3" x14ac:dyDescent="0.25">
      <c r="A49" s="245" t="s">
        <v>593</v>
      </c>
    </row>
    <row r="50" spans="1:3" x14ac:dyDescent="0.25">
      <c r="A50" s="244" t="s">
        <v>56</v>
      </c>
    </row>
    <row r="51" spans="1:3" x14ac:dyDescent="0.25">
      <c r="A51" s="245" t="s">
        <v>135</v>
      </c>
    </row>
    <row r="52" spans="1:3" x14ac:dyDescent="0.25">
      <c r="A52" s="240" t="s">
        <v>722</v>
      </c>
    </row>
    <row r="53" spans="1:3" ht="17.25" customHeight="1" x14ac:dyDescent="0.25">
      <c r="A53" s="244" t="s">
        <v>122</v>
      </c>
    </row>
    <row r="54" spans="1:3" x14ac:dyDescent="0.25">
      <c r="A54" s="245" t="s">
        <v>240</v>
      </c>
    </row>
    <row r="55" spans="1:3" x14ac:dyDescent="0.25">
      <c r="A55" s="245" t="s">
        <v>145</v>
      </c>
    </row>
    <row r="56" spans="1:3" x14ac:dyDescent="0.25">
      <c r="A56" s="242" t="s">
        <v>164</v>
      </c>
    </row>
    <row r="57" spans="1:3" x14ac:dyDescent="0.25">
      <c r="A57" s="245" t="s">
        <v>203</v>
      </c>
    </row>
    <row r="58" spans="1:3" x14ac:dyDescent="0.25">
      <c r="A58" s="244" t="s">
        <v>120</v>
      </c>
    </row>
    <row r="59" spans="1:3" x14ac:dyDescent="0.25">
      <c r="A59" s="240" t="s">
        <v>59</v>
      </c>
    </row>
    <row r="60" spans="1:3" ht="15.75" customHeight="1" x14ac:dyDescent="0.25">
      <c r="A60" s="243" t="s">
        <v>196</v>
      </c>
    </row>
    <row r="61" spans="1:3" x14ac:dyDescent="0.25">
      <c r="A61" s="245" t="s">
        <v>208</v>
      </c>
    </row>
    <row r="62" spans="1:3" x14ac:dyDescent="0.25">
      <c r="A62" s="244" t="s">
        <v>98</v>
      </c>
    </row>
    <row r="63" spans="1:3" ht="17.25" customHeight="1" x14ac:dyDescent="0.25">
      <c r="A63" s="245" t="s">
        <v>192</v>
      </c>
      <c r="C63" s="133" t="s">
        <v>730</v>
      </c>
    </row>
    <row r="67" spans="1:3" ht="16.5" thickBot="1" x14ac:dyDescent="0.3">
      <c r="A67" s="252" t="s">
        <v>255</v>
      </c>
    </row>
    <row r="68" spans="1:3" ht="15.75" thickTop="1" x14ac:dyDescent="0.25">
      <c r="A68" s="248" t="s">
        <v>256</v>
      </c>
    </row>
    <row r="69" spans="1:3" x14ac:dyDescent="0.25">
      <c r="A69" s="250" t="s">
        <v>262</v>
      </c>
    </row>
    <row r="70" spans="1:3" x14ac:dyDescent="0.25">
      <c r="A70" s="244" t="s">
        <v>606</v>
      </c>
    </row>
    <row r="71" spans="1:3" ht="21" customHeight="1" x14ac:dyDescent="0.25">
      <c r="A71" s="249" t="s">
        <v>267</v>
      </c>
    </row>
    <row r="72" spans="1:3" x14ac:dyDescent="0.25">
      <c r="A72" s="253" t="s">
        <v>299</v>
      </c>
    </row>
    <row r="73" spans="1:3" x14ac:dyDescent="0.25">
      <c r="A73" s="250" t="s">
        <v>303</v>
      </c>
    </row>
    <row r="74" spans="1:3" x14ac:dyDescent="0.25">
      <c r="A74" s="251" t="s">
        <v>312</v>
      </c>
    </row>
    <row r="75" spans="1:3" x14ac:dyDescent="0.25">
      <c r="A75" s="254" t="s">
        <v>318</v>
      </c>
    </row>
    <row r="76" spans="1:3" x14ac:dyDescent="0.25">
      <c r="A76" s="253" t="s">
        <v>319</v>
      </c>
    </row>
    <row r="77" spans="1:3" x14ac:dyDescent="0.25">
      <c r="A77" s="250" t="s">
        <v>321</v>
      </c>
    </row>
    <row r="78" spans="1:3" x14ac:dyDescent="0.25">
      <c r="A78" s="254" t="s">
        <v>323</v>
      </c>
    </row>
    <row r="79" spans="1:3" x14ac:dyDescent="0.25">
      <c r="A79" s="250" t="s">
        <v>329</v>
      </c>
    </row>
    <row r="80" spans="1:3" ht="18" customHeight="1" x14ac:dyDescent="0.25">
      <c r="A80" s="255" t="s">
        <v>613</v>
      </c>
      <c r="C80" s="133" t="s">
        <v>731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20" t="s">
        <v>30</v>
      </c>
    </row>
    <row r="2" spans="1:1" ht="15.75" thickTop="1" x14ac:dyDescent="0.25">
      <c r="A2" s="232" t="s">
        <v>183</v>
      </c>
    </row>
    <row r="3" spans="1:1" x14ac:dyDescent="0.25">
      <c r="A3" s="98" t="s">
        <v>99</v>
      </c>
    </row>
    <row r="4" spans="1:1" x14ac:dyDescent="0.25">
      <c r="A4" s="225" t="s">
        <v>64</v>
      </c>
    </row>
    <row r="5" spans="1:1" x14ac:dyDescent="0.25">
      <c r="A5" s="225" t="s">
        <v>35</v>
      </c>
    </row>
    <row r="6" spans="1:1" x14ac:dyDescent="0.25">
      <c r="A6" s="227" t="s">
        <v>185</v>
      </c>
    </row>
    <row r="7" spans="1:1" x14ac:dyDescent="0.25">
      <c r="A7" s="225" t="s">
        <v>96</v>
      </c>
    </row>
    <row r="8" spans="1:1" x14ac:dyDescent="0.25">
      <c r="A8" s="98" t="s">
        <v>43</v>
      </c>
    </row>
    <row r="9" spans="1:1" x14ac:dyDescent="0.25">
      <c r="A9" s="227" t="s">
        <v>133</v>
      </c>
    </row>
    <row r="10" spans="1:1" x14ac:dyDescent="0.25">
      <c r="A10" s="225" t="s">
        <v>49</v>
      </c>
    </row>
    <row r="11" spans="1:1" x14ac:dyDescent="0.25">
      <c r="A11" s="227" t="s">
        <v>201</v>
      </c>
    </row>
    <row r="12" spans="1:1" x14ac:dyDescent="0.25">
      <c r="A12" s="225" t="s">
        <v>118</v>
      </c>
    </row>
    <row r="13" spans="1:1" x14ac:dyDescent="0.25">
      <c r="A13" s="98" t="s">
        <v>107</v>
      </c>
    </row>
    <row r="14" spans="1:1" x14ac:dyDescent="0.25">
      <c r="A14" s="225" t="s">
        <v>109</v>
      </c>
    </row>
    <row r="15" spans="1:1" x14ac:dyDescent="0.25">
      <c r="A15" s="225" t="s">
        <v>47</v>
      </c>
    </row>
    <row r="16" spans="1:1" x14ac:dyDescent="0.25">
      <c r="A16" s="98" t="s">
        <v>114</v>
      </c>
    </row>
    <row r="17" spans="1:1" x14ac:dyDescent="0.25">
      <c r="A17" s="98" t="s">
        <v>52</v>
      </c>
    </row>
    <row r="18" spans="1:1" x14ac:dyDescent="0.25">
      <c r="A18" s="225" t="s">
        <v>37</v>
      </c>
    </row>
    <row r="19" spans="1:1" x14ac:dyDescent="0.25">
      <c r="A19" s="98" t="s">
        <v>81</v>
      </c>
    </row>
    <row r="20" spans="1:1" x14ac:dyDescent="0.25">
      <c r="A20" s="98" t="s">
        <v>78</v>
      </c>
    </row>
    <row r="21" spans="1:1" x14ac:dyDescent="0.25">
      <c r="A21" s="98" t="s">
        <v>61</v>
      </c>
    </row>
    <row r="22" spans="1:1" ht="15" customHeight="1" x14ac:dyDescent="0.25">
      <c r="A22" s="227" t="s">
        <v>127</v>
      </c>
    </row>
    <row r="23" spans="1:1" x14ac:dyDescent="0.25">
      <c r="A23" s="98" t="s">
        <v>45</v>
      </c>
    </row>
    <row r="24" spans="1:1" x14ac:dyDescent="0.25">
      <c r="A24" s="227" t="s">
        <v>220</v>
      </c>
    </row>
    <row r="25" spans="1:1" x14ac:dyDescent="0.25">
      <c r="A25" s="225" t="s">
        <v>54</v>
      </c>
    </row>
    <row r="26" spans="1:1" x14ac:dyDescent="0.25">
      <c r="A26" s="227" t="s">
        <v>153</v>
      </c>
    </row>
    <row r="27" spans="1:1" x14ac:dyDescent="0.25">
      <c r="A27" s="98" t="s">
        <v>103</v>
      </c>
    </row>
    <row r="28" spans="1:1" x14ac:dyDescent="0.25">
      <c r="A28" s="98" t="s">
        <v>76</v>
      </c>
    </row>
    <row r="29" spans="1:1" x14ac:dyDescent="0.25">
      <c r="A29" s="98" t="s">
        <v>116</v>
      </c>
    </row>
    <row r="30" spans="1:1" x14ac:dyDescent="0.25">
      <c r="A30" s="227" t="s">
        <v>124</v>
      </c>
    </row>
    <row r="31" spans="1:1" x14ac:dyDescent="0.25">
      <c r="A31" s="98" t="s">
        <v>83</v>
      </c>
    </row>
    <row r="32" spans="1:1" x14ac:dyDescent="0.25">
      <c r="A32" s="186" t="s">
        <v>244</v>
      </c>
    </row>
    <row r="33" spans="1:1" x14ac:dyDescent="0.25">
      <c r="A33" s="227" t="s">
        <v>178</v>
      </c>
    </row>
    <row r="34" spans="1:1" x14ac:dyDescent="0.25">
      <c r="A34" s="186" t="s">
        <v>225</v>
      </c>
    </row>
    <row r="35" spans="1:1" x14ac:dyDescent="0.25">
      <c r="A35" s="186" t="s">
        <v>198</v>
      </c>
    </row>
    <row r="36" spans="1:1" x14ac:dyDescent="0.25">
      <c r="A36" s="186" t="s">
        <v>131</v>
      </c>
    </row>
    <row r="37" spans="1:1" x14ac:dyDescent="0.25">
      <c r="A37" s="98" t="s">
        <v>68</v>
      </c>
    </row>
    <row r="38" spans="1:1" x14ac:dyDescent="0.25">
      <c r="A38" s="186" t="s">
        <v>157</v>
      </c>
    </row>
    <row r="39" spans="1:1" x14ac:dyDescent="0.25">
      <c r="A39" s="98" t="s">
        <v>41</v>
      </c>
    </row>
    <row r="40" spans="1:1" x14ac:dyDescent="0.25">
      <c r="A40" s="186" t="s">
        <v>233</v>
      </c>
    </row>
    <row r="41" spans="1:1" x14ac:dyDescent="0.25">
      <c r="A41" s="225" t="s">
        <v>33</v>
      </c>
    </row>
    <row r="42" spans="1:1" x14ac:dyDescent="0.25">
      <c r="A42" s="186" t="s">
        <v>139</v>
      </c>
    </row>
    <row r="43" spans="1:1" x14ac:dyDescent="0.25">
      <c r="A43" s="186" t="s">
        <v>129</v>
      </c>
    </row>
    <row r="44" spans="1:1" x14ac:dyDescent="0.25">
      <c r="A44" s="98" t="s">
        <v>58</v>
      </c>
    </row>
    <row r="45" spans="1:1" x14ac:dyDescent="0.25">
      <c r="A45" s="227" t="s">
        <v>223</v>
      </c>
    </row>
    <row r="46" spans="1:1" x14ac:dyDescent="0.25">
      <c r="A46" s="226" t="s">
        <v>63</v>
      </c>
    </row>
    <row r="47" spans="1:1" x14ac:dyDescent="0.25">
      <c r="A47" s="98" t="s">
        <v>92</v>
      </c>
    </row>
    <row r="48" spans="1:1" x14ac:dyDescent="0.25">
      <c r="A48" s="186" t="s">
        <v>211</v>
      </c>
    </row>
    <row r="49" spans="1:1" x14ac:dyDescent="0.25">
      <c r="A49" s="225" t="s">
        <v>105</v>
      </c>
    </row>
    <row r="50" spans="1:1" x14ac:dyDescent="0.25">
      <c r="A50" s="186" t="s">
        <v>593</v>
      </c>
    </row>
    <row r="51" spans="1:1" x14ac:dyDescent="0.25">
      <c r="A51" s="98" t="s">
        <v>56</v>
      </c>
    </row>
    <row r="52" spans="1:1" x14ac:dyDescent="0.25">
      <c r="A52" s="186" t="s">
        <v>135</v>
      </c>
    </row>
    <row r="53" spans="1:1" x14ac:dyDescent="0.25">
      <c r="A53" s="225" t="s">
        <v>112</v>
      </c>
    </row>
    <row r="54" spans="1:1" x14ac:dyDescent="0.25">
      <c r="A54" s="98" t="s">
        <v>122</v>
      </c>
    </row>
    <row r="55" spans="1:1" x14ac:dyDescent="0.25">
      <c r="A55" s="186" t="s">
        <v>145</v>
      </c>
    </row>
    <row r="56" spans="1:1" x14ac:dyDescent="0.25">
      <c r="A56" s="186" t="s">
        <v>164</v>
      </c>
    </row>
    <row r="57" spans="1:1" x14ac:dyDescent="0.25">
      <c r="A57" s="227" t="s">
        <v>203</v>
      </c>
    </row>
    <row r="58" spans="1:1" x14ac:dyDescent="0.25">
      <c r="A58" s="98" t="s">
        <v>120</v>
      </c>
    </row>
    <row r="59" spans="1:1" x14ac:dyDescent="0.25">
      <c r="A59" s="186" t="s">
        <v>149</v>
      </c>
    </row>
    <row r="60" spans="1:1" x14ac:dyDescent="0.25">
      <c r="A60" s="98" t="s">
        <v>59</v>
      </c>
    </row>
    <row r="61" spans="1:1" x14ac:dyDescent="0.25">
      <c r="A61" s="227" t="s">
        <v>196</v>
      </c>
    </row>
    <row r="62" spans="1:1" x14ac:dyDescent="0.25">
      <c r="A62" s="228" t="s">
        <v>208</v>
      </c>
    </row>
    <row r="63" spans="1:1" x14ac:dyDescent="0.25">
      <c r="A63" s="98" t="s">
        <v>98</v>
      </c>
    </row>
    <row r="64" spans="1:1" x14ac:dyDescent="0.25">
      <c r="A64" s="186" t="s">
        <v>213</v>
      </c>
    </row>
    <row r="65" spans="1:3" x14ac:dyDescent="0.25">
      <c r="A65" s="227" t="s">
        <v>192</v>
      </c>
    </row>
    <row r="66" spans="1:3" x14ac:dyDescent="0.25">
      <c r="B66" s="234"/>
      <c r="C66" s="133" t="s">
        <v>719</v>
      </c>
    </row>
    <row r="69" spans="1:3" ht="16.5" thickBot="1" x14ac:dyDescent="0.3">
      <c r="A69" s="20" t="s">
        <v>255</v>
      </c>
    </row>
    <row r="70" spans="1:3" ht="15.75" thickTop="1" x14ac:dyDescent="0.25">
      <c r="A70" s="223" t="s">
        <v>256</v>
      </c>
    </row>
    <row r="71" spans="1:3" x14ac:dyDescent="0.25">
      <c r="A71" s="224" t="s">
        <v>262</v>
      </c>
    </row>
    <row r="72" spans="1:3" x14ac:dyDescent="0.25">
      <c r="A72" s="98" t="s">
        <v>606</v>
      </c>
    </row>
    <row r="73" spans="1:3" x14ac:dyDescent="0.25">
      <c r="A73" s="224" t="s">
        <v>267</v>
      </c>
    </row>
    <row r="74" spans="1:3" x14ac:dyDescent="0.25">
      <c r="A74" s="94" t="s">
        <v>299</v>
      </c>
    </row>
    <row r="75" spans="1:3" x14ac:dyDescent="0.25">
      <c r="A75" s="224" t="s">
        <v>303</v>
      </c>
    </row>
    <row r="76" spans="1:3" x14ac:dyDescent="0.25">
      <c r="A76" s="229" t="s">
        <v>312</v>
      </c>
    </row>
    <row r="77" spans="1:3" x14ac:dyDescent="0.25">
      <c r="A77" s="95" t="s">
        <v>318</v>
      </c>
    </row>
    <row r="78" spans="1:3" x14ac:dyDescent="0.25">
      <c r="A78" s="94" t="s">
        <v>319</v>
      </c>
    </row>
    <row r="79" spans="1:3" x14ac:dyDescent="0.25">
      <c r="A79" s="224" t="s">
        <v>321</v>
      </c>
    </row>
    <row r="80" spans="1:3" x14ac:dyDescent="0.25">
      <c r="A80" s="95" t="s">
        <v>327</v>
      </c>
    </row>
    <row r="81" spans="1:3" x14ac:dyDescent="0.25">
      <c r="A81" s="224" t="s">
        <v>329</v>
      </c>
    </row>
    <row r="82" spans="1:3" ht="22.5" customHeight="1" x14ac:dyDescent="0.25">
      <c r="A82" s="233" t="s">
        <v>717</v>
      </c>
      <c r="C82" s="133" t="s">
        <v>718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s="77" customFormat="1" x14ac:dyDescent="0.25">
      <c r="A1" s="77" t="s">
        <v>669</v>
      </c>
    </row>
    <row r="2" spans="1:1" x14ac:dyDescent="0.25">
      <c r="A2" t="s">
        <v>99</v>
      </c>
    </row>
    <row r="3" spans="1:1" x14ac:dyDescent="0.25">
      <c r="A3" t="s">
        <v>64</v>
      </c>
    </row>
    <row r="4" spans="1:1" x14ac:dyDescent="0.25">
      <c r="A4" t="s">
        <v>185</v>
      </c>
    </row>
    <row r="5" spans="1:1" x14ac:dyDescent="0.25">
      <c r="A5" t="s">
        <v>96</v>
      </c>
    </row>
    <row r="6" spans="1:1" x14ac:dyDescent="0.25">
      <c r="A6" t="s">
        <v>43</v>
      </c>
    </row>
    <row r="7" spans="1:1" x14ac:dyDescent="0.25">
      <c r="A7" t="s">
        <v>49</v>
      </c>
    </row>
    <row r="8" spans="1:1" x14ac:dyDescent="0.25">
      <c r="A8" t="s">
        <v>118</v>
      </c>
    </row>
    <row r="9" spans="1:1" x14ac:dyDescent="0.25">
      <c r="A9" t="s">
        <v>107</v>
      </c>
    </row>
    <row r="10" spans="1:1" x14ac:dyDescent="0.25">
      <c r="A10" t="s">
        <v>109</v>
      </c>
    </row>
    <row r="11" spans="1:1" x14ac:dyDescent="0.25">
      <c r="A11" t="s">
        <v>85</v>
      </c>
    </row>
    <row r="12" spans="1:1" x14ac:dyDescent="0.25">
      <c r="A12" t="s">
        <v>47</v>
      </c>
    </row>
    <row r="13" spans="1:1" x14ac:dyDescent="0.25">
      <c r="A13" t="s">
        <v>114</v>
      </c>
    </row>
    <row r="14" spans="1:1" x14ac:dyDescent="0.25">
      <c r="A14" t="s">
        <v>52</v>
      </c>
    </row>
    <row r="15" spans="1:1" x14ac:dyDescent="0.25">
      <c r="A15" t="s">
        <v>70</v>
      </c>
    </row>
    <row r="16" spans="1:1" x14ac:dyDescent="0.25">
      <c r="A16" t="s">
        <v>81</v>
      </c>
    </row>
    <row r="17" spans="1:1" x14ac:dyDescent="0.25">
      <c r="A17" t="s">
        <v>78</v>
      </c>
    </row>
    <row r="18" spans="1:1" x14ac:dyDescent="0.25">
      <c r="A18" t="s">
        <v>61</v>
      </c>
    </row>
    <row r="19" spans="1:1" x14ac:dyDescent="0.25">
      <c r="A19" t="s">
        <v>127</v>
      </c>
    </row>
    <row r="20" spans="1:1" x14ac:dyDescent="0.25">
      <c r="A20" t="s">
        <v>45</v>
      </c>
    </row>
    <row r="21" spans="1:1" x14ac:dyDescent="0.25">
      <c r="A21" t="s">
        <v>229</v>
      </c>
    </row>
    <row r="22" spans="1:1" x14ac:dyDescent="0.25">
      <c r="A22" t="s">
        <v>141</v>
      </c>
    </row>
    <row r="23" spans="1:1" x14ac:dyDescent="0.25">
      <c r="A23" t="s">
        <v>220</v>
      </c>
    </row>
    <row r="24" spans="1:1" x14ac:dyDescent="0.25">
      <c r="A24" t="s">
        <v>54</v>
      </c>
    </row>
    <row r="25" spans="1:1" x14ac:dyDescent="0.25">
      <c r="A25" t="s">
        <v>153</v>
      </c>
    </row>
    <row r="26" spans="1:1" x14ac:dyDescent="0.25">
      <c r="A26" t="s">
        <v>103</v>
      </c>
    </row>
    <row r="27" spans="1:1" x14ac:dyDescent="0.25">
      <c r="A27" t="s">
        <v>76</v>
      </c>
    </row>
    <row r="28" spans="1:1" x14ac:dyDescent="0.25">
      <c r="A28" t="s">
        <v>116</v>
      </c>
    </row>
    <row r="29" spans="1:1" x14ac:dyDescent="0.25">
      <c r="A29" t="s">
        <v>83</v>
      </c>
    </row>
    <row r="30" spans="1:1" x14ac:dyDescent="0.25">
      <c r="A30" t="s">
        <v>244</v>
      </c>
    </row>
    <row r="31" spans="1:1" x14ac:dyDescent="0.25">
      <c r="A31" t="s">
        <v>178</v>
      </c>
    </row>
    <row r="32" spans="1:1" x14ac:dyDescent="0.25">
      <c r="A32" t="s">
        <v>225</v>
      </c>
    </row>
    <row r="33" spans="1:1" x14ac:dyDescent="0.25">
      <c r="A33" t="s">
        <v>198</v>
      </c>
    </row>
    <row r="34" spans="1:1" x14ac:dyDescent="0.25">
      <c r="A34" t="s">
        <v>131</v>
      </c>
    </row>
    <row r="35" spans="1:1" x14ac:dyDescent="0.25">
      <c r="A35" t="s">
        <v>68</v>
      </c>
    </row>
    <row r="36" spans="1:1" x14ac:dyDescent="0.25">
      <c r="A36" t="s">
        <v>157</v>
      </c>
    </row>
    <row r="37" spans="1:1" x14ac:dyDescent="0.25">
      <c r="A37" t="s">
        <v>41</v>
      </c>
    </row>
    <row r="38" spans="1:1" x14ac:dyDescent="0.25">
      <c r="A38" t="s">
        <v>33</v>
      </c>
    </row>
    <row r="39" spans="1:1" x14ac:dyDescent="0.25">
      <c r="A39" t="s">
        <v>139</v>
      </c>
    </row>
    <row r="40" spans="1:1" x14ac:dyDescent="0.25">
      <c r="A40" t="s">
        <v>129</v>
      </c>
    </row>
    <row r="41" spans="1:1" x14ac:dyDescent="0.25">
      <c r="A41" t="s">
        <v>58</v>
      </c>
    </row>
    <row r="42" spans="1:1" x14ac:dyDescent="0.25">
      <c r="A42" t="s">
        <v>223</v>
      </c>
    </row>
    <row r="43" spans="1:1" x14ac:dyDescent="0.25">
      <c r="A43" t="s">
        <v>92</v>
      </c>
    </row>
    <row r="44" spans="1:1" x14ac:dyDescent="0.25">
      <c r="A44" t="s">
        <v>211</v>
      </c>
    </row>
    <row r="45" spans="1:1" x14ac:dyDescent="0.25">
      <c r="A45" t="s">
        <v>105</v>
      </c>
    </row>
    <row r="46" spans="1:1" x14ac:dyDescent="0.25">
      <c r="A46" t="s">
        <v>593</v>
      </c>
    </row>
    <row r="47" spans="1:1" x14ac:dyDescent="0.25">
      <c r="A47" t="s">
        <v>56</v>
      </c>
    </row>
    <row r="48" spans="1:1" x14ac:dyDescent="0.25">
      <c r="A48" t="s">
        <v>135</v>
      </c>
    </row>
    <row r="49" spans="1:1" x14ac:dyDescent="0.25">
      <c r="A49" t="s">
        <v>112</v>
      </c>
    </row>
    <row r="50" spans="1:1" x14ac:dyDescent="0.25">
      <c r="A50" s="193" t="s">
        <v>122</v>
      </c>
    </row>
    <row r="51" spans="1:1" x14ac:dyDescent="0.25">
      <c r="A51" t="s">
        <v>145</v>
      </c>
    </row>
    <row r="52" spans="1:1" x14ac:dyDescent="0.25">
      <c r="A52" t="s">
        <v>176</v>
      </c>
    </row>
    <row r="53" spans="1:1" x14ac:dyDescent="0.25">
      <c r="A53" t="s">
        <v>164</v>
      </c>
    </row>
    <row r="54" spans="1:1" x14ac:dyDescent="0.25">
      <c r="A54" t="s">
        <v>203</v>
      </c>
    </row>
    <row r="55" spans="1:1" x14ac:dyDescent="0.25">
      <c r="A55" t="s">
        <v>120</v>
      </c>
    </row>
    <row r="56" spans="1:1" x14ac:dyDescent="0.25">
      <c r="A56" t="s">
        <v>149</v>
      </c>
    </row>
    <row r="57" spans="1:1" x14ac:dyDescent="0.25">
      <c r="A57" t="s">
        <v>59</v>
      </c>
    </row>
    <row r="58" spans="1:1" x14ac:dyDescent="0.25">
      <c r="A58" t="s">
        <v>208</v>
      </c>
    </row>
    <row r="59" spans="1:1" x14ac:dyDescent="0.25">
      <c r="A59" t="s">
        <v>98</v>
      </c>
    </row>
    <row r="60" spans="1:1" x14ac:dyDescent="0.25">
      <c r="A60" t="s">
        <v>192</v>
      </c>
    </row>
    <row r="62" spans="1:1" x14ac:dyDescent="0.25">
      <c r="A62" s="133" t="s">
        <v>670</v>
      </c>
    </row>
    <row r="65" spans="1:1" ht="15.75" thickBot="1" x14ac:dyDescent="0.3"/>
    <row r="66" spans="1:1" ht="15.75" thickTop="1" x14ac:dyDescent="0.25">
      <c r="A66" s="192" t="s">
        <v>256</v>
      </c>
    </row>
    <row r="67" spans="1:1" x14ac:dyDescent="0.25">
      <c r="A67" s="189" t="s">
        <v>262</v>
      </c>
    </row>
    <row r="68" spans="1:1" ht="30" x14ac:dyDescent="0.25">
      <c r="A68" s="98" t="s">
        <v>606</v>
      </c>
    </row>
    <row r="69" spans="1:1" ht="35.25" customHeight="1" x14ac:dyDescent="0.25">
      <c r="A69" s="189" t="s">
        <v>267</v>
      </c>
    </row>
    <row r="70" spans="1:1" x14ac:dyDescent="0.25">
      <c r="A70" s="94" t="s">
        <v>299</v>
      </c>
    </row>
    <row r="71" spans="1:1" x14ac:dyDescent="0.25">
      <c r="A71" s="190" t="s">
        <v>303</v>
      </c>
    </row>
    <row r="72" spans="1:1" x14ac:dyDescent="0.25">
      <c r="A72" s="191" t="s">
        <v>312</v>
      </c>
    </row>
    <row r="73" spans="1:1" x14ac:dyDescent="0.25">
      <c r="A73" s="95" t="s">
        <v>318</v>
      </c>
    </row>
    <row r="74" spans="1:1" x14ac:dyDescent="0.25">
      <c r="A74" s="94" t="s">
        <v>319</v>
      </c>
    </row>
    <row r="75" spans="1:1" x14ac:dyDescent="0.25">
      <c r="A75" s="189" t="s">
        <v>321</v>
      </c>
    </row>
    <row r="76" spans="1:1" x14ac:dyDescent="0.25">
      <c r="A76" s="189" t="s">
        <v>329</v>
      </c>
    </row>
    <row r="77" spans="1:1" ht="18.75" customHeight="1" x14ac:dyDescent="0.25">
      <c r="A77" s="195" t="s">
        <v>613</v>
      </c>
    </row>
    <row r="80" spans="1:1" x14ac:dyDescent="0.25">
      <c r="A80" s="194" t="s">
        <v>671</v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40" t="s">
        <v>256</v>
      </c>
    </row>
    <row r="2" spans="1:1" ht="15.75" customHeight="1" x14ac:dyDescent="0.25">
      <c r="A2" s="139" t="s">
        <v>262</v>
      </c>
    </row>
    <row r="3" spans="1:1" ht="15.75" customHeight="1" x14ac:dyDescent="0.25">
      <c r="A3" s="134" t="s">
        <v>606</v>
      </c>
    </row>
    <row r="4" spans="1:1" x14ac:dyDescent="0.25">
      <c r="A4" s="136" t="s">
        <v>267</v>
      </c>
    </row>
    <row r="5" spans="1:1" ht="16.5" customHeight="1" x14ac:dyDescent="0.25">
      <c r="A5" s="136" t="s">
        <v>299</v>
      </c>
    </row>
    <row r="6" spans="1:1" x14ac:dyDescent="0.25">
      <c r="A6" s="135" t="s">
        <v>303</v>
      </c>
    </row>
    <row r="7" spans="1:1" ht="15.75" customHeight="1" x14ac:dyDescent="0.25">
      <c r="A7" s="131" t="s">
        <v>312</v>
      </c>
    </row>
    <row r="8" spans="1:1" ht="15.75" customHeight="1" x14ac:dyDescent="0.25">
      <c r="A8" s="132" t="s">
        <v>318</v>
      </c>
    </row>
    <row r="9" spans="1:1" ht="15.75" customHeight="1" x14ac:dyDescent="0.25">
      <c r="A9" s="130" t="s">
        <v>319</v>
      </c>
    </row>
    <row r="10" spans="1:1" ht="15.75" customHeight="1" x14ac:dyDescent="0.25">
      <c r="A10" s="139" t="s">
        <v>321</v>
      </c>
    </row>
    <row r="11" spans="1:1" ht="16.5" customHeight="1" x14ac:dyDescent="0.25">
      <c r="A11" s="136" t="s">
        <v>329</v>
      </c>
    </row>
    <row r="12" spans="1:1" x14ac:dyDescent="0.25">
      <c r="A12" s="130" t="s">
        <v>337</v>
      </c>
    </row>
    <row r="14" spans="1:1" x14ac:dyDescent="0.25">
      <c r="A14" s="133">
        <v>12</v>
      </c>
    </row>
    <row r="18" spans="1:1" ht="16.5" thickBot="1" x14ac:dyDescent="0.3">
      <c r="A18" s="20" t="s">
        <v>30</v>
      </c>
    </row>
    <row r="19" spans="1:1" ht="15.75" thickTop="1" x14ac:dyDescent="0.25">
      <c r="A19" s="121" t="s">
        <v>183</v>
      </c>
    </row>
    <row r="20" spans="1:1" x14ac:dyDescent="0.25">
      <c r="A20" s="94" t="s">
        <v>99</v>
      </c>
    </row>
    <row r="21" spans="1:1" x14ac:dyDescent="0.25">
      <c r="A21" s="94" t="s">
        <v>64</v>
      </c>
    </row>
    <row r="22" spans="1:1" x14ac:dyDescent="0.25">
      <c r="A22" s="95" t="s">
        <v>185</v>
      </c>
    </row>
    <row r="23" spans="1:1" x14ac:dyDescent="0.25">
      <c r="A23" s="94" t="s">
        <v>43</v>
      </c>
    </row>
    <row r="24" spans="1:1" x14ac:dyDescent="0.25">
      <c r="A24" s="95" t="s">
        <v>133</v>
      </c>
    </row>
    <row r="25" spans="1:1" x14ac:dyDescent="0.25">
      <c r="A25" s="94" t="s">
        <v>49</v>
      </c>
    </row>
    <row r="26" spans="1:1" x14ac:dyDescent="0.25">
      <c r="A26" s="138" t="s">
        <v>201</v>
      </c>
    </row>
    <row r="27" spans="1:1" x14ac:dyDescent="0.25">
      <c r="A27" s="94" t="s">
        <v>118</v>
      </c>
    </row>
    <row r="28" spans="1:1" x14ac:dyDescent="0.25">
      <c r="A28" s="95" t="s">
        <v>107</v>
      </c>
    </row>
    <row r="29" spans="1:1" x14ac:dyDescent="0.25">
      <c r="A29" s="94" t="s">
        <v>109</v>
      </c>
    </row>
    <row r="30" spans="1:1" x14ac:dyDescent="0.25">
      <c r="A30" s="94" t="s">
        <v>47</v>
      </c>
    </row>
    <row r="31" spans="1:1" x14ac:dyDescent="0.25">
      <c r="A31" s="95" t="s">
        <v>114</v>
      </c>
    </row>
    <row r="32" spans="1:1" x14ac:dyDescent="0.25">
      <c r="A32" s="95" t="s">
        <v>52</v>
      </c>
    </row>
    <row r="33" spans="1:1" x14ac:dyDescent="0.25">
      <c r="A33" s="94" t="s">
        <v>37</v>
      </c>
    </row>
    <row r="34" spans="1:1" x14ac:dyDescent="0.25">
      <c r="A34" s="95" t="s">
        <v>81</v>
      </c>
    </row>
    <row r="35" spans="1:1" x14ac:dyDescent="0.25">
      <c r="A35" s="95" t="s">
        <v>162</v>
      </c>
    </row>
    <row r="36" spans="1:1" x14ac:dyDescent="0.25">
      <c r="A36" s="94" t="s">
        <v>78</v>
      </c>
    </row>
    <row r="37" spans="1:1" x14ac:dyDescent="0.25">
      <c r="A37" s="94" t="s">
        <v>61</v>
      </c>
    </row>
    <row r="38" spans="1:1" x14ac:dyDescent="0.25">
      <c r="A38" s="95" t="s">
        <v>173</v>
      </c>
    </row>
    <row r="39" spans="1:1" x14ac:dyDescent="0.25">
      <c r="A39" s="95" t="s">
        <v>127</v>
      </c>
    </row>
    <row r="40" spans="1:1" x14ac:dyDescent="0.25">
      <c r="A40" s="95" t="s">
        <v>45</v>
      </c>
    </row>
    <row r="41" spans="1:1" x14ac:dyDescent="0.25">
      <c r="A41" s="95" t="s">
        <v>229</v>
      </c>
    </row>
    <row r="42" spans="1:1" x14ac:dyDescent="0.25">
      <c r="A42" s="95" t="s">
        <v>141</v>
      </c>
    </row>
    <row r="43" spans="1:1" x14ac:dyDescent="0.25">
      <c r="A43" s="95" t="s">
        <v>220</v>
      </c>
    </row>
    <row r="44" spans="1:1" x14ac:dyDescent="0.25">
      <c r="A44" s="94" t="s">
        <v>54</v>
      </c>
    </row>
    <row r="45" spans="1:1" x14ac:dyDescent="0.25">
      <c r="A45" s="95" t="s">
        <v>153</v>
      </c>
    </row>
    <row r="46" spans="1:1" x14ac:dyDescent="0.25">
      <c r="A46" s="94" t="s">
        <v>103</v>
      </c>
    </row>
    <row r="47" spans="1:1" x14ac:dyDescent="0.25">
      <c r="A47" s="94" t="s">
        <v>76</v>
      </c>
    </row>
    <row r="48" spans="1:1" x14ac:dyDescent="0.25">
      <c r="A48" s="94" t="s">
        <v>116</v>
      </c>
    </row>
    <row r="49" spans="1:1" x14ac:dyDescent="0.25">
      <c r="A49" s="95" t="s">
        <v>83</v>
      </c>
    </row>
    <row r="50" spans="1:1" x14ac:dyDescent="0.25">
      <c r="A50" s="95" t="s">
        <v>244</v>
      </c>
    </row>
    <row r="51" spans="1:1" x14ac:dyDescent="0.25">
      <c r="A51" s="95" t="s">
        <v>178</v>
      </c>
    </row>
    <row r="52" spans="1:1" x14ac:dyDescent="0.25">
      <c r="A52" s="95" t="s">
        <v>225</v>
      </c>
    </row>
    <row r="53" spans="1:1" ht="30" x14ac:dyDescent="0.25">
      <c r="A53" s="95" t="s">
        <v>198</v>
      </c>
    </row>
    <row r="54" spans="1:1" x14ac:dyDescent="0.25">
      <c r="A54" s="94" t="s">
        <v>93</v>
      </c>
    </row>
    <row r="55" spans="1:1" x14ac:dyDescent="0.25">
      <c r="A55" s="95" t="s">
        <v>131</v>
      </c>
    </row>
    <row r="56" spans="1:1" x14ac:dyDescent="0.25">
      <c r="A56" s="94" t="s">
        <v>68</v>
      </c>
    </row>
    <row r="57" spans="1:1" ht="30" x14ac:dyDescent="0.25">
      <c r="A57" s="138" t="s">
        <v>157</v>
      </c>
    </row>
    <row r="58" spans="1:1" x14ac:dyDescent="0.25">
      <c r="A58" s="141" t="s">
        <v>615</v>
      </c>
    </row>
    <row r="59" spans="1:1" x14ac:dyDescent="0.25">
      <c r="A59" s="94" t="s">
        <v>41</v>
      </c>
    </row>
    <row r="60" spans="1:1" x14ac:dyDescent="0.25">
      <c r="A60" s="94" t="s">
        <v>33</v>
      </c>
    </row>
    <row r="61" spans="1:1" x14ac:dyDescent="0.25">
      <c r="A61" s="95" t="s">
        <v>139</v>
      </c>
    </row>
    <row r="62" spans="1:1" x14ac:dyDescent="0.25">
      <c r="A62" s="129" t="s">
        <v>129</v>
      </c>
    </row>
    <row r="63" spans="1:1" x14ac:dyDescent="0.25">
      <c r="A63" s="94" t="s">
        <v>58</v>
      </c>
    </row>
    <row r="64" spans="1:1" x14ac:dyDescent="0.25">
      <c r="A64" s="95" t="s">
        <v>223</v>
      </c>
    </row>
    <row r="65" spans="1:1" x14ac:dyDescent="0.25">
      <c r="A65" s="94" t="s">
        <v>92</v>
      </c>
    </row>
    <row r="66" spans="1:1" x14ac:dyDescent="0.25">
      <c r="A66" s="95" t="s">
        <v>211</v>
      </c>
    </row>
    <row r="67" spans="1:1" x14ac:dyDescent="0.25">
      <c r="A67" s="94" t="s">
        <v>105</v>
      </c>
    </row>
    <row r="68" spans="1:1" x14ac:dyDescent="0.25">
      <c r="A68" s="95" t="s">
        <v>593</v>
      </c>
    </row>
    <row r="69" spans="1:1" x14ac:dyDescent="0.25">
      <c r="A69" s="95" t="s">
        <v>56</v>
      </c>
    </row>
    <row r="70" spans="1:1" x14ac:dyDescent="0.25">
      <c r="A70" s="95" t="s">
        <v>135</v>
      </c>
    </row>
    <row r="71" spans="1:1" x14ac:dyDescent="0.25">
      <c r="A71" s="94" t="s">
        <v>112</v>
      </c>
    </row>
    <row r="72" spans="1:1" x14ac:dyDescent="0.25">
      <c r="A72" s="94" t="s">
        <v>122</v>
      </c>
    </row>
    <row r="73" spans="1:1" x14ac:dyDescent="0.25">
      <c r="A73" s="129" t="s">
        <v>145</v>
      </c>
    </row>
    <row r="74" spans="1:1" x14ac:dyDescent="0.25">
      <c r="A74" s="95" t="s">
        <v>164</v>
      </c>
    </row>
    <row r="75" spans="1:1" x14ac:dyDescent="0.25">
      <c r="A75" s="129" t="s">
        <v>203</v>
      </c>
    </row>
    <row r="76" spans="1:1" x14ac:dyDescent="0.25">
      <c r="A76" s="128" t="s">
        <v>120</v>
      </c>
    </row>
    <row r="77" spans="1:1" x14ac:dyDescent="0.25">
      <c r="A77" s="95" t="s">
        <v>149</v>
      </c>
    </row>
    <row r="78" spans="1:1" x14ac:dyDescent="0.25">
      <c r="A78" s="94" t="s">
        <v>59</v>
      </c>
    </row>
    <row r="79" spans="1:1" x14ac:dyDescent="0.25">
      <c r="A79" s="95" t="s">
        <v>196</v>
      </c>
    </row>
    <row r="80" spans="1:1" x14ac:dyDescent="0.25">
      <c r="A80" s="95" t="s">
        <v>208</v>
      </c>
    </row>
    <row r="81" spans="1:1" x14ac:dyDescent="0.25">
      <c r="A81" s="95" t="s">
        <v>98</v>
      </c>
    </row>
    <row r="82" spans="1:1" x14ac:dyDescent="0.25">
      <c r="A82" s="95" t="s">
        <v>192</v>
      </c>
    </row>
    <row r="84" spans="1:1" x14ac:dyDescent="0.25">
      <c r="A84" s="133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23"/>
  <sheetViews>
    <sheetView zoomScaleNormal="100" zoomScaleSheetLayoutView="100" zoomScalePageLayoutView="80" workbookViewId="0">
      <selection activeCell="A5" sqref="A5:L5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24" ht="21.95" customHeight="1" x14ac:dyDescent="0.25">
      <c r="A1" s="452" t="s">
        <v>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4"/>
    </row>
    <row r="2" spans="1:24" ht="37.5" customHeight="1" x14ac:dyDescent="0.25">
      <c r="A2" s="464" t="s">
        <v>766</v>
      </c>
      <c r="B2" s="465"/>
      <c r="C2" s="465"/>
      <c r="D2" s="465"/>
      <c r="E2" s="465"/>
      <c r="F2" s="465"/>
      <c r="G2" s="465"/>
      <c r="H2" s="465"/>
      <c r="I2" s="465"/>
      <c r="J2" s="465"/>
      <c r="K2" s="465"/>
      <c r="L2" s="466"/>
    </row>
    <row r="3" spans="1:24" ht="21.95" customHeight="1" x14ac:dyDescent="0.25">
      <c r="A3" s="455" t="s">
        <v>1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7"/>
    </row>
    <row r="4" spans="1:24" ht="21.95" customHeight="1" thickBot="1" x14ac:dyDescent="0.3">
      <c r="A4" s="455" t="s">
        <v>2</v>
      </c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7"/>
    </row>
    <row r="5" spans="1:24" ht="21.75" customHeight="1" thickTop="1" thickBot="1" x14ac:dyDescent="0.3">
      <c r="A5" s="458" t="s">
        <v>696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60"/>
    </row>
    <row r="6" spans="1:24" ht="21.75" customHeight="1" thickTop="1" thickBot="1" x14ac:dyDescent="0.3">
      <c r="A6" s="467" t="s">
        <v>796</v>
      </c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9"/>
    </row>
    <row r="7" spans="1:24" ht="20.100000000000001" customHeight="1" thickTop="1" thickBot="1" x14ac:dyDescent="0.3">
      <c r="A7" s="461" t="s">
        <v>3</v>
      </c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3"/>
    </row>
    <row r="8" spans="1:24" ht="18" customHeight="1" thickTop="1" x14ac:dyDescent="0.25">
      <c r="A8" s="517" t="s">
        <v>4</v>
      </c>
      <c r="B8" s="503"/>
      <c r="C8" s="503"/>
      <c r="D8" s="503"/>
      <c r="E8" s="504"/>
      <c r="F8" s="502" t="s">
        <v>5</v>
      </c>
      <c r="G8" s="503"/>
      <c r="H8" s="503"/>
      <c r="I8" s="504"/>
      <c r="J8" s="497" t="s">
        <v>6</v>
      </c>
      <c r="K8" s="497"/>
      <c r="L8" s="498"/>
    </row>
    <row r="9" spans="1:24" ht="17.25" customHeight="1" x14ac:dyDescent="0.25">
      <c r="A9" s="518"/>
      <c r="B9" s="519"/>
      <c r="C9" s="519"/>
      <c r="D9" s="519"/>
      <c r="E9" s="520"/>
      <c r="F9" s="505"/>
      <c r="G9" s="506"/>
      <c r="H9" s="506"/>
      <c r="I9" s="507"/>
      <c r="J9" s="499" t="s">
        <v>7</v>
      </c>
      <c r="K9" s="500"/>
      <c r="L9" s="501"/>
    </row>
    <row r="10" spans="1:24" ht="24.95" customHeight="1" x14ac:dyDescent="0.25">
      <c r="A10" s="475" t="s">
        <v>2</v>
      </c>
      <c r="B10" s="476"/>
      <c r="C10" s="476"/>
      <c r="D10" s="476"/>
      <c r="E10" s="477"/>
      <c r="F10" s="473" t="s">
        <v>8</v>
      </c>
      <c r="G10" s="473"/>
      <c r="H10" s="473"/>
      <c r="I10" s="473"/>
      <c r="J10" s="482">
        <v>0</v>
      </c>
      <c r="K10" s="483"/>
      <c r="L10" s="484"/>
    </row>
    <row r="11" spans="1:24" ht="24.95" customHeight="1" x14ac:dyDescent="0.25">
      <c r="A11" s="475"/>
      <c r="B11" s="476"/>
      <c r="C11" s="476"/>
      <c r="D11" s="476"/>
      <c r="E11" s="477"/>
      <c r="F11" s="473" t="s">
        <v>9</v>
      </c>
      <c r="G11" s="473"/>
      <c r="H11" s="473"/>
      <c r="I11" s="473"/>
      <c r="J11" s="482">
        <v>88</v>
      </c>
      <c r="K11" s="483"/>
      <c r="L11" s="484"/>
    </row>
    <row r="12" spans="1:24" ht="24.95" customHeight="1" x14ac:dyDescent="0.25">
      <c r="A12" s="475"/>
      <c r="B12" s="476"/>
      <c r="C12" s="476"/>
      <c r="D12" s="476"/>
      <c r="E12" s="477"/>
      <c r="F12" s="473" t="s">
        <v>10</v>
      </c>
      <c r="G12" s="473"/>
      <c r="H12" s="473"/>
      <c r="I12" s="473"/>
      <c r="J12" s="482">
        <v>66</v>
      </c>
      <c r="K12" s="483"/>
      <c r="L12" s="484"/>
      <c r="M12" s="196"/>
      <c r="N12" s="196"/>
      <c r="O12" s="196"/>
      <c r="P12" s="196"/>
      <c r="Q12" s="196"/>
      <c r="R12" s="196"/>
      <c r="S12" s="196"/>
      <c r="T12" s="196"/>
    </row>
    <row r="13" spans="1:24" ht="24.95" customHeight="1" x14ac:dyDescent="0.25">
      <c r="A13" s="475"/>
      <c r="B13" s="476"/>
      <c r="C13" s="476"/>
      <c r="D13" s="476"/>
      <c r="E13" s="477"/>
      <c r="F13" s="473" t="s">
        <v>11</v>
      </c>
      <c r="G13" s="473"/>
      <c r="H13" s="473"/>
      <c r="I13" s="473"/>
      <c r="J13" s="482">
        <v>1591</v>
      </c>
      <c r="K13" s="483"/>
      <c r="L13" s="484"/>
    </row>
    <row r="14" spans="1:24" ht="24.95" customHeight="1" x14ac:dyDescent="0.25">
      <c r="A14" s="475"/>
      <c r="B14" s="476"/>
      <c r="C14" s="476"/>
      <c r="D14" s="476"/>
      <c r="E14" s="477"/>
      <c r="F14" s="473" t="s">
        <v>12</v>
      </c>
      <c r="G14" s="473"/>
      <c r="H14" s="473"/>
      <c r="I14" s="473"/>
      <c r="J14" s="470">
        <v>69006.460000000006</v>
      </c>
      <c r="K14" s="471"/>
      <c r="L14" s="472"/>
      <c r="S14" s="206"/>
      <c r="T14" s="206"/>
      <c r="U14" s="206"/>
      <c r="V14" s="206"/>
      <c r="W14" s="206"/>
      <c r="X14" s="206"/>
    </row>
    <row r="15" spans="1:24" ht="24.95" customHeight="1" x14ac:dyDescent="0.25">
      <c r="A15" s="475"/>
      <c r="B15" s="476"/>
      <c r="C15" s="476"/>
      <c r="D15" s="476"/>
      <c r="E15" s="477"/>
      <c r="F15" s="524" t="s">
        <v>13</v>
      </c>
      <c r="G15" s="525"/>
      <c r="H15" s="525"/>
      <c r="I15" s="526"/>
      <c r="J15" s="482">
        <v>0</v>
      </c>
      <c r="K15" s="483"/>
      <c r="L15" s="484"/>
    </row>
    <row r="16" spans="1:24" ht="24.95" customHeight="1" x14ac:dyDescent="0.25">
      <c r="A16" s="475"/>
      <c r="B16" s="476"/>
      <c r="C16" s="476"/>
      <c r="D16" s="476"/>
      <c r="E16" s="477"/>
      <c r="F16" s="473" t="s">
        <v>14</v>
      </c>
      <c r="G16" s="473"/>
      <c r="H16" s="473"/>
      <c r="I16" s="473"/>
      <c r="J16" s="470">
        <v>73163.899999999994</v>
      </c>
      <c r="K16" s="471"/>
      <c r="L16" s="472"/>
    </row>
    <row r="17" spans="1:19" ht="24.95" customHeight="1" x14ac:dyDescent="0.25">
      <c r="A17" s="475"/>
      <c r="B17" s="476"/>
      <c r="C17" s="476"/>
      <c r="D17" s="476"/>
      <c r="E17" s="477"/>
      <c r="F17" s="481" t="s">
        <v>15</v>
      </c>
      <c r="G17" s="481"/>
      <c r="H17" s="481"/>
      <c r="I17" s="481"/>
      <c r="J17" s="478">
        <v>41</v>
      </c>
      <c r="K17" s="479"/>
      <c r="L17" s="480"/>
      <c r="M17" s="196"/>
      <c r="N17" s="196"/>
      <c r="O17" s="196"/>
      <c r="P17" s="196"/>
      <c r="Q17" s="196"/>
      <c r="R17" s="196"/>
      <c r="S17" s="196"/>
    </row>
    <row r="18" spans="1:19" ht="24.95" customHeight="1" x14ac:dyDescent="0.25">
      <c r="A18" s="475"/>
      <c r="B18" s="476"/>
      <c r="C18" s="476"/>
      <c r="D18" s="476"/>
      <c r="E18" s="477"/>
      <c r="F18" s="473" t="s">
        <v>16</v>
      </c>
      <c r="G18" s="473"/>
      <c r="H18" s="473"/>
      <c r="I18" s="473"/>
      <c r="J18" s="478">
        <v>8</v>
      </c>
      <c r="K18" s="479"/>
      <c r="L18" s="480"/>
    </row>
    <row r="19" spans="1:19" ht="33.75" customHeight="1" thickBot="1" x14ac:dyDescent="0.3">
      <c r="A19" s="475"/>
      <c r="B19" s="476"/>
      <c r="C19" s="476"/>
      <c r="D19" s="476"/>
      <c r="E19" s="477"/>
      <c r="F19" s="474" t="s">
        <v>17</v>
      </c>
      <c r="G19" s="474"/>
      <c r="H19" s="474"/>
      <c r="I19" s="474"/>
      <c r="J19" s="514" t="s">
        <v>18</v>
      </c>
      <c r="K19" s="515"/>
      <c r="L19" s="516"/>
    </row>
    <row r="20" spans="1:19" ht="10.5" customHeight="1" thickTop="1" thickBot="1" x14ac:dyDescent="0.3">
      <c r="A20" s="521"/>
      <c r="B20" s="522"/>
      <c r="C20" s="522"/>
      <c r="D20" s="522"/>
      <c r="E20" s="522"/>
      <c r="F20" s="522"/>
      <c r="G20" s="522"/>
      <c r="H20" s="522"/>
      <c r="I20" s="522"/>
      <c r="J20" s="522"/>
      <c r="K20" s="522"/>
      <c r="L20" s="523"/>
    </row>
    <row r="21" spans="1:19" ht="22.5" customHeight="1" thickTop="1" thickBot="1" x14ac:dyDescent="0.3">
      <c r="A21" s="488" t="s">
        <v>19</v>
      </c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90"/>
    </row>
    <row r="22" spans="1:19" ht="29.25" customHeight="1" thickTop="1" x14ac:dyDescent="0.25">
      <c r="A22" s="508" t="s">
        <v>704</v>
      </c>
      <c r="B22" s="509"/>
      <c r="C22" s="509"/>
      <c r="D22" s="509"/>
      <c r="E22" s="509"/>
      <c r="F22" s="509"/>
      <c r="G22" s="509"/>
      <c r="H22" s="509"/>
      <c r="I22" s="509"/>
      <c r="J22" s="509"/>
      <c r="K22" s="509"/>
      <c r="L22" s="510"/>
    </row>
    <row r="23" spans="1:19" ht="104.25" customHeight="1" x14ac:dyDescent="0.25">
      <c r="A23" s="511" t="s">
        <v>789</v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513"/>
    </row>
    <row r="24" spans="1:19" ht="26.25" customHeight="1" thickBot="1" x14ac:dyDescent="0.3">
      <c r="A24" s="485" t="s">
        <v>705</v>
      </c>
      <c r="B24" s="486"/>
      <c r="C24" s="486"/>
      <c r="D24" s="486"/>
      <c r="E24" s="486"/>
      <c r="F24" s="486"/>
      <c r="G24" s="486"/>
      <c r="H24" s="486"/>
      <c r="I24" s="486"/>
      <c r="J24" s="486"/>
      <c r="K24" s="486"/>
      <c r="L24" s="487"/>
    </row>
    <row r="25" spans="1:19" ht="21.75" customHeight="1" thickTop="1" thickBot="1" x14ac:dyDescent="0.3">
      <c r="A25" s="488" t="s">
        <v>788</v>
      </c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90"/>
    </row>
    <row r="26" spans="1:19" ht="130.5" customHeight="1" thickTop="1" x14ac:dyDescent="0.25">
      <c r="A26" s="491" t="s">
        <v>807</v>
      </c>
      <c r="B26" s="492"/>
      <c r="C26" s="492"/>
      <c r="D26" s="492"/>
      <c r="E26" s="492"/>
      <c r="F26" s="492"/>
      <c r="G26" s="492"/>
      <c r="H26" s="492"/>
      <c r="I26" s="492"/>
      <c r="J26" s="492"/>
      <c r="K26" s="492"/>
      <c r="L26" s="493"/>
    </row>
    <row r="27" spans="1:19" ht="53.25" customHeight="1" x14ac:dyDescent="0.25">
      <c r="A27" s="429" t="s">
        <v>804</v>
      </c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1"/>
    </row>
    <row r="28" spans="1:19" ht="70.5" customHeight="1" x14ac:dyDescent="0.25">
      <c r="A28" s="494" t="s">
        <v>808</v>
      </c>
      <c r="B28" s="495"/>
      <c r="C28" s="495"/>
      <c r="D28" s="495"/>
      <c r="E28" s="495"/>
      <c r="F28" s="495"/>
      <c r="G28" s="495"/>
      <c r="H28" s="495"/>
      <c r="I28" s="495"/>
      <c r="J28" s="495"/>
      <c r="K28" s="495"/>
      <c r="L28" s="496"/>
      <c r="N28"/>
    </row>
    <row r="29" spans="1:19" ht="86.25" customHeight="1" x14ac:dyDescent="0.25">
      <c r="A29" s="429" t="s">
        <v>792</v>
      </c>
      <c r="B29" s="432"/>
      <c r="C29" s="432"/>
      <c r="D29" s="432"/>
      <c r="E29" s="432"/>
      <c r="F29" s="432"/>
      <c r="G29" s="432"/>
      <c r="H29" s="432"/>
      <c r="I29" s="432"/>
      <c r="J29" s="432"/>
      <c r="K29" s="432"/>
      <c r="L29" s="433"/>
    </row>
    <row r="30" spans="1:19" ht="88.5" customHeight="1" x14ac:dyDescent="0.25">
      <c r="A30" s="429" t="s">
        <v>809</v>
      </c>
      <c r="B30" s="432"/>
      <c r="C30" s="432"/>
      <c r="D30" s="432"/>
      <c r="E30" s="432"/>
      <c r="F30" s="432"/>
      <c r="G30" s="432"/>
      <c r="H30" s="432"/>
      <c r="I30" s="432"/>
      <c r="J30" s="432"/>
      <c r="K30" s="432"/>
      <c r="L30" s="433"/>
    </row>
    <row r="31" spans="1:19" ht="40.5" customHeight="1" x14ac:dyDescent="0.25">
      <c r="A31" s="429" t="s">
        <v>802</v>
      </c>
      <c r="B31" s="432"/>
      <c r="C31" s="432"/>
      <c r="D31" s="432"/>
      <c r="E31" s="432"/>
      <c r="F31" s="432"/>
      <c r="G31" s="432"/>
      <c r="H31" s="432"/>
      <c r="I31" s="432"/>
      <c r="J31" s="432"/>
      <c r="K31" s="432"/>
      <c r="L31" s="433"/>
    </row>
    <row r="32" spans="1:19" ht="135.75" customHeight="1" x14ac:dyDescent="0.25">
      <c r="A32" s="429" t="s">
        <v>810</v>
      </c>
      <c r="B32" s="432"/>
      <c r="C32" s="432"/>
      <c r="D32" s="432"/>
      <c r="E32" s="432"/>
      <c r="F32" s="432"/>
      <c r="G32" s="432"/>
      <c r="H32" s="432"/>
      <c r="I32" s="432"/>
      <c r="J32" s="432"/>
      <c r="K32" s="432"/>
      <c r="L32" s="433"/>
    </row>
    <row r="33" spans="1:12" ht="84.75" customHeight="1" x14ac:dyDescent="0.25">
      <c r="A33" s="429" t="s">
        <v>811</v>
      </c>
      <c r="B33" s="432"/>
      <c r="C33" s="432"/>
      <c r="D33" s="432"/>
      <c r="E33" s="432"/>
      <c r="F33" s="432"/>
      <c r="G33" s="432"/>
      <c r="H33" s="432"/>
      <c r="I33" s="432"/>
      <c r="J33" s="432"/>
      <c r="K33" s="432"/>
      <c r="L33" s="433"/>
    </row>
    <row r="34" spans="1:12" ht="72.75" customHeight="1" thickBot="1" x14ac:dyDescent="0.3">
      <c r="A34" s="429" t="s">
        <v>803</v>
      </c>
      <c r="B34" s="432"/>
      <c r="C34" s="432"/>
      <c r="D34" s="432"/>
      <c r="E34" s="432"/>
      <c r="F34" s="432"/>
      <c r="G34" s="432"/>
      <c r="H34" s="432"/>
      <c r="I34" s="432"/>
      <c r="J34" s="432"/>
      <c r="K34" s="432"/>
      <c r="L34" s="433"/>
    </row>
    <row r="35" spans="1:12" ht="13.5" customHeight="1" thickTop="1" thickBot="1" x14ac:dyDescent="0.3">
      <c r="A35" s="381"/>
      <c r="B35" s="382"/>
      <c r="C35" s="382"/>
      <c r="D35" s="382"/>
      <c r="E35" s="382"/>
      <c r="F35" s="382"/>
      <c r="G35" s="382"/>
      <c r="H35" s="382"/>
      <c r="I35" s="382"/>
      <c r="J35" s="382"/>
      <c r="K35" s="382"/>
      <c r="L35" s="383"/>
    </row>
    <row r="36" spans="1:12" ht="17.25" customHeight="1" thickTop="1" thickBot="1" x14ac:dyDescent="0.3">
      <c r="A36" s="434" t="s">
        <v>797</v>
      </c>
      <c r="B36" s="435"/>
      <c r="C36" s="435"/>
      <c r="D36" s="435"/>
      <c r="E36" s="435"/>
      <c r="F36" s="435"/>
      <c r="G36" s="435"/>
      <c r="H36" s="435"/>
      <c r="I36" s="435"/>
      <c r="J36" s="435"/>
      <c r="K36" s="435"/>
      <c r="L36" s="436"/>
    </row>
    <row r="37" spans="1:12" s="77" customFormat="1" ht="72.75" customHeight="1" thickTop="1" x14ac:dyDescent="0.25">
      <c r="A37" s="437" t="s">
        <v>609</v>
      </c>
      <c r="B37" s="438"/>
      <c r="C37" s="438"/>
      <c r="D37" s="438"/>
      <c r="E37" s="438"/>
      <c r="F37" s="438"/>
      <c r="G37" s="439"/>
      <c r="H37" s="424" t="s">
        <v>697</v>
      </c>
      <c r="I37" s="424"/>
      <c r="J37" s="424"/>
      <c r="K37" s="424"/>
      <c r="L37" s="425"/>
    </row>
    <row r="38" spans="1:12" s="77" customFormat="1" ht="42" customHeight="1" x14ac:dyDescent="0.25">
      <c r="A38" s="440" t="s">
        <v>20</v>
      </c>
      <c r="B38" s="441"/>
      <c r="C38" s="441"/>
      <c r="D38" s="441"/>
      <c r="E38" s="441"/>
      <c r="F38" s="441"/>
      <c r="G38" s="441"/>
      <c r="H38" s="442" t="s">
        <v>698</v>
      </c>
      <c r="I38" s="443"/>
      <c r="J38" s="443"/>
      <c r="K38" s="443"/>
      <c r="L38" s="444"/>
    </row>
    <row r="39" spans="1:12" s="77" customFormat="1" ht="50.25" customHeight="1" x14ac:dyDescent="0.25">
      <c r="A39" s="445" t="s">
        <v>742</v>
      </c>
      <c r="B39" s="446"/>
      <c r="C39" s="446"/>
      <c r="D39" s="446"/>
      <c r="E39" s="446"/>
      <c r="F39" s="446"/>
      <c r="G39" s="446"/>
      <c r="H39" s="447" t="s">
        <v>21</v>
      </c>
      <c r="I39" s="447"/>
      <c r="J39" s="447"/>
      <c r="K39" s="447"/>
      <c r="L39" s="448"/>
    </row>
    <row r="40" spans="1:12" s="77" customFormat="1" ht="16.5" customHeight="1" x14ac:dyDescent="0.25">
      <c r="A40" s="449" t="s">
        <v>672</v>
      </c>
      <c r="B40" s="450"/>
      <c r="C40" s="450"/>
      <c r="D40" s="450"/>
      <c r="E40" s="450"/>
      <c r="F40" s="450"/>
      <c r="G40" s="450"/>
      <c r="H40" s="450" t="s">
        <v>22</v>
      </c>
      <c r="I40" s="450"/>
      <c r="J40" s="450"/>
      <c r="K40" s="450"/>
      <c r="L40" s="451"/>
    </row>
    <row r="41" spans="1:12" s="77" customFormat="1" ht="76.5" customHeight="1" x14ac:dyDescent="0.25">
      <c r="A41" s="423" t="s">
        <v>673</v>
      </c>
      <c r="B41" s="424"/>
      <c r="C41" s="424"/>
      <c r="D41" s="424"/>
      <c r="E41" s="424"/>
      <c r="F41" s="424"/>
      <c r="G41" s="424"/>
      <c r="H41" s="424"/>
      <c r="I41" s="424"/>
      <c r="J41" s="424"/>
      <c r="K41" s="424"/>
      <c r="L41" s="425"/>
    </row>
    <row r="42" spans="1:12" s="77" customFormat="1" ht="18" customHeight="1" thickBot="1" x14ac:dyDescent="0.3">
      <c r="A42" s="426" t="s">
        <v>674</v>
      </c>
      <c r="B42" s="427"/>
      <c r="C42" s="427"/>
      <c r="D42" s="427"/>
      <c r="E42" s="427"/>
      <c r="F42" s="427"/>
      <c r="G42" s="427"/>
      <c r="H42" s="427"/>
      <c r="I42" s="427"/>
      <c r="J42" s="427"/>
      <c r="K42" s="427"/>
      <c r="L42" s="428"/>
    </row>
    <row r="75" ht="4.5" customHeight="1" x14ac:dyDescent="0.25"/>
    <row r="512" spans="1:10" ht="354.75" customHeight="1" x14ac:dyDescent="0.25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</row>
    <row r="513" ht="42.75" customHeight="1" x14ac:dyDescent="0.25"/>
    <row r="516" ht="30" customHeight="1" x14ac:dyDescent="0.25"/>
    <row r="517" ht="29.25" customHeight="1" x14ac:dyDescent="0.25"/>
    <row r="519" ht="62.25" customHeight="1" x14ac:dyDescent="0.25"/>
    <row r="521" ht="61.5" customHeight="1" x14ac:dyDescent="0.25"/>
    <row r="522" ht="77.25" customHeight="1" x14ac:dyDescent="0.25"/>
    <row r="523" ht="237.75" customHeight="1" x14ac:dyDescent="0.25"/>
  </sheetData>
  <mergeCells count="58">
    <mergeCell ref="A33:L33"/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F11:I11"/>
    <mergeCell ref="A24:L24"/>
    <mergeCell ref="A30:L30"/>
    <mergeCell ref="A25:L25"/>
    <mergeCell ref="A26:L26"/>
    <mergeCell ref="A28:L28"/>
    <mergeCell ref="J14:L14"/>
    <mergeCell ref="F14:I14"/>
    <mergeCell ref="F19:I19"/>
    <mergeCell ref="J16:L16"/>
    <mergeCell ref="A10:E19"/>
    <mergeCell ref="F13:I13"/>
    <mergeCell ref="F16:I16"/>
    <mergeCell ref="F18:I18"/>
    <mergeCell ref="J17:L17"/>
    <mergeCell ref="F17:I17"/>
    <mergeCell ref="J13:L13"/>
    <mergeCell ref="J10:L10"/>
    <mergeCell ref="J11:L11"/>
    <mergeCell ref="F12:I12"/>
    <mergeCell ref="A1:L1"/>
    <mergeCell ref="A3:L3"/>
    <mergeCell ref="A4:L4"/>
    <mergeCell ref="A5:L5"/>
    <mergeCell ref="A7:L7"/>
    <mergeCell ref="A2:L2"/>
    <mergeCell ref="A6:L6"/>
    <mergeCell ref="A41:L41"/>
    <mergeCell ref="A42:L42"/>
    <mergeCell ref="A27:L27"/>
    <mergeCell ref="A29:L29"/>
    <mergeCell ref="A36:L36"/>
    <mergeCell ref="A37:G37"/>
    <mergeCell ref="H37:L37"/>
    <mergeCell ref="A38:G38"/>
    <mergeCell ref="H38:L38"/>
    <mergeCell ref="A39:G39"/>
    <mergeCell ref="H39:L39"/>
    <mergeCell ref="A40:G40"/>
    <mergeCell ref="H40:L40"/>
    <mergeCell ref="A31:L31"/>
    <mergeCell ref="A32:L32"/>
    <mergeCell ref="A34:L34"/>
  </mergeCells>
  <printOptions horizontalCentered="1"/>
  <pageMargins left="0.35433070866141736" right="0.27559055118110237" top="0.35433070866141736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8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R556"/>
  <sheetViews>
    <sheetView zoomScale="80" zoomScaleNormal="80" zoomScaleSheetLayoutView="80" zoomScalePageLayoutView="60" workbookViewId="0">
      <selection activeCell="A5" sqref="A5:L5"/>
    </sheetView>
  </sheetViews>
  <sheetFormatPr defaultColWidth="9.140625" defaultRowHeight="14.25" x14ac:dyDescent="0.2"/>
  <cols>
    <col min="1" max="1" width="25.7109375" style="262" customWidth="1"/>
    <col min="2" max="2" width="41.28515625" style="35" customWidth="1"/>
    <col min="3" max="3" width="5.5703125" style="6" customWidth="1"/>
    <col min="4" max="4" width="14.7109375" style="6" bestFit="1" customWidth="1"/>
    <col min="5" max="5" width="12.85546875" style="6" customWidth="1"/>
    <col min="6" max="7" width="12.7109375" style="6" bestFit="1" customWidth="1"/>
    <col min="8" max="9" width="12.7109375" style="6" customWidth="1"/>
    <col min="10" max="10" width="13.28515625" style="6" customWidth="1"/>
    <col min="11" max="11" width="13.5703125" style="6" customWidth="1"/>
    <col min="12" max="12" width="16.85546875" style="6" customWidth="1"/>
    <col min="13" max="13" width="16.140625" style="3" customWidth="1"/>
    <col min="14" max="14" width="15.140625" style="3" customWidth="1"/>
    <col min="15" max="15" width="13.7109375" style="3" customWidth="1"/>
    <col min="16" max="16" width="12.7109375" style="3" customWidth="1"/>
    <col min="17" max="17" width="13.5703125" style="3" customWidth="1"/>
    <col min="18" max="18" width="11.5703125" style="3" bestFit="1" customWidth="1"/>
    <col min="19" max="16384" width="9.140625" style="3"/>
  </cols>
  <sheetData>
    <row r="1" spans="1:14" s="2" customFormat="1" ht="21.95" customHeight="1" x14ac:dyDescent="0.2">
      <c r="A1" s="548" t="s">
        <v>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50"/>
    </row>
    <row r="2" spans="1:14" s="2" customFormat="1" ht="21.95" customHeight="1" x14ac:dyDescent="0.2">
      <c r="A2" s="551" t="s">
        <v>767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3"/>
    </row>
    <row r="3" spans="1:14" s="2" customFormat="1" ht="21.95" customHeight="1" x14ac:dyDescent="0.2">
      <c r="A3" s="551" t="s">
        <v>610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3"/>
    </row>
    <row r="4" spans="1:14" s="2" customFormat="1" ht="21.95" customHeight="1" thickBot="1" x14ac:dyDescent="0.25">
      <c r="A4" s="554" t="s">
        <v>2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6"/>
    </row>
    <row r="5" spans="1:14" s="2" customFormat="1" ht="24.95" customHeight="1" thickTop="1" thickBot="1" x14ac:dyDescent="0.25">
      <c r="A5" s="563" t="s">
        <v>696</v>
      </c>
      <c r="B5" s="564"/>
      <c r="C5" s="564"/>
      <c r="D5" s="564"/>
      <c r="E5" s="564"/>
      <c r="F5" s="564"/>
      <c r="G5" s="564"/>
      <c r="H5" s="564"/>
      <c r="I5" s="564"/>
      <c r="J5" s="564"/>
      <c r="K5" s="564"/>
      <c r="L5" s="565"/>
    </row>
    <row r="6" spans="1:14" s="2" customFormat="1" ht="24.95" customHeight="1" thickTop="1" thickBot="1" x14ac:dyDescent="0.25">
      <c r="A6" s="566" t="s">
        <v>795</v>
      </c>
      <c r="B6" s="567"/>
      <c r="C6" s="567"/>
      <c r="D6" s="567"/>
      <c r="E6" s="567"/>
      <c r="F6" s="567"/>
      <c r="G6" s="567"/>
      <c r="H6" s="567"/>
      <c r="I6" s="567"/>
      <c r="J6" s="567"/>
      <c r="K6" s="567"/>
      <c r="L6" s="568"/>
    </row>
    <row r="7" spans="1:14" s="2" customFormat="1" ht="24.75" customHeight="1" thickTop="1" thickBot="1" x14ac:dyDescent="0.25">
      <c r="A7" s="557" t="s">
        <v>23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9"/>
    </row>
    <row r="8" spans="1:14" s="2" customFormat="1" ht="24.75" customHeight="1" thickTop="1" thickBot="1" x14ac:dyDescent="0.25">
      <c r="A8" s="560" t="s">
        <v>24</v>
      </c>
      <c r="B8" s="561"/>
      <c r="C8" s="561"/>
      <c r="D8" s="561"/>
      <c r="E8" s="561"/>
      <c r="F8" s="561"/>
      <c r="G8" s="561"/>
      <c r="H8" s="561"/>
      <c r="I8" s="561"/>
      <c r="J8" s="561"/>
      <c r="K8" s="561"/>
      <c r="L8" s="562"/>
    </row>
    <row r="9" spans="1:14" ht="24.95" customHeight="1" thickTop="1" x14ac:dyDescent="0.2">
      <c r="A9" s="572" t="s">
        <v>580</v>
      </c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4"/>
    </row>
    <row r="10" spans="1:14" ht="33" customHeight="1" thickBot="1" x14ac:dyDescent="0.25">
      <c r="A10" s="569" t="s">
        <v>695</v>
      </c>
      <c r="B10" s="570"/>
      <c r="C10" s="571"/>
      <c r="D10" s="84" t="s">
        <v>780</v>
      </c>
      <c r="E10" s="84" t="s">
        <v>773</v>
      </c>
      <c r="F10" s="42" t="s">
        <v>774</v>
      </c>
      <c r="G10" s="42" t="s">
        <v>775</v>
      </c>
      <c r="H10" s="42" t="s">
        <v>776</v>
      </c>
      <c r="I10" s="42" t="s">
        <v>777</v>
      </c>
      <c r="J10" s="42" t="s">
        <v>778</v>
      </c>
      <c r="K10" s="42" t="s">
        <v>779</v>
      </c>
      <c r="L10" s="364" t="s">
        <v>25</v>
      </c>
    </row>
    <row r="11" spans="1:14" ht="42" customHeight="1" thickTop="1" x14ac:dyDescent="0.2">
      <c r="A11" s="575" t="s">
        <v>10</v>
      </c>
      <c r="B11" s="576"/>
      <c r="C11" s="55" t="s">
        <v>26</v>
      </c>
      <c r="D11" s="377">
        <v>251</v>
      </c>
      <c r="E11" s="376">
        <f>E182+E289</f>
        <v>87</v>
      </c>
      <c r="F11" s="318">
        <f>F182+F289</f>
        <v>75</v>
      </c>
      <c r="G11" s="318">
        <f>G182+G289</f>
        <v>76</v>
      </c>
      <c r="H11" s="318">
        <f>H182+H289</f>
        <v>74</v>
      </c>
      <c r="I11" s="318">
        <f t="shared" ref="I11:K11" si="0">I182+I289</f>
        <v>66</v>
      </c>
      <c r="J11" s="318">
        <f t="shared" si="0"/>
        <v>0</v>
      </c>
      <c r="K11" s="318">
        <f t="shared" si="0"/>
        <v>0</v>
      </c>
      <c r="L11" s="92">
        <f>D11+E15+F15+G15+H15+I15+J15+K15</f>
        <v>253</v>
      </c>
    </row>
    <row r="12" spans="1:14" ht="42" customHeight="1" thickBot="1" x14ac:dyDescent="0.25">
      <c r="A12" s="544" t="s">
        <v>11</v>
      </c>
      <c r="B12" s="545"/>
      <c r="C12" s="7" t="s">
        <v>26</v>
      </c>
      <c r="D12" s="307">
        <v>2168</v>
      </c>
      <c r="E12" s="221">
        <f>E293</f>
        <v>1454</v>
      </c>
      <c r="F12" s="221">
        <f t="shared" ref="F12:K12" si="1">F293</f>
        <v>1415</v>
      </c>
      <c r="G12" s="221">
        <f>G293</f>
        <v>1572</v>
      </c>
      <c r="H12" s="221">
        <v>1684</v>
      </c>
      <c r="I12" s="221">
        <f t="shared" si="1"/>
        <v>1591</v>
      </c>
      <c r="J12" s="221">
        <f t="shared" si="1"/>
        <v>0</v>
      </c>
      <c r="K12" s="221">
        <f t="shared" si="1"/>
        <v>0</v>
      </c>
      <c r="L12" s="215">
        <f>D12+E17+F17+G17+H17+I17+J17+K17</f>
        <v>2621</v>
      </c>
      <c r="N12" s="80"/>
    </row>
    <row r="13" spans="1:14" ht="24.95" customHeight="1" thickTop="1" x14ac:dyDescent="0.2">
      <c r="A13" s="572" t="s">
        <v>602</v>
      </c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4"/>
      <c r="N13" s="80"/>
    </row>
    <row r="14" spans="1:14" ht="33" customHeight="1" thickBot="1" x14ac:dyDescent="0.25">
      <c r="A14" s="569" t="s">
        <v>694</v>
      </c>
      <c r="B14" s="570"/>
      <c r="C14" s="571"/>
      <c r="D14" s="84" t="s">
        <v>780</v>
      </c>
      <c r="E14" s="84" t="s">
        <v>773</v>
      </c>
      <c r="F14" s="42" t="s">
        <v>774</v>
      </c>
      <c r="G14" s="42" t="s">
        <v>775</v>
      </c>
      <c r="H14" s="42" t="s">
        <v>776</v>
      </c>
      <c r="I14" s="42" t="s">
        <v>777</v>
      </c>
      <c r="J14" s="42" t="s">
        <v>778</v>
      </c>
      <c r="K14" s="42" t="s">
        <v>779</v>
      </c>
      <c r="L14" s="363" t="s">
        <v>27</v>
      </c>
    </row>
    <row r="15" spans="1:14" ht="42" customHeight="1" thickTop="1" x14ac:dyDescent="0.2">
      <c r="A15" s="577" t="s">
        <v>663</v>
      </c>
      <c r="B15" s="578"/>
      <c r="C15" s="55" t="s">
        <v>26</v>
      </c>
      <c r="D15" s="163">
        <v>181</v>
      </c>
      <c r="E15" s="163">
        <v>0</v>
      </c>
      <c r="F15" s="163">
        <v>1</v>
      </c>
      <c r="G15" s="163">
        <v>0</v>
      </c>
      <c r="H15" s="163">
        <v>1</v>
      </c>
      <c r="I15" s="163">
        <v>0</v>
      </c>
      <c r="J15" s="163"/>
      <c r="K15" s="163"/>
      <c r="L15" s="164">
        <f>SUM(D15:K15)</f>
        <v>183</v>
      </c>
    </row>
    <row r="16" spans="1:14" ht="42" customHeight="1" x14ac:dyDescent="0.2">
      <c r="A16" s="575" t="s">
        <v>662</v>
      </c>
      <c r="B16" s="576"/>
      <c r="C16" s="55" t="s">
        <v>26</v>
      </c>
      <c r="D16" s="165">
        <v>41</v>
      </c>
      <c r="E16" s="212">
        <v>0</v>
      </c>
      <c r="F16" s="166">
        <v>0</v>
      </c>
      <c r="G16" s="166">
        <v>0</v>
      </c>
      <c r="H16" s="166">
        <v>0</v>
      </c>
      <c r="I16" s="166">
        <v>0</v>
      </c>
      <c r="J16" s="166"/>
      <c r="K16" s="166"/>
      <c r="L16" s="92">
        <f>SUM(D16:K16)</f>
        <v>41</v>
      </c>
    </row>
    <row r="17" spans="1:15" ht="42" customHeight="1" thickBot="1" x14ac:dyDescent="0.25">
      <c r="A17" s="579" t="s">
        <v>603</v>
      </c>
      <c r="B17" s="580"/>
      <c r="C17" s="7" t="s">
        <v>26</v>
      </c>
      <c r="D17" s="90">
        <v>1420</v>
      </c>
      <c r="E17" s="213">
        <v>63</v>
      </c>
      <c r="F17" s="378">
        <v>62</v>
      </c>
      <c r="G17" s="89">
        <v>130</v>
      </c>
      <c r="H17" s="89">
        <v>110</v>
      </c>
      <c r="I17" s="89">
        <v>88</v>
      </c>
      <c r="J17" s="89"/>
      <c r="K17" s="89"/>
      <c r="L17" s="215">
        <f>SUM(D17:K17)</f>
        <v>1873</v>
      </c>
      <c r="N17" s="80"/>
    </row>
    <row r="18" spans="1:15" ht="24.95" customHeight="1" thickTop="1" x14ac:dyDescent="0.2">
      <c r="A18" s="572" t="s">
        <v>581</v>
      </c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4"/>
    </row>
    <row r="19" spans="1:15" ht="33.75" customHeight="1" thickBot="1" x14ac:dyDescent="0.25">
      <c r="A19" s="569" t="s">
        <v>693</v>
      </c>
      <c r="B19" s="570"/>
      <c r="C19" s="571"/>
      <c r="D19" s="84" t="s">
        <v>780</v>
      </c>
      <c r="E19" s="84" t="s">
        <v>773</v>
      </c>
      <c r="F19" s="42" t="s">
        <v>774</v>
      </c>
      <c r="G19" s="42" t="s">
        <v>775</v>
      </c>
      <c r="H19" s="42" t="s">
        <v>776</v>
      </c>
      <c r="I19" s="42" t="s">
        <v>777</v>
      </c>
      <c r="J19" s="42" t="s">
        <v>778</v>
      </c>
      <c r="K19" s="42" t="s">
        <v>779</v>
      </c>
      <c r="L19" s="43" t="s">
        <v>27</v>
      </c>
      <c r="N19" s="83"/>
    </row>
    <row r="20" spans="1:15" ht="43.5" customHeight="1" thickTop="1" x14ac:dyDescent="0.2">
      <c r="A20" s="577" t="s">
        <v>587</v>
      </c>
      <c r="B20" s="578"/>
      <c r="C20" s="41" t="s">
        <v>26</v>
      </c>
      <c r="D20" s="67">
        <v>3685545.58</v>
      </c>
      <c r="E20" s="66">
        <f>E533</f>
        <v>122628.77</v>
      </c>
      <c r="F20" s="66">
        <f>F533</f>
        <v>100812.3</v>
      </c>
      <c r="G20" s="66">
        <f>G533</f>
        <v>87465.97</v>
      </c>
      <c r="H20" s="66">
        <f t="shared" ref="H20:I20" si="2">H533</f>
        <v>92457.8</v>
      </c>
      <c r="I20" s="66">
        <f t="shared" si="2"/>
        <v>73163.900000000009</v>
      </c>
      <c r="J20" s="66">
        <f>J533</f>
        <v>0</v>
      </c>
      <c r="K20" s="66">
        <f>K533</f>
        <v>0</v>
      </c>
      <c r="L20" s="21">
        <f>SUM(D20:K20)</f>
        <v>4162074.32</v>
      </c>
      <c r="M20" s="83"/>
      <c r="N20" s="83"/>
      <c r="O20" s="83"/>
    </row>
    <row r="21" spans="1:15" ht="39" customHeight="1" x14ac:dyDescent="0.2">
      <c r="A21" s="533" t="s">
        <v>700</v>
      </c>
      <c r="B21" s="534"/>
      <c r="C21" s="8" t="s">
        <v>26</v>
      </c>
      <c r="D21" s="67">
        <v>3619794.81</v>
      </c>
      <c r="E21" s="67">
        <f>E294</f>
        <v>114874.16</v>
      </c>
      <c r="F21" s="67">
        <f>F294</f>
        <v>94912.2</v>
      </c>
      <c r="G21" s="67">
        <f>G294</f>
        <v>81561.66</v>
      </c>
      <c r="H21" s="67">
        <f t="shared" ref="H21:I21" si="3">H294</f>
        <v>87171.8</v>
      </c>
      <c r="I21" s="67">
        <f t="shared" si="3"/>
        <v>69006.459999999992</v>
      </c>
      <c r="J21" s="67">
        <f>J294</f>
        <v>0</v>
      </c>
      <c r="K21" s="67">
        <f>K294</f>
        <v>0</v>
      </c>
      <c r="L21" s="21">
        <f>SUM(D21:K21)</f>
        <v>4067321.0900000003</v>
      </c>
      <c r="M21" s="83"/>
      <c r="N21" s="83"/>
      <c r="O21" s="83"/>
    </row>
    <row r="22" spans="1:15" ht="39" customHeight="1" x14ac:dyDescent="0.2">
      <c r="A22" s="533" t="s">
        <v>772</v>
      </c>
      <c r="B22" s="534"/>
      <c r="C22" s="8" t="s">
        <v>26</v>
      </c>
      <c r="D22" s="342">
        <v>4712</v>
      </c>
      <c r="E22" s="342">
        <v>4340.2</v>
      </c>
      <c r="F22" s="342">
        <v>2715</v>
      </c>
      <c r="G22" s="342">
        <v>3749</v>
      </c>
      <c r="H22" s="342">
        <v>2433</v>
      </c>
      <c r="I22" s="342">
        <v>2553.75</v>
      </c>
      <c r="J22" s="342">
        <v>0</v>
      </c>
      <c r="K22" s="342">
        <v>0</v>
      </c>
      <c r="L22" s="21">
        <f>SUM(D22:K22)</f>
        <v>20502.95</v>
      </c>
      <c r="M22" s="83"/>
      <c r="N22" s="83"/>
    </row>
    <row r="23" spans="1:15" ht="42" customHeight="1" thickBot="1" x14ac:dyDescent="0.25">
      <c r="A23" s="544" t="s">
        <v>781</v>
      </c>
      <c r="B23" s="545"/>
      <c r="C23" s="81" t="s">
        <v>26</v>
      </c>
      <c r="D23" s="82">
        <v>85440.14999999998</v>
      </c>
      <c r="E23" s="289">
        <f>(E20-E21)-E22</f>
        <v>3414.4100000000008</v>
      </c>
      <c r="F23" s="289">
        <f>(F20-F21)-F22</f>
        <v>3185.1000000000058</v>
      </c>
      <c r="G23" s="289">
        <f>(G20-G21)-G22</f>
        <v>2155.3099999999977</v>
      </c>
      <c r="H23" s="289">
        <f>(H20-H21)-H22</f>
        <v>2853</v>
      </c>
      <c r="I23" s="289">
        <f t="shared" ref="I23" si="4">(I20-I21)-I22</f>
        <v>1603.6900000000169</v>
      </c>
      <c r="J23" s="289">
        <f>(J20-J21)-J22</f>
        <v>0</v>
      </c>
      <c r="K23" s="289">
        <f>(K20-K21)-K22</f>
        <v>0</v>
      </c>
      <c r="L23" s="256">
        <f>SUM(D23:K23)</f>
        <v>98651.66</v>
      </c>
    </row>
    <row r="24" spans="1:15" ht="24.95" customHeight="1" thickTop="1" thickBot="1" x14ac:dyDescent="0.25">
      <c r="A24" s="535" t="s">
        <v>588</v>
      </c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7"/>
    </row>
    <row r="25" spans="1:15" ht="34.5" customHeight="1" thickTop="1" thickBot="1" x14ac:dyDescent="0.25">
      <c r="A25" s="538" t="s">
        <v>692</v>
      </c>
      <c r="B25" s="539"/>
      <c r="C25" s="540"/>
      <c r="D25" s="84" t="s">
        <v>780</v>
      </c>
      <c r="E25" s="84" t="s">
        <v>773</v>
      </c>
      <c r="F25" s="42" t="s">
        <v>774</v>
      </c>
      <c r="G25" s="42" t="s">
        <v>775</v>
      </c>
      <c r="H25" s="42" t="s">
        <v>776</v>
      </c>
      <c r="I25" s="42" t="s">
        <v>777</v>
      </c>
      <c r="J25" s="42" t="s">
        <v>778</v>
      </c>
      <c r="K25" s="42" t="s">
        <v>779</v>
      </c>
      <c r="L25" s="16" t="s">
        <v>27</v>
      </c>
    </row>
    <row r="26" spans="1:15" ht="39.75" customHeight="1" thickTop="1" x14ac:dyDescent="0.2">
      <c r="A26" s="542" t="s">
        <v>28</v>
      </c>
      <c r="B26" s="543"/>
      <c r="C26" s="117" t="s">
        <v>26</v>
      </c>
      <c r="D26" s="365">
        <v>1116</v>
      </c>
      <c r="E26" s="118">
        <v>41</v>
      </c>
      <c r="F26" s="118">
        <v>23</v>
      </c>
      <c r="G26" s="118">
        <v>36</v>
      </c>
      <c r="H26" s="118">
        <v>46</v>
      </c>
      <c r="I26" s="118">
        <v>51</v>
      </c>
      <c r="J26" s="118"/>
      <c r="K26" s="118"/>
      <c r="L26" s="119">
        <f>SUM(D26:K26)</f>
        <v>1313</v>
      </c>
    </row>
    <row r="27" spans="1:15" ht="39" customHeight="1" thickBot="1" x14ac:dyDescent="0.25">
      <c r="A27" s="546" t="s">
        <v>29</v>
      </c>
      <c r="B27" s="547"/>
      <c r="C27" s="113" t="s">
        <v>26</v>
      </c>
      <c r="D27" s="213">
        <v>996</v>
      </c>
      <c r="E27" s="114">
        <v>96</v>
      </c>
      <c r="F27" s="115">
        <v>61</v>
      </c>
      <c r="G27" s="115">
        <v>150</v>
      </c>
      <c r="H27" s="115">
        <v>78</v>
      </c>
      <c r="I27" s="115">
        <v>66</v>
      </c>
      <c r="J27" s="115"/>
      <c r="K27" s="115"/>
      <c r="L27" s="116">
        <f>SUM(D27:K27)</f>
        <v>1447</v>
      </c>
    </row>
    <row r="28" spans="1:15" s="4" customFormat="1" ht="30.95" customHeight="1" thickTop="1" thickBot="1" x14ac:dyDescent="0.3">
      <c r="A28" s="538" t="s">
        <v>701</v>
      </c>
      <c r="B28" s="539"/>
      <c r="C28" s="539"/>
      <c r="D28" s="539"/>
      <c r="E28" s="539"/>
      <c r="F28" s="539"/>
      <c r="G28" s="539"/>
      <c r="H28" s="539"/>
      <c r="I28" s="539"/>
      <c r="J28" s="539"/>
      <c r="K28" s="539"/>
      <c r="L28" s="541"/>
    </row>
    <row r="29" spans="1:15" s="5" customFormat="1" ht="24.95" customHeight="1" thickTop="1" x14ac:dyDescent="0.25">
      <c r="A29" s="530" t="s">
        <v>581</v>
      </c>
      <c r="B29" s="531"/>
      <c r="C29" s="531"/>
      <c r="D29" s="531"/>
      <c r="E29" s="531"/>
      <c r="F29" s="531"/>
      <c r="G29" s="531"/>
      <c r="H29" s="531"/>
      <c r="I29" s="531"/>
      <c r="J29" s="531"/>
      <c r="K29" s="531"/>
      <c r="L29" s="532"/>
    </row>
    <row r="30" spans="1:15" s="5" customFormat="1" ht="41.25" customHeight="1" thickBot="1" x14ac:dyDescent="0.3">
      <c r="A30" s="346" t="s">
        <v>30</v>
      </c>
      <c r="B30" s="586" t="s">
        <v>31</v>
      </c>
      <c r="C30" s="587"/>
      <c r="D30" s="97" t="s">
        <v>780</v>
      </c>
      <c r="E30" s="219" t="s">
        <v>773</v>
      </c>
      <c r="F30" s="38" t="s">
        <v>774</v>
      </c>
      <c r="G30" s="38" t="s">
        <v>775</v>
      </c>
      <c r="H30" s="11" t="s">
        <v>776</v>
      </c>
      <c r="I30" s="11" t="s">
        <v>777</v>
      </c>
      <c r="J30" s="11" t="s">
        <v>778</v>
      </c>
      <c r="K30" s="11" t="s">
        <v>779</v>
      </c>
      <c r="L30" s="12" t="s">
        <v>27</v>
      </c>
    </row>
    <row r="31" spans="1:15" s="183" customFormat="1" ht="36.75" customHeight="1" thickTop="1" x14ac:dyDescent="0.25">
      <c r="A31" s="292" t="s">
        <v>33</v>
      </c>
      <c r="B31" s="179" t="s">
        <v>34</v>
      </c>
      <c r="C31" s="180" t="s">
        <v>26</v>
      </c>
      <c r="D31" s="187">
        <v>12956.9</v>
      </c>
      <c r="E31" s="366">
        <v>0</v>
      </c>
      <c r="F31" s="368">
        <v>0</v>
      </c>
      <c r="G31" s="368">
        <v>0</v>
      </c>
      <c r="H31" s="111">
        <v>0</v>
      </c>
      <c r="I31" s="398">
        <v>0</v>
      </c>
      <c r="J31" s="24"/>
      <c r="K31" s="167"/>
      <c r="L31" s="182">
        <f>SUM(D31:K31)</f>
        <v>12956.9</v>
      </c>
    </row>
    <row r="32" spans="1:15" s="183" customFormat="1" ht="36.75" customHeight="1" x14ac:dyDescent="0.25">
      <c r="A32" s="141" t="s">
        <v>35</v>
      </c>
      <c r="B32" s="99" t="s">
        <v>36</v>
      </c>
      <c r="C32" s="184" t="s">
        <v>26</v>
      </c>
      <c r="D32" s="187">
        <v>18476.86</v>
      </c>
      <c r="E32" s="366">
        <v>0</v>
      </c>
      <c r="F32" s="366">
        <v>2013</v>
      </c>
      <c r="G32" s="368">
        <v>0</v>
      </c>
      <c r="H32" s="111">
        <v>0</v>
      </c>
      <c r="I32" s="398">
        <v>0</v>
      </c>
      <c r="J32" s="24"/>
      <c r="K32" s="167"/>
      <c r="L32" s="185">
        <f t="shared" ref="L32:L62" si="5">SUM(D32:K32)</f>
        <v>20489.86</v>
      </c>
    </row>
    <row r="33" spans="1:12" s="183" customFormat="1" ht="36.75" customHeight="1" x14ac:dyDescent="0.25">
      <c r="A33" s="527" t="s">
        <v>37</v>
      </c>
      <c r="B33" s="99" t="s">
        <v>38</v>
      </c>
      <c r="C33" s="184" t="s">
        <v>26</v>
      </c>
      <c r="D33" s="187">
        <v>14057.509999999998</v>
      </c>
      <c r="E33" s="366">
        <v>0</v>
      </c>
      <c r="F33" s="366">
        <v>119</v>
      </c>
      <c r="G33" s="368">
        <v>224.8</v>
      </c>
      <c r="H33" s="111">
        <v>133.6</v>
      </c>
      <c r="I33" s="398">
        <v>157.19999999999999</v>
      </c>
      <c r="J33" s="24"/>
      <c r="K33" s="167"/>
      <c r="L33" s="185">
        <f t="shared" si="5"/>
        <v>14692.109999999999</v>
      </c>
    </row>
    <row r="34" spans="1:12" s="183" customFormat="1" ht="36.75" customHeight="1" x14ac:dyDescent="0.25">
      <c r="A34" s="528"/>
      <c r="B34" s="99" t="s">
        <v>71</v>
      </c>
      <c r="C34" s="184" t="s">
        <v>26</v>
      </c>
      <c r="D34" s="187">
        <v>33864.04</v>
      </c>
      <c r="E34" s="366">
        <v>133</v>
      </c>
      <c r="F34" s="368">
        <v>210</v>
      </c>
      <c r="G34" s="368">
        <v>0</v>
      </c>
      <c r="H34" s="111">
        <v>779</v>
      </c>
      <c r="I34" s="398">
        <v>268</v>
      </c>
      <c r="J34" s="24"/>
      <c r="K34" s="167"/>
      <c r="L34" s="185">
        <f t="shared" si="5"/>
        <v>35254.04</v>
      </c>
    </row>
    <row r="35" spans="1:12" s="183" customFormat="1" ht="34.5" customHeight="1" x14ac:dyDescent="0.25">
      <c r="A35" s="529"/>
      <c r="B35" s="99" t="s">
        <v>204</v>
      </c>
      <c r="C35" s="184" t="s">
        <v>26</v>
      </c>
      <c r="D35" s="187">
        <v>10078.100000000002</v>
      </c>
      <c r="E35" s="366">
        <v>0</v>
      </c>
      <c r="F35" s="368">
        <v>0</v>
      </c>
      <c r="G35" s="368">
        <v>0</v>
      </c>
      <c r="H35" s="111">
        <v>0</v>
      </c>
      <c r="I35" s="398">
        <v>0</v>
      </c>
      <c r="J35" s="24"/>
      <c r="K35" s="167"/>
      <c r="L35" s="185">
        <f t="shared" si="5"/>
        <v>10078.100000000002</v>
      </c>
    </row>
    <row r="36" spans="1:12" s="183" customFormat="1" ht="36.75" customHeight="1" x14ac:dyDescent="0.25">
      <c r="A36" s="527" t="s">
        <v>81</v>
      </c>
      <c r="B36" s="99" t="s">
        <v>82</v>
      </c>
      <c r="C36" s="184" t="s">
        <v>26</v>
      </c>
      <c r="D36" s="187">
        <v>3701.74</v>
      </c>
      <c r="E36" s="366">
        <v>0</v>
      </c>
      <c r="F36" s="368">
        <v>0</v>
      </c>
      <c r="G36" s="368">
        <v>0</v>
      </c>
      <c r="H36" s="111">
        <v>0</v>
      </c>
      <c r="I36" s="414">
        <v>0</v>
      </c>
      <c r="J36" s="24"/>
      <c r="K36" s="167"/>
      <c r="L36" s="185">
        <f t="shared" si="5"/>
        <v>3701.74</v>
      </c>
    </row>
    <row r="37" spans="1:12" s="183" customFormat="1" ht="36.75" customHeight="1" x14ac:dyDescent="0.25">
      <c r="A37" s="529"/>
      <c r="B37" s="99" t="s">
        <v>166</v>
      </c>
      <c r="C37" s="184" t="s">
        <v>26</v>
      </c>
      <c r="D37" s="187">
        <v>5083.2300000000005</v>
      </c>
      <c r="E37" s="366">
        <v>0</v>
      </c>
      <c r="F37" s="368">
        <v>0</v>
      </c>
      <c r="G37" s="368">
        <v>0</v>
      </c>
      <c r="H37" s="111">
        <v>0</v>
      </c>
      <c r="I37" s="414">
        <v>0</v>
      </c>
      <c r="J37" s="24"/>
      <c r="K37" s="167"/>
      <c r="L37" s="185">
        <f t="shared" si="5"/>
        <v>5083.2300000000005</v>
      </c>
    </row>
    <row r="38" spans="1:12" s="183" customFormat="1" ht="34.5" customHeight="1" x14ac:dyDescent="0.25">
      <c r="A38" s="293" t="s">
        <v>162</v>
      </c>
      <c r="B38" s="99" t="s">
        <v>163</v>
      </c>
      <c r="C38" s="184" t="s">
        <v>26</v>
      </c>
      <c r="D38" s="187">
        <v>1539.2000000000003</v>
      </c>
      <c r="E38" s="366">
        <v>0</v>
      </c>
      <c r="F38" s="368">
        <v>0</v>
      </c>
      <c r="G38" s="368">
        <v>0</v>
      </c>
      <c r="H38" s="111">
        <v>0</v>
      </c>
      <c r="I38" s="414">
        <v>0</v>
      </c>
      <c r="J38" s="24"/>
      <c r="K38" s="167"/>
      <c r="L38" s="185">
        <f t="shared" si="5"/>
        <v>1539.2000000000003</v>
      </c>
    </row>
    <row r="39" spans="1:12" s="183" customFormat="1" ht="34.5" customHeight="1" x14ac:dyDescent="0.25">
      <c r="A39" s="527" t="s">
        <v>78</v>
      </c>
      <c r="B39" s="99" t="s">
        <v>79</v>
      </c>
      <c r="C39" s="184" t="s">
        <v>26</v>
      </c>
      <c r="D39" s="187">
        <v>4082.04</v>
      </c>
      <c r="E39" s="366">
        <v>0</v>
      </c>
      <c r="F39" s="368">
        <v>0</v>
      </c>
      <c r="G39" s="368">
        <v>0</v>
      </c>
      <c r="H39" s="111">
        <v>0</v>
      </c>
      <c r="I39" s="414">
        <v>0</v>
      </c>
      <c r="J39" s="24"/>
      <c r="K39" s="167"/>
      <c r="L39" s="185">
        <f t="shared" si="5"/>
        <v>4082.04</v>
      </c>
    </row>
    <row r="40" spans="1:12" s="183" customFormat="1" ht="36.75" customHeight="1" x14ac:dyDescent="0.25">
      <c r="A40" s="529"/>
      <c r="B40" s="99" t="s">
        <v>87</v>
      </c>
      <c r="C40" s="184" t="s">
        <v>26</v>
      </c>
      <c r="D40" s="187">
        <v>31157.129999999997</v>
      </c>
      <c r="E40" s="366">
        <v>778.8</v>
      </c>
      <c r="F40" s="368">
        <v>679</v>
      </c>
      <c r="G40" s="368">
        <v>412</v>
      </c>
      <c r="H40" s="111">
        <v>684</v>
      </c>
      <c r="I40" s="414">
        <v>0</v>
      </c>
      <c r="J40" s="24"/>
      <c r="K40" s="167"/>
      <c r="L40" s="185">
        <f t="shared" si="5"/>
        <v>33710.929999999993</v>
      </c>
    </row>
    <row r="41" spans="1:12" s="183" customFormat="1" ht="36.75" customHeight="1" x14ac:dyDescent="0.25">
      <c r="A41" s="141" t="s">
        <v>39</v>
      </c>
      <c r="B41" s="99" t="s">
        <v>40</v>
      </c>
      <c r="C41" s="184" t="s">
        <v>26</v>
      </c>
      <c r="D41" s="187">
        <v>5269.59</v>
      </c>
      <c r="E41" s="366">
        <v>0</v>
      </c>
      <c r="F41" s="368">
        <v>0</v>
      </c>
      <c r="G41" s="366">
        <v>0</v>
      </c>
      <c r="H41" s="111">
        <v>0</v>
      </c>
      <c r="I41" s="414">
        <v>0</v>
      </c>
      <c r="J41" s="24"/>
      <c r="K41" s="167"/>
      <c r="L41" s="185">
        <f t="shared" si="5"/>
        <v>5269.59</v>
      </c>
    </row>
    <row r="42" spans="1:12" s="183" customFormat="1" ht="36.75" customHeight="1" x14ac:dyDescent="0.25">
      <c r="A42" s="527" t="s">
        <v>41</v>
      </c>
      <c r="B42" s="99" t="s">
        <v>42</v>
      </c>
      <c r="C42" s="184" t="s">
        <v>26</v>
      </c>
      <c r="D42" s="187">
        <v>30867.930000000008</v>
      </c>
      <c r="E42" s="366">
        <v>0</v>
      </c>
      <c r="F42" s="366">
        <v>493</v>
      </c>
      <c r="G42" s="366">
        <v>0</v>
      </c>
      <c r="H42" s="24">
        <v>474.9</v>
      </c>
      <c r="I42" s="396">
        <v>185</v>
      </c>
      <c r="J42" s="24"/>
      <c r="K42" s="167"/>
      <c r="L42" s="185">
        <f t="shared" si="5"/>
        <v>32020.830000000009</v>
      </c>
    </row>
    <row r="43" spans="1:12" s="183" customFormat="1" ht="33" customHeight="1" x14ac:dyDescent="0.25">
      <c r="A43" s="529"/>
      <c r="B43" s="103" t="s">
        <v>95</v>
      </c>
      <c r="C43" s="184" t="s">
        <v>26</v>
      </c>
      <c r="D43" s="187">
        <v>12410.74</v>
      </c>
      <c r="E43" s="366">
        <v>0</v>
      </c>
      <c r="F43" s="366">
        <v>0</v>
      </c>
      <c r="G43" s="366">
        <v>0</v>
      </c>
      <c r="H43" s="24">
        <v>0</v>
      </c>
      <c r="I43" s="396">
        <v>0</v>
      </c>
      <c r="J43" s="24"/>
      <c r="K43" s="167"/>
      <c r="L43" s="185">
        <f t="shared" si="5"/>
        <v>12410.74</v>
      </c>
    </row>
    <row r="44" spans="1:12" s="183" customFormat="1" ht="36.75" customHeight="1" x14ac:dyDescent="0.25">
      <c r="A44" s="141" t="s">
        <v>732</v>
      </c>
      <c r="B44" s="317" t="s">
        <v>734</v>
      </c>
      <c r="C44" s="184" t="s">
        <v>26</v>
      </c>
      <c r="D44" s="187">
        <v>1981.4</v>
      </c>
      <c r="E44" s="366">
        <v>0</v>
      </c>
      <c r="F44" s="366">
        <v>0</v>
      </c>
      <c r="G44" s="366">
        <v>0</v>
      </c>
      <c r="H44" s="24">
        <v>0</v>
      </c>
      <c r="I44" s="396">
        <v>0</v>
      </c>
      <c r="J44" s="24"/>
      <c r="K44" s="167"/>
      <c r="L44" s="185">
        <f t="shared" si="5"/>
        <v>1981.4</v>
      </c>
    </row>
    <row r="45" spans="1:12" s="183" customFormat="1" ht="36.75" customHeight="1" x14ac:dyDescent="0.25">
      <c r="A45" s="141" t="s">
        <v>43</v>
      </c>
      <c r="B45" s="99" t="s">
        <v>44</v>
      </c>
      <c r="C45" s="184" t="s">
        <v>26</v>
      </c>
      <c r="D45" s="187">
        <v>69652.810000000012</v>
      </c>
      <c r="E45" s="366">
        <v>3345.99</v>
      </c>
      <c r="F45" s="368">
        <v>1707.9</v>
      </c>
      <c r="G45" s="368">
        <v>1869.7</v>
      </c>
      <c r="H45" s="111">
        <v>5185.3999999999996</v>
      </c>
      <c r="I45" s="398">
        <v>1345.9</v>
      </c>
      <c r="J45" s="24"/>
      <c r="K45" s="167"/>
      <c r="L45" s="185">
        <f t="shared" si="5"/>
        <v>83107.7</v>
      </c>
    </row>
    <row r="46" spans="1:12" s="183" customFormat="1" ht="36.75" customHeight="1" x14ac:dyDescent="0.25">
      <c r="A46" s="141" t="s">
        <v>758</v>
      </c>
      <c r="B46" s="238" t="s">
        <v>759</v>
      </c>
      <c r="C46" s="184" t="s">
        <v>26</v>
      </c>
      <c r="D46" s="187">
        <v>59.7</v>
      </c>
      <c r="E46" s="366">
        <v>0</v>
      </c>
      <c r="F46" s="368">
        <v>0</v>
      </c>
      <c r="G46" s="366">
        <v>0</v>
      </c>
      <c r="H46" s="24">
        <v>0</v>
      </c>
      <c r="I46" s="396">
        <v>0</v>
      </c>
      <c r="J46" s="24"/>
      <c r="K46" s="167"/>
      <c r="L46" s="185">
        <f t="shared" si="5"/>
        <v>59.7</v>
      </c>
    </row>
    <row r="47" spans="1:12" s="183" customFormat="1" ht="36.75" customHeight="1" x14ac:dyDescent="0.25">
      <c r="A47" s="527" t="s">
        <v>45</v>
      </c>
      <c r="B47" s="99" t="s">
        <v>46</v>
      </c>
      <c r="C47" s="184" t="s">
        <v>26</v>
      </c>
      <c r="D47" s="187">
        <v>30056.890000000003</v>
      </c>
      <c r="E47" s="366">
        <v>1084.3</v>
      </c>
      <c r="F47" s="366">
        <v>895</v>
      </c>
      <c r="G47" s="366">
        <v>826</v>
      </c>
      <c r="H47" s="24">
        <v>813.8</v>
      </c>
      <c r="I47" s="396">
        <v>703.5</v>
      </c>
      <c r="J47" s="24"/>
      <c r="K47" s="167"/>
      <c r="L47" s="185">
        <f t="shared" si="5"/>
        <v>34379.490000000005</v>
      </c>
    </row>
    <row r="48" spans="1:12" s="183" customFormat="1" ht="36.75" customHeight="1" x14ac:dyDescent="0.25">
      <c r="A48" s="528"/>
      <c r="B48" s="99" t="s">
        <v>215</v>
      </c>
      <c r="C48" s="184" t="s">
        <v>26</v>
      </c>
      <c r="D48" s="187">
        <v>616.29999999999995</v>
      </c>
      <c r="E48" s="366">
        <v>269.8</v>
      </c>
      <c r="F48" s="368">
        <v>0</v>
      </c>
      <c r="G48" s="368">
        <v>0</v>
      </c>
      <c r="H48" s="111">
        <v>0</v>
      </c>
      <c r="I48" s="398">
        <v>0</v>
      </c>
      <c r="J48" s="24"/>
      <c r="K48" s="167"/>
      <c r="L48" s="185">
        <f t="shared" si="5"/>
        <v>886.09999999999991</v>
      </c>
    </row>
    <row r="49" spans="1:12" s="183" customFormat="1" ht="36.75" customHeight="1" x14ac:dyDescent="0.25">
      <c r="A49" s="529"/>
      <c r="B49" s="99" t="s">
        <v>250</v>
      </c>
      <c r="C49" s="184" t="s">
        <v>26</v>
      </c>
      <c r="D49" s="187">
        <v>2641.6000000000004</v>
      </c>
      <c r="E49" s="366">
        <v>161</v>
      </c>
      <c r="F49" s="368">
        <v>160</v>
      </c>
      <c r="G49" s="368">
        <v>0</v>
      </c>
      <c r="H49" s="111">
        <v>0</v>
      </c>
      <c r="I49" s="398">
        <v>116.6</v>
      </c>
      <c r="J49" s="24"/>
      <c r="K49" s="167"/>
      <c r="L49" s="185">
        <f t="shared" si="5"/>
        <v>3079.2000000000003</v>
      </c>
    </row>
    <row r="50" spans="1:12" s="183" customFormat="1" ht="46.5" customHeight="1" x14ac:dyDescent="0.25">
      <c r="A50" s="527" t="s">
        <v>47</v>
      </c>
      <c r="B50" s="99" t="s">
        <v>48</v>
      </c>
      <c r="C50" s="184" t="s">
        <v>26</v>
      </c>
      <c r="D50" s="187">
        <v>17718.66</v>
      </c>
      <c r="E50" s="366">
        <v>0</v>
      </c>
      <c r="F50" s="368">
        <v>0</v>
      </c>
      <c r="G50" s="368">
        <v>0</v>
      </c>
      <c r="H50" s="111">
        <v>0</v>
      </c>
      <c r="I50" s="398">
        <v>0</v>
      </c>
      <c r="J50" s="24"/>
      <c r="K50" s="167"/>
      <c r="L50" s="185">
        <f t="shared" si="5"/>
        <v>17718.66</v>
      </c>
    </row>
    <row r="51" spans="1:12" s="183" customFormat="1" ht="37.5" customHeight="1" x14ac:dyDescent="0.25">
      <c r="A51" s="529"/>
      <c r="B51" s="99" t="s">
        <v>80</v>
      </c>
      <c r="C51" s="184" t="s">
        <v>26</v>
      </c>
      <c r="D51" s="187">
        <v>2390.64</v>
      </c>
      <c r="E51" s="366">
        <v>0</v>
      </c>
      <c r="F51" s="368">
        <v>0</v>
      </c>
      <c r="G51" s="368">
        <v>0</v>
      </c>
      <c r="H51" s="111">
        <v>0</v>
      </c>
      <c r="I51" s="398">
        <v>0</v>
      </c>
      <c r="J51" s="24"/>
      <c r="K51" s="167"/>
      <c r="L51" s="185">
        <f t="shared" si="5"/>
        <v>2390.64</v>
      </c>
    </row>
    <row r="52" spans="1:12" s="183" customFormat="1" ht="36.75" customHeight="1" x14ac:dyDescent="0.25">
      <c r="A52" s="527" t="s">
        <v>49</v>
      </c>
      <c r="B52" s="99" t="s">
        <v>50</v>
      </c>
      <c r="C52" s="184" t="s">
        <v>26</v>
      </c>
      <c r="D52" s="187">
        <v>45496.62000000001</v>
      </c>
      <c r="E52" s="366">
        <v>1408.8</v>
      </c>
      <c r="F52" s="366">
        <v>1010</v>
      </c>
      <c r="G52" s="366">
        <v>1186.7</v>
      </c>
      <c r="H52" s="24">
        <v>992.5</v>
      </c>
      <c r="I52" s="396">
        <v>170.6</v>
      </c>
      <c r="J52" s="24"/>
      <c r="K52" s="167"/>
      <c r="L52" s="185">
        <f t="shared" si="5"/>
        <v>50265.220000000008</v>
      </c>
    </row>
    <row r="53" spans="1:12" s="183" customFormat="1" ht="31.5" customHeight="1" x14ac:dyDescent="0.25">
      <c r="A53" s="529"/>
      <c r="B53" s="99" t="s">
        <v>247</v>
      </c>
      <c r="C53" s="184" t="s">
        <v>26</v>
      </c>
      <c r="D53" s="187">
        <v>12883</v>
      </c>
      <c r="E53" s="366">
        <v>0</v>
      </c>
      <c r="F53" s="366">
        <v>0</v>
      </c>
      <c r="G53" s="366">
        <v>0</v>
      </c>
      <c r="H53" s="24">
        <v>0</v>
      </c>
      <c r="I53" s="396">
        <v>0</v>
      </c>
      <c r="J53" s="24"/>
      <c r="K53" s="167"/>
      <c r="L53" s="185">
        <f t="shared" si="5"/>
        <v>12883</v>
      </c>
    </row>
    <row r="54" spans="1:12" s="183" customFormat="1" ht="36.75" customHeight="1" x14ac:dyDescent="0.25">
      <c r="A54" s="141" t="s">
        <v>66</v>
      </c>
      <c r="B54" s="99" t="s">
        <v>67</v>
      </c>
      <c r="C54" s="184" t="s">
        <v>26</v>
      </c>
      <c r="D54" s="187">
        <v>7992.44</v>
      </c>
      <c r="E54" s="366">
        <v>0</v>
      </c>
      <c r="F54" s="366">
        <v>0</v>
      </c>
      <c r="G54" s="366">
        <v>0</v>
      </c>
      <c r="H54" s="24">
        <v>0</v>
      </c>
      <c r="I54" s="410">
        <v>0</v>
      </c>
      <c r="J54" s="24"/>
      <c r="K54" s="167"/>
      <c r="L54" s="185">
        <f t="shared" si="5"/>
        <v>7992.44</v>
      </c>
    </row>
    <row r="55" spans="1:12" s="183" customFormat="1" ht="36.75" customHeight="1" x14ac:dyDescent="0.25">
      <c r="A55" s="141" t="s">
        <v>584</v>
      </c>
      <c r="B55" s="99" t="s">
        <v>51</v>
      </c>
      <c r="C55" s="184" t="s">
        <v>26</v>
      </c>
      <c r="D55" s="216">
        <v>2628.3400000000006</v>
      </c>
      <c r="E55" s="366">
        <v>0</v>
      </c>
      <c r="F55" s="366">
        <v>0</v>
      </c>
      <c r="G55" s="366">
        <v>0</v>
      </c>
      <c r="H55" s="24">
        <v>0</v>
      </c>
      <c r="I55" s="410">
        <v>0</v>
      </c>
      <c r="J55" s="24"/>
      <c r="K55" s="167"/>
      <c r="L55" s="185">
        <f t="shared" si="5"/>
        <v>2628.3400000000006</v>
      </c>
    </row>
    <row r="56" spans="1:12" s="183" customFormat="1" ht="36.75" customHeight="1" x14ac:dyDescent="0.25">
      <c r="A56" s="527" t="s">
        <v>52</v>
      </c>
      <c r="B56" s="99" t="s">
        <v>53</v>
      </c>
      <c r="C56" s="184" t="s">
        <v>26</v>
      </c>
      <c r="D56" s="187">
        <v>33406.959999999999</v>
      </c>
      <c r="E56" s="366">
        <v>517.70000000000005</v>
      </c>
      <c r="F56" s="368">
        <v>372.1</v>
      </c>
      <c r="G56" s="366">
        <v>316</v>
      </c>
      <c r="H56" s="24">
        <v>742.4</v>
      </c>
      <c r="I56" s="396">
        <v>83.4</v>
      </c>
      <c r="J56" s="24"/>
      <c r="K56" s="167"/>
      <c r="L56" s="185">
        <f t="shared" si="5"/>
        <v>35438.559999999998</v>
      </c>
    </row>
    <row r="57" spans="1:12" s="183" customFormat="1" ht="36.75" customHeight="1" x14ac:dyDescent="0.25">
      <c r="A57" s="528"/>
      <c r="B57" s="99" t="s">
        <v>137</v>
      </c>
      <c r="C57" s="184" t="s">
        <v>26</v>
      </c>
      <c r="D57" s="187">
        <v>72894.12000000001</v>
      </c>
      <c r="E57" s="366">
        <v>1573.8</v>
      </c>
      <c r="F57" s="368">
        <v>1480</v>
      </c>
      <c r="G57" s="368">
        <v>1621</v>
      </c>
      <c r="H57" s="24">
        <v>1362.2</v>
      </c>
      <c r="I57" s="396">
        <v>0</v>
      </c>
      <c r="J57" s="24"/>
      <c r="K57" s="167"/>
      <c r="L57" s="185">
        <f t="shared" si="5"/>
        <v>78931.12000000001</v>
      </c>
    </row>
    <row r="58" spans="1:12" s="183" customFormat="1" ht="36.75" customHeight="1" x14ac:dyDescent="0.25">
      <c r="A58" s="529"/>
      <c r="B58" s="99" t="s">
        <v>205</v>
      </c>
      <c r="C58" s="184" t="s">
        <v>26</v>
      </c>
      <c r="D58" s="187">
        <v>10982.039999999995</v>
      </c>
      <c r="E58" s="366">
        <v>0</v>
      </c>
      <c r="F58" s="368">
        <v>0</v>
      </c>
      <c r="G58" s="366">
        <v>0</v>
      </c>
      <c r="H58" s="24">
        <v>0</v>
      </c>
      <c r="I58" s="396">
        <v>210.6</v>
      </c>
      <c r="J58" s="24"/>
      <c r="K58" s="167"/>
      <c r="L58" s="185">
        <f t="shared" si="5"/>
        <v>11192.639999999996</v>
      </c>
    </row>
    <row r="59" spans="1:12" s="183" customFormat="1" ht="36.75" customHeight="1" x14ac:dyDescent="0.25">
      <c r="A59" s="141" t="s">
        <v>54</v>
      </c>
      <c r="B59" s="99" t="s">
        <v>55</v>
      </c>
      <c r="C59" s="184" t="s">
        <v>26</v>
      </c>
      <c r="D59" s="187">
        <v>7262.5999999999995</v>
      </c>
      <c r="E59" s="366">
        <v>229</v>
      </c>
      <c r="F59" s="368">
        <v>196</v>
      </c>
      <c r="G59" s="366">
        <v>196</v>
      </c>
      <c r="H59" s="24">
        <v>0</v>
      </c>
      <c r="I59" s="396">
        <v>0</v>
      </c>
      <c r="J59" s="24"/>
      <c r="K59" s="167"/>
      <c r="L59" s="185">
        <f t="shared" si="5"/>
        <v>7883.5999999999995</v>
      </c>
    </row>
    <row r="60" spans="1:12" s="183" customFormat="1" ht="36.75" customHeight="1" x14ac:dyDescent="0.25">
      <c r="A60" s="527" t="s">
        <v>56</v>
      </c>
      <c r="B60" s="99" t="s">
        <v>57</v>
      </c>
      <c r="C60" s="184" t="s">
        <v>26</v>
      </c>
      <c r="D60" s="187">
        <v>2458.3000000000002</v>
      </c>
      <c r="E60" s="366">
        <v>0</v>
      </c>
      <c r="F60" s="368">
        <v>0</v>
      </c>
      <c r="G60" s="366">
        <v>606</v>
      </c>
      <c r="H60" s="24">
        <v>505.5</v>
      </c>
      <c r="I60" s="410">
        <v>0</v>
      </c>
      <c r="J60" s="24"/>
      <c r="K60" s="167"/>
      <c r="L60" s="185">
        <f t="shared" si="5"/>
        <v>3569.8</v>
      </c>
    </row>
    <row r="61" spans="1:12" s="183" customFormat="1" ht="36.75" customHeight="1" x14ac:dyDescent="0.25">
      <c r="A61" s="528"/>
      <c r="B61" s="238" t="s">
        <v>760</v>
      </c>
      <c r="C61" s="184" t="s">
        <v>26</v>
      </c>
      <c r="D61" s="187">
        <v>250.8</v>
      </c>
      <c r="E61" s="366">
        <v>0</v>
      </c>
      <c r="F61" s="368">
        <v>0</v>
      </c>
      <c r="G61" s="366">
        <v>0</v>
      </c>
      <c r="H61" s="24">
        <v>0</v>
      </c>
      <c r="I61" s="410">
        <v>0</v>
      </c>
      <c r="J61" s="24"/>
      <c r="K61" s="167"/>
      <c r="L61" s="185">
        <f t="shared" si="5"/>
        <v>250.8</v>
      </c>
    </row>
    <row r="62" spans="1:12" s="183" customFormat="1" ht="36.75" customHeight="1" x14ac:dyDescent="0.25">
      <c r="A62" s="528"/>
      <c r="B62" s="99" t="s">
        <v>175</v>
      </c>
      <c r="C62" s="184" t="s">
        <v>26</v>
      </c>
      <c r="D62" s="187">
        <v>165.8</v>
      </c>
      <c r="E62" s="366">
        <v>0</v>
      </c>
      <c r="F62" s="368">
        <v>0</v>
      </c>
      <c r="G62" s="366">
        <v>0</v>
      </c>
      <c r="H62" s="24">
        <v>0</v>
      </c>
      <c r="I62" s="410">
        <v>0</v>
      </c>
      <c r="J62" s="24"/>
      <c r="K62" s="167"/>
      <c r="L62" s="185">
        <f t="shared" si="5"/>
        <v>165.8</v>
      </c>
    </row>
    <row r="63" spans="1:12" s="183" customFormat="1" ht="36.75" customHeight="1" x14ac:dyDescent="0.25">
      <c r="A63" s="528"/>
      <c r="B63" s="99" t="s">
        <v>595</v>
      </c>
      <c r="C63" s="184" t="s">
        <v>26</v>
      </c>
      <c r="D63" s="187">
        <v>2799.8199999999997</v>
      </c>
      <c r="E63" s="366">
        <v>159.19999999999999</v>
      </c>
      <c r="F63" s="368">
        <v>0</v>
      </c>
      <c r="G63" s="366">
        <v>0</v>
      </c>
      <c r="H63" s="24">
        <v>0</v>
      </c>
      <c r="I63" s="410">
        <v>0</v>
      </c>
      <c r="J63" s="24"/>
      <c r="K63" s="167"/>
      <c r="L63" s="185">
        <f t="shared" ref="L63:L94" si="6">SUM(D63:K63)</f>
        <v>2959.0199999999995</v>
      </c>
    </row>
    <row r="64" spans="1:12" s="183" customFormat="1" ht="36.75" customHeight="1" x14ac:dyDescent="0.25">
      <c r="A64" s="528"/>
      <c r="B64" s="99" t="s">
        <v>210</v>
      </c>
      <c r="C64" s="184" t="s">
        <v>26</v>
      </c>
      <c r="D64" s="187">
        <v>922.2</v>
      </c>
      <c r="E64" s="366">
        <v>0</v>
      </c>
      <c r="F64" s="368">
        <v>0</v>
      </c>
      <c r="G64" s="366">
        <v>0</v>
      </c>
      <c r="H64" s="24">
        <v>0</v>
      </c>
      <c r="I64" s="410">
        <v>0</v>
      </c>
      <c r="J64" s="24"/>
      <c r="K64" s="167"/>
      <c r="L64" s="185">
        <f t="shared" si="6"/>
        <v>922.2</v>
      </c>
    </row>
    <row r="65" spans="1:12" s="183" customFormat="1" ht="36.75" customHeight="1" x14ac:dyDescent="0.25">
      <c r="A65" s="529"/>
      <c r="B65" s="99" t="s">
        <v>243</v>
      </c>
      <c r="C65" s="184" t="s">
        <v>26</v>
      </c>
      <c r="D65" s="187">
        <v>484.6</v>
      </c>
      <c r="E65" s="366">
        <v>0</v>
      </c>
      <c r="F65" s="368">
        <v>0</v>
      </c>
      <c r="G65" s="366">
        <v>0</v>
      </c>
      <c r="H65" s="24">
        <v>0</v>
      </c>
      <c r="I65" s="410">
        <v>0</v>
      </c>
      <c r="J65" s="24"/>
      <c r="K65" s="167"/>
      <c r="L65" s="185">
        <f t="shared" si="6"/>
        <v>484.6</v>
      </c>
    </row>
    <row r="66" spans="1:12" s="183" customFormat="1" ht="36.75" customHeight="1" x14ac:dyDescent="0.25">
      <c r="A66" s="527" t="s">
        <v>58</v>
      </c>
      <c r="B66" s="99" t="s">
        <v>720</v>
      </c>
      <c r="C66" s="184" t="s">
        <v>26</v>
      </c>
      <c r="D66" s="187">
        <v>29221.969999999998</v>
      </c>
      <c r="E66" s="366">
        <v>842.8</v>
      </c>
      <c r="F66" s="368">
        <v>575.70000000000005</v>
      </c>
      <c r="G66" s="366">
        <v>876.7</v>
      </c>
      <c r="H66" s="24">
        <v>768.4</v>
      </c>
      <c r="I66" s="396">
        <v>944.7</v>
      </c>
      <c r="J66" s="24"/>
      <c r="K66" s="167"/>
      <c r="L66" s="185">
        <f t="shared" si="6"/>
        <v>33230.269999999997</v>
      </c>
    </row>
    <row r="67" spans="1:12" s="183" customFormat="1" ht="36.75" customHeight="1" x14ac:dyDescent="0.25">
      <c r="A67" s="528"/>
      <c r="B67" s="99" t="s">
        <v>195</v>
      </c>
      <c r="C67" s="184" t="s">
        <v>26</v>
      </c>
      <c r="D67" s="187">
        <v>14025.910000000002</v>
      </c>
      <c r="E67" s="366">
        <v>1096.7</v>
      </c>
      <c r="F67" s="368">
        <v>345</v>
      </c>
      <c r="G67" s="366">
        <v>0</v>
      </c>
      <c r="H67" s="24">
        <v>0</v>
      </c>
      <c r="I67" s="396">
        <v>695.5</v>
      </c>
      <c r="J67" s="24"/>
      <c r="K67" s="167"/>
      <c r="L67" s="185">
        <f t="shared" si="6"/>
        <v>16163.110000000002</v>
      </c>
    </row>
    <row r="68" spans="1:12" s="183" customFormat="1" ht="36.75" customHeight="1" x14ac:dyDescent="0.25">
      <c r="A68" s="529"/>
      <c r="B68" s="99" t="s">
        <v>238</v>
      </c>
      <c r="C68" s="184" t="s">
        <v>26</v>
      </c>
      <c r="D68" s="187">
        <v>24131.969999999998</v>
      </c>
      <c r="E68" s="366">
        <v>643.79999999999995</v>
      </c>
      <c r="F68" s="368">
        <v>711.8</v>
      </c>
      <c r="G68" s="366">
        <v>949.3</v>
      </c>
      <c r="H68" s="24">
        <v>839.8</v>
      </c>
      <c r="I68" s="396">
        <v>733.8</v>
      </c>
      <c r="J68" s="24"/>
      <c r="K68" s="167"/>
      <c r="L68" s="185">
        <f t="shared" si="6"/>
        <v>28010.469999999994</v>
      </c>
    </row>
    <row r="69" spans="1:12" s="183" customFormat="1" ht="36.75" customHeight="1" x14ac:dyDescent="0.25">
      <c r="A69" s="141" t="s">
        <v>59</v>
      </c>
      <c r="B69" s="99" t="s">
        <v>60</v>
      </c>
      <c r="C69" s="184" t="s">
        <v>26</v>
      </c>
      <c r="D69" s="187">
        <v>31842.599999999995</v>
      </c>
      <c r="E69" s="366">
        <v>674.9</v>
      </c>
      <c r="F69" s="368">
        <v>817.7</v>
      </c>
      <c r="G69" s="366">
        <v>817</v>
      </c>
      <c r="H69" s="24">
        <v>902.6</v>
      </c>
      <c r="I69" s="396">
        <v>378.9</v>
      </c>
      <c r="J69" s="24"/>
      <c r="K69" s="167"/>
      <c r="L69" s="185">
        <f t="shared" si="6"/>
        <v>35433.699999999997</v>
      </c>
    </row>
    <row r="70" spans="1:12" s="183" customFormat="1" ht="36.75" customHeight="1" x14ac:dyDescent="0.25">
      <c r="A70" s="141" t="s">
        <v>61</v>
      </c>
      <c r="B70" s="99" t="s">
        <v>62</v>
      </c>
      <c r="C70" s="184" t="s">
        <v>26</v>
      </c>
      <c r="D70" s="187">
        <v>28284.030000000002</v>
      </c>
      <c r="E70" s="366">
        <v>696.7</v>
      </c>
      <c r="F70" s="368">
        <v>0</v>
      </c>
      <c r="G70" s="366">
        <v>490</v>
      </c>
      <c r="H70" s="24">
        <v>643.70000000000005</v>
      </c>
      <c r="I70" s="396">
        <v>260.39999999999998</v>
      </c>
      <c r="J70" s="24"/>
      <c r="K70" s="167"/>
      <c r="L70" s="185">
        <f t="shared" si="6"/>
        <v>30374.830000000005</v>
      </c>
    </row>
    <row r="71" spans="1:12" s="183" customFormat="1" ht="36" customHeight="1" x14ac:dyDescent="0.25">
      <c r="A71" s="527" t="s">
        <v>63</v>
      </c>
      <c r="B71" s="99" t="s">
        <v>721</v>
      </c>
      <c r="C71" s="184" t="s">
        <v>26</v>
      </c>
      <c r="D71" s="187">
        <v>4024.4</v>
      </c>
      <c r="E71" s="366">
        <v>0</v>
      </c>
      <c r="F71" s="368">
        <v>0</v>
      </c>
      <c r="G71" s="366">
        <v>0</v>
      </c>
      <c r="H71" s="24">
        <v>0</v>
      </c>
      <c r="I71" s="396">
        <v>0</v>
      </c>
      <c r="J71" s="24"/>
      <c r="K71" s="167"/>
      <c r="L71" s="185">
        <f t="shared" si="6"/>
        <v>4024.4</v>
      </c>
    </row>
    <row r="72" spans="1:12" s="183" customFormat="1" ht="33.75" customHeight="1" x14ac:dyDescent="0.25">
      <c r="A72" s="529"/>
      <c r="B72" s="99" t="s">
        <v>230</v>
      </c>
      <c r="C72" s="184" t="s">
        <v>26</v>
      </c>
      <c r="D72" s="187">
        <v>6880.8399999999992</v>
      </c>
      <c r="E72" s="366">
        <v>525.5</v>
      </c>
      <c r="F72" s="368">
        <v>0</v>
      </c>
      <c r="G72" s="366">
        <v>0</v>
      </c>
      <c r="H72" s="24">
        <v>0</v>
      </c>
      <c r="I72" s="396">
        <v>302.5</v>
      </c>
      <c r="J72" s="24"/>
      <c r="K72" s="167"/>
      <c r="L72" s="185">
        <f t="shared" si="6"/>
        <v>7708.8399999999992</v>
      </c>
    </row>
    <row r="73" spans="1:12" s="183" customFormat="1" ht="36.75" customHeight="1" x14ac:dyDescent="0.25">
      <c r="A73" s="141" t="s">
        <v>64</v>
      </c>
      <c r="B73" s="99" t="s">
        <v>65</v>
      </c>
      <c r="C73" s="184" t="s">
        <v>26</v>
      </c>
      <c r="D73" s="187">
        <v>23304.57</v>
      </c>
      <c r="E73" s="366">
        <v>744</v>
      </c>
      <c r="F73" s="368">
        <v>753</v>
      </c>
      <c r="G73" s="366">
        <v>796</v>
      </c>
      <c r="H73" s="24">
        <v>974.6</v>
      </c>
      <c r="I73" s="396">
        <v>552.29999999999995</v>
      </c>
      <c r="J73" s="24"/>
      <c r="K73" s="167"/>
      <c r="L73" s="185">
        <f t="shared" si="6"/>
        <v>27124.469999999998</v>
      </c>
    </row>
    <row r="74" spans="1:12" s="183" customFormat="1" ht="36.75" customHeight="1" x14ac:dyDescent="0.25">
      <c r="A74" s="141" t="s">
        <v>586</v>
      </c>
      <c r="B74" s="99" t="s">
        <v>589</v>
      </c>
      <c r="C74" s="184" t="s">
        <v>26</v>
      </c>
      <c r="D74" s="216">
        <v>168.4</v>
      </c>
      <c r="E74" s="366">
        <v>0</v>
      </c>
      <c r="F74" s="368">
        <v>0</v>
      </c>
      <c r="G74" s="366">
        <v>0</v>
      </c>
      <c r="H74" s="24">
        <v>0</v>
      </c>
      <c r="I74" s="396">
        <v>0</v>
      </c>
      <c r="J74" s="24"/>
      <c r="K74" s="167"/>
      <c r="L74" s="185">
        <f t="shared" si="6"/>
        <v>168.4</v>
      </c>
    </row>
    <row r="75" spans="1:12" s="183" customFormat="1" ht="36.75" customHeight="1" x14ac:dyDescent="0.25">
      <c r="A75" s="141" t="s">
        <v>68</v>
      </c>
      <c r="B75" s="99" t="s">
        <v>69</v>
      </c>
      <c r="C75" s="184" t="s">
        <v>26</v>
      </c>
      <c r="D75" s="187">
        <v>25118.390000000003</v>
      </c>
      <c r="E75" s="366">
        <v>148</v>
      </c>
      <c r="F75" s="368">
        <v>310</v>
      </c>
      <c r="G75" s="366">
        <v>303</v>
      </c>
      <c r="H75" s="24">
        <v>605</v>
      </c>
      <c r="I75" s="396">
        <v>144.1</v>
      </c>
      <c r="J75" s="24"/>
      <c r="K75" s="167"/>
      <c r="L75" s="185">
        <f t="shared" si="6"/>
        <v>26628.49</v>
      </c>
    </row>
    <row r="76" spans="1:12" s="183" customFormat="1" ht="36.75" customHeight="1" x14ac:dyDescent="0.25">
      <c r="A76" s="141" t="s">
        <v>72</v>
      </c>
      <c r="B76" s="99" t="s">
        <v>73</v>
      </c>
      <c r="C76" s="184" t="s">
        <v>26</v>
      </c>
      <c r="D76" s="187">
        <v>4904.6900000000005</v>
      </c>
      <c r="E76" s="366">
        <v>0</v>
      </c>
      <c r="F76" s="368">
        <v>0</v>
      </c>
      <c r="G76" s="366">
        <v>0</v>
      </c>
      <c r="H76" s="24">
        <v>0</v>
      </c>
      <c r="I76" s="396">
        <v>0</v>
      </c>
      <c r="J76" s="24"/>
      <c r="K76" s="167"/>
      <c r="L76" s="185">
        <f t="shared" si="6"/>
        <v>4904.6900000000005</v>
      </c>
    </row>
    <row r="77" spans="1:12" s="183" customFormat="1" ht="36" customHeight="1" x14ac:dyDescent="0.25">
      <c r="A77" s="141" t="s">
        <v>74</v>
      </c>
      <c r="B77" s="99" t="s">
        <v>75</v>
      </c>
      <c r="C77" s="184" t="s">
        <v>26</v>
      </c>
      <c r="D77" s="187">
        <v>2937.77</v>
      </c>
      <c r="E77" s="366">
        <v>0</v>
      </c>
      <c r="F77" s="368">
        <v>0</v>
      </c>
      <c r="G77" s="366">
        <v>0</v>
      </c>
      <c r="H77" s="24">
        <v>0</v>
      </c>
      <c r="I77" s="410">
        <v>0</v>
      </c>
      <c r="J77" s="24"/>
      <c r="K77" s="167"/>
      <c r="L77" s="185">
        <f t="shared" si="6"/>
        <v>2937.77</v>
      </c>
    </row>
    <row r="78" spans="1:12" s="183" customFormat="1" ht="36.75" customHeight="1" x14ac:dyDescent="0.25">
      <c r="A78" s="141" t="s">
        <v>76</v>
      </c>
      <c r="B78" s="99" t="s">
        <v>77</v>
      </c>
      <c r="C78" s="184" t="s">
        <v>26</v>
      </c>
      <c r="D78" s="187">
        <v>12688.760000000002</v>
      </c>
      <c r="E78" s="366">
        <v>430.2</v>
      </c>
      <c r="F78" s="368">
        <v>0</v>
      </c>
      <c r="G78" s="366">
        <v>127</v>
      </c>
      <c r="H78" s="24">
        <v>344.2</v>
      </c>
      <c r="I78" s="396">
        <v>176</v>
      </c>
      <c r="J78" s="24"/>
      <c r="K78" s="167"/>
      <c r="L78" s="185">
        <f t="shared" si="6"/>
        <v>13766.160000000003</v>
      </c>
    </row>
    <row r="79" spans="1:12" s="183" customFormat="1" ht="36.75" customHeight="1" x14ac:dyDescent="0.25">
      <c r="A79" s="527" t="s">
        <v>83</v>
      </c>
      <c r="B79" s="99" t="s">
        <v>84</v>
      </c>
      <c r="C79" s="184" t="s">
        <v>26</v>
      </c>
      <c r="D79" s="187">
        <v>4797.37</v>
      </c>
      <c r="E79" s="366">
        <v>0</v>
      </c>
      <c r="F79" s="368">
        <v>0</v>
      </c>
      <c r="G79" s="366">
        <v>0</v>
      </c>
      <c r="H79" s="24">
        <v>0</v>
      </c>
      <c r="I79" s="396">
        <v>0</v>
      </c>
      <c r="J79" s="24"/>
      <c r="K79" s="167"/>
      <c r="L79" s="185">
        <f t="shared" si="6"/>
        <v>4797.37</v>
      </c>
    </row>
    <row r="80" spans="1:12" s="183" customFormat="1" ht="36.75" customHeight="1" x14ac:dyDescent="0.25">
      <c r="A80" s="529"/>
      <c r="B80" s="99" t="s">
        <v>180</v>
      </c>
      <c r="C80" s="184" t="s">
        <v>26</v>
      </c>
      <c r="D80" s="187">
        <v>7124.32</v>
      </c>
      <c r="E80" s="366">
        <v>0</v>
      </c>
      <c r="F80" s="368">
        <v>0</v>
      </c>
      <c r="G80" s="366">
        <v>0</v>
      </c>
      <c r="H80" s="24">
        <v>0</v>
      </c>
      <c r="I80" s="410">
        <v>0</v>
      </c>
      <c r="J80" s="24"/>
      <c r="K80" s="167"/>
      <c r="L80" s="185">
        <f t="shared" si="6"/>
        <v>7124.32</v>
      </c>
    </row>
    <row r="81" spans="1:12" s="183" customFormat="1" ht="36.75" customHeight="1" x14ac:dyDescent="0.25">
      <c r="A81" s="141" t="s">
        <v>85</v>
      </c>
      <c r="B81" s="99" t="s">
        <v>86</v>
      </c>
      <c r="C81" s="184" t="s">
        <v>26</v>
      </c>
      <c r="D81" s="187">
        <v>10876.599999999999</v>
      </c>
      <c r="E81" s="366">
        <v>929.4</v>
      </c>
      <c r="F81" s="368">
        <v>866</v>
      </c>
      <c r="G81" s="366">
        <v>424.1</v>
      </c>
      <c r="H81" s="24">
        <v>890.8</v>
      </c>
      <c r="I81" s="396">
        <v>335.3</v>
      </c>
      <c r="J81" s="24"/>
      <c r="K81" s="167"/>
      <c r="L81" s="185">
        <f t="shared" si="6"/>
        <v>14322.199999999997</v>
      </c>
    </row>
    <row r="82" spans="1:12" s="183" customFormat="1" ht="36.75" customHeight="1" x14ac:dyDescent="0.25">
      <c r="A82" s="141" t="s">
        <v>88</v>
      </c>
      <c r="B82" s="99" t="s">
        <v>89</v>
      </c>
      <c r="C82" s="184" t="s">
        <v>26</v>
      </c>
      <c r="D82" s="187">
        <v>4385.3900000000003</v>
      </c>
      <c r="E82" s="366">
        <v>0</v>
      </c>
      <c r="F82" s="368">
        <v>0</v>
      </c>
      <c r="G82" s="366">
        <v>0</v>
      </c>
      <c r="H82" s="24">
        <v>0</v>
      </c>
      <c r="I82" s="396">
        <v>0</v>
      </c>
      <c r="J82" s="24"/>
      <c r="K82" s="167"/>
      <c r="L82" s="185">
        <f t="shared" si="6"/>
        <v>4385.3900000000003</v>
      </c>
    </row>
    <row r="83" spans="1:12" s="183" customFormat="1" ht="37.5" customHeight="1" x14ac:dyDescent="0.25">
      <c r="A83" s="141" t="s">
        <v>90</v>
      </c>
      <c r="B83" s="99" t="s">
        <v>91</v>
      </c>
      <c r="C83" s="184" t="s">
        <v>26</v>
      </c>
      <c r="D83" s="187">
        <v>14074.9</v>
      </c>
      <c r="E83" s="366">
        <v>0</v>
      </c>
      <c r="F83" s="368">
        <v>0</v>
      </c>
      <c r="G83" s="366">
        <v>0</v>
      </c>
      <c r="H83" s="24">
        <v>0</v>
      </c>
      <c r="I83" s="410">
        <v>0</v>
      </c>
      <c r="J83" s="24"/>
      <c r="K83" s="167"/>
      <c r="L83" s="185">
        <f t="shared" si="6"/>
        <v>14074.9</v>
      </c>
    </row>
    <row r="84" spans="1:12" s="183" customFormat="1" ht="36.75" customHeight="1" x14ac:dyDescent="0.25">
      <c r="A84" s="141" t="s">
        <v>92</v>
      </c>
      <c r="B84" s="99" t="s">
        <v>812</v>
      </c>
      <c r="C84" s="184" t="s">
        <v>26</v>
      </c>
      <c r="D84" s="187">
        <v>21041.709999999995</v>
      </c>
      <c r="E84" s="366">
        <v>0</v>
      </c>
      <c r="F84" s="368">
        <v>0</v>
      </c>
      <c r="G84" s="366">
        <v>0</v>
      </c>
      <c r="H84" s="24">
        <v>568.6</v>
      </c>
      <c r="I84" s="396">
        <v>342.5</v>
      </c>
      <c r="J84" s="24"/>
      <c r="K84" s="167"/>
      <c r="L84" s="185">
        <f t="shared" si="6"/>
        <v>21952.809999999994</v>
      </c>
    </row>
    <row r="85" spans="1:12" s="183" customFormat="1" ht="36.75" customHeight="1" x14ac:dyDescent="0.25">
      <c r="A85" s="527" t="s">
        <v>96</v>
      </c>
      <c r="B85" s="99" t="s">
        <v>94</v>
      </c>
      <c r="C85" s="184" t="s">
        <v>26</v>
      </c>
      <c r="D85" s="187">
        <v>12742.602000000001</v>
      </c>
      <c r="E85" s="366">
        <v>0</v>
      </c>
      <c r="F85" s="368">
        <v>0</v>
      </c>
      <c r="G85" s="366">
        <v>225.3</v>
      </c>
      <c r="H85" s="24">
        <v>0</v>
      </c>
      <c r="I85" s="396">
        <v>0</v>
      </c>
      <c r="J85" s="24"/>
      <c r="K85" s="167"/>
      <c r="L85" s="185">
        <f t="shared" si="6"/>
        <v>12967.902</v>
      </c>
    </row>
    <row r="86" spans="1:12" s="183" customFormat="1" ht="39.75" customHeight="1" x14ac:dyDescent="0.25">
      <c r="A86" s="529"/>
      <c r="B86" s="103" t="s">
        <v>97</v>
      </c>
      <c r="C86" s="184" t="s">
        <v>26</v>
      </c>
      <c r="D86" s="187">
        <v>56713.259999999995</v>
      </c>
      <c r="E86" s="366">
        <v>2060.9</v>
      </c>
      <c r="F86" s="368">
        <v>0</v>
      </c>
      <c r="G86" s="366">
        <v>1616.1</v>
      </c>
      <c r="H86" s="24">
        <v>1673</v>
      </c>
      <c r="I86" s="410">
        <v>0</v>
      </c>
      <c r="J86" s="24"/>
      <c r="K86" s="167"/>
      <c r="L86" s="185">
        <f t="shared" si="6"/>
        <v>62063.259999999995</v>
      </c>
    </row>
    <row r="87" spans="1:12" s="183" customFormat="1" ht="42.75" customHeight="1" x14ac:dyDescent="0.25">
      <c r="A87" s="527" t="s">
        <v>98</v>
      </c>
      <c r="B87" s="103" t="s">
        <v>813</v>
      </c>
      <c r="C87" s="184" t="s">
        <v>26</v>
      </c>
      <c r="D87" s="187">
        <v>17149.789999999997</v>
      </c>
      <c r="E87" s="366">
        <v>0</v>
      </c>
      <c r="F87" s="366">
        <v>0</v>
      </c>
      <c r="G87" s="366">
        <v>0</v>
      </c>
      <c r="H87" s="24">
        <v>0</v>
      </c>
      <c r="I87" s="410">
        <v>0</v>
      </c>
      <c r="J87" s="24"/>
      <c r="K87" s="167"/>
      <c r="L87" s="185">
        <f t="shared" si="6"/>
        <v>17149.789999999997</v>
      </c>
    </row>
    <row r="88" spans="1:12" s="183" customFormat="1" ht="46.5" customHeight="1" x14ac:dyDescent="0.25">
      <c r="A88" s="528"/>
      <c r="B88" s="99" t="s">
        <v>611</v>
      </c>
      <c r="C88" s="184" t="s">
        <v>26</v>
      </c>
      <c r="D88" s="187">
        <v>7455.4</v>
      </c>
      <c r="E88" s="366">
        <v>605.79999999999995</v>
      </c>
      <c r="F88" s="368">
        <v>0</v>
      </c>
      <c r="G88" s="366">
        <v>0</v>
      </c>
      <c r="H88" s="24">
        <v>0</v>
      </c>
      <c r="I88" s="398">
        <v>240.8</v>
      </c>
      <c r="J88" s="24"/>
      <c r="K88" s="167"/>
      <c r="L88" s="185">
        <f t="shared" si="6"/>
        <v>8302</v>
      </c>
    </row>
    <row r="89" spans="1:12" s="183" customFormat="1" ht="42.75" customHeight="1" x14ac:dyDescent="0.25">
      <c r="A89" s="528"/>
      <c r="B89" s="99" t="s">
        <v>187</v>
      </c>
      <c r="C89" s="184" t="s">
        <v>26</v>
      </c>
      <c r="D89" s="187">
        <v>21576.889999999996</v>
      </c>
      <c r="E89" s="366">
        <v>982.1</v>
      </c>
      <c r="F89" s="368">
        <v>0</v>
      </c>
      <c r="G89" s="368">
        <v>324.2</v>
      </c>
      <c r="H89" s="24">
        <v>0</v>
      </c>
      <c r="I89" s="398">
        <v>0</v>
      </c>
      <c r="J89" s="24"/>
      <c r="K89" s="167"/>
      <c r="L89" s="185">
        <f t="shared" si="6"/>
        <v>22883.189999999995</v>
      </c>
    </row>
    <row r="90" spans="1:12" s="183" customFormat="1" ht="42.75" customHeight="1" x14ac:dyDescent="0.25">
      <c r="A90" s="528"/>
      <c r="B90" s="238" t="s">
        <v>709</v>
      </c>
      <c r="C90" s="184" t="s">
        <v>26</v>
      </c>
      <c r="D90" s="187">
        <v>764.1</v>
      </c>
      <c r="E90" s="366">
        <v>0</v>
      </c>
      <c r="F90" s="368">
        <v>0</v>
      </c>
      <c r="G90" s="368">
        <v>0</v>
      </c>
      <c r="H90" s="24">
        <v>0</v>
      </c>
      <c r="I90" s="414">
        <v>0</v>
      </c>
      <c r="J90" s="24"/>
      <c r="K90" s="167"/>
      <c r="L90" s="185">
        <f t="shared" si="6"/>
        <v>764.1</v>
      </c>
    </row>
    <row r="91" spans="1:12" s="183" customFormat="1" ht="37.5" customHeight="1" x14ac:dyDescent="0.25">
      <c r="A91" s="529"/>
      <c r="B91" s="99" t="s">
        <v>249</v>
      </c>
      <c r="C91" s="184" t="s">
        <v>26</v>
      </c>
      <c r="D91" s="187">
        <v>19587.14</v>
      </c>
      <c r="E91" s="366">
        <v>0</v>
      </c>
      <c r="F91" s="368">
        <v>0</v>
      </c>
      <c r="G91" s="368">
        <v>0</v>
      </c>
      <c r="H91" s="24">
        <v>0</v>
      </c>
      <c r="I91" s="414">
        <v>0</v>
      </c>
      <c r="J91" s="24"/>
      <c r="K91" s="167"/>
      <c r="L91" s="185">
        <f t="shared" si="6"/>
        <v>19587.14</v>
      </c>
    </row>
    <row r="92" spans="1:12" s="183" customFormat="1" ht="36.75" customHeight="1" x14ac:dyDescent="0.25">
      <c r="A92" s="527" t="s">
        <v>99</v>
      </c>
      <c r="B92" s="99" t="s">
        <v>100</v>
      </c>
      <c r="C92" s="184" t="s">
        <v>26</v>
      </c>
      <c r="D92" s="187">
        <v>21162.55</v>
      </c>
      <c r="E92" s="366">
        <v>92</v>
      </c>
      <c r="F92" s="368">
        <v>564.4</v>
      </c>
      <c r="G92" s="368">
        <v>256.60000000000002</v>
      </c>
      <c r="H92" s="111">
        <v>321</v>
      </c>
      <c r="I92" s="398">
        <v>238.7</v>
      </c>
      <c r="J92" s="24"/>
      <c r="K92" s="167"/>
      <c r="L92" s="185">
        <f t="shared" si="6"/>
        <v>22635.25</v>
      </c>
    </row>
    <row r="93" spans="1:12" s="183" customFormat="1" ht="36.75" customHeight="1" x14ac:dyDescent="0.25">
      <c r="A93" s="529"/>
      <c r="B93" s="99" t="s">
        <v>182</v>
      </c>
      <c r="C93" s="184" t="s">
        <v>26</v>
      </c>
      <c r="D93" s="187">
        <v>212.9</v>
      </c>
      <c r="E93" s="366">
        <v>0</v>
      </c>
      <c r="F93" s="368">
        <v>0</v>
      </c>
      <c r="G93" s="368">
        <v>0</v>
      </c>
      <c r="H93" s="111">
        <v>0</v>
      </c>
      <c r="I93" s="398">
        <v>0</v>
      </c>
      <c r="J93" s="24"/>
      <c r="K93" s="167"/>
      <c r="L93" s="185">
        <f t="shared" si="6"/>
        <v>212.9</v>
      </c>
    </row>
    <row r="94" spans="1:12" s="183" customFormat="1" ht="36.75" customHeight="1" x14ac:dyDescent="0.25">
      <c r="A94" s="293" t="s">
        <v>762</v>
      </c>
      <c r="B94" s="99" t="s">
        <v>159</v>
      </c>
      <c r="C94" s="184" t="s">
        <v>26</v>
      </c>
      <c r="D94" s="187">
        <v>3964.2999999999997</v>
      </c>
      <c r="E94" s="366">
        <v>0</v>
      </c>
      <c r="F94" s="368">
        <v>0</v>
      </c>
      <c r="G94" s="368">
        <v>0</v>
      </c>
      <c r="H94" s="111">
        <v>0</v>
      </c>
      <c r="I94" s="414">
        <v>0</v>
      </c>
      <c r="J94" s="24"/>
      <c r="K94" s="167"/>
      <c r="L94" s="185">
        <f t="shared" si="6"/>
        <v>3964.2999999999997</v>
      </c>
    </row>
    <row r="95" spans="1:12" s="183" customFormat="1" ht="36.75" customHeight="1" x14ac:dyDescent="0.25">
      <c r="A95" s="141" t="s">
        <v>101</v>
      </c>
      <c r="B95" s="99" t="s">
        <v>102</v>
      </c>
      <c r="C95" s="184" t="s">
        <v>26</v>
      </c>
      <c r="D95" s="187">
        <v>9239.4900000000016</v>
      </c>
      <c r="E95" s="366">
        <v>0</v>
      </c>
      <c r="F95" s="368">
        <v>0</v>
      </c>
      <c r="G95" s="368">
        <v>0</v>
      </c>
      <c r="H95" s="111">
        <v>0</v>
      </c>
      <c r="I95" s="414">
        <v>0</v>
      </c>
      <c r="J95" s="272"/>
      <c r="K95" s="167"/>
      <c r="L95" s="185">
        <f t="shared" ref="L95:L126" si="7">SUM(D95:K95)</f>
        <v>9239.4900000000016</v>
      </c>
    </row>
    <row r="96" spans="1:12" s="183" customFormat="1" ht="36.75" customHeight="1" x14ac:dyDescent="0.25">
      <c r="A96" s="293" t="s">
        <v>183</v>
      </c>
      <c r="B96" s="99" t="s">
        <v>184</v>
      </c>
      <c r="C96" s="184" t="s">
        <v>26</v>
      </c>
      <c r="D96" s="187">
        <v>3915.9</v>
      </c>
      <c r="E96" s="366">
        <v>0</v>
      </c>
      <c r="F96" s="368">
        <v>0</v>
      </c>
      <c r="G96" s="368">
        <v>0</v>
      </c>
      <c r="H96" s="111">
        <v>0</v>
      </c>
      <c r="I96" s="398">
        <v>263.60000000000002</v>
      </c>
      <c r="J96" s="24"/>
      <c r="K96" s="167"/>
      <c r="L96" s="185">
        <f t="shared" si="7"/>
        <v>4179.5</v>
      </c>
    </row>
    <row r="97" spans="1:12" s="183" customFormat="1" ht="36.75" customHeight="1" x14ac:dyDescent="0.25">
      <c r="A97" s="141" t="s">
        <v>103</v>
      </c>
      <c r="B97" s="99" t="s">
        <v>104</v>
      </c>
      <c r="C97" s="184" t="s">
        <v>26</v>
      </c>
      <c r="D97" s="187">
        <v>25880.039999999997</v>
      </c>
      <c r="E97" s="366">
        <v>489</v>
      </c>
      <c r="F97" s="368">
        <v>0</v>
      </c>
      <c r="G97" s="368">
        <v>0</v>
      </c>
      <c r="H97" s="111">
        <v>0</v>
      </c>
      <c r="I97" s="398">
        <v>0</v>
      </c>
      <c r="J97" s="24"/>
      <c r="K97" s="167"/>
      <c r="L97" s="185">
        <f t="shared" si="7"/>
        <v>26369.039999999997</v>
      </c>
    </row>
    <row r="98" spans="1:12" s="183" customFormat="1" ht="36.75" customHeight="1" x14ac:dyDescent="0.25">
      <c r="A98" s="293" t="s">
        <v>169</v>
      </c>
      <c r="B98" s="99" t="s">
        <v>170</v>
      </c>
      <c r="C98" s="184" t="s">
        <v>26</v>
      </c>
      <c r="D98" s="187">
        <v>193.64</v>
      </c>
      <c r="E98" s="366">
        <v>0</v>
      </c>
      <c r="F98" s="368">
        <v>0</v>
      </c>
      <c r="G98" s="368">
        <v>0</v>
      </c>
      <c r="H98" s="111">
        <v>0</v>
      </c>
      <c r="I98" s="398">
        <v>0</v>
      </c>
      <c r="J98" s="24"/>
      <c r="K98" s="167"/>
      <c r="L98" s="185">
        <f t="shared" si="7"/>
        <v>193.64</v>
      </c>
    </row>
    <row r="99" spans="1:12" s="183" customFormat="1" ht="36.75" customHeight="1" x14ac:dyDescent="0.25">
      <c r="A99" s="141" t="s">
        <v>105</v>
      </c>
      <c r="B99" s="99" t="s">
        <v>106</v>
      </c>
      <c r="C99" s="184" t="s">
        <v>26</v>
      </c>
      <c r="D99" s="187">
        <v>33100.536</v>
      </c>
      <c r="E99" s="366">
        <v>1049</v>
      </c>
      <c r="F99" s="368">
        <v>971.8</v>
      </c>
      <c r="G99" s="368">
        <v>973.9</v>
      </c>
      <c r="H99" s="111">
        <v>1339.6</v>
      </c>
      <c r="I99" s="398">
        <v>512.70000000000005</v>
      </c>
      <c r="J99" s="24"/>
      <c r="K99" s="167"/>
      <c r="L99" s="185">
        <f t="shared" si="7"/>
        <v>37947.536</v>
      </c>
    </row>
    <row r="100" spans="1:12" s="183" customFormat="1" ht="36.75" customHeight="1" x14ac:dyDescent="0.25">
      <c r="A100" s="527" t="s">
        <v>107</v>
      </c>
      <c r="B100" s="99" t="s">
        <v>108</v>
      </c>
      <c r="C100" s="184" t="s">
        <v>26</v>
      </c>
      <c r="D100" s="187">
        <v>38353.815999999999</v>
      </c>
      <c r="E100" s="366">
        <v>901</v>
      </c>
      <c r="F100" s="368">
        <v>379</v>
      </c>
      <c r="G100" s="368">
        <v>120</v>
      </c>
      <c r="H100" s="111">
        <v>0</v>
      </c>
      <c r="I100" s="398">
        <v>0</v>
      </c>
      <c r="J100" s="24"/>
      <c r="K100" s="167"/>
      <c r="L100" s="185">
        <f t="shared" si="7"/>
        <v>39753.815999999999</v>
      </c>
    </row>
    <row r="101" spans="1:12" s="183" customFormat="1" ht="36.75" customHeight="1" x14ac:dyDescent="0.25">
      <c r="A101" s="528"/>
      <c r="B101" s="99" t="s">
        <v>126</v>
      </c>
      <c r="C101" s="184" t="s">
        <v>26</v>
      </c>
      <c r="D101" s="187">
        <v>1882.9</v>
      </c>
      <c r="E101" s="366">
        <v>0</v>
      </c>
      <c r="F101" s="368">
        <v>0</v>
      </c>
      <c r="G101" s="368">
        <v>0</v>
      </c>
      <c r="H101" s="111">
        <v>0</v>
      </c>
      <c r="I101" s="414">
        <v>0</v>
      </c>
      <c r="J101" s="24"/>
      <c r="K101" s="167"/>
      <c r="L101" s="185">
        <f t="shared" si="7"/>
        <v>1882.9</v>
      </c>
    </row>
    <row r="102" spans="1:12" s="183" customFormat="1" ht="36.75" customHeight="1" x14ac:dyDescent="0.25">
      <c r="A102" s="528"/>
      <c r="B102" s="99" t="s">
        <v>151</v>
      </c>
      <c r="C102" s="184" t="s">
        <v>26</v>
      </c>
      <c r="D102" s="187">
        <v>5043.0200000000004</v>
      </c>
      <c r="E102" s="366">
        <v>0</v>
      </c>
      <c r="F102" s="368">
        <v>0</v>
      </c>
      <c r="G102" s="368">
        <v>77</v>
      </c>
      <c r="H102" s="111">
        <v>0</v>
      </c>
      <c r="I102" s="414">
        <v>0</v>
      </c>
      <c r="J102" s="24"/>
      <c r="K102" s="167"/>
      <c r="L102" s="185">
        <f t="shared" si="7"/>
        <v>5120.0200000000004</v>
      </c>
    </row>
    <row r="103" spans="1:12" s="183" customFormat="1" ht="36.75" customHeight="1" x14ac:dyDescent="0.25">
      <c r="A103" s="528"/>
      <c r="B103" s="99" t="s">
        <v>177</v>
      </c>
      <c r="C103" s="184" t="s">
        <v>26</v>
      </c>
      <c r="D103" s="187">
        <v>785.1</v>
      </c>
      <c r="E103" s="366">
        <v>0</v>
      </c>
      <c r="F103" s="368">
        <v>0</v>
      </c>
      <c r="G103" s="368">
        <v>0</v>
      </c>
      <c r="H103" s="111">
        <v>0</v>
      </c>
      <c r="I103" s="414">
        <v>0</v>
      </c>
      <c r="J103" s="24"/>
      <c r="K103" s="167"/>
      <c r="L103" s="185">
        <f t="shared" si="7"/>
        <v>785.1</v>
      </c>
    </row>
    <row r="104" spans="1:12" s="183" customFormat="1" ht="36.75" customHeight="1" x14ac:dyDescent="0.25">
      <c r="A104" s="529"/>
      <c r="B104" s="99" t="s">
        <v>200</v>
      </c>
      <c r="C104" s="184" t="s">
        <v>26</v>
      </c>
      <c r="D104" s="187">
        <v>504.5</v>
      </c>
      <c r="E104" s="366">
        <v>0</v>
      </c>
      <c r="F104" s="368">
        <v>0</v>
      </c>
      <c r="G104" s="368">
        <v>0</v>
      </c>
      <c r="H104" s="111">
        <v>0</v>
      </c>
      <c r="I104" s="414">
        <v>0</v>
      </c>
      <c r="J104" s="24"/>
      <c r="K104" s="167"/>
      <c r="L104" s="185">
        <f t="shared" si="7"/>
        <v>504.5</v>
      </c>
    </row>
    <row r="105" spans="1:12" s="183" customFormat="1" ht="41.25" customHeight="1" x14ac:dyDescent="0.25">
      <c r="A105" s="141" t="s">
        <v>109</v>
      </c>
      <c r="B105" s="99" t="s">
        <v>110</v>
      </c>
      <c r="C105" s="184" t="s">
        <v>26</v>
      </c>
      <c r="D105" s="187">
        <v>47644.2</v>
      </c>
      <c r="E105" s="366">
        <v>1429.3</v>
      </c>
      <c r="F105" s="366">
        <v>1282.2</v>
      </c>
      <c r="G105" s="366">
        <v>1133</v>
      </c>
      <c r="H105" s="24">
        <v>1324.4</v>
      </c>
      <c r="I105" s="396">
        <v>2121.3000000000002</v>
      </c>
      <c r="J105" s="24"/>
      <c r="K105" s="167"/>
      <c r="L105" s="185">
        <f t="shared" si="7"/>
        <v>54934.400000000001</v>
      </c>
    </row>
    <row r="106" spans="1:12" s="183" customFormat="1" ht="36.75" customHeight="1" x14ac:dyDescent="0.25">
      <c r="A106" s="141" t="s">
        <v>590</v>
      </c>
      <c r="B106" s="99" t="s">
        <v>111</v>
      </c>
      <c r="C106" s="184" t="s">
        <v>26</v>
      </c>
      <c r="D106" s="187">
        <v>2691.28</v>
      </c>
      <c r="E106" s="366">
        <v>0</v>
      </c>
      <c r="F106" s="366">
        <v>0</v>
      </c>
      <c r="G106" s="366">
        <v>0</v>
      </c>
      <c r="H106" s="24">
        <v>0</v>
      </c>
      <c r="I106" s="396">
        <v>0</v>
      </c>
      <c r="J106" s="24"/>
      <c r="K106" s="167"/>
      <c r="L106" s="185">
        <f t="shared" si="7"/>
        <v>2691.28</v>
      </c>
    </row>
    <row r="107" spans="1:12" s="183" customFormat="1" ht="46.5" customHeight="1" x14ac:dyDescent="0.25">
      <c r="A107" s="141" t="s">
        <v>615</v>
      </c>
      <c r="B107" s="99" t="s">
        <v>664</v>
      </c>
      <c r="C107" s="184" t="s">
        <v>26</v>
      </c>
      <c r="D107" s="187">
        <v>461.4</v>
      </c>
      <c r="E107" s="366">
        <v>0</v>
      </c>
      <c r="F107" s="366">
        <v>0</v>
      </c>
      <c r="G107" s="366">
        <v>0</v>
      </c>
      <c r="H107" s="24">
        <v>0</v>
      </c>
      <c r="I107" s="410">
        <v>0</v>
      </c>
      <c r="J107" s="24"/>
      <c r="K107" s="167"/>
      <c r="L107" s="185">
        <f t="shared" si="7"/>
        <v>461.4</v>
      </c>
    </row>
    <row r="108" spans="1:12" s="183" customFormat="1" ht="36.75" customHeight="1" x14ac:dyDescent="0.25">
      <c r="A108" s="141" t="s">
        <v>722</v>
      </c>
      <c r="B108" s="99" t="s">
        <v>113</v>
      </c>
      <c r="C108" s="184" t="s">
        <v>26</v>
      </c>
      <c r="D108" s="187">
        <v>24719.100000000002</v>
      </c>
      <c r="E108" s="366">
        <v>1084.7</v>
      </c>
      <c r="F108" s="366">
        <v>633</v>
      </c>
      <c r="G108" s="366">
        <v>539</v>
      </c>
      <c r="H108" s="24">
        <v>591.6</v>
      </c>
      <c r="I108" s="396">
        <v>632.20000000000005</v>
      </c>
      <c r="J108" s="24"/>
      <c r="K108" s="167"/>
      <c r="L108" s="185">
        <f t="shared" si="7"/>
        <v>28199.600000000002</v>
      </c>
    </row>
    <row r="109" spans="1:12" s="183" customFormat="1" ht="39" customHeight="1" x14ac:dyDescent="0.25">
      <c r="A109" s="527" t="s">
        <v>114</v>
      </c>
      <c r="B109" s="99" t="s">
        <v>115</v>
      </c>
      <c r="C109" s="184" t="s">
        <v>26</v>
      </c>
      <c r="D109" s="187">
        <v>3940.6499999999996</v>
      </c>
      <c r="E109" s="366">
        <v>0</v>
      </c>
      <c r="F109" s="368">
        <v>0</v>
      </c>
      <c r="G109" s="366">
        <v>0</v>
      </c>
      <c r="H109" s="24">
        <v>0</v>
      </c>
      <c r="I109" s="396">
        <v>0</v>
      </c>
      <c r="J109" s="24"/>
      <c r="K109" s="167"/>
      <c r="L109" s="185">
        <f t="shared" si="7"/>
        <v>3940.6499999999996</v>
      </c>
    </row>
    <row r="110" spans="1:12" s="183" customFormat="1" ht="39" customHeight="1" x14ac:dyDescent="0.25">
      <c r="A110" s="529"/>
      <c r="B110" s="99" t="s">
        <v>138</v>
      </c>
      <c r="C110" s="184" t="s">
        <v>26</v>
      </c>
      <c r="D110" s="187">
        <v>16427.419999999998</v>
      </c>
      <c r="E110" s="366">
        <v>0</v>
      </c>
      <c r="F110" s="368">
        <v>0</v>
      </c>
      <c r="G110" s="368">
        <v>0</v>
      </c>
      <c r="H110" s="111">
        <v>0</v>
      </c>
      <c r="I110" s="410">
        <v>0</v>
      </c>
      <c r="J110" s="24"/>
      <c r="K110" s="167"/>
      <c r="L110" s="185">
        <f t="shared" si="7"/>
        <v>16427.419999999998</v>
      </c>
    </row>
    <row r="111" spans="1:12" s="183" customFormat="1" ht="37.5" customHeight="1" x14ac:dyDescent="0.25">
      <c r="A111" s="141" t="s">
        <v>116</v>
      </c>
      <c r="B111" s="99" t="s">
        <v>117</v>
      </c>
      <c r="C111" s="184" t="s">
        <v>26</v>
      </c>
      <c r="D111" s="187">
        <v>35642.709999999992</v>
      </c>
      <c r="E111" s="366">
        <v>712</v>
      </c>
      <c r="F111" s="368">
        <v>978.7</v>
      </c>
      <c r="G111" s="368">
        <v>874.46</v>
      </c>
      <c r="H111" s="111">
        <v>838.8</v>
      </c>
      <c r="I111" s="398">
        <v>220.14</v>
      </c>
      <c r="J111" s="24"/>
      <c r="K111" s="167"/>
      <c r="L111" s="185">
        <f t="shared" si="7"/>
        <v>39266.80999999999</v>
      </c>
    </row>
    <row r="112" spans="1:12" s="183" customFormat="1" ht="46.5" customHeight="1" x14ac:dyDescent="0.25">
      <c r="A112" s="141" t="s">
        <v>118</v>
      </c>
      <c r="B112" s="99" t="s">
        <v>119</v>
      </c>
      <c r="C112" s="184" t="s">
        <v>26</v>
      </c>
      <c r="D112" s="187">
        <v>24467.91</v>
      </c>
      <c r="E112" s="366">
        <v>549.29999999999995</v>
      </c>
      <c r="F112" s="368">
        <v>616</v>
      </c>
      <c r="G112" s="368">
        <v>922</v>
      </c>
      <c r="H112" s="111">
        <v>648.1</v>
      </c>
      <c r="I112" s="398">
        <v>263.89999999999998</v>
      </c>
      <c r="J112" s="24"/>
      <c r="K112" s="167"/>
      <c r="L112" s="185">
        <f t="shared" si="7"/>
        <v>27467.21</v>
      </c>
    </row>
    <row r="113" spans="1:12" s="183" customFormat="1" ht="36.75" customHeight="1" x14ac:dyDescent="0.25">
      <c r="A113" s="141" t="s">
        <v>120</v>
      </c>
      <c r="B113" s="99" t="s">
        <v>121</v>
      </c>
      <c r="C113" s="184" t="s">
        <v>26</v>
      </c>
      <c r="D113" s="187">
        <v>64776.739999999983</v>
      </c>
      <c r="E113" s="366">
        <v>3017.2</v>
      </c>
      <c r="F113" s="368">
        <v>1782</v>
      </c>
      <c r="G113" s="368">
        <v>1728.9</v>
      </c>
      <c r="H113" s="111">
        <v>1387.2</v>
      </c>
      <c r="I113" s="398">
        <v>916.8</v>
      </c>
      <c r="J113" s="24"/>
      <c r="K113" s="167"/>
      <c r="L113" s="185">
        <f t="shared" si="7"/>
        <v>73608.839999999982</v>
      </c>
    </row>
    <row r="114" spans="1:12" s="273" customFormat="1" ht="36.75" customHeight="1" x14ac:dyDescent="0.25">
      <c r="A114" s="141" t="s">
        <v>122</v>
      </c>
      <c r="B114" s="268" t="s">
        <v>123</v>
      </c>
      <c r="C114" s="269" t="s">
        <v>26</v>
      </c>
      <c r="D114" s="270">
        <v>23783.38</v>
      </c>
      <c r="E114" s="367">
        <v>373</v>
      </c>
      <c r="F114" s="331">
        <v>312.89999999999998</v>
      </c>
      <c r="G114" s="331">
        <v>305</v>
      </c>
      <c r="H114" s="271">
        <v>613.9</v>
      </c>
      <c r="I114" s="400">
        <v>148.30000000000001</v>
      </c>
      <c r="J114" s="272"/>
      <c r="K114" s="272"/>
      <c r="L114" s="185">
        <f t="shared" si="7"/>
        <v>25536.480000000003</v>
      </c>
    </row>
    <row r="115" spans="1:12" s="183" customFormat="1" ht="36.75" customHeight="1" x14ac:dyDescent="0.25">
      <c r="A115" s="527" t="s">
        <v>124</v>
      </c>
      <c r="B115" s="99" t="s">
        <v>727</v>
      </c>
      <c r="C115" s="184" t="s">
        <v>26</v>
      </c>
      <c r="D115" s="187">
        <v>353.3</v>
      </c>
      <c r="E115" s="366">
        <v>0</v>
      </c>
      <c r="F115" s="368">
        <v>0</v>
      </c>
      <c r="G115" s="368">
        <v>0</v>
      </c>
      <c r="H115" s="111">
        <v>0</v>
      </c>
      <c r="I115" s="398">
        <v>0</v>
      </c>
      <c r="J115" s="24"/>
      <c r="K115" s="167"/>
      <c r="L115" s="185">
        <f t="shared" si="7"/>
        <v>353.3</v>
      </c>
    </row>
    <row r="116" spans="1:12" s="183" customFormat="1" ht="36.75" customHeight="1" x14ac:dyDescent="0.25">
      <c r="A116" s="529"/>
      <c r="B116" s="99" t="s">
        <v>125</v>
      </c>
      <c r="C116" s="184" t="s">
        <v>26</v>
      </c>
      <c r="D116" s="187">
        <v>6164.57</v>
      </c>
      <c r="E116" s="366">
        <v>0</v>
      </c>
      <c r="F116" s="368">
        <v>0</v>
      </c>
      <c r="G116" s="368">
        <v>0</v>
      </c>
      <c r="H116" s="111">
        <v>0</v>
      </c>
      <c r="I116" s="414">
        <v>0</v>
      </c>
      <c r="J116" s="24"/>
      <c r="K116" s="167"/>
      <c r="L116" s="185">
        <f t="shared" si="7"/>
        <v>6164.57</v>
      </c>
    </row>
    <row r="117" spans="1:12" s="183" customFormat="1" ht="36.75" customHeight="1" x14ac:dyDescent="0.25">
      <c r="A117" s="293" t="s">
        <v>127</v>
      </c>
      <c r="B117" s="99" t="s">
        <v>128</v>
      </c>
      <c r="C117" s="184" t="s">
        <v>26</v>
      </c>
      <c r="D117" s="187">
        <v>23254.999999999996</v>
      </c>
      <c r="E117" s="366">
        <v>779</v>
      </c>
      <c r="F117" s="368">
        <v>649</v>
      </c>
      <c r="G117" s="368">
        <v>275.89999999999998</v>
      </c>
      <c r="H117" s="111">
        <v>559</v>
      </c>
      <c r="I117" s="398">
        <v>306.39999999999998</v>
      </c>
      <c r="J117" s="24"/>
      <c r="K117" s="167"/>
      <c r="L117" s="185">
        <f t="shared" si="7"/>
        <v>25824.3</v>
      </c>
    </row>
    <row r="118" spans="1:12" s="183" customFormat="1" ht="46.5" customHeight="1" x14ac:dyDescent="0.25">
      <c r="A118" s="293" t="s">
        <v>129</v>
      </c>
      <c r="B118" s="99" t="s">
        <v>130</v>
      </c>
      <c r="C118" s="184" t="s">
        <v>26</v>
      </c>
      <c r="D118" s="187">
        <v>40950.37000000001</v>
      </c>
      <c r="E118" s="366">
        <v>1091.9000000000001</v>
      </c>
      <c r="F118" s="368">
        <v>933.6</v>
      </c>
      <c r="G118" s="368">
        <v>1147.9000000000001</v>
      </c>
      <c r="H118" s="111">
        <v>572.6</v>
      </c>
      <c r="I118" s="398">
        <v>492</v>
      </c>
      <c r="J118" s="24"/>
      <c r="K118" s="167"/>
      <c r="L118" s="185">
        <f t="shared" si="7"/>
        <v>45188.37000000001</v>
      </c>
    </row>
    <row r="119" spans="1:12" s="183" customFormat="1" ht="36.75" customHeight="1" x14ac:dyDescent="0.25">
      <c r="A119" s="293" t="s">
        <v>131</v>
      </c>
      <c r="B119" s="99" t="s">
        <v>132</v>
      </c>
      <c r="C119" s="184" t="s">
        <v>26</v>
      </c>
      <c r="D119" s="187">
        <v>43844.09599999999</v>
      </c>
      <c r="E119" s="366">
        <v>1363.1</v>
      </c>
      <c r="F119" s="368">
        <v>1161.9000000000001</v>
      </c>
      <c r="G119" s="368">
        <v>577</v>
      </c>
      <c r="H119" s="111">
        <v>1566.6</v>
      </c>
      <c r="I119" s="398">
        <v>531</v>
      </c>
      <c r="J119" s="24"/>
      <c r="K119" s="167"/>
      <c r="L119" s="185">
        <f t="shared" si="7"/>
        <v>49043.695999999989</v>
      </c>
    </row>
    <row r="120" spans="1:12" s="183" customFormat="1" ht="36.75" customHeight="1" x14ac:dyDescent="0.25">
      <c r="A120" s="583" t="s">
        <v>133</v>
      </c>
      <c r="B120" s="99" t="s">
        <v>134</v>
      </c>
      <c r="C120" s="184" t="s">
        <v>26</v>
      </c>
      <c r="D120" s="187">
        <v>26604.870000000003</v>
      </c>
      <c r="E120" s="366">
        <v>0</v>
      </c>
      <c r="F120" s="368">
        <v>0</v>
      </c>
      <c r="G120" s="368">
        <v>0</v>
      </c>
      <c r="H120" s="111">
        <v>0</v>
      </c>
      <c r="I120" s="398">
        <v>0</v>
      </c>
      <c r="J120" s="24"/>
      <c r="K120" s="167"/>
      <c r="L120" s="185">
        <f t="shared" si="7"/>
        <v>26604.870000000003</v>
      </c>
    </row>
    <row r="121" spans="1:12" s="183" customFormat="1" ht="36.75" customHeight="1" x14ac:dyDescent="0.25">
      <c r="A121" s="584"/>
      <c r="B121" s="99" t="s">
        <v>194</v>
      </c>
      <c r="C121" s="184" t="s">
        <v>26</v>
      </c>
      <c r="D121" s="187">
        <v>2454.1999999999998</v>
      </c>
      <c r="E121" s="366">
        <v>157</v>
      </c>
      <c r="F121" s="368">
        <v>0</v>
      </c>
      <c r="G121" s="368">
        <v>0</v>
      </c>
      <c r="H121" s="111">
        <v>0</v>
      </c>
      <c r="I121" s="414">
        <v>0</v>
      </c>
      <c r="J121" s="24"/>
      <c r="K121" s="167"/>
      <c r="L121" s="185">
        <f t="shared" si="7"/>
        <v>2611.1999999999998</v>
      </c>
    </row>
    <row r="122" spans="1:12" s="183" customFormat="1" ht="36.75" customHeight="1" x14ac:dyDescent="0.25">
      <c r="A122" s="584"/>
      <c r="B122" s="99" t="s">
        <v>592</v>
      </c>
      <c r="C122" s="184" t="s">
        <v>26</v>
      </c>
      <c r="D122" s="187">
        <v>3523.1</v>
      </c>
      <c r="E122" s="366">
        <v>0</v>
      </c>
      <c r="F122" s="368">
        <v>0</v>
      </c>
      <c r="G122" s="368">
        <v>0</v>
      </c>
      <c r="H122" s="111">
        <v>0</v>
      </c>
      <c r="I122" s="414">
        <v>0</v>
      </c>
      <c r="J122" s="24"/>
      <c r="K122" s="167"/>
      <c r="L122" s="185">
        <f t="shared" si="7"/>
        <v>3523.1</v>
      </c>
    </row>
    <row r="123" spans="1:12" s="183" customFormat="1" ht="36.75" customHeight="1" x14ac:dyDescent="0.25">
      <c r="A123" s="584"/>
      <c r="B123" s="99" t="s">
        <v>222</v>
      </c>
      <c r="C123" s="184" t="s">
        <v>26</v>
      </c>
      <c r="D123" s="187">
        <v>13326.52</v>
      </c>
      <c r="E123" s="366">
        <v>0</v>
      </c>
      <c r="F123" s="368">
        <v>0</v>
      </c>
      <c r="G123" s="368">
        <v>0</v>
      </c>
      <c r="H123" s="111">
        <v>0</v>
      </c>
      <c r="I123" s="398">
        <v>235.4</v>
      </c>
      <c r="J123" s="24"/>
      <c r="K123" s="167"/>
      <c r="L123" s="185">
        <f t="shared" si="7"/>
        <v>13561.92</v>
      </c>
    </row>
    <row r="124" spans="1:12" s="183" customFormat="1" ht="47.25" customHeight="1" x14ac:dyDescent="0.25">
      <c r="A124" s="585"/>
      <c r="B124" s="238" t="s">
        <v>739</v>
      </c>
      <c r="C124" s="184" t="s">
        <v>26</v>
      </c>
      <c r="D124" s="187">
        <v>5279.9</v>
      </c>
      <c r="E124" s="366">
        <v>144.69999999999999</v>
      </c>
      <c r="F124" s="368">
        <v>150.9</v>
      </c>
      <c r="G124" s="368">
        <v>397</v>
      </c>
      <c r="H124" s="111">
        <v>306.2</v>
      </c>
      <c r="I124" s="398">
        <v>0</v>
      </c>
      <c r="J124" s="24"/>
      <c r="K124" s="167"/>
      <c r="L124" s="185">
        <f t="shared" si="7"/>
        <v>6278.6999999999989</v>
      </c>
    </row>
    <row r="125" spans="1:12" s="183" customFormat="1" ht="36.75" customHeight="1" x14ac:dyDescent="0.25">
      <c r="A125" s="293" t="s">
        <v>135</v>
      </c>
      <c r="B125" s="99" t="s">
        <v>136</v>
      </c>
      <c r="C125" s="184" t="s">
        <v>26</v>
      </c>
      <c r="D125" s="187">
        <v>22419.719999999998</v>
      </c>
      <c r="E125" s="366">
        <v>932.3</v>
      </c>
      <c r="F125" s="368">
        <v>576</v>
      </c>
      <c r="G125" s="368">
        <v>945</v>
      </c>
      <c r="H125" s="111">
        <v>721.4</v>
      </c>
      <c r="I125" s="398">
        <v>825.6</v>
      </c>
      <c r="J125" s="24"/>
      <c r="K125" s="167"/>
      <c r="L125" s="185">
        <f t="shared" si="7"/>
        <v>26420.019999999997</v>
      </c>
    </row>
    <row r="126" spans="1:12" s="183" customFormat="1" ht="36.75" customHeight="1" x14ac:dyDescent="0.25">
      <c r="A126" s="293" t="s">
        <v>139</v>
      </c>
      <c r="B126" s="99" t="s">
        <v>140</v>
      </c>
      <c r="C126" s="184" t="s">
        <v>26</v>
      </c>
      <c r="D126" s="187">
        <v>31262.319999999996</v>
      </c>
      <c r="E126" s="366">
        <v>445.8</v>
      </c>
      <c r="F126" s="366">
        <v>889</v>
      </c>
      <c r="G126" s="366">
        <v>621.9</v>
      </c>
      <c r="H126" s="24">
        <v>783</v>
      </c>
      <c r="I126" s="396">
        <v>979.5</v>
      </c>
      <c r="J126" s="24"/>
      <c r="K126" s="167"/>
      <c r="L126" s="185">
        <f t="shared" si="7"/>
        <v>34981.519999999997</v>
      </c>
    </row>
    <row r="127" spans="1:12" s="183" customFormat="1" ht="36.75" customHeight="1" x14ac:dyDescent="0.25">
      <c r="A127" s="293" t="s">
        <v>784</v>
      </c>
      <c r="B127" s="379" t="s">
        <v>785</v>
      </c>
      <c r="C127" s="371" t="s">
        <v>26</v>
      </c>
      <c r="D127" s="372">
        <v>0</v>
      </c>
      <c r="E127" s="366">
        <v>0</v>
      </c>
      <c r="F127" s="366">
        <v>77</v>
      </c>
      <c r="G127" s="366">
        <v>99</v>
      </c>
      <c r="H127" s="24">
        <v>0</v>
      </c>
      <c r="I127" s="396">
        <v>0</v>
      </c>
      <c r="J127" s="24"/>
      <c r="K127" s="167"/>
      <c r="L127" s="185">
        <f t="shared" ref="L127:L158" si="8">SUM(D127:K127)</f>
        <v>176</v>
      </c>
    </row>
    <row r="128" spans="1:12" s="183" customFormat="1" ht="46.5" customHeight="1" x14ac:dyDescent="0.25">
      <c r="A128" s="293" t="s">
        <v>152</v>
      </c>
      <c r="B128" s="103" t="s">
        <v>591</v>
      </c>
      <c r="C128" s="184" t="s">
        <v>26</v>
      </c>
      <c r="D128" s="187">
        <v>239.5</v>
      </c>
      <c r="E128" s="366">
        <v>0</v>
      </c>
      <c r="F128" s="366">
        <v>0</v>
      </c>
      <c r="G128" s="366">
        <v>0</v>
      </c>
      <c r="H128" s="24">
        <v>0</v>
      </c>
      <c r="I128" s="410">
        <v>0</v>
      </c>
      <c r="J128" s="24"/>
      <c r="K128" s="167"/>
      <c r="L128" s="185">
        <f t="shared" si="8"/>
        <v>239.5</v>
      </c>
    </row>
    <row r="129" spans="1:12" s="183" customFormat="1" ht="36.75" customHeight="1" x14ac:dyDescent="0.25">
      <c r="A129" s="293" t="s">
        <v>141</v>
      </c>
      <c r="B129" s="103" t="s">
        <v>142</v>
      </c>
      <c r="C129" s="184" t="s">
        <v>26</v>
      </c>
      <c r="D129" s="187">
        <v>12228.98</v>
      </c>
      <c r="E129" s="366">
        <v>0</v>
      </c>
      <c r="F129" s="366">
        <v>0</v>
      </c>
      <c r="G129" s="366">
        <v>0</v>
      </c>
      <c r="H129" s="24">
        <v>0</v>
      </c>
      <c r="I129" s="410">
        <v>0</v>
      </c>
      <c r="J129" s="24"/>
      <c r="K129" s="167"/>
      <c r="L129" s="185">
        <f t="shared" si="8"/>
        <v>12228.98</v>
      </c>
    </row>
    <row r="130" spans="1:12" s="183" customFormat="1" ht="36.75" customHeight="1" x14ac:dyDescent="0.25">
      <c r="A130" s="293" t="s">
        <v>143</v>
      </c>
      <c r="B130" s="99" t="s">
        <v>144</v>
      </c>
      <c r="C130" s="184" t="s">
        <v>26</v>
      </c>
      <c r="D130" s="187">
        <v>7194.31</v>
      </c>
      <c r="E130" s="366">
        <v>0</v>
      </c>
      <c r="F130" s="366">
        <v>0</v>
      </c>
      <c r="G130" s="366">
        <v>0</v>
      </c>
      <c r="H130" s="24">
        <v>0</v>
      </c>
      <c r="I130" s="410">
        <v>0</v>
      </c>
      <c r="J130" s="24"/>
      <c r="K130" s="167"/>
      <c r="L130" s="185">
        <f t="shared" si="8"/>
        <v>7194.31</v>
      </c>
    </row>
    <row r="131" spans="1:12" s="183" customFormat="1" ht="36.75" customHeight="1" x14ac:dyDescent="0.25">
      <c r="A131" s="293" t="s">
        <v>145</v>
      </c>
      <c r="B131" s="99" t="s">
        <v>146</v>
      </c>
      <c r="C131" s="184" t="s">
        <v>26</v>
      </c>
      <c r="D131" s="187">
        <v>35951.469999999994</v>
      </c>
      <c r="E131" s="366">
        <v>783</v>
      </c>
      <c r="F131" s="368">
        <v>785</v>
      </c>
      <c r="G131" s="366">
        <v>979</v>
      </c>
      <c r="H131" s="24">
        <v>977.7</v>
      </c>
      <c r="I131" s="396">
        <v>446.6</v>
      </c>
      <c r="J131" s="24"/>
      <c r="K131" s="167"/>
      <c r="L131" s="185">
        <f t="shared" si="8"/>
        <v>39922.76999999999</v>
      </c>
    </row>
    <row r="132" spans="1:12" s="183" customFormat="1" ht="36.75" customHeight="1" x14ac:dyDescent="0.25">
      <c r="A132" s="293" t="s">
        <v>147</v>
      </c>
      <c r="B132" s="99" t="s">
        <v>148</v>
      </c>
      <c r="C132" s="184" t="s">
        <v>26</v>
      </c>
      <c r="D132" s="187">
        <v>3846.98</v>
      </c>
      <c r="E132" s="366">
        <v>0</v>
      </c>
      <c r="F132" s="368">
        <v>0</v>
      </c>
      <c r="G132" s="366">
        <v>0</v>
      </c>
      <c r="H132" s="24">
        <v>0</v>
      </c>
      <c r="I132" s="396">
        <v>0</v>
      </c>
      <c r="J132" s="24"/>
      <c r="K132" s="167"/>
      <c r="L132" s="185">
        <f t="shared" si="8"/>
        <v>3846.98</v>
      </c>
    </row>
    <row r="133" spans="1:12" s="183" customFormat="1" ht="36.75" customHeight="1" x14ac:dyDescent="0.25">
      <c r="A133" s="583" t="s">
        <v>149</v>
      </c>
      <c r="B133" s="99" t="s">
        <v>150</v>
      </c>
      <c r="C133" s="184" t="s">
        <v>26</v>
      </c>
      <c r="D133" s="187">
        <v>1973.25</v>
      </c>
      <c r="E133" s="366">
        <v>0</v>
      </c>
      <c r="F133" s="368">
        <v>0</v>
      </c>
      <c r="G133" s="366">
        <v>410</v>
      </c>
      <c r="H133" s="24">
        <v>0</v>
      </c>
      <c r="I133" s="396">
        <v>660.7</v>
      </c>
      <c r="J133" s="24"/>
      <c r="K133" s="167"/>
      <c r="L133" s="185">
        <f t="shared" si="8"/>
        <v>3043.95</v>
      </c>
    </row>
    <row r="134" spans="1:12" s="183" customFormat="1" ht="36.75" customHeight="1" x14ac:dyDescent="0.25">
      <c r="A134" s="585"/>
      <c r="B134" s="99" t="s">
        <v>248</v>
      </c>
      <c r="C134" s="184" t="s">
        <v>26</v>
      </c>
      <c r="D134" s="187">
        <v>4544.5000000000009</v>
      </c>
      <c r="E134" s="366">
        <v>0</v>
      </c>
      <c r="F134" s="368">
        <v>0</v>
      </c>
      <c r="G134" s="366">
        <v>0</v>
      </c>
      <c r="H134" s="24">
        <v>0</v>
      </c>
      <c r="I134" s="396">
        <v>0</v>
      </c>
      <c r="J134" s="24"/>
      <c r="K134" s="167"/>
      <c r="L134" s="185">
        <f t="shared" si="8"/>
        <v>4544.5000000000009</v>
      </c>
    </row>
    <row r="135" spans="1:12" s="183" customFormat="1" ht="36.75" customHeight="1" x14ac:dyDescent="0.25">
      <c r="A135" s="583" t="s">
        <v>153</v>
      </c>
      <c r="B135" s="99" t="s">
        <v>154</v>
      </c>
      <c r="C135" s="184" t="s">
        <v>26</v>
      </c>
      <c r="D135" s="187">
        <v>9388.5499999999993</v>
      </c>
      <c r="E135" s="366">
        <v>0</v>
      </c>
      <c r="F135" s="368">
        <v>82</v>
      </c>
      <c r="G135" s="366">
        <v>0</v>
      </c>
      <c r="H135" s="24">
        <v>0</v>
      </c>
      <c r="I135" s="410">
        <v>0</v>
      </c>
      <c r="J135" s="24"/>
      <c r="K135" s="167"/>
      <c r="L135" s="185">
        <f t="shared" si="8"/>
        <v>9470.5499999999993</v>
      </c>
    </row>
    <row r="136" spans="1:12" s="183" customFormat="1" ht="36.75" customHeight="1" x14ac:dyDescent="0.25">
      <c r="A136" s="584"/>
      <c r="B136" s="238" t="s">
        <v>790</v>
      </c>
      <c r="C136" s="184" t="s">
        <v>26</v>
      </c>
      <c r="D136" s="366">
        <v>0</v>
      </c>
      <c r="E136" s="366">
        <v>0</v>
      </c>
      <c r="F136" s="366">
        <v>0</v>
      </c>
      <c r="G136" s="366">
        <v>0</v>
      </c>
      <c r="H136" s="24">
        <v>420.9</v>
      </c>
      <c r="I136" s="396">
        <v>178.4</v>
      </c>
      <c r="J136" s="24"/>
      <c r="K136" s="167"/>
      <c r="L136" s="185">
        <f t="shared" si="8"/>
        <v>599.29999999999995</v>
      </c>
    </row>
    <row r="137" spans="1:12" s="183" customFormat="1" ht="36.75" customHeight="1" x14ac:dyDescent="0.25">
      <c r="A137" s="585"/>
      <c r="B137" s="238" t="s">
        <v>769</v>
      </c>
      <c r="C137" s="344" t="s">
        <v>26</v>
      </c>
      <c r="D137" s="345">
        <v>995.9</v>
      </c>
      <c r="E137" s="366">
        <v>0</v>
      </c>
      <c r="F137" s="373">
        <v>0</v>
      </c>
      <c r="G137" s="366">
        <v>0</v>
      </c>
      <c r="H137" s="218">
        <v>424</v>
      </c>
      <c r="I137" s="399">
        <v>0</v>
      </c>
      <c r="J137" s="24"/>
      <c r="K137" s="167"/>
      <c r="L137" s="185">
        <f t="shared" si="8"/>
        <v>1419.9</v>
      </c>
    </row>
    <row r="138" spans="1:12" s="183" customFormat="1" ht="36.75" customHeight="1" x14ac:dyDescent="0.25">
      <c r="A138" s="293" t="s">
        <v>216</v>
      </c>
      <c r="B138" s="99" t="s">
        <v>217</v>
      </c>
      <c r="C138" s="184" t="s">
        <v>26</v>
      </c>
      <c r="D138" s="187">
        <v>403.2</v>
      </c>
      <c r="E138" s="366">
        <v>0</v>
      </c>
      <c r="F138" s="373">
        <v>0</v>
      </c>
      <c r="G138" s="366">
        <v>0</v>
      </c>
      <c r="H138" s="24">
        <v>0</v>
      </c>
      <c r="I138" s="415">
        <v>0</v>
      </c>
      <c r="J138" s="24"/>
      <c r="K138" s="167"/>
      <c r="L138" s="185">
        <f t="shared" si="8"/>
        <v>403.2</v>
      </c>
    </row>
    <row r="139" spans="1:12" s="183" customFormat="1" ht="36.75" customHeight="1" x14ac:dyDescent="0.25">
      <c r="A139" s="293" t="s">
        <v>155</v>
      </c>
      <c r="B139" s="99" t="s">
        <v>156</v>
      </c>
      <c r="C139" s="184" t="s">
        <v>26</v>
      </c>
      <c r="D139" s="187">
        <v>247.1</v>
      </c>
      <c r="E139" s="366">
        <v>0</v>
      </c>
      <c r="F139" s="373">
        <v>0</v>
      </c>
      <c r="G139" s="366">
        <v>0</v>
      </c>
      <c r="H139" s="24">
        <v>0</v>
      </c>
      <c r="I139" s="415">
        <v>0</v>
      </c>
      <c r="J139" s="24"/>
      <c r="K139" s="167"/>
      <c r="L139" s="185">
        <f t="shared" si="8"/>
        <v>247.1</v>
      </c>
    </row>
    <row r="140" spans="1:12" s="183" customFormat="1" ht="36.75" customHeight="1" x14ac:dyDescent="0.25">
      <c r="A140" s="293" t="s">
        <v>757</v>
      </c>
      <c r="B140" s="238" t="s">
        <v>761</v>
      </c>
      <c r="C140" s="184" t="s">
        <v>26</v>
      </c>
      <c r="D140" s="187">
        <v>130</v>
      </c>
      <c r="E140" s="366">
        <v>0</v>
      </c>
      <c r="F140" s="373">
        <v>0</v>
      </c>
      <c r="G140" s="366">
        <v>0</v>
      </c>
      <c r="H140" s="24">
        <v>0</v>
      </c>
      <c r="I140" s="415">
        <v>0</v>
      </c>
      <c r="J140" s="24"/>
      <c r="K140" s="167"/>
      <c r="L140" s="185">
        <f t="shared" si="8"/>
        <v>130</v>
      </c>
    </row>
    <row r="141" spans="1:12" s="183" customFormat="1" ht="36.75" customHeight="1" x14ac:dyDescent="0.25">
      <c r="A141" s="293" t="s">
        <v>157</v>
      </c>
      <c r="B141" s="99" t="s">
        <v>158</v>
      </c>
      <c r="C141" s="184" t="s">
        <v>26</v>
      </c>
      <c r="D141" s="187">
        <v>9356.0099999999984</v>
      </c>
      <c r="E141" s="366">
        <v>0</v>
      </c>
      <c r="F141" s="373">
        <v>0</v>
      </c>
      <c r="G141" s="366">
        <v>0</v>
      </c>
      <c r="H141" s="24">
        <v>0</v>
      </c>
      <c r="I141" s="415">
        <v>0</v>
      </c>
      <c r="J141" s="24"/>
      <c r="K141" s="167"/>
      <c r="L141" s="185">
        <f t="shared" si="8"/>
        <v>9356.0099999999984</v>
      </c>
    </row>
    <row r="142" spans="1:12" s="183" customFormat="1" ht="36.75" customHeight="1" x14ac:dyDescent="0.25">
      <c r="A142" s="293" t="s">
        <v>160</v>
      </c>
      <c r="B142" s="99" t="s">
        <v>161</v>
      </c>
      <c r="C142" s="184" t="s">
        <v>26</v>
      </c>
      <c r="D142" s="187">
        <v>4200.6999999999989</v>
      </c>
      <c r="E142" s="366">
        <v>0</v>
      </c>
      <c r="F142" s="373">
        <v>0</v>
      </c>
      <c r="G142" s="366">
        <v>0</v>
      </c>
      <c r="H142" s="24">
        <v>0</v>
      </c>
      <c r="I142" s="415">
        <v>0</v>
      </c>
      <c r="J142" s="24"/>
      <c r="K142" s="167"/>
      <c r="L142" s="185">
        <f t="shared" si="8"/>
        <v>4200.6999999999989</v>
      </c>
    </row>
    <row r="143" spans="1:12" s="183" customFormat="1" ht="36.75" customHeight="1" x14ac:dyDescent="0.25">
      <c r="A143" s="293" t="s">
        <v>164</v>
      </c>
      <c r="B143" s="99" t="s">
        <v>165</v>
      </c>
      <c r="C143" s="184" t="s">
        <v>26</v>
      </c>
      <c r="D143" s="187">
        <v>7877.0199999999995</v>
      </c>
      <c r="E143" s="366">
        <v>0</v>
      </c>
      <c r="F143" s="373">
        <v>0</v>
      </c>
      <c r="G143" s="366">
        <v>0</v>
      </c>
      <c r="H143" s="24">
        <v>0</v>
      </c>
      <c r="I143" s="415">
        <v>0</v>
      </c>
      <c r="J143" s="24"/>
      <c r="K143" s="167"/>
      <c r="L143" s="185">
        <f t="shared" si="8"/>
        <v>7877.0199999999995</v>
      </c>
    </row>
    <row r="144" spans="1:12" s="183" customFormat="1" ht="36.75" customHeight="1" x14ac:dyDescent="0.25">
      <c r="A144" s="293" t="s">
        <v>167</v>
      </c>
      <c r="B144" s="99" t="s">
        <v>168</v>
      </c>
      <c r="C144" s="184" t="s">
        <v>26</v>
      </c>
      <c r="D144" s="187">
        <v>1666.6</v>
      </c>
      <c r="E144" s="366">
        <v>0</v>
      </c>
      <c r="F144" s="373">
        <v>0</v>
      </c>
      <c r="G144" s="366">
        <v>0</v>
      </c>
      <c r="H144" s="24">
        <v>0</v>
      </c>
      <c r="I144" s="415">
        <v>0</v>
      </c>
      <c r="J144" s="24"/>
      <c r="K144" s="167"/>
      <c r="L144" s="185">
        <f t="shared" si="8"/>
        <v>1666.6</v>
      </c>
    </row>
    <row r="145" spans="1:12" s="183" customFormat="1" ht="36.75" customHeight="1" x14ac:dyDescent="0.25">
      <c r="A145" s="293" t="s">
        <v>171</v>
      </c>
      <c r="B145" s="99" t="s">
        <v>172</v>
      </c>
      <c r="C145" s="184" t="s">
        <v>26</v>
      </c>
      <c r="D145" s="187">
        <v>887.2</v>
      </c>
      <c r="E145" s="366">
        <v>0</v>
      </c>
      <c r="F145" s="373">
        <v>0</v>
      </c>
      <c r="G145" s="366">
        <v>0</v>
      </c>
      <c r="H145" s="24">
        <v>0</v>
      </c>
      <c r="I145" s="415">
        <v>0</v>
      </c>
      <c r="J145" s="24"/>
      <c r="K145" s="167"/>
      <c r="L145" s="185">
        <f t="shared" si="8"/>
        <v>887.2</v>
      </c>
    </row>
    <row r="146" spans="1:12" s="183" customFormat="1" ht="36.75" customHeight="1" x14ac:dyDescent="0.25">
      <c r="A146" s="389" t="s">
        <v>173</v>
      </c>
      <c r="B146" s="179" t="s">
        <v>174</v>
      </c>
      <c r="C146" s="180" t="s">
        <v>26</v>
      </c>
      <c r="D146" s="217">
        <v>1397</v>
      </c>
      <c r="E146" s="366">
        <v>0</v>
      </c>
      <c r="F146" s="373">
        <v>0</v>
      </c>
      <c r="G146" s="366">
        <v>0</v>
      </c>
      <c r="H146" s="24">
        <v>0</v>
      </c>
      <c r="I146" s="415">
        <v>0</v>
      </c>
      <c r="J146" s="24"/>
      <c r="K146" s="167"/>
      <c r="L146" s="185">
        <f t="shared" si="8"/>
        <v>1397</v>
      </c>
    </row>
    <row r="147" spans="1:12" s="183" customFormat="1" ht="36.75" customHeight="1" x14ac:dyDescent="0.25">
      <c r="A147" s="293" t="s">
        <v>176</v>
      </c>
      <c r="B147" s="99" t="s">
        <v>579</v>
      </c>
      <c r="C147" s="184" t="s">
        <v>26</v>
      </c>
      <c r="D147" s="187">
        <v>453.69999999999993</v>
      </c>
      <c r="E147" s="366">
        <v>0</v>
      </c>
      <c r="F147" s="373">
        <v>0</v>
      </c>
      <c r="G147" s="366">
        <v>0</v>
      </c>
      <c r="H147" s="24">
        <v>0</v>
      </c>
      <c r="I147" s="415">
        <v>0</v>
      </c>
      <c r="J147" s="24"/>
      <c r="K147" s="167"/>
      <c r="L147" s="185">
        <f t="shared" si="8"/>
        <v>453.69999999999993</v>
      </c>
    </row>
    <row r="148" spans="1:12" s="183" customFormat="1" ht="36.75" customHeight="1" x14ac:dyDescent="0.25">
      <c r="A148" s="583" t="s">
        <v>178</v>
      </c>
      <c r="B148" s="99" t="s">
        <v>179</v>
      </c>
      <c r="C148" s="184" t="s">
        <v>26</v>
      </c>
      <c r="D148" s="187">
        <v>13786.02</v>
      </c>
      <c r="E148" s="366">
        <v>0</v>
      </c>
      <c r="F148" s="373">
        <v>0</v>
      </c>
      <c r="G148" s="366">
        <v>0</v>
      </c>
      <c r="H148" s="24">
        <v>0</v>
      </c>
      <c r="I148" s="415">
        <v>0</v>
      </c>
      <c r="J148" s="24"/>
      <c r="K148" s="167"/>
      <c r="L148" s="185">
        <f t="shared" si="8"/>
        <v>13786.02</v>
      </c>
    </row>
    <row r="149" spans="1:12" s="183" customFormat="1" ht="36.75" customHeight="1" x14ac:dyDescent="0.25">
      <c r="A149" s="585"/>
      <c r="B149" s="99" t="s">
        <v>237</v>
      </c>
      <c r="C149" s="184" t="s">
        <v>26</v>
      </c>
      <c r="D149" s="187">
        <v>189.9</v>
      </c>
      <c r="E149" s="366">
        <v>0</v>
      </c>
      <c r="F149" s="373">
        <v>0</v>
      </c>
      <c r="G149" s="366">
        <v>0</v>
      </c>
      <c r="H149" s="24">
        <v>0</v>
      </c>
      <c r="I149" s="415">
        <v>0</v>
      </c>
      <c r="J149" s="24"/>
      <c r="K149" s="167"/>
      <c r="L149" s="185">
        <f t="shared" si="8"/>
        <v>189.9</v>
      </c>
    </row>
    <row r="150" spans="1:12" s="183" customFormat="1" ht="46.5" customHeight="1" x14ac:dyDescent="0.25">
      <c r="A150" s="293" t="s">
        <v>185</v>
      </c>
      <c r="B150" s="99" t="s">
        <v>186</v>
      </c>
      <c r="C150" s="184" t="s">
        <v>26</v>
      </c>
      <c r="D150" s="187">
        <v>39402.78</v>
      </c>
      <c r="E150" s="366">
        <v>1889.2</v>
      </c>
      <c r="F150" s="373">
        <v>0</v>
      </c>
      <c r="G150" s="366">
        <v>0</v>
      </c>
      <c r="H150" s="24">
        <v>0</v>
      </c>
      <c r="I150" s="415">
        <v>0</v>
      </c>
      <c r="J150" s="24"/>
      <c r="K150" s="167"/>
      <c r="L150" s="185">
        <f t="shared" si="8"/>
        <v>41291.979999999996</v>
      </c>
    </row>
    <row r="151" spans="1:12" s="183" customFormat="1" ht="36.75" customHeight="1" x14ac:dyDescent="0.25">
      <c r="A151" s="293" t="s">
        <v>188</v>
      </c>
      <c r="B151" s="99" t="s">
        <v>189</v>
      </c>
      <c r="C151" s="184" t="s">
        <v>26</v>
      </c>
      <c r="D151" s="187">
        <v>708.4</v>
      </c>
      <c r="E151" s="366">
        <v>0</v>
      </c>
      <c r="F151" s="373">
        <v>0</v>
      </c>
      <c r="G151" s="366">
        <v>0</v>
      </c>
      <c r="H151" s="24">
        <v>0</v>
      </c>
      <c r="I151" s="415">
        <v>0</v>
      </c>
      <c r="J151" s="24"/>
      <c r="K151" s="167"/>
      <c r="L151" s="185">
        <f t="shared" si="8"/>
        <v>708.4</v>
      </c>
    </row>
    <row r="152" spans="1:12" s="183" customFormat="1" ht="36.75" customHeight="1" x14ac:dyDescent="0.25">
      <c r="A152" s="293" t="s">
        <v>190</v>
      </c>
      <c r="B152" s="99" t="s">
        <v>191</v>
      </c>
      <c r="C152" s="184" t="s">
        <v>26</v>
      </c>
      <c r="D152" s="187">
        <v>3482.51</v>
      </c>
      <c r="E152" s="366">
        <v>0</v>
      </c>
      <c r="F152" s="373">
        <v>0</v>
      </c>
      <c r="G152" s="366">
        <v>0</v>
      </c>
      <c r="H152" s="24">
        <v>0</v>
      </c>
      <c r="I152" s="415">
        <v>0</v>
      </c>
      <c r="J152" s="24"/>
      <c r="K152" s="167"/>
      <c r="L152" s="185">
        <f t="shared" si="8"/>
        <v>3482.51</v>
      </c>
    </row>
    <row r="153" spans="1:12" s="183" customFormat="1" ht="36.75" customHeight="1" x14ac:dyDescent="0.25">
      <c r="A153" s="293" t="s">
        <v>192</v>
      </c>
      <c r="B153" s="99" t="s">
        <v>193</v>
      </c>
      <c r="C153" s="184" t="s">
        <v>26</v>
      </c>
      <c r="D153" s="187">
        <v>6003.5</v>
      </c>
      <c r="E153" s="366">
        <v>0</v>
      </c>
      <c r="F153" s="373">
        <v>0</v>
      </c>
      <c r="G153" s="366">
        <v>564</v>
      </c>
      <c r="H153" s="24">
        <v>742.3</v>
      </c>
      <c r="I153" s="396">
        <v>388.6</v>
      </c>
      <c r="J153" s="24"/>
      <c r="K153" s="167"/>
      <c r="L153" s="185">
        <f t="shared" si="8"/>
        <v>7698.4000000000005</v>
      </c>
    </row>
    <row r="154" spans="1:12" s="183" customFormat="1" ht="36.75" customHeight="1" x14ac:dyDescent="0.25">
      <c r="A154" s="293" t="s">
        <v>196</v>
      </c>
      <c r="B154" s="99" t="s">
        <v>197</v>
      </c>
      <c r="C154" s="184" t="s">
        <v>26</v>
      </c>
      <c r="D154" s="187">
        <v>2570.6</v>
      </c>
      <c r="E154" s="366">
        <v>0</v>
      </c>
      <c r="F154" s="373">
        <v>0</v>
      </c>
      <c r="G154" s="366">
        <v>0</v>
      </c>
      <c r="H154" s="24">
        <v>0</v>
      </c>
      <c r="I154" s="396">
        <v>0</v>
      </c>
      <c r="J154" s="24"/>
      <c r="K154" s="167"/>
      <c r="L154" s="185">
        <f t="shared" si="8"/>
        <v>2570.6</v>
      </c>
    </row>
    <row r="155" spans="1:12" s="183" customFormat="1" ht="47.25" customHeight="1" x14ac:dyDescent="0.25">
      <c r="A155" s="583" t="s">
        <v>593</v>
      </c>
      <c r="B155" s="99" t="s">
        <v>754</v>
      </c>
      <c r="C155" s="184" t="s">
        <v>26</v>
      </c>
      <c r="D155" s="187">
        <v>17509.78</v>
      </c>
      <c r="E155" s="366">
        <v>508.9</v>
      </c>
      <c r="F155" s="368">
        <v>450</v>
      </c>
      <c r="G155" s="366">
        <v>655.29999999999995</v>
      </c>
      <c r="H155" s="24">
        <v>584</v>
      </c>
      <c r="I155" s="410">
        <v>0</v>
      </c>
      <c r="J155" s="24"/>
      <c r="K155" s="167"/>
      <c r="L155" s="185">
        <f t="shared" si="8"/>
        <v>19707.98</v>
      </c>
    </row>
    <row r="156" spans="1:12" s="183" customFormat="1" ht="36.75" customHeight="1" x14ac:dyDescent="0.25">
      <c r="A156" s="585"/>
      <c r="B156" s="238" t="s">
        <v>710</v>
      </c>
      <c r="C156" s="184" t="s">
        <v>26</v>
      </c>
      <c r="D156" s="187">
        <v>1251.9000000000001</v>
      </c>
      <c r="E156" s="366">
        <v>426.5</v>
      </c>
      <c r="F156" s="368">
        <v>0</v>
      </c>
      <c r="G156" s="366">
        <v>0</v>
      </c>
      <c r="H156" s="24">
        <v>0</v>
      </c>
      <c r="I156" s="410">
        <v>0</v>
      </c>
      <c r="J156" s="24"/>
      <c r="K156" s="167"/>
      <c r="L156" s="185">
        <f t="shared" si="8"/>
        <v>1678.4</v>
      </c>
    </row>
    <row r="157" spans="1:12" s="183" customFormat="1" ht="46.5" customHeight="1" x14ac:dyDescent="0.25">
      <c r="A157" s="293" t="s">
        <v>198</v>
      </c>
      <c r="B157" s="99" t="s">
        <v>199</v>
      </c>
      <c r="C157" s="184" t="s">
        <v>26</v>
      </c>
      <c r="D157" s="187">
        <v>13060.819999999998</v>
      </c>
      <c r="E157" s="366">
        <v>994.8</v>
      </c>
      <c r="F157" s="368">
        <v>619</v>
      </c>
      <c r="G157" s="366">
        <v>0</v>
      </c>
      <c r="H157" s="24">
        <v>370</v>
      </c>
      <c r="I157" s="396">
        <v>237.6</v>
      </c>
      <c r="J157" s="24"/>
      <c r="K157" s="167"/>
      <c r="L157" s="185">
        <f t="shared" si="8"/>
        <v>15282.219999999998</v>
      </c>
    </row>
    <row r="158" spans="1:12" s="183" customFormat="1" ht="36.75" customHeight="1" x14ac:dyDescent="0.25">
      <c r="A158" s="293" t="s">
        <v>201</v>
      </c>
      <c r="B158" s="99" t="s">
        <v>202</v>
      </c>
      <c r="C158" s="184" t="s">
        <v>26</v>
      </c>
      <c r="D158" s="187">
        <v>4579.5</v>
      </c>
      <c r="E158" s="366">
        <v>0</v>
      </c>
      <c r="F158" s="368">
        <v>0</v>
      </c>
      <c r="G158" s="366">
        <v>0</v>
      </c>
      <c r="H158" s="24">
        <v>0</v>
      </c>
      <c r="I158" s="396">
        <v>0</v>
      </c>
      <c r="J158" s="24"/>
      <c r="K158" s="167"/>
      <c r="L158" s="185">
        <f t="shared" si="8"/>
        <v>4579.5</v>
      </c>
    </row>
    <row r="159" spans="1:12" s="183" customFormat="1" ht="36.75" customHeight="1" x14ac:dyDescent="0.25">
      <c r="A159" s="293" t="s">
        <v>203</v>
      </c>
      <c r="B159" s="99" t="s">
        <v>594</v>
      </c>
      <c r="C159" s="184" t="s">
        <v>26</v>
      </c>
      <c r="D159" s="187">
        <v>5518.0499999999993</v>
      </c>
      <c r="E159" s="366">
        <v>0</v>
      </c>
      <c r="F159" s="368">
        <v>0</v>
      </c>
      <c r="G159" s="366">
        <v>0</v>
      </c>
      <c r="H159" s="24">
        <v>0</v>
      </c>
      <c r="I159" s="396">
        <v>102.7</v>
      </c>
      <c r="J159" s="24"/>
      <c r="K159" s="167"/>
      <c r="L159" s="185">
        <f t="shared" ref="L159:L182" si="9">SUM(D159:K159)</f>
        <v>5620.7499999999991</v>
      </c>
    </row>
    <row r="160" spans="1:12" s="183" customFormat="1" ht="36.75" customHeight="1" x14ac:dyDescent="0.25">
      <c r="A160" s="293" t="s">
        <v>206</v>
      </c>
      <c r="B160" s="99" t="s">
        <v>207</v>
      </c>
      <c r="C160" s="184" t="s">
        <v>26</v>
      </c>
      <c r="D160" s="187">
        <v>149.1</v>
      </c>
      <c r="E160" s="366">
        <v>0</v>
      </c>
      <c r="F160" s="368">
        <v>0</v>
      </c>
      <c r="G160" s="366">
        <v>0</v>
      </c>
      <c r="H160" s="24">
        <v>0</v>
      </c>
      <c r="I160" s="396">
        <v>0</v>
      </c>
      <c r="J160" s="24"/>
      <c r="K160" s="167"/>
      <c r="L160" s="185">
        <f t="shared" si="9"/>
        <v>149.1</v>
      </c>
    </row>
    <row r="161" spans="1:12" s="183" customFormat="1" ht="36.75" customHeight="1" x14ac:dyDescent="0.25">
      <c r="A161" s="583" t="s">
        <v>743</v>
      </c>
      <c r="B161" s="99" t="s">
        <v>209</v>
      </c>
      <c r="C161" s="184" t="s">
        <v>26</v>
      </c>
      <c r="D161" s="187">
        <v>25531.940000000002</v>
      </c>
      <c r="E161" s="366">
        <v>490.9</v>
      </c>
      <c r="F161" s="368">
        <v>769.9</v>
      </c>
      <c r="G161" s="366">
        <v>453</v>
      </c>
      <c r="H161" s="24">
        <v>981.3</v>
      </c>
      <c r="I161" s="410">
        <v>0</v>
      </c>
      <c r="J161" s="24"/>
      <c r="K161" s="167"/>
      <c r="L161" s="185">
        <f t="shared" si="9"/>
        <v>28227.040000000005</v>
      </c>
    </row>
    <row r="162" spans="1:12" s="183" customFormat="1" ht="36.75" customHeight="1" x14ac:dyDescent="0.25">
      <c r="A162" s="585"/>
      <c r="B162" s="99" t="s">
        <v>239</v>
      </c>
      <c r="C162" s="184" t="s">
        <v>26</v>
      </c>
      <c r="D162" s="187">
        <v>5576</v>
      </c>
      <c r="E162" s="366">
        <v>0</v>
      </c>
      <c r="F162" s="368">
        <v>568</v>
      </c>
      <c r="G162" s="366">
        <v>232</v>
      </c>
      <c r="H162" s="24">
        <v>0</v>
      </c>
      <c r="I162" s="410">
        <v>0</v>
      </c>
      <c r="J162" s="24"/>
      <c r="K162" s="167"/>
      <c r="L162" s="185">
        <f t="shared" si="9"/>
        <v>6376</v>
      </c>
    </row>
    <row r="163" spans="1:12" s="183" customFormat="1" ht="36.75" customHeight="1" x14ac:dyDescent="0.25">
      <c r="A163" s="293" t="s">
        <v>211</v>
      </c>
      <c r="B163" s="99" t="s">
        <v>212</v>
      </c>
      <c r="C163" s="184" t="s">
        <v>26</v>
      </c>
      <c r="D163" s="187">
        <v>8246.7200000000012</v>
      </c>
      <c r="E163" s="366">
        <v>0</v>
      </c>
      <c r="F163" s="368">
        <v>0</v>
      </c>
      <c r="G163" s="366">
        <v>0</v>
      </c>
      <c r="H163" s="24">
        <v>0</v>
      </c>
      <c r="I163" s="410">
        <v>0</v>
      </c>
      <c r="J163" s="24"/>
      <c r="K163" s="167"/>
      <c r="L163" s="185">
        <f t="shared" si="9"/>
        <v>8246.7200000000012</v>
      </c>
    </row>
    <row r="164" spans="1:12" s="183" customFormat="1" ht="36.75" customHeight="1" x14ac:dyDescent="0.25">
      <c r="A164" s="293" t="s">
        <v>213</v>
      </c>
      <c r="B164" s="99" t="s">
        <v>214</v>
      </c>
      <c r="C164" s="184" t="s">
        <v>26</v>
      </c>
      <c r="D164" s="187">
        <v>1406.3</v>
      </c>
      <c r="E164" s="366">
        <v>0</v>
      </c>
      <c r="F164" s="368">
        <v>0</v>
      </c>
      <c r="G164" s="366">
        <v>0</v>
      </c>
      <c r="H164" s="24">
        <v>0</v>
      </c>
      <c r="I164" s="396">
        <v>120.3</v>
      </c>
      <c r="J164" s="24"/>
      <c r="K164" s="167"/>
      <c r="L164" s="185">
        <f t="shared" si="9"/>
        <v>1526.6</v>
      </c>
    </row>
    <row r="165" spans="1:12" s="183" customFormat="1" ht="36.75" customHeight="1" x14ac:dyDescent="0.25">
      <c r="A165" s="583" t="s">
        <v>218</v>
      </c>
      <c r="B165" s="99" t="s">
        <v>219</v>
      </c>
      <c r="C165" s="184" t="s">
        <v>26</v>
      </c>
      <c r="D165" s="187">
        <v>2129</v>
      </c>
      <c r="E165" s="366">
        <v>0</v>
      </c>
      <c r="F165" s="368">
        <v>0</v>
      </c>
      <c r="G165" s="366">
        <v>0</v>
      </c>
      <c r="H165" s="24">
        <v>0</v>
      </c>
      <c r="I165" s="396">
        <v>0</v>
      </c>
      <c r="J165" s="24"/>
      <c r="K165" s="167"/>
      <c r="L165" s="185">
        <f t="shared" si="9"/>
        <v>2129</v>
      </c>
    </row>
    <row r="166" spans="1:12" s="183" customFormat="1" ht="36.75" customHeight="1" x14ac:dyDescent="0.25">
      <c r="A166" s="585"/>
      <c r="B166" s="99" t="s">
        <v>235</v>
      </c>
      <c r="C166" s="184" t="s">
        <v>26</v>
      </c>
      <c r="D166" s="187">
        <v>9499.99</v>
      </c>
      <c r="E166" s="366">
        <v>719.5</v>
      </c>
      <c r="F166" s="368">
        <v>665.8</v>
      </c>
      <c r="G166" s="366">
        <v>194</v>
      </c>
      <c r="H166" s="24">
        <v>544</v>
      </c>
      <c r="I166" s="410">
        <v>0</v>
      </c>
      <c r="J166" s="24"/>
      <c r="K166" s="167"/>
      <c r="L166" s="185">
        <f t="shared" si="9"/>
        <v>11623.289999999999</v>
      </c>
    </row>
    <row r="167" spans="1:12" s="183" customFormat="1" ht="36.75" customHeight="1" x14ac:dyDescent="0.25">
      <c r="A167" s="293" t="s">
        <v>220</v>
      </c>
      <c r="B167" s="99" t="s">
        <v>221</v>
      </c>
      <c r="C167" s="184" t="s">
        <v>26</v>
      </c>
      <c r="D167" s="187">
        <v>6620.64</v>
      </c>
      <c r="E167" s="366">
        <v>270.7</v>
      </c>
      <c r="F167" s="368">
        <v>0</v>
      </c>
      <c r="G167" s="366">
        <v>0</v>
      </c>
      <c r="H167" s="24">
        <v>0</v>
      </c>
      <c r="I167" s="410">
        <v>0</v>
      </c>
      <c r="J167" s="24"/>
      <c r="K167" s="167"/>
      <c r="L167" s="185">
        <f t="shared" si="9"/>
        <v>6891.34</v>
      </c>
    </row>
    <row r="168" spans="1:12" s="183" customFormat="1" ht="36.75" customHeight="1" x14ac:dyDescent="0.25">
      <c r="A168" s="583" t="s">
        <v>223</v>
      </c>
      <c r="B168" s="99" t="s">
        <v>224</v>
      </c>
      <c r="C168" s="184" t="s">
        <v>26</v>
      </c>
      <c r="D168" s="187">
        <v>12234.96</v>
      </c>
      <c r="E168" s="366">
        <v>0</v>
      </c>
      <c r="F168" s="366">
        <v>595.5</v>
      </c>
      <c r="G168" s="366">
        <v>1102.2</v>
      </c>
      <c r="H168" s="24">
        <v>753.9</v>
      </c>
      <c r="I168" s="396">
        <v>959.4</v>
      </c>
      <c r="J168" s="24"/>
      <c r="K168" s="167"/>
      <c r="L168" s="185">
        <f t="shared" si="9"/>
        <v>15645.96</v>
      </c>
    </row>
    <row r="169" spans="1:12" s="183" customFormat="1" ht="36.75" customHeight="1" x14ac:dyDescent="0.25">
      <c r="A169" s="585"/>
      <c r="B169" s="103" t="s">
        <v>246</v>
      </c>
      <c r="C169" s="184" t="s">
        <v>26</v>
      </c>
      <c r="D169" s="187">
        <v>26086.210000000003</v>
      </c>
      <c r="E169" s="366">
        <v>0</v>
      </c>
      <c r="F169" s="366">
        <v>207</v>
      </c>
      <c r="G169" s="366">
        <v>0</v>
      </c>
      <c r="H169" s="24">
        <v>0</v>
      </c>
      <c r="I169" s="396">
        <v>0</v>
      </c>
      <c r="J169" s="24"/>
      <c r="K169" s="167"/>
      <c r="L169" s="185">
        <f t="shared" si="9"/>
        <v>26293.210000000003</v>
      </c>
    </row>
    <row r="170" spans="1:12" s="183" customFormat="1" ht="38.25" customHeight="1" x14ac:dyDescent="0.25">
      <c r="A170" s="293" t="s">
        <v>225</v>
      </c>
      <c r="B170" s="103" t="s">
        <v>226</v>
      </c>
      <c r="C170" s="184" t="s">
        <v>26</v>
      </c>
      <c r="D170" s="187">
        <v>8961.4</v>
      </c>
      <c r="E170" s="366">
        <v>438.2</v>
      </c>
      <c r="F170" s="366">
        <v>0</v>
      </c>
      <c r="G170" s="366">
        <v>0</v>
      </c>
      <c r="H170" s="24">
        <v>0</v>
      </c>
      <c r="I170" s="396">
        <v>120.5</v>
      </c>
      <c r="J170" s="24"/>
      <c r="K170" s="167"/>
      <c r="L170" s="185">
        <f t="shared" si="9"/>
        <v>9520.1</v>
      </c>
    </row>
    <row r="171" spans="1:12" s="183" customFormat="1" ht="36.75" customHeight="1" x14ac:dyDescent="0.25">
      <c r="A171" s="293" t="s">
        <v>227</v>
      </c>
      <c r="B171" s="99" t="s">
        <v>228</v>
      </c>
      <c r="C171" s="184" t="s">
        <v>26</v>
      </c>
      <c r="D171" s="187">
        <v>100.9</v>
      </c>
      <c r="E171" s="368">
        <v>0</v>
      </c>
      <c r="F171" s="366">
        <v>0</v>
      </c>
      <c r="G171" s="366">
        <v>0</v>
      </c>
      <c r="H171" s="24">
        <v>0</v>
      </c>
      <c r="I171" s="396">
        <v>0</v>
      </c>
      <c r="J171" s="24"/>
      <c r="K171" s="181"/>
      <c r="L171" s="185">
        <f t="shared" si="9"/>
        <v>100.9</v>
      </c>
    </row>
    <row r="172" spans="1:12" s="183" customFormat="1" ht="36.75" customHeight="1" x14ac:dyDescent="0.25">
      <c r="A172" s="293" t="s">
        <v>231</v>
      </c>
      <c r="B172" s="99" t="s">
        <v>232</v>
      </c>
      <c r="C172" s="184" t="s">
        <v>26</v>
      </c>
      <c r="D172" s="187">
        <v>396.7</v>
      </c>
      <c r="E172" s="368">
        <v>0</v>
      </c>
      <c r="F172" s="366">
        <v>0</v>
      </c>
      <c r="G172" s="366">
        <v>0</v>
      </c>
      <c r="H172" s="24">
        <v>0</v>
      </c>
      <c r="I172" s="410">
        <v>0</v>
      </c>
      <c r="J172" s="24"/>
      <c r="K172" s="181"/>
      <c r="L172" s="185">
        <f t="shared" si="9"/>
        <v>396.7</v>
      </c>
    </row>
    <row r="173" spans="1:12" s="273" customFormat="1" ht="36.75" customHeight="1" x14ac:dyDescent="0.25">
      <c r="A173" s="293" t="s">
        <v>233</v>
      </c>
      <c r="B173" s="268" t="s">
        <v>234</v>
      </c>
      <c r="C173" s="269" t="s">
        <v>26</v>
      </c>
      <c r="D173" s="270">
        <v>12902.280000000002</v>
      </c>
      <c r="E173" s="367">
        <v>449.5</v>
      </c>
      <c r="F173" s="331">
        <v>311</v>
      </c>
      <c r="G173" s="367">
        <v>511.5</v>
      </c>
      <c r="H173" s="272">
        <v>265.2</v>
      </c>
      <c r="I173" s="401">
        <v>97.4</v>
      </c>
      <c r="J173" s="272"/>
      <c r="K173" s="272"/>
      <c r="L173" s="185">
        <f t="shared" si="9"/>
        <v>14536.880000000003</v>
      </c>
    </row>
    <row r="174" spans="1:12" s="183" customFormat="1" ht="36.75" customHeight="1" x14ac:dyDescent="0.25">
      <c r="A174" s="293" t="s">
        <v>236</v>
      </c>
      <c r="B174" s="99" t="s">
        <v>596</v>
      </c>
      <c r="C174" s="184" t="s">
        <v>26</v>
      </c>
      <c r="D174" s="187">
        <v>320.8</v>
      </c>
      <c r="E174" s="366">
        <v>0</v>
      </c>
      <c r="F174" s="368">
        <v>0</v>
      </c>
      <c r="G174" s="366">
        <v>0</v>
      </c>
      <c r="H174" s="24">
        <v>0</v>
      </c>
      <c r="I174" s="396">
        <v>0</v>
      </c>
      <c r="J174" s="24"/>
      <c r="K174" s="167"/>
      <c r="L174" s="185">
        <f t="shared" si="9"/>
        <v>320.8</v>
      </c>
    </row>
    <row r="175" spans="1:12" s="183" customFormat="1" ht="36.75" customHeight="1" x14ac:dyDescent="0.25">
      <c r="A175" s="293" t="s">
        <v>782</v>
      </c>
      <c r="B175" s="99" t="s">
        <v>241</v>
      </c>
      <c r="C175" s="184" t="s">
        <v>26</v>
      </c>
      <c r="D175" s="187">
        <v>2666.7</v>
      </c>
      <c r="E175" s="366">
        <v>221.4</v>
      </c>
      <c r="F175" s="368">
        <v>0</v>
      </c>
      <c r="G175" s="366">
        <v>0</v>
      </c>
      <c r="H175" s="24">
        <v>0</v>
      </c>
      <c r="I175" s="410">
        <v>0</v>
      </c>
      <c r="J175" s="24"/>
      <c r="K175" s="167"/>
      <c r="L175" s="185">
        <f t="shared" si="9"/>
        <v>2888.1</v>
      </c>
    </row>
    <row r="176" spans="1:12" s="183" customFormat="1" ht="36.75" customHeight="1" x14ac:dyDescent="0.25">
      <c r="A176" s="293" t="s">
        <v>181</v>
      </c>
      <c r="B176" s="99" t="s">
        <v>242</v>
      </c>
      <c r="C176" s="184" t="s">
        <v>26</v>
      </c>
      <c r="D176" s="187">
        <v>592.91999999999996</v>
      </c>
      <c r="E176" s="366">
        <v>0</v>
      </c>
      <c r="F176" s="368">
        <v>0</v>
      </c>
      <c r="G176" s="366">
        <v>0</v>
      </c>
      <c r="H176" s="24">
        <v>0</v>
      </c>
      <c r="I176" s="410">
        <v>0</v>
      </c>
      <c r="J176" s="24"/>
      <c r="K176" s="167"/>
      <c r="L176" s="185">
        <f t="shared" si="9"/>
        <v>592.91999999999996</v>
      </c>
    </row>
    <row r="177" spans="1:15" s="183" customFormat="1" ht="36.75" customHeight="1" x14ac:dyDescent="0.25">
      <c r="A177" s="293" t="s">
        <v>751</v>
      </c>
      <c r="B177" s="99" t="s">
        <v>752</v>
      </c>
      <c r="C177" s="184" t="s">
        <v>26</v>
      </c>
      <c r="D177" s="187">
        <v>1340.1</v>
      </c>
      <c r="E177" s="366">
        <v>0</v>
      </c>
      <c r="F177" s="368">
        <v>0</v>
      </c>
      <c r="G177" s="366">
        <v>0</v>
      </c>
      <c r="H177" s="24">
        <v>0</v>
      </c>
      <c r="I177" s="410">
        <v>0</v>
      </c>
      <c r="J177" s="24"/>
      <c r="K177" s="167"/>
      <c r="L177" s="185">
        <f t="shared" si="9"/>
        <v>1340.1</v>
      </c>
    </row>
    <row r="178" spans="1:15" s="183" customFormat="1" ht="36.75" customHeight="1" x14ac:dyDescent="0.25">
      <c r="A178" s="293" t="s">
        <v>124</v>
      </c>
      <c r="B178" s="99" t="s">
        <v>597</v>
      </c>
      <c r="C178" s="184" t="s">
        <v>26</v>
      </c>
      <c r="D178" s="187">
        <v>1445.5</v>
      </c>
      <c r="E178" s="366">
        <v>237.9</v>
      </c>
      <c r="F178" s="368">
        <v>0</v>
      </c>
      <c r="G178" s="366">
        <v>0</v>
      </c>
      <c r="H178" s="24">
        <v>0</v>
      </c>
      <c r="I178" s="410">
        <v>0</v>
      </c>
      <c r="J178" s="24"/>
      <c r="K178" s="167"/>
      <c r="L178" s="185">
        <f t="shared" si="9"/>
        <v>1683.4</v>
      </c>
    </row>
    <row r="179" spans="1:15" s="183" customFormat="1" ht="36.75" customHeight="1" x14ac:dyDescent="0.25">
      <c r="A179" s="388" t="s">
        <v>244</v>
      </c>
      <c r="B179" s="99" t="s">
        <v>245</v>
      </c>
      <c r="C179" s="184" t="s">
        <v>26</v>
      </c>
      <c r="D179" s="187">
        <v>4175.8999999999996</v>
      </c>
      <c r="E179" s="366">
        <v>320</v>
      </c>
      <c r="F179" s="368">
        <v>0</v>
      </c>
      <c r="G179" s="366">
        <v>0</v>
      </c>
      <c r="H179" s="24">
        <v>0</v>
      </c>
      <c r="I179" s="410">
        <v>0</v>
      </c>
      <c r="J179" s="24"/>
      <c r="K179" s="167"/>
      <c r="L179" s="185">
        <f t="shared" si="9"/>
        <v>4495.8999999999996</v>
      </c>
    </row>
    <row r="180" spans="1:15" s="183" customFormat="1" ht="36.75" customHeight="1" x14ac:dyDescent="0.25">
      <c r="A180" s="386" t="s">
        <v>251</v>
      </c>
      <c r="B180" s="103" t="s">
        <v>252</v>
      </c>
      <c r="C180" s="184" t="s">
        <v>26</v>
      </c>
      <c r="D180" s="188">
        <v>904.17000000000007</v>
      </c>
      <c r="E180" s="366">
        <v>0</v>
      </c>
      <c r="F180" s="368">
        <v>0</v>
      </c>
      <c r="G180" s="366">
        <v>0</v>
      </c>
      <c r="H180" s="24">
        <v>0</v>
      </c>
      <c r="I180" s="410">
        <v>0</v>
      </c>
      <c r="J180" s="24"/>
      <c r="K180" s="167"/>
      <c r="L180" s="185">
        <f t="shared" si="9"/>
        <v>904.17000000000007</v>
      </c>
    </row>
    <row r="181" spans="1:15" s="4" customFormat="1" ht="30" customHeight="1" x14ac:dyDescent="0.25">
      <c r="A181" s="637" t="s">
        <v>253</v>
      </c>
      <c r="B181" s="638"/>
      <c r="C181" s="18" t="s">
        <v>26</v>
      </c>
      <c r="D181" s="91">
        <f>SUM(D31:D180)</f>
        <v>1865679.8299999994</v>
      </c>
      <c r="E181" s="91">
        <f>SUM(E31:E180)</f>
        <v>42402.990000000005</v>
      </c>
      <c r="F181" s="91">
        <f t="shared" ref="F181:K181" si="10">SUM(F31:F180)</f>
        <v>30724.800000000003</v>
      </c>
      <c r="G181" s="91">
        <f>SUM(G31:G180)</f>
        <v>30301.460000000006</v>
      </c>
      <c r="H181" s="91">
        <f t="shared" si="10"/>
        <v>37520.700000000004</v>
      </c>
      <c r="I181" s="397">
        <f t="shared" si="10"/>
        <v>20347.34</v>
      </c>
      <c r="J181" s="91">
        <f>SUM(J31:J180)</f>
        <v>0</v>
      </c>
      <c r="K181" s="91">
        <f t="shared" si="10"/>
        <v>0</v>
      </c>
      <c r="L181" s="22">
        <f t="shared" si="9"/>
        <v>2026977.1199999994</v>
      </c>
    </row>
    <row r="182" spans="1:15" s="4" customFormat="1" ht="30" customHeight="1" thickBot="1" x14ac:dyDescent="0.3">
      <c r="A182" s="639" t="s">
        <v>254</v>
      </c>
      <c r="B182" s="640"/>
      <c r="C182" s="19" t="s">
        <v>26</v>
      </c>
      <c r="D182" s="23">
        <f t="shared" ref="D182:I182" si="11">COUNTIF(D31:D180,"&gt;0")</f>
        <v>148</v>
      </c>
      <c r="E182" s="23">
        <f>COUNTIF(E31:E180,"&gt;0")</f>
        <v>54</v>
      </c>
      <c r="F182" s="23">
        <f>COUNTIF(F31:F180,"&gt;0")</f>
        <v>45</v>
      </c>
      <c r="G182" s="23">
        <f>COUNTIF(G31:G180,"&gt;0")</f>
        <v>46</v>
      </c>
      <c r="H182" s="23">
        <f>COUNTIF(H31:H180,"&gt;0")</f>
        <v>44</v>
      </c>
      <c r="I182" s="23">
        <f t="shared" si="11"/>
        <v>46</v>
      </c>
      <c r="J182" s="23">
        <f>COUNTIF(J31:J180,"&gt;0")</f>
        <v>0</v>
      </c>
      <c r="K182" s="23">
        <f>COUNTIF(K31:K180,"&gt;0")</f>
        <v>0</v>
      </c>
      <c r="L182" s="68">
        <f t="shared" si="9"/>
        <v>383</v>
      </c>
      <c r="M182" s="236"/>
      <c r="O182" s="96"/>
    </row>
    <row r="183" spans="1:15" s="4" customFormat="1" ht="24.95" customHeight="1" x14ac:dyDescent="0.25">
      <c r="A183" s="634" t="s">
        <v>581</v>
      </c>
      <c r="B183" s="635"/>
      <c r="C183" s="635"/>
      <c r="D183" s="635"/>
      <c r="E183" s="635"/>
      <c r="F183" s="635"/>
      <c r="G183" s="635"/>
      <c r="H183" s="635"/>
      <c r="I183" s="635"/>
      <c r="J183" s="635"/>
      <c r="K183" s="635"/>
      <c r="L183" s="636"/>
    </row>
    <row r="184" spans="1:15" s="5" customFormat="1" ht="35.1" customHeight="1" thickBot="1" x14ac:dyDescent="0.3">
      <c r="A184" s="346" t="s">
        <v>255</v>
      </c>
      <c r="B184" s="592" t="s">
        <v>770</v>
      </c>
      <c r="C184" s="593"/>
      <c r="D184" s="168" t="s">
        <v>780</v>
      </c>
      <c r="E184" s="219" t="s">
        <v>773</v>
      </c>
      <c r="F184" s="38" t="s">
        <v>774</v>
      </c>
      <c r="G184" s="38" t="s">
        <v>775</v>
      </c>
      <c r="H184" s="38" t="s">
        <v>776</v>
      </c>
      <c r="I184" s="38" t="s">
        <v>777</v>
      </c>
      <c r="J184" s="38" t="s">
        <v>778</v>
      </c>
      <c r="K184" s="38" t="s">
        <v>779</v>
      </c>
      <c r="L184" s="109" t="s">
        <v>27</v>
      </c>
    </row>
    <row r="185" spans="1:15" ht="36.75" customHeight="1" thickTop="1" x14ac:dyDescent="0.2">
      <c r="A185" s="588" t="s">
        <v>256</v>
      </c>
      <c r="B185" s="101" t="s">
        <v>257</v>
      </c>
      <c r="C185" s="70" t="s">
        <v>26</v>
      </c>
      <c r="D185" s="85">
        <v>964.5</v>
      </c>
      <c r="E185" s="36">
        <v>0</v>
      </c>
      <c r="F185" s="36">
        <v>0</v>
      </c>
      <c r="G185" s="36">
        <v>0</v>
      </c>
      <c r="H185" s="88">
        <v>0</v>
      </c>
      <c r="I185" s="404">
        <v>0</v>
      </c>
      <c r="J185" s="88"/>
      <c r="K185" s="88"/>
      <c r="L185" s="76">
        <f t="shared" ref="L185:L231" si="12">SUM(D185:K185)</f>
        <v>964.5</v>
      </c>
    </row>
    <row r="186" spans="1:15" ht="36.75" customHeight="1" x14ac:dyDescent="0.2">
      <c r="A186" s="528"/>
      <c r="B186" s="102" t="s">
        <v>258</v>
      </c>
      <c r="C186" s="70" t="s">
        <v>26</v>
      </c>
      <c r="D186" s="85">
        <v>2698.6000000000004</v>
      </c>
      <c r="E186" s="36">
        <v>0</v>
      </c>
      <c r="F186" s="36">
        <v>0</v>
      </c>
      <c r="G186" s="36">
        <v>0</v>
      </c>
      <c r="H186" s="88">
        <v>0</v>
      </c>
      <c r="I186" s="413">
        <v>0</v>
      </c>
      <c r="J186" s="88"/>
      <c r="K186" s="88"/>
      <c r="L186" s="76">
        <f t="shared" si="12"/>
        <v>2698.6000000000004</v>
      </c>
      <c r="O186" s="83"/>
    </row>
    <row r="187" spans="1:15" ht="36.75" customHeight="1" x14ac:dyDescent="0.2">
      <c r="A187" s="528"/>
      <c r="B187" s="100" t="s">
        <v>259</v>
      </c>
      <c r="C187" s="70" t="s">
        <v>26</v>
      </c>
      <c r="D187" s="85">
        <v>939.3</v>
      </c>
      <c r="E187" s="36">
        <v>0</v>
      </c>
      <c r="F187" s="36">
        <v>0</v>
      </c>
      <c r="G187" s="36">
        <v>0</v>
      </c>
      <c r="H187" s="88">
        <v>0</v>
      </c>
      <c r="I187" s="413">
        <v>0</v>
      </c>
      <c r="J187" s="88"/>
      <c r="K187" s="88"/>
      <c r="L187" s="76">
        <f t="shared" si="12"/>
        <v>939.3</v>
      </c>
    </row>
    <row r="188" spans="1:15" ht="36.75" customHeight="1" x14ac:dyDescent="0.2">
      <c r="A188" s="528"/>
      <c r="B188" s="100" t="s">
        <v>260</v>
      </c>
      <c r="C188" s="70" t="s">
        <v>26</v>
      </c>
      <c r="D188" s="85">
        <v>298.89999999999998</v>
      </c>
      <c r="E188" s="36">
        <v>0</v>
      </c>
      <c r="F188" s="36">
        <v>0</v>
      </c>
      <c r="G188" s="36">
        <v>0</v>
      </c>
      <c r="H188" s="88">
        <v>0</v>
      </c>
      <c r="I188" s="413">
        <v>0</v>
      </c>
      <c r="J188" s="88"/>
      <c r="K188" s="88"/>
      <c r="L188" s="76">
        <f t="shared" si="12"/>
        <v>298.89999999999998</v>
      </c>
    </row>
    <row r="189" spans="1:15" ht="36.75" customHeight="1" x14ac:dyDescent="0.2">
      <c r="A189" s="528"/>
      <c r="B189" s="237" t="s">
        <v>723</v>
      </c>
      <c r="C189" s="70" t="s">
        <v>26</v>
      </c>
      <c r="D189" s="85">
        <v>479.9</v>
      </c>
      <c r="E189" s="36">
        <v>0</v>
      </c>
      <c r="F189" s="36">
        <v>0</v>
      </c>
      <c r="G189" s="36">
        <v>0</v>
      </c>
      <c r="H189" s="88">
        <v>0</v>
      </c>
      <c r="I189" s="413">
        <v>0</v>
      </c>
      <c r="J189" s="88"/>
      <c r="K189" s="88"/>
      <c r="L189" s="76">
        <f t="shared" si="12"/>
        <v>479.9</v>
      </c>
    </row>
    <row r="190" spans="1:15" ht="36.75" customHeight="1" x14ac:dyDescent="0.2">
      <c r="A190" s="528"/>
      <c r="B190" s="237" t="s">
        <v>707</v>
      </c>
      <c r="C190" s="70" t="s">
        <v>26</v>
      </c>
      <c r="D190" s="85">
        <v>1741.95</v>
      </c>
      <c r="E190" s="36">
        <v>0</v>
      </c>
      <c r="F190" s="36">
        <v>0</v>
      </c>
      <c r="G190" s="36">
        <v>0</v>
      </c>
      <c r="H190" s="88">
        <v>0</v>
      </c>
      <c r="I190" s="413">
        <v>0</v>
      </c>
      <c r="J190" s="88"/>
      <c r="K190" s="78"/>
      <c r="L190" s="76">
        <f t="shared" si="12"/>
        <v>1741.95</v>
      </c>
    </row>
    <row r="191" spans="1:15" ht="36.75" customHeight="1" x14ac:dyDescent="0.2">
      <c r="A191" s="528"/>
      <c r="B191" s="237" t="s">
        <v>728</v>
      </c>
      <c r="C191" s="70" t="s">
        <v>26</v>
      </c>
      <c r="D191" s="85">
        <v>268.2</v>
      </c>
      <c r="E191" s="36">
        <v>0</v>
      </c>
      <c r="F191" s="36">
        <v>0</v>
      </c>
      <c r="G191" s="36">
        <v>0</v>
      </c>
      <c r="H191" s="88">
        <v>0</v>
      </c>
      <c r="I191" s="413">
        <v>0</v>
      </c>
      <c r="J191" s="88"/>
      <c r="K191" s="78"/>
      <c r="L191" s="76">
        <f t="shared" si="12"/>
        <v>268.2</v>
      </c>
    </row>
    <row r="192" spans="1:15" ht="36.75" customHeight="1" x14ac:dyDescent="0.2">
      <c r="A192" s="528"/>
      <c r="B192" s="237" t="s">
        <v>241</v>
      </c>
      <c r="C192" s="70" t="s">
        <v>26</v>
      </c>
      <c r="D192" s="291">
        <v>288.89999999999998</v>
      </c>
      <c r="E192" s="36">
        <v>0</v>
      </c>
      <c r="F192" s="36">
        <v>0</v>
      </c>
      <c r="G192" s="36">
        <v>0</v>
      </c>
      <c r="H192" s="88">
        <v>0</v>
      </c>
      <c r="I192" s="413">
        <v>0</v>
      </c>
      <c r="J192" s="88"/>
      <c r="K192" s="78"/>
      <c r="L192" s="290">
        <f t="shared" si="12"/>
        <v>288.89999999999998</v>
      </c>
    </row>
    <row r="193" spans="1:18" ht="36.75" customHeight="1" x14ac:dyDescent="0.2">
      <c r="A193" s="529"/>
      <c r="B193" s="100" t="s">
        <v>261</v>
      </c>
      <c r="C193" s="70" t="s">
        <v>26</v>
      </c>
      <c r="D193" s="85">
        <v>1455.8999999999999</v>
      </c>
      <c r="E193" s="36">
        <v>0</v>
      </c>
      <c r="F193" s="36">
        <v>0</v>
      </c>
      <c r="G193" s="36">
        <v>0</v>
      </c>
      <c r="H193" s="88">
        <v>0</v>
      </c>
      <c r="I193" s="413">
        <v>0</v>
      </c>
      <c r="J193" s="88"/>
      <c r="K193" s="78"/>
      <c r="L193" s="76">
        <f t="shared" si="12"/>
        <v>1455.8999999999999</v>
      </c>
    </row>
    <row r="194" spans="1:18" ht="36.75" customHeight="1" x14ac:dyDescent="0.2">
      <c r="A194" s="380" t="s">
        <v>735</v>
      </c>
      <c r="B194" s="237" t="s">
        <v>736</v>
      </c>
      <c r="C194" s="70" t="s">
        <v>26</v>
      </c>
      <c r="D194" s="291">
        <v>10424.1</v>
      </c>
      <c r="E194" s="36">
        <v>0</v>
      </c>
      <c r="F194" s="36">
        <v>0</v>
      </c>
      <c r="G194" s="36">
        <v>0</v>
      </c>
      <c r="H194" s="88">
        <v>0</v>
      </c>
      <c r="I194" s="413">
        <v>0</v>
      </c>
      <c r="J194" s="78"/>
      <c r="K194" s="78"/>
      <c r="L194" s="76">
        <f t="shared" si="12"/>
        <v>10424.1</v>
      </c>
    </row>
    <row r="195" spans="1:18" ht="36.75" customHeight="1" x14ac:dyDescent="0.2">
      <c r="A195" s="527" t="s">
        <v>262</v>
      </c>
      <c r="B195" s="100" t="s">
        <v>263</v>
      </c>
      <c r="C195" s="70" t="s">
        <v>26</v>
      </c>
      <c r="D195" s="86">
        <v>82579</v>
      </c>
      <c r="E195" s="148">
        <v>2080</v>
      </c>
      <c r="F195" s="36">
        <v>1005</v>
      </c>
      <c r="G195" s="148">
        <v>930.4</v>
      </c>
      <c r="H195" s="88">
        <v>1863.4</v>
      </c>
      <c r="I195" s="403">
        <v>2057.1999999999998</v>
      </c>
      <c r="J195" s="78"/>
      <c r="K195" s="78"/>
      <c r="L195" s="76">
        <f t="shared" si="12"/>
        <v>90514.999999999985</v>
      </c>
    </row>
    <row r="196" spans="1:18" ht="36.75" customHeight="1" x14ac:dyDescent="0.2">
      <c r="A196" s="528"/>
      <c r="B196" s="100" t="s">
        <v>264</v>
      </c>
      <c r="C196" s="70" t="s">
        <v>26</v>
      </c>
      <c r="D196" s="86">
        <v>45951.25</v>
      </c>
      <c r="E196" s="148">
        <v>2930.8</v>
      </c>
      <c r="F196" s="36">
        <v>1282.0999999999999</v>
      </c>
      <c r="G196" s="366">
        <v>1011.5</v>
      </c>
      <c r="H196" s="24">
        <v>716</v>
      </c>
      <c r="I196" s="402">
        <v>1313.2</v>
      </c>
      <c r="J196" s="78"/>
      <c r="K196" s="78"/>
      <c r="L196" s="76">
        <f t="shared" si="12"/>
        <v>53204.85</v>
      </c>
      <c r="R196" s="83"/>
    </row>
    <row r="197" spans="1:18" ht="36.75" customHeight="1" x14ac:dyDescent="0.2">
      <c r="A197" s="528"/>
      <c r="B197" s="100" t="s">
        <v>265</v>
      </c>
      <c r="C197" s="70" t="s">
        <v>26</v>
      </c>
      <c r="D197" s="86">
        <v>1412.5</v>
      </c>
      <c r="E197" s="148">
        <v>0</v>
      </c>
      <c r="F197" s="36">
        <v>0</v>
      </c>
      <c r="G197" s="366">
        <v>0</v>
      </c>
      <c r="H197" s="24">
        <v>0</v>
      </c>
      <c r="I197" s="402">
        <v>0</v>
      </c>
      <c r="J197" s="78"/>
      <c r="K197" s="78"/>
      <c r="L197" s="76">
        <f t="shared" si="12"/>
        <v>1412.5</v>
      </c>
    </row>
    <row r="198" spans="1:18" ht="36.75" customHeight="1" x14ac:dyDescent="0.2">
      <c r="A198" s="529"/>
      <c r="B198" s="100" t="s">
        <v>266</v>
      </c>
      <c r="C198" s="70" t="s">
        <v>26</v>
      </c>
      <c r="D198" s="86">
        <v>1157.4000000000001</v>
      </c>
      <c r="E198" s="148">
        <v>0</v>
      </c>
      <c r="F198" s="36">
        <v>0</v>
      </c>
      <c r="G198" s="366">
        <v>0</v>
      </c>
      <c r="H198" s="24">
        <v>0</v>
      </c>
      <c r="I198" s="410">
        <v>0</v>
      </c>
      <c r="J198" s="78"/>
      <c r="K198" s="78"/>
      <c r="L198" s="76">
        <f t="shared" si="12"/>
        <v>1157.4000000000001</v>
      </c>
    </row>
    <row r="199" spans="1:18" ht="36.75" customHeight="1" x14ac:dyDescent="0.2">
      <c r="A199" s="141" t="s">
        <v>606</v>
      </c>
      <c r="B199" s="103" t="s">
        <v>607</v>
      </c>
      <c r="C199" s="70" t="s">
        <v>26</v>
      </c>
      <c r="D199" s="110">
        <v>1067.3</v>
      </c>
      <c r="E199" s="148">
        <v>0</v>
      </c>
      <c r="F199" s="36">
        <v>0</v>
      </c>
      <c r="G199" s="366">
        <v>0</v>
      </c>
      <c r="H199" s="24">
        <v>0</v>
      </c>
      <c r="I199" s="410">
        <v>0</v>
      </c>
      <c r="J199" s="78"/>
      <c r="K199" s="78"/>
      <c r="L199" s="76">
        <f t="shared" si="12"/>
        <v>1067.3</v>
      </c>
    </row>
    <row r="200" spans="1:18" ht="36.75" customHeight="1" x14ac:dyDescent="0.2">
      <c r="A200" s="589" t="s">
        <v>267</v>
      </c>
      <c r="B200" s="99" t="s">
        <v>32</v>
      </c>
      <c r="C200" s="69" t="s">
        <v>26</v>
      </c>
      <c r="D200" s="78">
        <v>256.8</v>
      </c>
      <c r="E200" s="148">
        <v>0</v>
      </c>
      <c r="F200" s="36">
        <v>0</v>
      </c>
      <c r="G200" s="366">
        <v>0</v>
      </c>
      <c r="H200" s="24">
        <v>0</v>
      </c>
      <c r="I200" s="410">
        <v>0</v>
      </c>
      <c r="J200" s="78"/>
      <c r="K200" s="78"/>
      <c r="L200" s="76">
        <f t="shared" si="12"/>
        <v>256.8</v>
      </c>
    </row>
    <row r="201" spans="1:18" ht="36.75" customHeight="1" x14ac:dyDescent="0.2">
      <c r="A201" s="590"/>
      <c r="B201" s="99" t="s">
        <v>585</v>
      </c>
      <c r="C201" s="69" t="s">
        <v>26</v>
      </c>
      <c r="D201" s="87">
        <v>1563.74</v>
      </c>
      <c r="E201" s="148">
        <v>0</v>
      </c>
      <c r="F201" s="36">
        <v>0</v>
      </c>
      <c r="G201" s="366">
        <v>0</v>
      </c>
      <c r="H201" s="24">
        <v>0</v>
      </c>
      <c r="I201" s="410">
        <v>0</v>
      </c>
      <c r="J201" s="78"/>
      <c r="K201" s="78"/>
      <c r="L201" s="76">
        <f t="shared" si="12"/>
        <v>1563.74</v>
      </c>
    </row>
    <row r="202" spans="1:18" ht="36.75" customHeight="1" x14ac:dyDescent="0.2">
      <c r="A202" s="590"/>
      <c r="B202" s="143" t="s">
        <v>268</v>
      </c>
      <c r="C202" s="144" t="s">
        <v>26</v>
      </c>
      <c r="D202" s="107">
        <v>29094.720000000005</v>
      </c>
      <c r="E202" s="36">
        <v>901.5</v>
      </c>
      <c r="F202" s="36">
        <v>593.4</v>
      </c>
      <c r="G202" s="368">
        <v>840</v>
      </c>
      <c r="H202" s="111">
        <v>573</v>
      </c>
      <c r="I202" s="405">
        <v>777.4</v>
      </c>
      <c r="J202" s="88"/>
      <c r="K202" s="88"/>
      <c r="L202" s="76">
        <f t="shared" si="12"/>
        <v>32780.020000000004</v>
      </c>
    </row>
    <row r="203" spans="1:18" ht="36.75" customHeight="1" x14ac:dyDescent="0.2">
      <c r="A203" s="590"/>
      <c r="B203" s="100" t="s">
        <v>598</v>
      </c>
      <c r="C203" s="70" t="s">
        <v>26</v>
      </c>
      <c r="D203" s="86">
        <v>25300.989999999998</v>
      </c>
      <c r="E203" s="148">
        <v>0</v>
      </c>
      <c r="F203" s="36">
        <v>164</v>
      </c>
      <c r="G203" s="366">
        <v>164</v>
      </c>
      <c r="H203" s="24">
        <v>0</v>
      </c>
      <c r="I203" s="402">
        <v>0</v>
      </c>
      <c r="J203" s="78"/>
      <c r="K203" s="78"/>
      <c r="L203" s="76">
        <f t="shared" si="12"/>
        <v>25628.989999999998</v>
      </c>
    </row>
    <row r="204" spans="1:18" ht="36.75" customHeight="1" x14ac:dyDescent="0.2">
      <c r="A204" s="590"/>
      <c r="B204" s="100" t="s">
        <v>269</v>
      </c>
      <c r="C204" s="70" t="s">
        <v>26</v>
      </c>
      <c r="D204" s="86">
        <v>48792.920000000006</v>
      </c>
      <c r="E204" s="148">
        <v>667.5</v>
      </c>
      <c r="F204" s="36">
        <v>0</v>
      </c>
      <c r="G204" s="366">
        <v>1104.8</v>
      </c>
      <c r="H204" s="24">
        <v>1303.8</v>
      </c>
      <c r="I204" s="402">
        <v>702.8</v>
      </c>
      <c r="J204" s="78"/>
      <c r="K204" s="78"/>
      <c r="L204" s="76">
        <f t="shared" si="12"/>
        <v>52571.820000000014</v>
      </c>
    </row>
    <row r="205" spans="1:18" ht="36.75" customHeight="1" x14ac:dyDescent="0.2">
      <c r="A205" s="590"/>
      <c r="B205" s="100" t="s">
        <v>724</v>
      </c>
      <c r="C205" s="70" t="s">
        <v>26</v>
      </c>
      <c r="D205" s="86">
        <v>5549.7400000000007</v>
      </c>
      <c r="E205" s="148">
        <v>0</v>
      </c>
      <c r="F205" s="36">
        <v>0</v>
      </c>
      <c r="G205" s="366">
        <v>0</v>
      </c>
      <c r="H205" s="24">
        <v>0</v>
      </c>
      <c r="I205" s="402">
        <v>0</v>
      </c>
      <c r="J205" s="78"/>
      <c r="K205" s="78"/>
      <c r="L205" s="76">
        <f t="shared" si="12"/>
        <v>5549.7400000000007</v>
      </c>
    </row>
    <row r="206" spans="1:18" ht="36.75" customHeight="1" x14ac:dyDescent="0.2">
      <c r="A206" s="590"/>
      <c r="B206" s="100" t="s">
        <v>270</v>
      </c>
      <c r="C206" s="70" t="s">
        <v>26</v>
      </c>
      <c r="D206" s="86">
        <v>28327.480000000007</v>
      </c>
      <c r="E206" s="148">
        <v>850.8</v>
      </c>
      <c r="F206" s="148">
        <v>585</v>
      </c>
      <c r="G206" s="366">
        <v>356.9</v>
      </c>
      <c r="H206" s="24">
        <v>251</v>
      </c>
      <c r="I206" s="402">
        <v>283</v>
      </c>
      <c r="J206" s="78"/>
      <c r="K206" s="78"/>
      <c r="L206" s="76">
        <f t="shared" si="12"/>
        <v>30654.180000000008</v>
      </c>
    </row>
    <row r="207" spans="1:18" ht="36.75" customHeight="1" x14ac:dyDescent="0.2">
      <c r="A207" s="590"/>
      <c r="B207" s="100" t="s">
        <v>271</v>
      </c>
      <c r="C207" s="70" t="s">
        <v>26</v>
      </c>
      <c r="D207" s="86">
        <v>2647.84</v>
      </c>
      <c r="E207" s="148">
        <v>0</v>
      </c>
      <c r="F207" s="36">
        <v>0</v>
      </c>
      <c r="G207" s="366">
        <v>0</v>
      </c>
      <c r="H207" s="24">
        <v>0</v>
      </c>
      <c r="I207" s="402">
        <v>0</v>
      </c>
      <c r="J207" s="78"/>
      <c r="K207" s="78"/>
      <c r="L207" s="76">
        <f t="shared" si="12"/>
        <v>2647.84</v>
      </c>
    </row>
    <row r="208" spans="1:18" ht="36.75" customHeight="1" x14ac:dyDescent="0.2">
      <c r="A208" s="590"/>
      <c r="B208" s="100" t="s">
        <v>272</v>
      </c>
      <c r="C208" s="70" t="s">
        <v>26</v>
      </c>
      <c r="D208" s="86">
        <v>2458.0500000000002</v>
      </c>
      <c r="E208" s="148">
        <v>0</v>
      </c>
      <c r="F208" s="36">
        <v>0</v>
      </c>
      <c r="G208" s="366">
        <v>0</v>
      </c>
      <c r="H208" s="24">
        <v>0</v>
      </c>
      <c r="I208" s="410">
        <v>0</v>
      </c>
      <c r="J208" s="78"/>
      <c r="K208" s="78"/>
      <c r="L208" s="76">
        <f t="shared" si="12"/>
        <v>2458.0500000000002</v>
      </c>
    </row>
    <row r="209" spans="1:12" ht="36.75" customHeight="1" x14ac:dyDescent="0.2">
      <c r="A209" s="590"/>
      <c r="B209" s="100" t="s">
        <v>273</v>
      </c>
      <c r="C209" s="70" t="s">
        <v>26</v>
      </c>
      <c r="D209" s="86">
        <v>1632.9199999999998</v>
      </c>
      <c r="E209" s="148">
        <v>0</v>
      </c>
      <c r="F209" s="36">
        <v>0</v>
      </c>
      <c r="G209" s="366">
        <v>0</v>
      </c>
      <c r="H209" s="24">
        <v>0</v>
      </c>
      <c r="I209" s="410">
        <v>0</v>
      </c>
      <c r="J209" s="78"/>
      <c r="K209" s="78"/>
      <c r="L209" s="76">
        <f t="shared" si="12"/>
        <v>1632.9199999999998</v>
      </c>
    </row>
    <row r="210" spans="1:12" ht="36.75" customHeight="1" x14ac:dyDescent="0.2">
      <c r="A210" s="590"/>
      <c r="B210" s="100" t="s">
        <v>274</v>
      </c>
      <c r="C210" s="70" t="s">
        <v>26</v>
      </c>
      <c r="D210" s="86">
        <v>22697.599999999999</v>
      </c>
      <c r="E210" s="148">
        <v>353</v>
      </c>
      <c r="F210" s="36">
        <v>111</v>
      </c>
      <c r="G210" s="366">
        <v>450.3</v>
      </c>
      <c r="H210" s="24">
        <v>338</v>
      </c>
      <c r="I210" s="410">
        <v>0</v>
      </c>
      <c r="J210" s="78"/>
      <c r="K210" s="78"/>
      <c r="L210" s="76">
        <f t="shared" si="12"/>
        <v>23949.899999999998</v>
      </c>
    </row>
    <row r="211" spans="1:12" ht="36.75" customHeight="1" x14ac:dyDescent="0.2">
      <c r="A211" s="590"/>
      <c r="B211" s="100" t="s">
        <v>275</v>
      </c>
      <c r="C211" s="70" t="s">
        <v>26</v>
      </c>
      <c r="D211" s="86">
        <v>17814.800000000003</v>
      </c>
      <c r="E211" s="148">
        <v>356</v>
      </c>
      <c r="F211" s="36">
        <v>0</v>
      </c>
      <c r="G211" s="366">
        <v>537.1</v>
      </c>
      <c r="H211" s="24">
        <v>479.3</v>
      </c>
      <c r="I211" s="402">
        <v>166</v>
      </c>
      <c r="J211" s="78"/>
      <c r="K211" s="78"/>
      <c r="L211" s="76">
        <f t="shared" si="12"/>
        <v>19353.2</v>
      </c>
    </row>
    <row r="212" spans="1:12" ht="36.75" customHeight="1" x14ac:dyDescent="0.2">
      <c r="A212" s="591"/>
      <c r="B212" s="100" t="s">
        <v>276</v>
      </c>
      <c r="C212" s="70" t="s">
        <v>26</v>
      </c>
      <c r="D212" s="86">
        <v>52413.419999999991</v>
      </c>
      <c r="E212" s="148">
        <v>1625.8</v>
      </c>
      <c r="F212" s="148">
        <v>1024</v>
      </c>
      <c r="G212" s="366">
        <v>1215.8</v>
      </c>
      <c r="H212" s="24">
        <v>1756.8</v>
      </c>
      <c r="I212" s="402">
        <v>1503.13</v>
      </c>
      <c r="J212" s="78"/>
      <c r="K212" s="78"/>
      <c r="L212" s="290">
        <f t="shared" si="12"/>
        <v>59538.95</v>
      </c>
    </row>
    <row r="213" spans="1:12" ht="36.75" customHeight="1" x14ac:dyDescent="0.2">
      <c r="A213" s="527" t="s">
        <v>267</v>
      </c>
      <c r="B213" s="100" t="s">
        <v>277</v>
      </c>
      <c r="C213" s="70" t="s">
        <v>26</v>
      </c>
      <c r="D213" s="86">
        <v>6721.0000000000009</v>
      </c>
      <c r="E213" s="148">
        <v>0</v>
      </c>
      <c r="F213" s="148">
        <v>0</v>
      </c>
      <c r="G213" s="366">
        <v>0</v>
      </c>
      <c r="H213" s="24">
        <v>0</v>
      </c>
      <c r="I213" s="402">
        <v>0</v>
      </c>
      <c r="J213" s="78"/>
      <c r="K213" s="78"/>
      <c r="L213" s="290">
        <f t="shared" si="12"/>
        <v>6721.0000000000009</v>
      </c>
    </row>
    <row r="214" spans="1:12" ht="36.75" customHeight="1" x14ac:dyDescent="0.2">
      <c r="A214" s="528"/>
      <c r="B214" s="100" t="s">
        <v>278</v>
      </c>
      <c r="C214" s="70" t="s">
        <v>26</v>
      </c>
      <c r="D214" s="86">
        <v>16803.55</v>
      </c>
      <c r="E214" s="148">
        <v>548</v>
      </c>
      <c r="F214" s="36">
        <v>975.4</v>
      </c>
      <c r="G214" s="366">
        <v>842.1</v>
      </c>
      <c r="H214" s="24">
        <v>779.2</v>
      </c>
      <c r="I214" s="402">
        <v>324.60000000000002</v>
      </c>
      <c r="J214" s="78"/>
      <c r="K214" s="78"/>
      <c r="L214" s="76">
        <f t="shared" si="12"/>
        <v>20272.849999999999</v>
      </c>
    </row>
    <row r="215" spans="1:12" ht="36.75" customHeight="1" x14ac:dyDescent="0.2">
      <c r="A215" s="528"/>
      <c r="B215" s="100" t="s">
        <v>279</v>
      </c>
      <c r="C215" s="70" t="s">
        <v>26</v>
      </c>
      <c r="D215" s="86">
        <v>2431.1999999999998</v>
      </c>
      <c r="E215" s="148">
        <v>0</v>
      </c>
      <c r="F215" s="36">
        <v>0</v>
      </c>
      <c r="G215" s="366">
        <v>0</v>
      </c>
      <c r="H215" s="24">
        <v>0</v>
      </c>
      <c r="I215" s="402">
        <v>0</v>
      </c>
      <c r="J215" s="78"/>
      <c r="K215" s="78"/>
      <c r="L215" s="76">
        <f t="shared" si="12"/>
        <v>2431.1999999999998</v>
      </c>
    </row>
    <row r="216" spans="1:12" ht="36.75" customHeight="1" x14ac:dyDescent="0.2">
      <c r="A216" s="528"/>
      <c r="B216" s="100" t="s">
        <v>755</v>
      </c>
      <c r="C216" s="70" t="s">
        <v>26</v>
      </c>
      <c r="D216" s="86">
        <v>3402.6</v>
      </c>
      <c r="E216" s="148">
        <v>0</v>
      </c>
      <c r="F216" s="36">
        <v>0</v>
      </c>
      <c r="G216" s="366">
        <v>0</v>
      </c>
      <c r="H216" s="24">
        <v>0</v>
      </c>
      <c r="I216" s="410">
        <v>0</v>
      </c>
      <c r="J216" s="78"/>
      <c r="K216" s="78"/>
      <c r="L216" s="76">
        <f t="shared" si="12"/>
        <v>3402.6</v>
      </c>
    </row>
    <row r="217" spans="1:12" ht="36.75" customHeight="1" x14ac:dyDescent="0.2">
      <c r="A217" s="528"/>
      <c r="B217" s="100" t="s">
        <v>280</v>
      </c>
      <c r="C217" s="70" t="s">
        <v>26</v>
      </c>
      <c r="D217" s="86">
        <v>4480.3000000000011</v>
      </c>
      <c r="E217" s="148">
        <v>0</v>
      </c>
      <c r="F217" s="36">
        <v>0</v>
      </c>
      <c r="G217" s="366">
        <v>0</v>
      </c>
      <c r="H217" s="24">
        <v>0</v>
      </c>
      <c r="I217" s="410">
        <v>0</v>
      </c>
      <c r="J217" s="78"/>
      <c r="K217" s="78"/>
      <c r="L217" s="76">
        <f t="shared" si="12"/>
        <v>4480.3000000000011</v>
      </c>
    </row>
    <row r="218" spans="1:12" ht="36.75" customHeight="1" x14ac:dyDescent="0.2">
      <c r="A218" s="528"/>
      <c r="B218" s="100" t="s">
        <v>281</v>
      </c>
      <c r="C218" s="70" t="s">
        <v>26</v>
      </c>
      <c r="D218" s="86">
        <v>319.10000000000002</v>
      </c>
      <c r="E218" s="148">
        <v>0</v>
      </c>
      <c r="F218" s="36">
        <v>0</v>
      </c>
      <c r="G218" s="366">
        <v>0</v>
      </c>
      <c r="H218" s="24">
        <v>0</v>
      </c>
      <c r="I218" s="410">
        <v>0</v>
      </c>
      <c r="J218" s="78"/>
      <c r="K218" s="78"/>
      <c r="L218" s="76">
        <f t="shared" si="12"/>
        <v>319.10000000000002</v>
      </c>
    </row>
    <row r="219" spans="1:12" ht="36.75" customHeight="1" x14ac:dyDescent="0.2">
      <c r="A219" s="528"/>
      <c r="B219" s="103" t="s">
        <v>282</v>
      </c>
      <c r="C219" s="70" t="s">
        <v>26</v>
      </c>
      <c r="D219" s="86">
        <v>8485.1999999999989</v>
      </c>
      <c r="E219" s="148">
        <v>1518.5</v>
      </c>
      <c r="F219" s="36">
        <v>679.6</v>
      </c>
      <c r="G219" s="366">
        <v>1057.3</v>
      </c>
      <c r="H219" s="24">
        <v>837</v>
      </c>
      <c r="I219" s="402">
        <v>623.70000000000005</v>
      </c>
      <c r="J219" s="78"/>
      <c r="K219" s="78"/>
      <c r="L219" s="76">
        <f t="shared" si="12"/>
        <v>13201.3</v>
      </c>
    </row>
    <row r="220" spans="1:12" ht="36.75" customHeight="1" x14ac:dyDescent="0.2">
      <c r="A220" s="528"/>
      <c r="B220" s="100" t="s">
        <v>283</v>
      </c>
      <c r="C220" s="70" t="s">
        <v>26</v>
      </c>
      <c r="D220" s="86">
        <v>1517</v>
      </c>
      <c r="E220" s="148">
        <v>0</v>
      </c>
      <c r="F220" s="36">
        <v>0</v>
      </c>
      <c r="G220" s="366">
        <v>0</v>
      </c>
      <c r="H220" s="24">
        <v>0</v>
      </c>
      <c r="I220" s="402">
        <v>0</v>
      </c>
      <c r="J220" s="78"/>
      <c r="K220" s="78"/>
      <c r="L220" s="76">
        <f t="shared" si="12"/>
        <v>1517</v>
      </c>
    </row>
    <row r="221" spans="1:12" ht="36.75" customHeight="1" x14ac:dyDescent="0.2">
      <c r="A221" s="528"/>
      <c r="B221" s="100" t="s">
        <v>284</v>
      </c>
      <c r="C221" s="70" t="s">
        <v>26</v>
      </c>
      <c r="D221" s="86">
        <v>12568.720000000001</v>
      </c>
      <c r="E221" s="148">
        <v>456.5</v>
      </c>
      <c r="F221" s="36">
        <v>0</v>
      </c>
      <c r="G221" s="366">
        <v>391</v>
      </c>
      <c r="H221" s="24">
        <v>0</v>
      </c>
      <c r="I221" s="402">
        <v>302.7</v>
      </c>
      <c r="J221" s="78"/>
      <c r="K221" s="78"/>
      <c r="L221" s="76">
        <f t="shared" si="12"/>
        <v>13718.920000000002</v>
      </c>
    </row>
    <row r="222" spans="1:12" ht="36.75" customHeight="1" x14ac:dyDescent="0.2">
      <c r="A222" s="528"/>
      <c r="B222" s="100" t="s">
        <v>285</v>
      </c>
      <c r="C222" s="70" t="s">
        <v>26</v>
      </c>
      <c r="D222" s="86">
        <v>8426.6999999999989</v>
      </c>
      <c r="E222" s="369">
        <v>0</v>
      </c>
      <c r="F222" s="36">
        <v>0</v>
      </c>
      <c r="G222" s="366">
        <v>0</v>
      </c>
      <c r="H222" s="24">
        <v>0</v>
      </c>
      <c r="I222" s="402">
        <v>0</v>
      </c>
      <c r="J222" s="78"/>
      <c r="K222" s="316"/>
      <c r="L222" s="290">
        <f t="shared" si="12"/>
        <v>8426.6999999999989</v>
      </c>
    </row>
    <row r="223" spans="1:12" ht="36.75" customHeight="1" x14ac:dyDescent="0.2">
      <c r="A223" s="528"/>
      <c r="B223" s="208" t="s">
        <v>690</v>
      </c>
      <c r="C223" s="70" t="s">
        <v>26</v>
      </c>
      <c r="D223" s="86">
        <v>287.10000000000002</v>
      </c>
      <c r="E223" s="369">
        <v>0</v>
      </c>
      <c r="F223" s="36">
        <v>0</v>
      </c>
      <c r="G223" s="366">
        <v>0</v>
      </c>
      <c r="H223" s="24">
        <v>0</v>
      </c>
      <c r="I223" s="410">
        <v>0</v>
      </c>
      <c r="J223" s="78"/>
      <c r="K223" s="316"/>
      <c r="L223" s="76">
        <f t="shared" si="12"/>
        <v>287.10000000000002</v>
      </c>
    </row>
    <row r="224" spans="1:12" ht="36.75" customHeight="1" x14ac:dyDescent="0.2">
      <c r="A224" s="528"/>
      <c r="B224" s="100" t="s">
        <v>286</v>
      </c>
      <c r="C224" s="70" t="s">
        <v>26</v>
      </c>
      <c r="D224" s="86">
        <v>876</v>
      </c>
      <c r="E224" s="369">
        <v>0</v>
      </c>
      <c r="F224" s="36">
        <v>0</v>
      </c>
      <c r="G224" s="366">
        <v>0</v>
      </c>
      <c r="H224" s="24">
        <v>0</v>
      </c>
      <c r="I224" s="410">
        <v>0</v>
      </c>
      <c r="J224" s="78"/>
      <c r="K224" s="316"/>
      <c r="L224" s="76">
        <f t="shared" si="12"/>
        <v>876</v>
      </c>
    </row>
    <row r="225" spans="1:12" ht="36.75" customHeight="1" x14ac:dyDescent="0.2">
      <c r="A225" s="528"/>
      <c r="B225" s="100" t="s">
        <v>287</v>
      </c>
      <c r="C225" s="70" t="s">
        <v>26</v>
      </c>
      <c r="D225" s="86">
        <v>2310.6</v>
      </c>
      <c r="E225" s="369">
        <v>0</v>
      </c>
      <c r="F225" s="36">
        <v>0</v>
      </c>
      <c r="G225" s="366">
        <v>0</v>
      </c>
      <c r="H225" s="24">
        <v>0</v>
      </c>
      <c r="I225" s="410">
        <v>0</v>
      </c>
      <c r="J225" s="78"/>
      <c r="K225" s="316"/>
      <c r="L225" s="76">
        <f t="shared" si="12"/>
        <v>2310.6</v>
      </c>
    </row>
    <row r="226" spans="1:12" ht="36.75" customHeight="1" x14ac:dyDescent="0.2">
      <c r="A226" s="528"/>
      <c r="B226" s="100" t="s">
        <v>288</v>
      </c>
      <c r="C226" s="70" t="s">
        <v>26</v>
      </c>
      <c r="D226" s="86">
        <v>164.6</v>
      </c>
      <c r="E226" s="369">
        <v>0</v>
      </c>
      <c r="F226" s="36">
        <v>0</v>
      </c>
      <c r="G226" s="366">
        <v>0</v>
      </c>
      <c r="H226" s="24">
        <v>0</v>
      </c>
      <c r="I226" s="410">
        <v>0</v>
      </c>
      <c r="J226" s="78"/>
      <c r="K226" s="316"/>
      <c r="L226" s="76">
        <f t="shared" si="12"/>
        <v>164.6</v>
      </c>
    </row>
    <row r="227" spans="1:12" ht="63.75" customHeight="1" x14ac:dyDescent="0.2">
      <c r="A227" s="528"/>
      <c r="B227" s="100" t="s">
        <v>289</v>
      </c>
      <c r="C227" s="70" t="s">
        <v>26</v>
      </c>
      <c r="D227" s="86">
        <v>1609.5</v>
      </c>
      <c r="E227" s="369">
        <v>0</v>
      </c>
      <c r="F227" s="36">
        <v>0</v>
      </c>
      <c r="G227" s="366">
        <v>0</v>
      </c>
      <c r="H227" s="24">
        <v>0</v>
      </c>
      <c r="I227" s="410">
        <v>0</v>
      </c>
      <c r="J227" s="78"/>
      <c r="K227" s="316"/>
      <c r="L227" s="76">
        <f t="shared" si="12"/>
        <v>1609.5</v>
      </c>
    </row>
    <row r="228" spans="1:12" ht="37.5" customHeight="1" x14ac:dyDescent="0.2">
      <c r="A228" s="528"/>
      <c r="B228" s="237" t="s">
        <v>708</v>
      </c>
      <c r="C228" s="70" t="s">
        <v>26</v>
      </c>
      <c r="D228" s="86">
        <v>1691.3999999999999</v>
      </c>
      <c r="E228" s="369">
        <v>0</v>
      </c>
      <c r="F228" s="36">
        <v>0</v>
      </c>
      <c r="G228" s="366">
        <v>0</v>
      </c>
      <c r="H228" s="24">
        <v>0</v>
      </c>
      <c r="I228" s="410">
        <v>0</v>
      </c>
      <c r="J228" s="78"/>
      <c r="K228" s="316"/>
      <c r="L228" s="76">
        <f t="shared" si="12"/>
        <v>1691.3999999999999</v>
      </c>
    </row>
    <row r="229" spans="1:12" ht="36.75" customHeight="1" x14ac:dyDescent="0.2">
      <c r="A229" s="528"/>
      <c r="B229" s="100" t="s">
        <v>290</v>
      </c>
      <c r="C229" s="70" t="s">
        <v>26</v>
      </c>
      <c r="D229" s="86">
        <v>5782.45</v>
      </c>
      <c r="E229" s="369">
        <v>0</v>
      </c>
      <c r="F229" s="36">
        <v>0</v>
      </c>
      <c r="G229" s="366">
        <v>0</v>
      </c>
      <c r="H229" s="24">
        <v>0</v>
      </c>
      <c r="I229" s="410">
        <v>0</v>
      </c>
      <c r="J229" s="78"/>
      <c r="K229" s="78"/>
      <c r="L229" s="76">
        <f t="shared" si="12"/>
        <v>5782.45</v>
      </c>
    </row>
    <row r="230" spans="1:12" ht="36.75" customHeight="1" x14ac:dyDescent="0.2">
      <c r="A230" s="528"/>
      <c r="B230" s="100" t="s">
        <v>291</v>
      </c>
      <c r="C230" s="70" t="s">
        <v>26</v>
      </c>
      <c r="D230" s="86">
        <v>11886.319999999998</v>
      </c>
      <c r="E230" s="369">
        <v>0</v>
      </c>
      <c r="F230" s="36">
        <v>0</v>
      </c>
      <c r="G230" s="366">
        <v>0</v>
      </c>
      <c r="H230" s="24">
        <v>0</v>
      </c>
      <c r="I230" s="410">
        <v>0</v>
      </c>
      <c r="J230" s="78"/>
      <c r="K230" s="78"/>
      <c r="L230" s="76">
        <f t="shared" si="12"/>
        <v>11886.319999999998</v>
      </c>
    </row>
    <row r="231" spans="1:12" ht="46.5" customHeight="1" x14ac:dyDescent="0.2">
      <c r="A231" s="528"/>
      <c r="B231" s="100" t="s">
        <v>756</v>
      </c>
      <c r="C231" s="70" t="s">
        <v>26</v>
      </c>
      <c r="D231" s="86">
        <v>11165.109999999999</v>
      </c>
      <c r="E231" s="369">
        <v>0</v>
      </c>
      <c r="F231" s="36">
        <v>0</v>
      </c>
      <c r="G231" s="366">
        <v>0</v>
      </c>
      <c r="H231" s="24">
        <v>0</v>
      </c>
      <c r="I231" s="410">
        <v>0</v>
      </c>
      <c r="J231" s="78"/>
      <c r="K231" s="78"/>
      <c r="L231" s="76">
        <f t="shared" si="12"/>
        <v>11165.109999999999</v>
      </c>
    </row>
    <row r="232" spans="1:12" ht="36.75" customHeight="1" x14ac:dyDescent="0.2">
      <c r="A232" s="528"/>
      <c r="B232" s="100" t="s">
        <v>292</v>
      </c>
      <c r="C232" s="70" t="s">
        <v>26</v>
      </c>
      <c r="D232" s="86">
        <v>9226.5</v>
      </c>
      <c r="E232" s="148">
        <v>639.4</v>
      </c>
      <c r="F232" s="36">
        <v>678</v>
      </c>
      <c r="G232" s="366">
        <v>897.6</v>
      </c>
      <c r="H232" s="24">
        <v>881.4</v>
      </c>
      <c r="I232" s="410">
        <v>0</v>
      </c>
      <c r="J232" s="78"/>
      <c r="K232" s="78"/>
      <c r="L232" s="76">
        <f t="shared" ref="L232" si="13">SUM(D232:K232)</f>
        <v>12322.9</v>
      </c>
    </row>
    <row r="233" spans="1:12" ht="36.75" customHeight="1" x14ac:dyDescent="0.2">
      <c r="A233" s="528"/>
      <c r="B233" s="100" t="s">
        <v>293</v>
      </c>
      <c r="C233" s="70" t="s">
        <v>26</v>
      </c>
      <c r="D233" s="86">
        <v>387.3</v>
      </c>
      <c r="E233" s="148">
        <v>0</v>
      </c>
      <c r="F233" s="36">
        <v>0</v>
      </c>
      <c r="G233" s="366">
        <v>0</v>
      </c>
      <c r="H233" s="24">
        <v>0</v>
      </c>
      <c r="I233" s="410">
        <v>0</v>
      </c>
      <c r="J233" s="78"/>
      <c r="K233" s="78"/>
      <c r="L233" s="76">
        <f t="shared" ref="L233:L264" si="14">SUM(D233:K233)</f>
        <v>387.3</v>
      </c>
    </row>
    <row r="234" spans="1:12" ht="36.75" customHeight="1" x14ac:dyDescent="0.2">
      <c r="A234" s="528"/>
      <c r="B234" s="172" t="s">
        <v>294</v>
      </c>
      <c r="C234" s="173" t="s">
        <v>26</v>
      </c>
      <c r="D234" s="142">
        <v>2150.02</v>
      </c>
      <c r="E234" s="148">
        <v>0</v>
      </c>
      <c r="F234" s="36">
        <v>0</v>
      </c>
      <c r="G234" s="366">
        <v>0</v>
      </c>
      <c r="H234" s="24">
        <v>0</v>
      </c>
      <c r="I234" s="410">
        <v>0</v>
      </c>
      <c r="J234" s="78"/>
      <c r="K234" s="78"/>
      <c r="L234" s="76">
        <f t="shared" si="14"/>
        <v>2150.02</v>
      </c>
    </row>
    <row r="235" spans="1:12" ht="36.75" customHeight="1" x14ac:dyDescent="0.2">
      <c r="A235" s="528"/>
      <c r="B235" s="100" t="s">
        <v>295</v>
      </c>
      <c r="C235" s="70" t="s">
        <v>26</v>
      </c>
      <c r="D235" s="86">
        <v>9480.9</v>
      </c>
      <c r="E235" s="148">
        <v>0</v>
      </c>
      <c r="F235" s="36">
        <v>0</v>
      </c>
      <c r="G235" s="366">
        <v>0</v>
      </c>
      <c r="H235" s="24">
        <v>0</v>
      </c>
      <c r="I235" s="410">
        <v>0</v>
      </c>
      <c r="J235" s="78"/>
      <c r="K235" s="78"/>
      <c r="L235" s="76">
        <f t="shared" si="14"/>
        <v>9480.9</v>
      </c>
    </row>
    <row r="236" spans="1:12" ht="36.75" customHeight="1" x14ac:dyDescent="0.2">
      <c r="A236" s="528"/>
      <c r="B236" s="100" t="s">
        <v>729</v>
      </c>
      <c r="C236" s="70" t="s">
        <v>26</v>
      </c>
      <c r="D236" s="86">
        <v>1738.6000000000001</v>
      </c>
      <c r="E236" s="148">
        <v>0</v>
      </c>
      <c r="F236" s="36">
        <v>301</v>
      </c>
      <c r="G236" s="366">
        <v>0</v>
      </c>
      <c r="H236" s="24">
        <v>0</v>
      </c>
      <c r="I236" s="410">
        <v>0</v>
      </c>
      <c r="J236" s="78"/>
      <c r="K236" s="78"/>
      <c r="L236" s="76">
        <f t="shared" si="14"/>
        <v>2039.6000000000001</v>
      </c>
    </row>
    <row r="237" spans="1:12" ht="36.75" customHeight="1" x14ac:dyDescent="0.2">
      <c r="A237" s="529"/>
      <c r="B237" s="100" t="s">
        <v>296</v>
      </c>
      <c r="C237" s="70" t="s">
        <v>26</v>
      </c>
      <c r="D237" s="86">
        <v>46120.649999999994</v>
      </c>
      <c r="E237" s="148">
        <v>1071</v>
      </c>
      <c r="F237" s="36">
        <v>1693.6</v>
      </c>
      <c r="G237" s="366">
        <v>965</v>
      </c>
      <c r="H237" s="24">
        <v>596.6</v>
      </c>
      <c r="I237" s="402">
        <v>119.1</v>
      </c>
      <c r="J237" s="78"/>
      <c r="K237" s="78"/>
      <c r="L237" s="76">
        <f t="shared" si="14"/>
        <v>50565.94999999999</v>
      </c>
    </row>
    <row r="238" spans="1:12" ht="36.75" customHeight="1" x14ac:dyDescent="0.2">
      <c r="A238" s="293" t="s">
        <v>297</v>
      </c>
      <c r="B238" s="100" t="s">
        <v>298</v>
      </c>
      <c r="C238" s="70" t="s">
        <v>26</v>
      </c>
      <c r="D238" s="86">
        <v>295.10000000000002</v>
      </c>
      <c r="E238" s="148">
        <v>0</v>
      </c>
      <c r="F238" s="36">
        <v>0</v>
      </c>
      <c r="G238" s="366">
        <v>0</v>
      </c>
      <c r="H238" s="24">
        <v>0</v>
      </c>
      <c r="I238" s="402">
        <v>0</v>
      </c>
      <c r="J238" s="78"/>
      <c r="K238" s="78"/>
      <c r="L238" s="76">
        <f t="shared" si="14"/>
        <v>295.10000000000002</v>
      </c>
    </row>
    <row r="239" spans="1:12" ht="36.75" customHeight="1" x14ac:dyDescent="0.2">
      <c r="A239" s="141" t="s">
        <v>299</v>
      </c>
      <c r="B239" s="100" t="s">
        <v>300</v>
      </c>
      <c r="C239" s="70" t="s">
        <v>26</v>
      </c>
      <c r="D239" s="86">
        <v>43846.29</v>
      </c>
      <c r="E239" s="148">
        <v>1449.3</v>
      </c>
      <c r="F239" s="148">
        <v>889.3</v>
      </c>
      <c r="G239" s="366">
        <v>1002</v>
      </c>
      <c r="H239" s="24">
        <v>592.4</v>
      </c>
      <c r="I239" s="402">
        <v>904</v>
      </c>
      <c r="J239" s="78"/>
      <c r="K239" s="78"/>
      <c r="L239" s="76">
        <f t="shared" si="14"/>
        <v>48683.290000000008</v>
      </c>
    </row>
    <row r="240" spans="1:12" ht="36.75" customHeight="1" x14ac:dyDescent="0.2">
      <c r="A240" s="293" t="s">
        <v>301</v>
      </c>
      <c r="B240" s="100" t="s">
        <v>302</v>
      </c>
      <c r="C240" s="70" t="s">
        <v>26</v>
      </c>
      <c r="D240" s="86">
        <v>210.9</v>
      </c>
      <c r="E240" s="148">
        <v>0</v>
      </c>
      <c r="F240" s="148">
        <v>0</v>
      </c>
      <c r="G240" s="366">
        <v>0</v>
      </c>
      <c r="H240" s="24">
        <v>0</v>
      </c>
      <c r="I240" s="402">
        <v>0</v>
      </c>
      <c r="J240" s="78"/>
      <c r="K240" s="78"/>
      <c r="L240" s="76">
        <f t="shared" si="14"/>
        <v>210.9</v>
      </c>
    </row>
    <row r="241" spans="1:12" ht="36.75" customHeight="1" x14ac:dyDescent="0.2">
      <c r="A241" s="527" t="s">
        <v>303</v>
      </c>
      <c r="B241" s="100" t="s">
        <v>304</v>
      </c>
      <c r="C241" s="70" t="s">
        <v>26</v>
      </c>
      <c r="D241" s="86">
        <v>14377.330000000004</v>
      </c>
      <c r="E241" s="148">
        <v>0</v>
      </c>
      <c r="F241" s="148">
        <v>0</v>
      </c>
      <c r="G241" s="366">
        <v>0</v>
      </c>
      <c r="H241" s="24">
        <v>0</v>
      </c>
      <c r="I241" s="410">
        <v>0</v>
      </c>
      <c r="J241" s="78"/>
      <c r="K241" s="78"/>
      <c r="L241" s="76">
        <f t="shared" si="14"/>
        <v>14377.330000000004</v>
      </c>
    </row>
    <row r="242" spans="1:12" ht="36.75" customHeight="1" x14ac:dyDescent="0.2">
      <c r="A242" s="528"/>
      <c r="B242" s="100" t="s">
        <v>305</v>
      </c>
      <c r="C242" s="70" t="s">
        <v>26</v>
      </c>
      <c r="D242" s="86">
        <v>24231.16</v>
      </c>
      <c r="E242" s="148">
        <v>1297.8</v>
      </c>
      <c r="F242" s="36">
        <v>652</v>
      </c>
      <c r="G242" s="366">
        <v>975.8</v>
      </c>
      <c r="H242" s="24">
        <v>802.8</v>
      </c>
      <c r="I242" s="402">
        <v>715.6</v>
      </c>
      <c r="J242" s="78"/>
      <c r="K242" s="78"/>
      <c r="L242" s="76">
        <f t="shared" si="14"/>
        <v>28675.159999999996</v>
      </c>
    </row>
    <row r="243" spans="1:12" ht="47.25" customHeight="1" x14ac:dyDescent="0.2">
      <c r="A243" s="528"/>
      <c r="B243" s="100" t="s">
        <v>306</v>
      </c>
      <c r="C243" s="70" t="s">
        <v>26</v>
      </c>
      <c r="D243" s="86">
        <v>54486.950000000004</v>
      </c>
      <c r="E243" s="148">
        <v>2551.1</v>
      </c>
      <c r="F243" s="36">
        <v>146</v>
      </c>
      <c r="G243" s="366">
        <v>1250</v>
      </c>
      <c r="H243" s="24">
        <v>1126.5</v>
      </c>
      <c r="I243" s="402">
        <v>1711.1</v>
      </c>
      <c r="J243" s="78"/>
      <c r="K243" s="78"/>
      <c r="L243" s="76">
        <f t="shared" si="14"/>
        <v>61271.65</v>
      </c>
    </row>
    <row r="244" spans="1:12" ht="36.75" customHeight="1" x14ac:dyDescent="0.2">
      <c r="A244" s="529"/>
      <c r="B244" s="104" t="s">
        <v>307</v>
      </c>
      <c r="C244" s="70" t="s">
        <v>26</v>
      </c>
      <c r="D244" s="86">
        <v>923.38</v>
      </c>
      <c r="E244" s="148">
        <v>0</v>
      </c>
      <c r="F244" s="36">
        <v>0</v>
      </c>
      <c r="G244" s="366">
        <v>0</v>
      </c>
      <c r="H244" s="24">
        <v>0</v>
      </c>
      <c r="I244" s="402">
        <v>0</v>
      </c>
      <c r="J244" s="78"/>
      <c r="K244" s="78"/>
      <c r="L244" s="76">
        <f t="shared" si="14"/>
        <v>923.38</v>
      </c>
    </row>
    <row r="245" spans="1:12" ht="36.75" customHeight="1" x14ac:dyDescent="0.2">
      <c r="A245" s="527" t="s">
        <v>308</v>
      </c>
      <c r="B245" s="100" t="s">
        <v>309</v>
      </c>
      <c r="C245" s="70" t="s">
        <v>26</v>
      </c>
      <c r="D245" s="86">
        <v>8529.1900000000023</v>
      </c>
      <c r="E245" s="148">
        <v>446.5</v>
      </c>
      <c r="F245" s="36">
        <v>513</v>
      </c>
      <c r="G245" s="366">
        <v>492</v>
      </c>
      <c r="H245" s="24">
        <v>260</v>
      </c>
      <c r="I245" s="402">
        <v>258</v>
      </c>
      <c r="J245" s="78"/>
      <c r="K245" s="78"/>
      <c r="L245" s="76">
        <f t="shared" si="14"/>
        <v>10498.690000000002</v>
      </c>
    </row>
    <row r="246" spans="1:12" ht="36.75" customHeight="1" x14ac:dyDescent="0.2">
      <c r="A246" s="528"/>
      <c r="B246" s="100" t="s">
        <v>310</v>
      </c>
      <c r="C246" s="70" t="s">
        <v>26</v>
      </c>
      <c r="D246" s="86">
        <v>1361.8000000000002</v>
      </c>
      <c r="E246" s="148">
        <v>0</v>
      </c>
      <c r="F246" s="36">
        <v>0</v>
      </c>
      <c r="G246" s="366">
        <v>0</v>
      </c>
      <c r="H246" s="24">
        <v>0</v>
      </c>
      <c r="I246" s="402">
        <v>0</v>
      </c>
      <c r="J246" s="78"/>
      <c r="K246" s="78"/>
      <c r="L246" s="76">
        <f t="shared" si="14"/>
        <v>1361.8000000000002</v>
      </c>
    </row>
    <row r="247" spans="1:12" ht="36.75" customHeight="1" x14ac:dyDescent="0.2">
      <c r="A247" s="529"/>
      <c r="B247" s="100" t="s">
        <v>311</v>
      </c>
      <c r="C247" s="70" t="s">
        <v>26</v>
      </c>
      <c r="D247" s="86">
        <v>623.5</v>
      </c>
      <c r="E247" s="148">
        <v>0</v>
      </c>
      <c r="F247" s="36">
        <v>0</v>
      </c>
      <c r="G247" s="366">
        <v>0</v>
      </c>
      <c r="H247" s="24">
        <v>0</v>
      </c>
      <c r="I247" s="410">
        <v>0</v>
      </c>
      <c r="J247" s="78"/>
      <c r="K247" s="78"/>
      <c r="L247" s="76">
        <f t="shared" si="14"/>
        <v>623.5</v>
      </c>
    </row>
    <row r="248" spans="1:12" ht="32.25" customHeight="1" x14ac:dyDescent="0.2">
      <c r="A248" s="583" t="s">
        <v>312</v>
      </c>
      <c r="B248" s="100" t="s">
        <v>313</v>
      </c>
      <c r="C248" s="70" t="s">
        <v>26</v>
      </c>
      <c r="D248" s="86">
        <v>35308.200000000004</v>
      </c>
      <c r="E248" s="148">
        <v>891.5</v>
      </c>
      <c r="F248" s="148">
        <v>740</v>
      </c>
      <c r="G248" s="366">
        <v>180</v>
      </c>
      <c r="H248" s="24">
        <v>310</v>
      </c>
      <c r="I248" s="410">
        <v>0</v>
      </c>
      <c r="J248" s="78"/>
      <c r="K248" s="78"/>
      <c r="L248" s="290">
        <f t="shared" si="14"/>
        <v>37429.700000000004</v>
      </c>
    </row>
    <row r="249" spans="1:12" ht="30" customHeight="1" x14ac:dyDescent="0.2">
      <c r="A249" s="584"/>
      <c r="B249" s="100" t="s">
        <v>314</v>
      </c>
      <c r="C249" s="70" t="s">
        <v>26</v>
      </c>
      <c r="D249" s="86">
        <v>484.8</v>
      </c>
      <c r="E249" s="148">
        <v>0</v>
      </c>
      <c r="F249" s="36">
        <v>0</v>
      </c>
      <c r="G249" s="366">
        <v>0</v>
      </c>
      <c r="H249" s="24">
        <v>0</v>
      </c>
      <c r="I249" s="410">
        <v>0</v>
      </c>
      <c r="J249" s="78"/>
      <c r="K249" s="78"/>
      <c r="L249" s="76">
        <f t="shared" si="14"/>
        <v>484.8</v>
      </c>
    </row>
    <row r="250" spans="1:12" ht="32.25" customHeight="1" x14ac:dyDescent="0.2">
      <c r="A250" s="584"/>
      <c r="B250" s="100" t="s">
        <v>315</v>
      </c>
      <c r="C250" s="70" t="s">
        <v>26</v>
      </c>
      <c r="D250" s="86">
        <v>8456.85</v>
      </c>
      <c r="E250" s="148">
        <v>471</v>
      </c>
      <c r="F250" s="36">
        <v>0</v>
      </c>
      <c r="G250" s="366">
        <v>0</v>
      </c>
      <c r="H250" s="24">
        <v>0</v>
      </c>
      <c r="I250" s="410">
        <v>0</v>
      </c>
      <c r="J250" s="78"/>
      <c r="K250" s="78"/>
      <c r="L250" s="76">
        <f t="shared" si="14"/>
        <v>8927.85</v>
      </c>
    </row>
    <row r="251" spans="1:12" ht="31.5" customHeight="1" x14ac:dyDescent="0.2">
      <c r="A251" s="584"/>
      <c r="B251" s="100" t="s">
        <v>316</v>
      </c>
      <c r="C251" s="70" t="s">
        <v>26</v>
      </c>
      <c r="D251" s="86">
        <v>1752.8000000000002</v>
      </c>
      <c r="E251" s="148">
        <v>0</v>
      </c>
      <c r="F251" s="36">
        <v>0</v>
      </c>
      <c r="G251" s="366">
        <v>0</v>
      </c>
      <c r="H251" s="24">
        <v>0</v>
      </c>
      <c r="I251" s="410">
        <v>0</v>
      </c>
      <c r="J251" s="78"/>
      <c r="K251" s="78"/>
      <c r="L251" s="76">
        <f t="shared" si="14"/>
        <v>1752.8000000000002</v>
      </c>
    </row>
    <row r="252" spans="1:12" ht="31.5" customHeight="1" x14ac:dyDescent="0.2">
      <c r="A252" s="584"/>
      <c r="B252" s="100" t="s">
        <v>241</v>
      </c>
      <c r="C252" s="70" t="s">
        <v>26</v>
      </c>
      <c r="D252" s="86">
        <v>5517.4500000000007</v>
      </c>
      <c r="E252" s="148">
        <v>0</v>
      </c>
      <c r="F252" s="36">
        <v>0</v>
      </c>
      <c r="G252" s="366">
        <v>0</v>
      </c>
      <c r="H252" s="24">
        <v>0</v>
      </c>
      <c r="I252" s="410">
        <v>0</v>
      </c>
      <c r="J252" s="78"/>
      <c r="K252" s="78"/>
      <c r="L252" s="76">
        <f t="shared" si="14"/>
        <v>5517.4500000000007</v>
      </c>
    </row>
    <row r="253" spans="1:12" ht="36.75" customHeight="1" x14ac:dyDescent="0.2">
      <c r="A253" s="585"/>
      <c r="B253" s="100" t="s">
        <v>317</v>
      </c>
      <c r="C253" s="70" t="s">
        <v>26</v>
      </c>
      <c r="D253" s="86">
        <v>1471.5</v>
      </c>
      <c r="E253" s="148">
        <v>0</v>
      </c>
      <c r="F253" s="36">
        <v>0</v>
      </c>
      <c r="G253" s="366">
        <v>0</v>
      </c>
      <c r="H253" s="24">
        <v>0</v>
      </c>
      <c r="I253" s="410">
        <v>0</v>
      </c>
      <c r="J253" s="78"/>
      <c r="K253" s="78"/>
      <c r="L253" s="290">
        <f t="shared" si="14"/>
        <v>1471.5</v>
      </c>
    </row>
    <row r="254" spans="1:12" ht="36" customHeight="1" x14ac:dyDescent="0.2">
      <c r="A254" s="293" t="s">
        <v>318</v>
      </c>
      <c r="B254" s="100" t="s">
        <v>599</v>
      </c>
      <c r="C254" s="70" t="s">
        <v>26</v>
      </c>
      <c r="D254" s="86">
        <v>4864.3999999999996</v>
      </c>
      <c r="E254" s="148">
        <v>333.4</v>
      </c>
      <c r="F254" s="148">
        <v>0</v>
      </c>
      <c r="G254" s="366">
        <v>0</v>
      </c>
      <c r="H254" s="24">
        <v>0</v>
      </c>
      <c r="I254" s="410">
        <v>0</v>
      </c>
      <c r="J254" s="78"/>
      <c r="K254" s="78"/>
      <c r="L254" s="290">
        <f t="shared" si="14"/>
        <v>5197.7999999999993</v>
      </c>
    </row>
    <row r="255" spans="1:12" ht="36.75" customHeight="1" x14ac:dyDescent="0.2">
      <c r="A255" s="141" t="s">
        <v>319</v>
      </c>
      <c r="B255" s="103" t="s">
        <v>320</v>
      </c>
      <c r="C255" s="70" t="s">
        <v>26</v>
      </c>
      <c r="D255" s="86">
        <v>34363.64</v>
      </c>
      <c r="E255" s="148">
        <v>1681.7</v>
      </c>
      <c r="F255" s="36">
        <v>1346.9</v>
      </c>
      <c r="G255" s="366">
        <v>866</v>
      </c>
      <c r="H255" s="24">
        <v>1371.9</v>
      </c>
      <c r="I255" s="402">
        <v>683.4</v>
      </c>
      <c r="J255" s="78"/>
      <c r="K255" s="78"/>
      <c r="L255" s="76">
        <f t="shared" si="14"/>
        <v>40313.54</v>
      </c>
    </row>
    <row r="256" spans="1:12" ht="36.75" customHeight="1" x14ac:dyDescent="0.2">
      <c r="A256" s="527" t="s">
        <v>321</v>
      </c>
      <c r="B256" s="103" t="s">
        <v>706</v>
      </c>
      <c r="C256" s="70" t="s">
        <v>26</v>
      </c>
      <c r="D256" s="86">
        <v>30259.940000000006</v>
      </c>
      <c r="E256" s="148">
        <v>593.79999999999995</v>
      </c>
      <c r="F256" s="36">
        <v>803.3</v>
      </c>
      <c r="G256" s="366">
        <v>575.9</v>
      </c>
      <c r="H256" s="24">
        <v>672</v>
      </c>
      <c r="I256" s="402">
        <v>0</v>
      </c>
      <c r="J256" s="78"/>
      <c r="K256" s="78"/>
      <c r="L256" s="76">
        <f t="shared" si="14"/>
        <v>32904.94</v>
      </c>
    </row>
    <row r="257" spans="1:12" ht="36.75" customHeight="1" x14ac:dyDescent="0.2">
      <c r="A257" s="529"/>
      <c r="B257" s="103" t="s">
        <v>322</v>
      </c>
      <c r="C257" s="70" t="s">
        <v>26</v>
      </c>
      <c r="D257" s="86">
        <v>26688.949999999997</v>
      </c>
      <c r="E257" s="148">
        <v>546.79999999999995</v>
      </c>
      <c r="F257" s="36">
        <v>224</v>
      </c>
      <c r="G257" s="366">
        <v>0</v>
      </c>
      <c r="H257" s="24">
        <v>0</v>
      </c>
      <c r="I257" s="410">
        <v>0</v>
      </c>
      <c r="J257" s="78"/>
      <c r="K257" s="78"/>
      <c r="L257" s="76">
        <f t="shared" si="14"/>
        <v>27459.749999999996</v>
      </c>
    </row>
    <row r="258" spans="1:12" ht="36.75" customHeight="1" x14ac:dyDescent="0.2">
      <c r="A258" s="293" t="s">
        <v>323</v>
      </c>
      <c r="B258" s="103" t="s">
        <v>324</v>
      </c>
      <c r="C258" s="70" t="s">
        <v>26</v>
      </c>
      <c r="D258" s="86">
        <v>855.71999999999991</v>
      </c>
      <c r="E258" s="148">
        <v>0</v>
      </c>
      <c r="F258" s="36">
        <v>0</v>
      </c>
      <c r="G258" s="366">
        <v>0</v>
      </c>
      <c r="H258" s="24">
        <v>0</v>
      </c>
      <c r="I258" s="410">
        <v>0</v>
      </c>
      <c r="J258" s="78"/>
      <c r="K258" s="78"/>
      <c r="L258" s="76">
        <f t="shared" si="14"/>
        <v>855.71999999999991</v>
      </c>
    </row>
    <row r="259" spans="1:12" ht="36.75" customHeight="1" x14ac:dyDescent="0.2">
      <c r="A259" s="293" t="s">
        <v>325</v>
      </c>
      <c r="B259" s="103" t="s">
        <v>326</v>
      </c>
      <c r="C259" s="70" t="s">
        <v>26</v>
      </c>
      <c r="D259" s="86">
        <v>234.1</v>
      </c>
      <c r="E259" s="148">
        <v>0</v>
      </c>
      <c r="F259" s="36">
        <v>0</v>
      </c>
      <c r="G259" s="366">
        <v>0</v>
      </c>
      <c r="H259" s="24">
        <v>0</v>
      </c>
      <c r="I259" s="410">
        <v>0</v>
      </c>
      <c r="J259" s="78"/>
      <c r="K259" s="78"/>
      <c r="L259" s="76">
        <f t="shared" si="14"/>
        <v>234.1</v>
      </c>
    </row>
    <row r="260" spans="1:12" ht="36.75" customHeight="1" x14ac:dyDescent="0.2">
      <c r="A260" s="293" t="s">
        <v>327</v>
      </c>
      <c r="B260" s="103" t="s">
        <v>328</v>
      </c>
      <c r="C260" s="70" t="s">
        <v>26</v>
      </c>
      <c r="D260" s="86">
        <v>1556.2</v>
      </c>
      <c r="E260" s="148">
        <v>0</v>
      </c>
      <c r="F260" s="36">
        <v>0</v>
      </c>
      <c r="G260" s="366">
        <v>0</v>
      </c>
      <c r="H260" s="24">
        <v>0</v>
      </c>
      <c r="I260" s="410">
        <v>0</v>
      </c>
      <c r="J260" s="78"/>
      <c r="K260" s="78"/>
      <c r="L260" s="76">
        <f t="shared" si="14"/>
        <v>1556.2</v>
      </c>
    </row>
    <row r="261" spans="1:12" ht="47.25" customHeight="1" x14ac:dyDescent="0.2">
      <c r="A261" s="388" t="s">
        <v>747</v>
      </c>
      <c r="B261" s="306" t="s">
        <v>750</v>
      </c>
      <c r="C261" s="70" t="s">
        <v>26</v>
      </c>
      <c r="D261" s="214">
        <v>1574.8000000000002</v>
      </c>
      <c r="E261" s="148">
        <v>0</v>
      </c>
      <c r="F261" s="207">
        <v>339</v>
      </c>
      <c r="G261" s="366">
        <v>180</v>
      </c>
      <c r="H261" s="24">
        <v>160.4</v>
      </c>
      <c r="I261" s="410">
        <v>0</v>
      </c>
      <c r="J261" s="207"/>
      <c r="K261" s="78"/>
      <c r="L261" s="76">
        <f t="shared" si="14"/>
        <v>2254.2000000000003</v>
      </c>
    </row>
    <row r="262" spans="1:12" ht="48.75" customHeight="1" x14ac:dyDescent="0.2">
      <c r="A262" s="527" t="s">
        <v>329</v>
      </c>
      <c r="B262" s="100" t="s">
        <v>330</v>
      </c>
      <c r="C262" s="70" t="s">
        <v>26</v>
      </c>
      <c r="D262" s="86">
        <v>32535.74</v>
      </c>
      <c r="E262" s="148">
        <v>678.4</v>
      </c>
      <c r="F262" s="36">
        <v>411.5</v>
      </c>
      <c r="G262" s="366">
        <v>539</v>
      </c>
      <c r="H262" s="24">
        <v>1143.5</v>
      </c>
      <c r="I262" s="410">
        <v>0</v>
      </c>
      <c r="J262" s="78"/>
      <c r="K262" s="78"/>
      <c r="L262" s="76">
        <f t="shared" si="14"/>
        <v>35308.14</v>
      </c>
    </row>
    <row r="263" spans="1:12" ht="36.75" customHeight="1" x14ac:dyDescent="0.2">
      <c r="A263" s="528"/>
      <c r="B263" s="100" t="s">
        <v>331</v>
      </c>
      <c r="C263" s="70" t="s">
        <v>26</v>
      </c>
      <c r="D263" s="86">
        <v>15218.140000000003</v>
      </c>
      <c r="E263" s="148">
        <v>0</v>
      </c>
      <c r="F263" s="36">
        <v>0</v>
      </c>
      <c r="G263" s="366">
        <v>0</v>
      </c>
      <c r="H263" s="24">
        <v>0</v>
      </c>
      <c r="I263" s="410">
        <v>0</v>
      </c>
      <c r="J263" s="78"/>
      <c r="K263" s="78"/>
      <c r="L263" s="76">
        <f t="shared" si="14"/>
        <v>15218.140000000003</v>
      </c>
    </row>
    <row r="264" spans="1:12" ht="36.75" customHeight="1" x14ac:dyDescent="0.2">
      <c r="A264" s="528"/>
      <c r="B264" s="100" t="s">
        <v>332</v>
      </c>
      <c r="C264" s="70" t="s">
        <v>26</v>
      </c>
      <c r="D264" s="86">
        <v>26755.84</v>
      </c>
      <c r="E264" s="148">
        <v>1320.3</v>
      </c>
      <c r="F264" s="36">
        <v>800.2</v>
      </c>
      <c r="G264" s="366">
        <v>871.6</v>
      </c>
      <c r="H264" s="24">
        <v>724.4</v>
      </c>
      <c r="I264" s="402">
        <v>916.1</v>
      </c>
      <c r="J264" s="78"/>
      <c r="K264" s="78"/>
      <c r="L264" s="76">
        <f t="shared" si="14"/>
        <v>31388.44</v>
      </c>
    </row>
    <row r="265" spans="1:12" ht="36.75" customHeight="1" x14ac:dyDescent="0.2">
      <c r="A265" s="528"/>
      <c r="B265" s="100" t="s">
        <v>333</v>
      </c>
      <c r="C265" s="70" t="s">
        <v>26</v>
      </c>
      <c r="D265" s="86">
        <v>7210.0300000000007</v>
      </c>
      <c r="E265" s="148">
        <v>0</v>
      </c>
      <c r="F265" s="36">
        <v>0</v>
      </c>
      <c r="G265" s="366">
        <v>0</v>
      </c>
      <c r="H265" s="24">
        <v>0</v>
      </c>
      <c r="I265" s="402">
        <v>0</v>
      </c>
      <c r="J265" s="78"/>
      <c r="K265" s="78"/>
      <c r="L265" s="76">
        <f t="shared" ref="L265:L289" si="15">SUM(D265:K265)</f>
        <v>7210.0300000000007</v>
      </c>
    </row>
    <row r="266" spans="1:12" ht="36.75" customHeight="1" x14ac:dyDescent="0.2">
      <c r="A266" s="528"/>
      <c r="B266" s="100" t="s">
        <v>334</v>
      </c>
      <c r="C266" s="70" t="s">
        <v>26</v>
      </c>
      <c r="D266" s="86">
        <v>19688.52</v>
      </c>
      <c r="E266" s="148">
        <v>1485.77</v>
      </c>
      <c r="F266" s="36">
        <v>1144.5999999999999</v>
      </c>
      <c r="G266" s="366">
        <v>1061</v>
      </c>
      <c r="H266" s="24">
        <v>748</v>
      </c>
      <c r="I266" s="402">
        <v>914.1</v>
      </c>
      <c r="J266" s="78"/>
      <c r="K266" s="78"/>
      <c r="L266" s="76">
        <f t="shared" si="15"/>
        <v>25041.989999999998</v>
      </c>
    </row>
    <row r="267" spans="1:12" ht="36.75" customHeight="1" x14ac:dyDescent="0.2">
      <c r="A267" s="528"/>
      <c r="B267" s="100" t="s">
        <v>335</v>
      </c>
      <c r="C267" s="70" t="s">
        <v>26</v>
      </c>
      <c r="D267" s="86">
        <v>1070.7</v>
      </c>
      <c r="E267" s="148">
        <v>0</v>
      </c>
      <c r="F267" s="36">
        <v>0</v>
      </c>
      <c r="G267" s="366">
        <v>0</v>
      </c>
      <c r="H267" s="24">
        <v>0</v>
      </c>
      <c r="I267" s="402">
        <v>0</v>
      </c>
      <c r="J267" s="78"/>
      <c r="K267" s="78"/>
      <c r="L267" s="76">
        <f t="shared" si="15"/>
        <v>1070.7</v>
      </c>
    </row>
    <row r="268" spans="1:12" ht="36.75" customHeight="1" x14ac:dyDescent="0.2">
      <c r="A268" s="528"/>
      <c r="B268" s="237" t="s">
        <v>768</v>
      </c>
      <c r="C268" s="70" t="s">
        <v>26</v>
      </c>
      <c r="D268" s="86">
        <v>521.70000000000005</v>
      </c>
      <c r="E268" s="148">
        <v>0</v>
      </c>
      <c r="F268" s="36">
        <v>344</v>
      </c>
      <c r="G268" s="366">
        <v>0</v>
      </c>
      <c r="H268" s="24">
        <v>151</v>
      </c>
      <c r="I268" s="410">
        <v>0</v>
      </c>
      <c r="J268" s="78"/>
      <c r="K268" s="78"/>
      <c r="L268" s="76">
        <f t="shared" si="15"/>
        <v>1016.7</v>
      </c>
    </row>
    <row r="269" spans="1:12" ht="47.25" customHeight="1" x14ac:dyDescent="0.2">
      <c r="A269" s="529"/>
      <c r="B269" s="100" t="s">
        <v>336</v>
      </c>
      <c r="C269" s="70" t="s">
        <v>26</v>
      </c>
      <c r="D269" s="86">
        <v>8296.82</v>
      </c>
      <c r="E269" s="148">
        <v>0</v>
      </c>
      <c r="F269" s="36">
        <v>0</v>
      </c>
      <c r="G269" s="366">
        <v>0</v>
      </c>
      <c r="H269" s="24">
        <v>0</v>
      </c>
      <c r="I269" s="410">
        <v>0</v>
      </c>
      <c r="J269" s="78"/>
      <c r="K269" s="78"/>
      <c r="L269" s="76">
        <f t="shared" si="15"/>
        <v>8296.82</v>
      </c>
    </row>
    <row r="270" spans="1:12" ht="36.75" customHeight="1" x14ac:dyDescent="0.2">
      <c r="A270" s="527" t="s">
        <v>337</v>
      </c>
      <c r="B270" s="100" t="s">
        <v>338</v>
      </c>
      <c r="C270" s="70" t="s">
        <v>26</v>
      </c>
      <c r="D270" s="214">
        <v>9322.82</v>
      </c>
      <c r="E270" s="148">
        <v>0</v>
      </c>
      <c r="F270" s="36">
        <v>0</v>
      </c>
      <c r="G270" s="366">
        <v>0</v>
      </c>
      <c r="H270" s="24">
        <v>0</v>
      </c>
      <c r="I270" s="410">
        <v>0</v>
      </c>
      <c r="J270" s="78"/>
      <c r="K270" s="78"/>
      <c r="L270" s="76">
        <f t="shared" si="15"/>
        <v>9322.82</v>
      </c>
    </row>
    <row r="271" spans="1:12" ht="36.75" customHeight="1" x14ac:dyDescent="0.2">
      <c r="A271" s="528"/>
      <c r="B271" s="237" t="s">
        <v>763</v>
      </c>
      <c r="C271" s="70" t="s">
        <v>26</v>
      </c>
      <c r="D271" s="214">
        <v>859.90000000000009</v>
      </c>
      <c r="E271" s="148">
        <v>0</v>
      </c>
      <c r="F271" s="36">
        <v>0</v>
      </c>
      <c r="G271" s="366">
        <v>0</v>
      </c>
      <c r="H271" s="24">
        <v>0</v>
      </c>
      <c r="I271" s="410">
        <v>0</v>
      </c>
      <c r="J271" s="78"/>
      <c r="K271" s="78"/>
      <c r="L271" s="76">
        <f t="shared" si="15"/>
        <v>859.90000000000009</v>
      </c>
    </row>
    <row r="272" spans="1:12" ht="33" customHeight="1" x14ac:dyDescent="0.2">
      <c r="A272" s="528"/>
      <c r="B272" s="100" t="s">
        <v>339</v>
      </c>
      <c r="C272" s="70" t="s">
        <v>26</v>
      </c>
      <c r="D272" s="86">
        <v>8330</v>
      </c>
      <c r="E272" s="148">
        <v>0</v>
      </c>
      <c r="F272" s="36">
        <v>161</v>
      </c>
      <c r="G272" s="366">
        <v>0</v>
      </c>
      <c r="H272" s="24">
        <v>0</v>
      </c>
      <c r="I272" s="402">
        <v>78.400000000000006</v>
      </c>
      <c r="J272" s="78"/>
      <c r="K272" s="78"/>
      <c r="L272" s="76">
        <f t="shared" si="15"/>
        <v>8569.4</v>
      </c>
    </row>
    <row r="273" spans="1:12" ht="33.75" customHeight="1" x14ac:dyDescent="0.2">
      <c r="A273" s="528"/>
      <c r="B273" s="100" t="s">
        <v>600</v>
      </c>
      <c r="C273" s="70" t="s">
        <v>26</v>
      </c>
      <c r="D273" s="86">
        <v>72428.709999999992</v>
      </c>
      <c r="E273" s="148">
        <v>3856.9</v>
      </c>
      <c r="F273" s="36">
        <v>3788.6</v>
      </c>
      <c r="G273" s="366">
        <v>1331</v>
      </c>
      <c r="H273" s="24">
        <v>3181.9</v>
      </c>
      <c r="I273" s="402">
        <v>0</v>
      </c>
      <c r="J273" s="78"/>
      <c r="K273" s="78"/>
      <c r="L273" s="76">
        <f t="shared" si="15"/>
        <v>84587.109999999986</v>
      </c>
    </row>
    <row r="274" spans="1:12" ht="32.25" customHeight="1" x14ac:dyDescent="0.2">
      <c r="A274" s="528"/>
      <c r="B274" s="100" t="s">
        <v>340</v>
      </c>
      <c r="C274" s="70" t="s">
        <v>26</v>
      </c>
      <c r="D274" s="86">
        <v>4699.7</v>
      </c>
      <c r="E274" s="148">
        <v>421.9</v>
      </c>
      <c r="F274" s="36">
        <v>0</v>
      </c>
      <c r="G274" s="366">
        <v>76</v>
      </c>
      <c r="H274" s="24">
        <v>260.5</v>
      </c>
      <c r="I274" s="402">
        <v>173</v>
      </c>
      <c r="J274" s="78"/>
      <c r="K274" s="78"/>
      <c r="L274" s="76">
        <f t="shared" si="15"/>
        <v>5631.0999999999995</v>
      </c>
    </row>
    <row r="275" spans="1:12" ht="34.5" customHeight="1" x14ac:dyDescent="0.2">
      <c r="A275" s="528"/>
      <c r="B275" s="100" t="s">
        <v>341</v>
      </c>
      <c r="C275" s="70" t="s">
        <v>26</v>
      </c>
      <c r="D275" s="86">
        <v>10035.599999999999</v>
      </c>
      <c r="E275" s="148">
        <v>415.2</v>
      </c>
      <c r="F275" s="36">
        <v>1102.4000000000001</v>
      </c>
      <c r="G275" s="366">
        <v>173.1</v>
      </c>
      <c r="H275" s="24">
        <v>252</v>
      </c>
      <c r="I275" s="402">
        <v>0</v>
      </c>
      <c r="J275" s="78"/>
      <c r="K275" s="78"/>
      <c r="L275" s="76">
        <f t="shared" si="15"/>
        <v>11978.3</v>
      </c>
    </row>
    <row r="276" spans="1:12" ht="30" customHeight="1" x14ac:dyDescent="0.2">
      <c r="A276" s="528"/>
      <c r="B276" s="100" t="s">
        <v>342</v>
      </c>
      <c r="C276" s="70" t="s">
        <v>26</v>
      </c>
      <c r="D276" s="86">
        <v>30300.339999999997</v>
      </c>
      <c r="E276" s="148">
        <v>123.8</v>
      </c>
      <c r="F276" s="36">
        <v>0</v>
      </c>
      <c r="G276" s="366">
        <v>98</v>
      </c>
      <c r="H276" s="24">
        <v>358.8</v>
      </c>
      <c r="I276" s="410">
        <v>0</v>
      </c>
      <c r="J276" s="78"/>
      <c r="K276" s="78"/>
      <c r="L276" s="76">
        <f t="shared" si="15"/>
        <v>30880.939999999995</v>
      </c>
    </row>
    <row r="277" spans="1:12" ht="32.25" customHeight="1" x14ac:dyDescent="0.2">
      <c r="A277" s="528"/>
      <c r="B277" s="100" t="s">
        <v>343</v>
      </c>
      <c r="C277" s="70" t="s">
        <v>26</v>
      </c>
      <c r="D277" s="86">
        <v>11462.03</v>
      </c>
      <c r="E277" s="148">
        <v>0</v>
      </c>
      <c r="F277" s="148">
        <v>0</v>
      </c>
      <c r="G277" s="366">
        <v>0</v>
      </c>
      <c r="H277" s="24">
        <v>0</v>
      </c>
      <c r="I277" s="410">
        <v>0</v>
      </c>
      <c r="J277" s="78"/>
      <c r="K277" s="78"/>
      <c r="L277" s="76">
        <f t="shared" si="15"/>
        <v>11462.03</v>
      </c>
    </row>
    <row r="278" spans="1:12" ht="36" customHeight="1" x14ac:dyDescent="0.2">
      <c r="A278" s="528"/>
      <c r="B278" s="100" t="s">
        <v>344</v>
      </c>
      <c r="C278" s="70" t="s">
        <v>26</v>
      </c>
      <c r="D278" s="86">
        <v>22509.280000000002</v>
      </c>
      <c r="E278" s="148">
        <v>771.8</v>
      </c>
      <c r="F278" s="36">
        <v>907</v>
      </c>
      <c r="G278" s="366">
        <v>205</v>
      </c>
      <c r="H278" s="24">
        <v>149</v>
      </c>
      <c r="I278" s="410">
        <v>0</v>
      </c>
      <c r="J278" s="78"/>
      <c r="K278" s="78"/>
      <c r="L278" s="76">
        <f t="shared" si="15"/>
        <v>24542.080000000002</v>
      </c>
    </row>
    <row r="279" spans="1:12" ht="36.75" customHeight="1" x14ac:dyDescent="0.2">
      <c r="A279" s="528"/>
      <c r="B279" s="100" t="s">
        <v>345</v>
      </c>
      <c r="C279" s="70" t="s">
        <v>26</v>
      </c>
      <c r="D279" s="86">
        <v>8900.3200000000015</v>
      </c>
      <c r="E279" s="148">
        <v>0</v>
      </c>
      <c r="F279" s="148">
        <v>0</v>
      </c>
      <c r="G279" s="366">
        <v>0</v>
      </c>
      <c r="H279" s="24">
        <v>0</v>
      </c>
      <c r="I279" s="410">
        <v>0</v>
      </c>
      <c r="J279" s="78"/>
      <c r="K279" s="78"/>
      <c r="L279" s="76">
        <f t="shared" si="15"/>
        <v>8900.3200000000015</v>
      </c>
    </row>
    <row r="280" spans="1:12" ht="33" customHeight="1" x14ac:dyDescent="0.2">
      <c r="A280" s="528"/>
      <c r="B280" s="143" t="s">
        <v>346</v>
      </c>
      <c r="C280" s="144" t="s">
        <v>26</v>
      </c>
      <c r="D280" s="107">
        <v>4622.420000000001</v>
      </c>
      <c r="E280" s="148">
        <v>0</v>
      </c>
      <c r="F280" s="148">
        <v>0</v>
      </c>
      <c r="G280" s="366">
        <v>0</v>
      </c>
      <c r="H280" s="24">
        <v>0</v>
      </c>
      <c r="I280" s="410">
        <v>0</v>
      </c>
      <c r="J280" s="78"/>
      <c r="K280" s="78"/>
      <c r="L280" s="76">
        <f t="shared" si="15"/>
        <v>4622.420000000001</v>
      </c>
    </row>
    <row r="281" spans="1:12" ht="34.5" customHeight="1" x14ac:dyDescent="0.2">
      <c r="A281" s="528"/>
      <c r="B281" s="100" t="s">
        <v>347</v>
      </c>
      <c r="C281" s="70" t="s">
        <v>26</v>
      </c>
      <c r="D281" s="86">
        <v>16909.969999999998</v>
      </c>
      <c r="E281" s="148">
        <v>762.5</v>
      </c>
      <c r="F281" s="36">
        <v>917</v>
      </c>
      <c r="G281" s="366">
        <v>0</v>
      </c>
      <c r="H281" s="24">
        <v>149</v>
      </c>
      <c r="I281" s="410">
        <v>0</v>
      </c>
      <c r="J281" s="78"/>
      <c r="K281" s="78"/>
      <c r="L281" s="76">
        <f t="shared" si="15"/>
        <v>18738.469999999998</v>
      </c>
    </row>
    <row r="282" spans="1:12" ht="35.25" customHeight="1" x14ac:dyDescent="0.2">
      <c r="A282" s="528"/>
      <c r="B282" s="100" t="s">
        <v>348</v>
      </c>
      <c r="C282" s="70" t="s">
        <v>26</v>
      </c>
      <c r="D282" s="86">
        <v>645.1</v>
      </c>
      <c r="E282" s="148">
        <v>0</v>
      </c>
      <c r="F282" s="36">
        <v>0</v>
      </c>
      <c r="G282" s="366">
        <v>0</v>
      </c>
      <c r="H282" s="24">
        <v>0</v>
      </c>
      <c r="I282" s="410">
        <v>0</v>
      </c>
      <c r="J282" s="78"/>
      <c r="K282" s="78"/>
      <c r="L282" s="76">
        <f t="shared" si="15"/>
        <v>645.1</v>
      </c>
    </row>
    <row r="283" spans="1:12" ht="30" customHeight="1" x14ac:dyDescent="0.2">
      <c r="A283" s="528"/>
      <c r="B283" s="100" t="s">
        <v>349</v>
      </c>
      <c r="C283" s="70" t="s">
        <v>26</v>
      </c>
      <c r="D283" s="86">
        <v>6533.32</v>
      </c>
      <c r="E283" s="148">
        <v>0</v>
      </c>
      <c r="F283" s="36">
        <v>0</v>
      </c>
      <c r="G283" s="366">
        <v>0</v>
      </c>
      <c r="H283" s="24">
        <v>0</v>
      </c>
      <c r="I283" s="410">
        <v>0</v>
      </c>
      <c r="J283" s="78"/>
      <c r="K283" s="78"/>
      <c r="L283" s="76">
        <f t="shared" si="15"/>
        <v>6533.32</v>
      </c>
    </row>
    <row r="284" spans="1:12" ht="34.5" customHeight="1" x14ac:dyDescent="0.2">
      <c r="A284" s="528"/>
      <c r="B284" s="100" t="s">
        <v>350</v>
      </c>
      <c r="C284" s="70" t="s">
        <v>26</v>
      </c>
      <c r="D284" s="86">
        <v>2186.42</v>
      </c>
      <c r="E284" s="148">
        <v>0</v>
      </c>
      <c r="F284" s="36">
        <v>0</v>
      </c>
      <c r="G284" s="366">
        <v>0</v>
      </c>
      <c r="H284" s="24">
        <v>0</v>
      </c>
      <c r="I284" s="410">
        <v>0</v>
      </c>
      <c r="J284" s="78"/>
      <c r="K284" s="78"/>
      <c r="L284" s="76">
        <f t="shared" si="15"/>
        <v>2186.42</v>
      </c>
    </row>
    <row r="285" spans="1:12" ht="33" customHeight="1" x14ac:dyDescent="0.2">
      <c r="A285" s="528"/>
      <c r="B285" s="100" t="s">
        <v>351</v>
      </c>
      <c r="C285" s="70" t="s">
        <v>26</v>
      </c>
      <c r="D285" s="86">
        <v>20454.699999999997</v>
      </c>
      <c r="E285" s="148">
        <v>141.80000000000001</v>
      </c>
      <c r="F285" s="36">
        <v>0</v>
      </c>
      <c r="G285" s="366">
        <v>0</v>
      </c>
      <c r="H285" s="24">
        <v>0</v>
      </c>
      <c r="I285" s="410">
        <v>0</v>
      </c>
      <c r="J285" s="78"/>
      <c r="K285" s="78"/>
      <c r="L285" s="76">
        <f t="shared" si="15"/>
        <v>20596.499999999996</v>
      </c>
    </row>
    <row r="286" spans="1:12" ht="33.75" customHeight="1" x14ac:dyDescent="0.2">
      <c r="A286" s="528"/>
      <c r="B286" s="103" t="s">
        <v>608</v>
      </c>
      <c r="C286" s="70" t="s">
        <v>26</v>
      </c>
      <c r="D286" s="86">
        <v>6034.7</v>
      </c>
      <c r="E286" s="148">
        <v>0</v>
      </c>
      <c r="F286" s="36">
        <v>0</v>
      </c>
      <c r="G286" s="366">
        <v>0</v>
      </c>
      <c r="H286" s="24">
        <v>0</v>
      </c>
      <c r="I286" s="410">
        <v>0</v>
      </c>
      <c r="J286" s="78"/>
      <c r="K286" s="78"/>
      <c r="L286" s="76">
        <f t="shared" si="15"/>
        <v>6034.7</v>
      </c>
    </row>
    <row r="287" spans="1:12" ht="34.5" customHeight="1" x14ac:dyDescent="0.2">
      <c r="A287" s="529"/>
      <c r="B287" s="100" t="s">
        <v>352</v>
      </c>
      <c r="C287" s="70" t="s">
        <v>26</v>
      </c>
      <c r="D287" s="86">
        <v>1823.71</v>
      </c>
      <c r="E287" s="148">
        <v>0</v>
      </c>
      <c r="F287" s="36">
        <v>0</v>
      </c>
      <c r="G287" s="366">
        <v>0</v>
      </c>
      <c r="H287" s="24">
        <v>0</v>
      </c>
      <c r="I287" s="410">
        <v>0</v>
      </c>
      <c r="J287" s="78"/>
      <c r="K287" s="78"/>
      <c r="L287" s="76">
        <f t="shared" si="15"/>
        <v>1823.71</v>
      </c>
    </row>
    <row r="288" spans="1:12" ht="30" customHeight="1" x14ac:dyDescent="0.2">
      <c r="A288" s="637" t="s">
        <v>253</v>
      </c>
      <c r="B288" s="638"/>
      <c r="C288" s="18" t="s">
        <v>26</v>
      </c>
      <c r="D288" s="93">
        <v>1211942.6200000001</v>
      </c>
      <c r="E288" s="25">
        <f t="shared" ref="E288:K288" si="16">SUM(E185:E287)</f>
        <v>34240.070000000007</v>
      </c>
      <c r="F288" s="25">
        <f t="shared" si="16"/>
        <v>24321.899999999998</v>
      </c>
      <c r="G288" s="25">
        <f t="shared" si="16"/>
        <v>20640.199999999997</v>
      </c>
      <c r="H288" s="25">
        <f t="shared" si="16"/>
        <v>22789.600000000002</v>
      </c>
      <c r="I288" s="25">
        <f>SUM(I185:I287)</f>
        <v>14526.53</v>
      </c>
      <c r="J288" s="25">
        <f t="shared" si="16"/>
        <v>0</v>
      </c>
      <c r="K288" s="25">
        <f t="shared" si="16"/>
        <v>0</v>
      </c>
      <c r="L288" s="22">
        <f t="shared" si="15"/>
        <v>1328460.9200000002</v>
      </c>
    </row>
    <row r="289" spans="1:16" s="4" customFormat="1" ht="30" customHeight="1" thickBot="1" x14ac:dyDescent="0.3">
      <c r="A289" s="656" t="s">
        <v>254</v>
      </c>
      <c r="B289" s="657"/>
      <c r="C289" s="40" t="s">
        <v>26</v>
      </c>
      <c r="D289" s="26">
        <f t="shared" ref="D289:I289" si="17">COUNTIF(D185:D287,"&gt;0")</f>
        <v>103</v>
      </c>
      <c r="E289" s="26">
        <f t="shared" si="17"/>
        <v>33</v>
      </c>
      <c r="F289" s="26">
        <f t="shared" si="17"/>
        <v>30</v>
      </c>
      <c r="G289" s="26">
        <f t="shared" si="17"/>
        <v>30</v>
      </c>
      <c r="H289" s="26">
        <f t="shared" si="17"/>
        <v>30</v>
      </c>
      <c r="I289" s="26">
        <f t="shared" si="17"/>
        <v>20</v>
      </c>
      <c r="J289" s="26">
        <f t="shared" ref="J289:K289" si="18">COUNTIF(J185:J287,"&gt;0")</f>
        <v>0</v>
      </c>
      <c r="K289" s="26">
        <f t="shared" si="18"/>
        <v>0</v>
      </c>
      <c r="L289" s="27">
        <f t="shared" si="15"/>
        <v>246</v>
      </c>
      <c r="P289" s="96"/>
    </row>
    <row r="290" spans="1:16" s="4" customFormat="1" ht="34.5" customHeight="1" thickTop="1" thickBot="1" x14ac:dyDescent="0.3">
      <c r="A290" s="594" t="s">
        <v>353</v>
      </c>
      <c r="B290" s="595"/>
      <c r="C290" s="9"/>
      <c r="D290" s="97" t="s">
        <v>780</v>
      </c>
      <c r="E290" s="97" t="s">
        <v>773</v>
      </c>
      <c r="F290" s="11" t="s">
        <v>774</v>
      </c>
      <c r="G290" s="11" t="s">
        <v>775</v>
      </c>
      <c r="H290" s="11" t="s">
        <v>776</v>
      </c>
      <c r="I290" s="11" t="s">
        <v>777</v>
      </c>
      <c r="J290" s="11" t="s">
        <v>778</v>
      </c>
      <c r="K290" s="11" t="s">
        <v>779</v>
      </c>
      <c r="L290" s="10" t="s">
        <v>27</v>
      </c>
      <c r="P290"/>
    </row>
    <row r="291" spans="1:16" s="4" customFormat="1" ht="30" customHeight="1" thickTop="1" thickBot="1" x14ac:dyDescent="0.3">
      <c r="A291" s="596"/>
      <c r="B291" s="597"/>
      <c r="C291" s="71" t="s">
        <v>26</v>
      </c>
      <c r="D291" s="65">
        <v>542172.36</v>
      </c>
      <c r="E291" s="30">
        <v>38231.1</v>
      </c>
      <c r="F291" s="30">
        <v>39865.5</v>
      </c>
      <c r="G291" s="30">
        <v>30620</v>
      </c>
      <c r="H291" s="30">
        <v>24428.5</v>
      </c>
      <c r="I291" s="406">
        <v>34132.589999999997</v>
      </c>
      <c r="J291" s="30"/>
      <c r="K291" s="30"/>
      <c r="L291" s="31">
        <f>SUM(D291:K291)</f>
        <v>709450.04999999993</v>
      </c>
    </row>
    <row r="292" spans="1:16" s="4" customFormat="1" ht="30" customHeight="1" thickTop="1" thickBot="1" x14ac:dyDescent="0.3">
      <c r="A292" s="658" t="s">
        <v>253</v>
      </c>
      <c r="B292" s="659"/>
      <c r="C292" s="13" t="s">
        <v>26</v>
      </c>
      <c r="D292" s="57">
        <v>542172.36</v>
      </c>
      <c r="E292" s="28">
        <f t="shared" ref="E292:J292" si="19">E291</f>
        <v>38231.1</v>
      </c>
      <c r="F292" s="28">
        <f>F291</f>
        <v>39865.5</v>
      </c>
      <c r="G292" s="28">
        <f>G291</f>
        <v>30620</v>
      </c>
      <c r="H292" s="28">
        <v>26861.5</v>
      </c>
      <c r="I292" s="28">
        <f t="shared" ref="I292" si="20">I291</f>
        <v>34132.589999999997</v>
      </c>
      <c r="J292" s="28">
        <f t="shared" si="19"/>
        <v>0</v>
      </c>
      <c r="K292" s="28">
        <f>K291</f>
        <v>0</v>
      </c>
      <c r="L292" s="29">
        <f>SUM(D292:K292)</f>
        <v>711883.04999999993</v>
      </c>
    </row>
    <row r="293" spans="1:16" s="4" customFormat="1" ht="30" customHeight="1" thickTop="1" thickBot="1" x14ac:dyDescent="0.3">
      <c r="A293" s="658" t="s">
        <v>254</v>
      </c>
      <c r="B293" s="659"/>
      <c r="C293" s="13" t="s">
        <v>26</v>
      </c>
      <c r="D293" s="235">
        <v>16022</v>
      </c>
      <c r="E293" s="319">
        <v>1454</v>
      </c>
      <c r="F293" s="319">
        <v>1415</v>
      </c>
      <c r="G293" s="319">
        <v>1572</v>
      </c>
      <c r="H293" s="319">
        <v>1684</v>
      </c>
      <c r="I293" s="319">
        <v>1591</v>
      </c>
      <c r="J293" s="319"/>
      <c r="K293" s="319"/>
      <c r="L293" s="112">
        <f>SUM(D293:K293)</f>
        <v>23738</v>
      </c>
    </row>
    <row r="294" spans="1:16" s="4" customFormat="1" ht="30" customHeight="1" thickTop="1" thickBot="1" x14ac:dyDescent="0.3">
      <c r="A294" s="654" t="s">
        <v>354</v>
      </c>
      <c r="B294" s="655"/>
      <c r="C294" s="56" t="s">
        <v>26</v>
      </c>
      <c r="D294" s="32">
        <f t="shared" ref="D294:J294" si="21">SUM(D292,D181,D288)</f>
        <v>3619794.8099999996</v>
      </c>
      <c r="E294" s="32">
        <f>SUM(E292,E181,E288)</f>
        <v>114874.16</v>
      </c>
      <c r="F294" s="32">
        <f>SUM(F292,F181,F288)</f>
        <v>94912.2</v>
      </c>
      <c r="G294" s="32">
        <f>SUM(G292,G181,G288)</f>
        <v>81561.66</v>
      </c>
      <c r="H294" s="32">
        <f>SUM(H292,H181,H288)</f>
        <v>87171.8</v>
      </c>
      <c r="I294" s="32">
        <f>SUM(I292,I181,I288)</f>
        <v>69006.459999999992</v>
      </c>
      <c r="J294" s="137">
        <f t="shared" si="21"/>
        <v>0</v>
      </c>
      <c r="K294" s="32">
        <f>SUM(K292,K181,K288)</f>
        <v>0</v>
      </c>
      <c r="L294" s="33">
        <f>SUM(D294:K294)</f>
        <v>4067321.09</v>
      </c>
    </row>
    <row r="295" spans="1:16" s="4" customFormat="1" ht="23.1" customHeight="1" thickTop="1" thickBot="1" x14ac:dyDescent="0.3">
      <c r="A295" s="538" t="s">
        <v>604</v>
      </c>
      <c r="B295" s="539"/>
      <c r="C295" s="539"/>
      <c r="D295" s="539"/>
      <c r="E295" s="539"/>
      <c r="F295" s="539"/>
      <c r="G295" s="539"/>
      <c r="H295" s="539"/>
      <c r="I295" s="539"/>
      <c r="J295" s="539"/>
      <c r="K295" s="539"/>
      <c r="L295" s="541"/>
    </row>
    <row r="296" spans="1:16" s="4" customFormat="1" ht="24.75" customHeight="1" thickTop="1" thickBot="1" x14ac:dyDescent="0.3">
      <c r="A296" s="535" t="s">
        <v>582</v>
      </c>
      <c r="B296" s="536"/>
      <c r="C296" s="536"/>
      <c r="D296" s="536"/>
      <c r="E296" s="536"/>
      <c r="F296" s="536"/>
      <c r="G296" s="536"/>
      <c r="H296" s="536"/>
      <c r="I296" s="536"/>
      <c r="J296" s="536"/>
      <c r="K296" s="536"/>
      <c r="L296" s="537"/>
    </row>
    <row r="297" spans="1:16" s="4" customFormat="1" ht="23.1" customHeight="1" thickTop="1" x14ac:dyDescent="0.25">
      <c r="A297" s="641" t="s">
        <v>355</v>
      </c>
      <c r="B297" s="642"/>
      <c r="C297" s="642"/>
      <c r="D297" s="642"/>
      <c r="E297" s="642"/>
      <c r="F297" s="642"/>
      <c r="G297" s="642"/>
      <c r="H297" s="642"/>
      <c r="I297" s="642"/>
      <c r="J297" s="642"/>
      <c r="K297" s="642"/>
      <c r="L297" s="643"/>
    </row>
    <row r="298" spans="1:16" s="4" customFormat="1" ht="32.25" customHeight="1" thickBot="1" x14ac:dyDescent="0.3">
      <c r="A298" s="649" t="s">
        <v>356</v>
      </c>
      <c r="B298" s="650"/>
      <c r="C298" s="651"/>
      <c r="D298" s="97" t="s">
        <v>780</v>
      </c>
      <c r="E298" s="97" t="s">
        <v>773</v>
      </c>
      <c r="F298" s="11" t="s">
        <v>774</v>
      </c>
      <c r="G298" s="11" t="s">
        <v>775</v>
      </c>
      <c r="H298" s="11" t="s">
        <v>776</v>
      </c>
      <c r="I298" s="11" t="s">
        <v>777</v>
      </c>
      <c r="J298" s="11" t="s">
        <v>778</v>
      </c>
      <c r="K298" s="11" t="s">
        <v>779</v>
      </c>
      <c r="L298" s="109" t="s">
        <v>27</v>
      </c>
    </row>
    <row r="299" spans="1:16" s="4" customFormat="1" ht="23.1" customHeight="1" thickTop="1" x14ac:dyDescent="0.25">
      <c r="A299" s="258" t="s">
        <v>357</v>
      </c>
      <c r="B299" s="49"/>
      <c r="C299" s="72" t="s">
        <v>26</v>
      </c>
      <c r="D299" s="106">
        <v>7808.4800000000005</v>
      </c>
      <c r="E299" s="110">
        <v>1319.9</v>
      </c>
      <c r="F299" s="105">
        <v>88</v>
      </c>
      <c r="G299" s="36">
        <v>645.6</v>
      </c>
      <c r="H299" s="36">
        <v>767.6</v>
      </c>
      <c r="I299" s="407">
        <v>839</v>
      </c>
      <c r="J299" s="36"/>
      <c r="K299" s="36"/>
      <c r="L299" s="76">
        <f t="shared" ref="L299:L345" si="22">SUM(D299:K299)</f>
        <v>11468.580000000002</v>
      </c>
    </row>
    <row r="300" spans="1:16" s="4" customFormat="1" ht="23.1" customHeight="1" x14ac:dyDescent="0.25">
      <c r="A300" s="145" t="s">
        <v>358</v>
      </c>
      <c r="B300" s="59"/>
      <c r="C300" s="73" t="s">
        <v>26</v>
      </c>
      <c r="D300" s="107">
        <v>62.3</v>
      </c>
      <c r="E300" s="110">
        <v>0</v>
      </c>
      <c r="F300" s="105">
        <v>0</v>
      </c>
      <c r="G300" s="36">
        <v>0</v>
      </c>
      <c r="H300" s="36">
        <v>0</v>
      </c>
      <c r="I300" s="407">
        <v>0</v>
      </c>
      <c r="J300" s="36"/>
      <c r="K300" s="36"/>
      <c r="L300" s="76">
        <f t="shared" si="22"/>
        <v>62.3</v>
      </c>
    </row>
    <row r="301" spans="1:16" s="4" customFormat="1" ht="23.1" customHeight="1" x14ac:dyDescent="0.25">
      <c r="A301" s="60" t="s">
        <v>359</v>
      </c>
      <c r="B301" s="45"/>
      <c r="C301" s="73" t="s">
        <v>26</v>
      </c>
      <c r="D301" s="107">
        <v>35953.83</v>
      </c>
      <c r="E301" s="110">
        <v>0</v>
      </c>
      <c r="F301" s="105">
        <v>144</v>
      </c>
      <c r="G301" s="36">
        <v>0</v>
      </c>
      <c r="H301" s="36">
        <v>0</v>
      </c>
      <c r="I301" s="411">
        <v>0</v>
      </c>
      <c r="J301" s="36"/>
      <c r="K301" s="36"/>
      <c r="L301" s="76">
        <f t="shared" si="22"/>
        <v>36097.83</v>
      </c>
    </row>
    <row r="302" spans="1:16" s="4" customFormat="1" ht="23.1" customHeight="1" x14ac:dyDescent="0.25">
      <c r="A302" s="60" t="s">
        <v>737</v>
      </c>
      <c r="B302" s="45"/>
      <c r="C302" s="73" t="s">
        <v>26</v>
      </c>
      <c r="D302" s="107">
        <v>888.2</v>
      </c>
      <c r="E302" s="110">
        <v>0</v>
      </c>
      <c r="F302" s="105">
        <v>0</v>
      </c>
      <c r="G302" s="36">
        <v>0</v>
      </c>
      <c r="H302" s="36">
        <v>0</v>
      </c>
      <c r="I302" s="411">
        <v>0</v>
      </c>
      <c r="J302" s="36"/>
      <c r="K302" s="36"/>
      <c r="L302" s="76">
        <f t="shared" si="22"/>
        <v>888.2</v>
      </c>
    </row>
    <row r="303" spans="1:16" s="4" customFormat="1" ht="23.1" customHeight="1" x14ac:dyDescent="0.25">
      <c r="A303" s="60" t="s">
        <v>360</v>
      </c>
      <c r="B303" s="45"/>
      <c r="C303" s="73" t="s">
        <v>26</v>
      </c>
      <c r="D303" s="107">
        <v>15.6</v>
      </c>
      <c r="E303" s="110">
        <v>0</v>
      </c>
      <c r="F303" s="105">
        <v>0</v>
      </c>
      <c r="G303" s="36">
        <v>0</v>
      </c>
      <c r="H303" s="36">
        <v>0</v>
      </c>
      <c r="I303" s="411">
        <v>0</v>
      </c>
      <c r="J303" s="36"/>
      <c r="K303" s="36"/>
      <c r="L303" s="76">
        <f t="shared" si="22"/>
        <v>15.6</v>
      </c>
    </row>
    <row r="304" spans="1:16" s="4" customFormat="1" ht="23.1" customHeight="1" x14ac:dyDescent="0.25">
      <c r="A304" s="60" t="s">
        <v>361</v>
      </c>
      <c r="B304" s="45"/>
      <c r="C304" s="74" t="s">
        <v>26</v>
      </c>
      <c r="D304" s="107">
        <v>102230.39999999999</v>
      </c>
      <c r="E304" s="110">
        <v>6276.8</v>
      </c>
      <c r="F304" s="105">
        <v>602.79999999999995</v>
      </c>
      <c r="G304" s="36">
        <v>616.70000000000005</v>
      </c>
      <c r="H304" s="36">
        <v>3276.9</v>
      </c>
      <c r="I304" s="411">
        <v>0</v>
      </c>
      <c r="J304" s="36"/>
      <c r="K304" s="36"/>
      <c r="L304" s="76">
        <f t="shared" si="22"/>
        <v>113003.59999999999</v>
      </c>
    </row>
    <row r="305" spans="1:12" s="4" customFormat="1" ht="23.1" customHeight="1" x14ac:dyDescent="0.25">
      <c r="A305" s="60" t="s">
        <v>362</v>
      </c>
      <c r="B305" s="45"/>
      <c r="C305" s="74" t="s">
        <v>26</v>
      </c>
      <c r="D305" s="107">
        <v>37308.780000000006</v>
      </c>
      <c r="E305" s="110">
        <v>333.1</v>
      </c>
      <c r="F305" s="105">
        <v>0</v>
      </c>
      <c r="G305" s="36">
        <v>0</v>
      </c>
      <c r="H305" s="36">
        <v>0</v>
      </c>
      <c r="I305" s="411">
        <v>0</v>
      </c>
      <c r="J305" s="36"/>
      <c r="K305" s="36"/>
      <c r="L305" s="76">
        <f t="shared" si="22"/>
        <v>37641.880000000005</v>
      </c>
    </row>
    <row r="306" spans="1:12" s="4" customFormat="1" ht="23.1" customHeight="1" x14ac:dyDescent="0.25">
      <c r="A306" s="60" t="s">
        <v>363</v>
      </c>
      <c r="B306" s="45"/>
      <c r="C306" s="74" t="s">
        <v>26</v>
      </c>
      <c r="D306" s="107">
        <v>9057.5999999999985</v>
      </c>
      <c r="E306" s="110">
        <v>3099.5</v>
      </c>
      <c r="F306" s="105">
        <v>179.8</v>
      </c>
      <c r="G306" s="36">
        <v>611.6</v>
      </c>
      <c r="H306" s="36">
        <v>491.4</v>
      </c>
      <c r="I306" s="407">
        <v>972</v>
      </c>
      <c r="J306" s="36"/>
      <c r="K306" s="36"/>
      <c r="L306" s="76">
        <f t="shared" si="22"/>
        <v>14411.899999999998</v>
      </c>
    </row>
    <row r="307" spans="1:12" s="4" customFormat="1" ht="23.1" customHeight="1" x14ac:dyDescent="0.25">
      <c r="A307" s="261" t="s">
        <v>565</v>
      </c>
      <c r="B307" s="45"/>
      <c r="C307" s="74" t="s">
        <v>26</v>
      </c>
      <c r="D307" s="107">
        <v>1730</v>
      </c>
      <c r="E307" s="110">
        <v>0</v>
      </c>
      <c r="F307" s="105">
        <v>0</v>
      </c>
      <c r="G307" s="36">
        <v>0</v>
      </c>
      <c r="H307" s="36">
        <v>0</v>
      </c>
      <c r="I307" s="407">
        <v>0</v>
      </c>
      <c r="J307" s="36"/>
      <c r="K307" s="36"/>
      <c r="L307" s="76">
        <f t="shared" si="22"/>
        <v>1730</v>
      </c>
    </row>
    <row r="308" spans="1:12" s="4" customFormat="1" ht="23.1" customHeight="1" x14ac:dyDescent="0.25">
      <c r="A308" s="60" t="s">
        <v>364</v>
      </c>
      <c r="B308" s="45"/>
      <c r="C308" s="74" t="s">
        <v>26</v>
      </c>
      <c r="D308" s="107">
        <v>23044.899999999998</v>
      </c>
      <c r="E308" s="110">
        <v>731.6</v>
      </c>
      <c r="F308" s="105">
        <v>2682.6</v>
      </c>
      <c r="G308" s="36">
        <v>1196</v>
      </c>
      <c r="H308" s="36">
        <v>0</v>
      </c>
      <c r="I308" s="407">
        <v>51</v>
      </c>
      <c r="J308" s="36"/>
      <c r="K308" s="36"/>
      <c r="L308" s="76">
        <f t="shared" si="22"/>
        <v>27706.099999999995</v>
      </c>
    </row>
    <row r="309" spans="1:12" s="4" customFormat="1" ht="23.1" customHeight="1" x14ac:dyDescent="0.25">
      <c r="A309" s="60" t="s">
        <v>365</v>
      </c>
      <c r="B309" s="45"/>
      <c r="C309" s="74" t="s">
        <v>26</v>
      </c>
      <c r="D309" s="107">
        <v>32404.569999999996</v>
      </c>
      <c r="E309" s="110">
        <v>0</v>
      </c>
      <c r="F309" s="105">
        <v>0</v>
      </c>
      <c r="G309" s="36">
        <v>0</v>
      </c>
      <c r="H309" s="36">
        <v>419</v>
      </c>
      <c r="I309" s="407">
        <v>924.6</v>
      </c>
      <c r="J309" s="36"/>
      <c r="K309" s="36"/>
      <c r="L309" s="76">
        <f t="shared" si="22"/>
        <v>33748.169999999991</v>
      </c>
    </row>
    <row r="310" spans="1:12" s="4" customFormat="1" ht="23.1" customHeight="1" x14ac:dyDescent="0.25">
      <c r="A310" s="60" t="s">
        <v>366</v>
      </c>
      <c r="B310" s="45"/>
      <c r="C310" s="74" t="s">
        <v>26</v>
      </c>
      <c r="D310" s="107">
        <v>242</v>
      </c>
      <c r="E310" s="110">
        <v>0</v>
      </c>
      <c r="F310" s="105">
        <v>0</v>
      </c>
      <c r="G310" s="36">
        <v>0</v>
      </c>
      <c r="H310" s="36">
        <v>0</v>
      </c>
      <c r="I310" s="407">
        <v>0</v>
      </c>
      <c r="J310" s="36"/>
      <c r="K310" s="36"/>
      <c r="L310" s="76">
        <f t="shared" si="22"/>
        <v>242</v>
      </c>
    </row>
    <row r="311" spans="1:12" s="4" customFormat="1" ht="23.1" customHeight="1" x14ac:dyDescent="0.25">
      <c r="A311" s="79" t="s">
        <v>367</v>
      </c>
      <c r="B311" s="17"/>
      <c r="C311" s="74" t="s">
        <v>26</v>
      </c>
      <c r="D311" s="107">
        <v>800</v>
      </c>
      <c r="E311" s="110">
        <v>0</v>
      </c>
      <c r="F311" s="105">
        <v>0</v>
      </c>
      <c r="G311" s="36">
        <v>0</v>
      </c>
      <c r="H311" s="36">
        <v>0</v>
      </c>
      <c r="I311" s="411">
        <v>0</v>
      </c>
      <c r="J311" s="36"/>
      <c r="K311" s="36"/>
      <c r="L311" s="76">
        <f t="shared" si="22"/>
        <v>800</v>
      </c>
    </row>
    <row r="312" spans="1:12" s="4" customFormat="1" ht="23.1" customHeight="1" x14ac:dyDescent="0.25">
      <c r="A312" s="79" t="s">
        <v>368</v>
      </c>
      <c r="B312" s="45"/>
      <c r="C312" s="74" t="s">
        <v>26</v>
      </c>
      <c r="D312" s="107">
        <v>684.3</v>
      </c>
      <c r="E312" s="110">
        <v>0</v>
      </c>
      <c r="F312" s="105">
        <v>0</v>
      </c>
      <c r="G312" s="36">
        <v>0</v>
      </c>
      <c r="H312" s="36">
        <v>0</v>
      </c>
      <c r="I312" s="411">
        <v>0</v>
      </c>
      <c r="J312" s="36"/>
      <c r="K312" s="36"/>
      <c r="L312" s="76">
        <f t="shared" si="22"/>
        <v>684.3</v>
      </c>
    </row>
    <row r="313" spans="1:12" s="4" customFormat="1" ht="23.1" customHeight="1" x14ac:dyDescent="0.25">
      <c r="A313" s="79" t="s">
        <v>77</v>
      </c>
      <c r="B313" s="45"/>
      <c r="C313" s="74" t="s">
        <v>26</v>
      </c>
      <c r="D313" s="107">
        <v>30.1</v>
      </c>
      <c r="E313" s="110">
        <v>0</v>
      </c>
      <c r="F313" s="105">
        <v>0</v>
      </c>
      <c r="G313" s="36">
        <v>0</v>
      </c>
      <c r="H313" s="36">
        <v>0</v>
      </c>
      <c r="I313" s="411">
        <v>0</v>
      </c>
      <c r="J313" s="36"/>
      <c r="K313" s="36"/>
      <c r="L313" s="76">
        <f t="shared" si="22"/>
        <v>30.1</v>
      </c>
    </row>
    <row r="314" spans="1:12" s="4" customFormat="1" ht="23.1" customHeight="1" x14ac:dyDescent="0.25">
      <c r="A314" s="60" t="s">
        <v>369</v>
      </c>
      <c r="B314" s="45"/>
      <c r="C314" s="74" t="s">
        <v>26</v>
      </c>
      <c r="D314" s="107">
        <v>3841.2</v>
      </c>
      <c r="E314" s="110">
        <v>0</v>
      </c>
      <c r="F314" s="105">
        <v>0</v>
      </c>
      <c r="G314" s="36">
        <v>0</v>
      </c>
      <c r="H314" s="36">
        <v>0</v>
      </c>
      <c r="I314" s="411">
        <v>0</v>
      </c>
      <c r="J314" s="36"/>
      <c r="K314" s="36"/>
      <c r="L314" s="76">
        <f t="shared" si="22"/>
        <v>3841.2</v>
      </c>
    </row>
    <row r="315" spans="1:12" s="4" customFormat="1" ht="23.1" customHeight="1" x14ac:dyDescent="0.25">
      <c r="A315" s="60" t="s">
        <v>370</v>
      </c>
      <c r="B315" s="45"/>
      <c r="C315" s="74" t="s">
        <v>26</v>
      </c>
      <c r="D315" s="107">
        <v>90</v>
      </c>
      <c r="E315" s="110">
        <v>0</v>
      </c>
      <c r="F315" s="105">
        <v>0</v>
      </c>
      <c r="G315" s="36">
        <v>0</v>
      </c>
      <c r="H315" s="36">
        <v>0</v>
      </c>
      <c r="I315" s="411">
        <v>0</v>
      </c>
      <c r="J315" s="36"/>
      <c r="K315" s="36"/>
      <c r="L315" s="76">
        <f t="shared" si="22"/>
        <v>90</v>
      </c>
    </row>
    <row r="316" spans="1:12" s="4" customFormat="1" ht="23.1" customHeight="1" x14ac:dyDescent="0.25">
      <c r="A316" s="60" t="s">
        <v>371</v>
      </c>
      <c r="B316" s="45"/>
      <c r="C316" s="74" t="s">
        <v>26</v>
      </c>
      <c r="D316" s="107">
        <v>1478.6000000000001</v>
      </c>
      <c r="E316" s="110">
        <v>0</v>
      </c>
      <c r="F316" s="105">
        <v>0</v>
      </c>
      <c r="G316" s="36">
        <v>0</v>
      </c>
      <c r="H316" s="36">
        <v>0</v>
      </c>
      <c r="I316" s="411">
        <v>0</v>
      </c>
      <c r="J316" s="36"/>
      <c r="K316" s="36"/>
      <c r="L316" s="76">
        <f t="shared" si="22"/>
        <v>1478.6000000000001</v>
      </c>
    </row>
    <row r="317" spans="1:12" s="4" customFormat="1" ht="23.1" customHeight="1" x14ac:dyDescent="0.25">
      <c r="A317" s="60" t="s">
        <v>372</v>
      </c>
      <c r="B317" s="45"/>
      <c r="C317" s="74" t="s">
        <v>26</v>
      </c>
      <c r="D317" s="107">
        <v>84918.1</v>
      </c>
      <c r="E317" s="110">
        <v>4791.3999999999996</v>
      </c>
      <c r="F317" s="105">
        <v>0</v>
      </c>
      <c r="G317" s="36">
        <v>0</v>
      </c>
      <c r="H317" s="36">
        <v>0</v>
      </c>
      <c r="I317" s="411">
        <v>0</v>
      </c>
      <c r="J317" s="36"/>
      <c r="K317" s="36"/>
      <c r="L317" s="76">
        <f t="shared" si="22"/>
        <v>89709.5</v>
      </c>
    </row>
    <row r="318" spans="1:12" s="4" customFormat="1" ht="23.1" customHeight="1" x14ac:dyDescent="0.25">
      <c r="A318" s="60" t="s">
        <v>373</v>
      </c>
      <c r="B318" s="45"/>
      <c r="C318" s="74" t="s">
        <v>26</v>
      </c>
      <c r="D318" s="107">
        <v>3186</v>
      </c>
      <c r="E318" s="110">
        <v>0</v>
      </c>
      <c r="F318" s="105">
        <v>0</v>
      </c>
      <c r="G318" s="36">
        <v>0</v>
      </c>
      <c r="H318" s="36">
        <v>0</v>
      </c>
      <c r="I318" s="411">
        <v>0</v>
      </c>
      <c r="J318" s="36"/>
      <c r="K318" s="36"/>
      <c r="L318" s="76">
        <f t="shared" si="22"/>
        <v>3186</v>
      </c>
    </row>
    <row r="319" spans="1:12" s="4" customFormat="1" ht="23.1" customHeight="1" x14ac:dyDescent="0.25">
      <c r="A319" s="60" t="s">
        <v>374</v>
      </c>
      <c r="B319" s="45"/>
      <c r="C319" s="74" t="s">
        <v>26</v>
      </c>
      <c r="D319" s="107">
        <v>6506.8600000000006</v>
      </c>
      <c r="E319" s="110">
        <v>0</v>
      </c>
      <c r="F319" s="105">
        <v>0</v>
      </c>
      <c r="G319" s="36">
        <v>0</v>
      </c>
      <c r="H319" s="36">
        <v>0</v>
      </c>
      <c r="I319" s="411">
        <v>0</v>
      </c>
      <c r="J319" s="36"/>
      <c r="K319" s="36"/>
      <c r="L319" s="76">
        <f t="shared" si="22"/>
        <v>6506.8600000000006</v>
      </c>
    </row>
    <row r="320" spans="1:12" s="4" customFormat="1" ht="23.1" customHeight="1" x14ac:dyDescent="0.25">
      <c r="A320" s="60" t="s">
        <v>375</v>
      </c>
      <c r="B320" s="45"/>
      <c r="C320" s="74" t="s">
        <v>26</v>
      </c>
      <c r="D320" s="107">
        <v>21230.760000000002</v>
      </c>
      <c r="E320" s="110">
        <v>0</v>
      </c>
      <c r="F320" s="105">
        <v>0</v>
      </c>
      <c r="G320" s="36">
        <v>0</v>
      </c>
      <c r="H320" s="36">
        <v>0</v>
      </c>
      <c r="I320" s="411">
        <v>0</v>
      </c>
      <c r="J320" s="36"/>
      <c r="K320" s="36"/>
      <c r="L320" s="76">
        <f t="shared" si="22"/>
        <v>21230.760000000002</v>
      </c>
    </row>
    <row r="321" spans="1:12" s="4" customFormat="1" ht="23.1" customHeight="1" x14ac:dyDescent="0.25">
      <c r="A321" s="60" t="s">
        <v>376</v>
      </c>
      <c r="B321" s="45"/>
      <c r="C321" s="74" t="s">
        <v>26</v>
      </c>
      <c r="D321" s="107">
        <v>158542.84000000003</v>
      </c>
      <c r="E321" s="110">
        <v>0</v>
      </c>
      <c r="F321" s="105">
        <v>4491.6000000000004</v>
      </c>
      <c r="G321" s="36">
        <v>11212.1</v>
      </c>
      <c r="H321" s="36">
        <v>9726.2999999999993</v>
      </c>
      <c r="I321" s="407">
        <v>3762.8</v>
      </c>
      <c r="J321" s="120"/>
      <c r="K321" s="36"/>
      <c r="L321" s="76">
        <f t="shared" si="22"/>
        <v>187735.64</v>
      </c>
    </row>
    <row r="322" spans="1:12" s="4" customFormat="1" ht="23.1" customHeight="1" x14ac:dyDescent="0.25">
      <c r="A322" s="60" t="s">
        <v>377</v>
      </c>
      <c r="B322" s="45"/>
      <c r="C322" s="74" t="s">
        <v>26</v>
      </c>
      <c r="D322" s="107">
        <v>7897.5000000000009</v>
      </c>
      <c r="E322" s="110">
        <v>0</v>
      </c>
      <c r="F322" s="105">
        <v>0</v>
      </c>
      <c r="G322" s="36">
        <v>0</v>
      </c>
      <c r="H322" s="36">
        <v>0</v>
      </c>
      <c r="I322" s="407">
        <v>0</v>
      </c>
      <c r="J322" s="36"/>
      <c r="K322" s="36"/>
      <c r="L322" s="76">
        <f t="shared" si="22"/>
        <v>7897.5000000000009</v>
      </c>
    </row>
    <row r="323" spans="1:12" s="4" customFormat="1" ht="23.1" customHeight="1" x14ac:dyDescent="0.25">
      <c r="A323" s="60" t="s">
        <v>378</v>
      </c>
      <c r="B323" s="45"/>
      <c r="C323" s="74" t="s">
        <v>26</v>
      </c>
      <c r="D323" s="107">
        <v>16678.23</v>
      </c>
      <c r="E323" s="110">
        <v>0</v>
      </c>
      <c r="F323" s="105">
        <v>1088</v>
      </c>
      <c r="G323" s="36">
        <v>2172.6</v>
      </c>
      <c r="H323" s="36">
        <v>0</v>
      </c>
      <c r="I323" s="407">
        <v>2019.4</v>
      </c>
      <c r="J323" s="36"/>
      <c r="K323" s="36"/>
      <c r="L323" s="76">
        <f t="shared" si="22"/>
        <v>21958.23</v>
      </c>
    </row>
    <row r="324" spans="1:12" s="4" customFormat="1" ht="23.1" customHeight="1" x14ac:dyDescent="0.25">
      <c r="A324" s="60" t="s">
        <v>379</v>
      </c>
      <c r="B324" s="45"/>
      <c r="C324" s="74" t="s">
        <v>26</v>
      </c>
      <c r="D324" s="107">
        <v>7143.2000000000007</v>
      </c>
      <c r="E324" s="110">
        <v>0</v>
      </c>
      <c r="F324" s="105">
        <v>0</v>
      </c>
      <c r="G324" s="36">
        <v>0</v>
      </c>
      <c r="H324" s="36">
        <v>0</v>
      </c>
      <c r="I324" s="407">
        <v>0</v>
      </c>
      <c r="J324" s="36"/>
      <c r="K324" s="36"/>
      <c r="L324" s="76">
        <f t="shared" si="22"/>
        <v>7143.2000000000007</v>
      </c>
    </row>
    <row r="325" spans="1:12" s="4" customFormat="1" ht="23.1" customHeight="1" x14ac:dyDescent="0.25">
      <c r="A325" s="79" t="s">
        <v>380</v>
      </c>
      <c r="B325" s="45"/>
      <c r="C325" s="74" t="s">
        <v>26</v>
      </c>
      <c r="D325" s="86">
        <v>305306.56000000006</v>
      </c>
      <c r="E325" s="214">
        <v>7443.2</v>
      </c>
      <c r="F325" s="147">
        <v>17638.7</v>
      </c>
      <c r="G325" s="148">
        <v>9963.75</v>
      </c>
      <c r="H325" s="148">
        <v>8495.4</v>
      </c>
      <c r="I325" s="409">
        <v>6456.1</v>
      </c>
      <c r="J325" s="148"/>
      <c r="K325" s="148"/>
      <c r="L325" s="76">
        <f t="shared" si="22"/>
        <v>355303.71000000008</v>
      </c>
    </row>
    <row r="326" spans="1:12" s="4" customFormat="1" ht="23.1" customHeight="1" x14ac:dyDescent="0.25">
      <c r="A326" s="60" t="s">
        <v>381</v>
      </c>
      <c r="B326" s="45"/>
      <c r="C326" s="74" t="s">
        <v>26</v>
      </c>
      <c r="D326" s="107">
        <v>1281.5</v>
      </c>
      <c r="E326" s="110">
        <v>0</v>
      </c>
      <c r="F326" s="105">
        <v>0</v>
      </c>
      <c r="G326" s="36">
        <v>0</v>
      </c>
      <c r="H326" s="36">
        <v>0</v>
      </c>
      <c r="I326" s="407">
        <v>0</v>
      </c>
      <c r="J326" s="36"/>
      <c r="K326" s="36"/>
      <c r="L326" s="76">
        <f t="shared" si="22"/>
        <v>1281.5</v>
      </c>
    </row>
    <row r="327" spans="1:12" s="4" customFormat="1" ht="21" customHeight="1" x14ac:dyDescent="0.25">
      <c r="A327" s="60" t="s">
        <v>382</v>
      </c>
      <c r="B327" s="45"/>
      <c r="C327" s="74" t="s">
        <v>26</v>
      </c>
      <c r="D327" s="107">
        <v>8415.73</v>
      </c>
      <c r="E327" s="110">
        <v>0</v>
      </c>
      <c r="F327" s="105">
        <v>0</v>
      </c>
      <c r="G327" s="36">
        <v>0</v>
      </c>
      <c r="H327" s="36">
        <v>0</v>
      </c>
      <c r="I327" s="411">
        <v>0</v>
      </c>
      <c r="J327" s="36"/>
      <c r="K327" s="36"/>
      <c r="L327" s="76">
        <f t="shared" si="22"/>
        <v>8415.73</v>
      </c>
    </row>
    <row r="328" spans="1:12" s="4" customFormat="1" ht="21" customHeight="1" x14ac:dyDescent="0.25">
      <c r="A328" s="261" t="s">
        <v>744</v>
      </c>
      <c r="B328" s="45"/>
      <c r="C328" s="74" t="s">
        <v>26</v>
      </c>
      <c r="D328" s="107">
        <v>13.5</v>
      </c>
      <c r="E328" s="110">
        <v>0</v>
      </c>
      <c r="F328" s="105">
        <v>0</v>
      </c>
      <c r="G328" s="36">
        <v>0</v>
      </c>
      <c r="H328" s="36">
        <v>0</v>
      </c>
      <c r="I328" s="411">
        <v>0</v>
      </c>
      <c r="J328" s="36"/>
      <c r="K328" s="36"/>
      <c r="L328" s="76">
        <f t="shared" si="22"/>
        <v>13.5</v>
      </c>
    </row>
    <row r="329" spans="1:12" s="4" customFormat="1" ht="22.5" customHeight="1" x14ac:dyDescent="0.25">
      <c r="A329" s="60" t="s">
        <v>383</v>
      </c>
      <c r="B329" s="45"/>
      <c r="C329" s="74" t="s">
        <v>26</v>
      </c>
      <c r="D329" s="86">
        <v>9731.4</v>
      </c>
      <c r="E329" s="110">
        <v>0</v>
      </c>
      <c r="F329" s="105">
        <v>1681.8</v>
      </c>
      <c r="G329" s="36">
        <v>0</v>
      </c>
      <c r="H329" s="36">
        <v>3687</v>
      </c>
      <c r="I329" s="411">
        <v>0</v>
      </c>
      <c r="J329" s="36"/>
      <c r="K329" s="36"/>
      <c r="L329" s="76">
        <f t="shared" si="22"/>
        <v>15100.199999999999</v>
      </c>
    </row>
    <row r="330" spans="1:12" s="4" customFormat="1" ht="23.1" customHeight="1" x14ac:dyDescent="0.25">
      <c r="A330" s="60" t="s">
        <v>384</v>
      </c>
      <c r="B330" s="45"/>
      <c r="C330" s="74" t="s">
        <v>26</v>
      </c>
      <c r="D330" s="107">
        <v>2541.4</v>
      </c>
      <c r="E330" s="110">
        <v>0</v>
      </c>
      <c r="F330" s="105">
        <v>0</v>
      </c>
      <c r="G330" s="36">
        <v>0</v>
      </c>
      <c r="H330" s="36">
        <v>0</v>
      </c>
      <c r="I330" s="411">
        <v>0</v>
      </c>
      <c r="J330" s="36"/>
      <c r="K330" s="36"/>
      <c r="L330" s="76">
        <f t="shared" si="22"/>
        <v>2541.4</v>
      </c>
    </row>
    <row r="331" spans="1:12" s="4" customFormat="1" ht="23.1" customHeight="1" x14ac:dyDescent="0.25">
      <c r="A331" s="60" t="s">
        <v>385</v>
      </c>
      <c r="B331" s="45"/>
      <c r="C331" s="74" t="s">
        <v>26</v>
      </c>
      <c r="D331" s="107">
        <v>1083.3</v>
      </c>
      <c r="E331" s="110">
        <v>0</v>
      </c>
      <c r="F331" s="105">
        <v>0</v>
      </c>
      <c r="G331" s="36">
        <v>0</v>
      </c>
      <c r="H331" s="36">
        <v>0</v>
      </c>
      <c r="I331" s="411">
        <v>0</v>
      </c>
      <c r="J331" s="36"/>
      <c r="K331" s="36"/>
      <c r="L331" s="76">
        <f t="shared" si="22"/>
        <v>1083.3</v>
      </c>
    </row>
    <row r="332" spans="1:12" s="4" customFormat="1" ht="23.1" customHeight="1" x14ac:dyDescent="0.25">
      <c r="A332" s="60" t="s">
        <v>386</v>
      </c>
      <c r="B332" s="45"/>
      <c r="C332" s="74" t="s">
        <v>26</v>
      </c>
      <c r="D332" s="107">
        <v>7797.4000000000005</v>
      </c>
      <c r="E332" s="110">
        <v>0</v>
      </c>
      <c r="F332" s="105">
        <v>0</v>
      </c>
      <c r="G332" s="36">
        <v>0</v>
      </c>
      <c r="H332" s="36">
        <v>0</v>
      </c>
      <c r="I332" s="411">
        <v>0</v>
      </c>
      <c r="J332" s="36"/>
      <c r="K332" s="36"/>
      <c r="L332" s="76">
        <f t="shared" si="22"/>
        <v>7797.4000000000005</v>
      </c>
    </row>
    <row r="333" spans="1:12" s="4" customFormat="1" ht="23.1" customHeight="1" x14ac:dyDescent="0.25">
      <c r="A333" s="169" t="s">
        <v>387</v>
      </c>
      <c r="B333" s="170"/>
      <c r="C333" s="171" t="s">
        <v>26</v>
      </c>
      <c r="D333" s="142">
        <v>42.3</v>
      </c>
      <c r="E333" s="110">
        <v>0</v>
      </c>
      <c r="F333" s="105">
        <v>0</v>
      </c>
      <c r="G333" s="36">
        <v>0</v>
      </c>
      <c r="H333" s="36">
        <v>0</v>
      </c>
      <c r="I333" s="411">
        <v>0</v>
      </c>
      <c r="J333" s="36"/>
      <c r="K333" s="36"/>
      <c r="L333" s="76">
        <f t="shared" si="22"/>
        <v>42.3</v>
      </c>
    </row>
    <row r="334" spans="1:12" s="4" customFormat="1" ht="23.1" customHeight="1" x14ac:dyDescent="0.25">
      <c r="A334" s="60" t="s">
        <v>388</v>
      </c>
      <c r="B334" s="45"/>
      <c r="C334" s="74" t="s">
        <v>26</v>
      </c>
      <c r="D334" s="86">
        <v>922.55</v>
      </c>
      <c r="E334" s="110">
        <v>0</v>
      </c>
      <c r="F334" s="105">
        <v>0</v>
      </c>
      <c r="G334" s="36">
        <v>0</v>
      </c>
      <c r="H334" s="36">
        <v>0</v>
      </c>
      <c r="I334" s="411">
        <v>0</v>
      </c>
      <c r="J334" s="36"/>
      <c r="K334" s="36"/>
      <c r="L334" s="76">
        <f t="shared" si="22"/>
        <v>922.55</v>
      </c>
    </row>
    <row r="335" spans="1:12" s="4" customFormat="1" ht="23.1" customHeight="1" x14ac:dyDescent="0.25">
      <c r="A335" s="60" t="s">
        <v>389</v>
      </c>
      <c r="B335" s="45"/>
      <c r="C335" s="74" t="s">
        <v>26</v>
      </c>
      <c r="D335" s="107">
        <v>217.8</v>
      </c>
      <c r="E335" s="110">
        <v>0</v>
      </c>
      <c r="F335" s="105">
        <v>0</v>
      </c>
      <c r="G335" s="36">
        <v>0</v>
      </c>
      <c r="H335" s="36">
        <v>0</v>
      </c>
      <c r="I335" s="411">
        <v>0</v>
      </c>
      <c r="J335" s="36"/>
      <c r="K335" s="36"/>
      <c r="L335" s="76">
        <f t="shared" si="22"/>
        <v>217.8</v>
      </c>
    </row>
    <row r="336" spans="1:12" s="4" customFormat="1" ht="23.1" customHeight="1" x14ac:dyDescent="0.25">
      <c r="A336" s="60" t="s">
        <v>390</v>
      </c>
      <c r="B336" s="45"/>
      <c r="C336" s="74" t="s">
        <v>26</v>
      </c>
      <c r="D336" s="107">
        <v>3662.62</v>
      </c>
      <c r="E336" s="110">
        <v>0</v>
      </c>
      <c r="F336" s="105">
        <v>0</v>
      </c>
      <c r="G336" s="36">
        <v>0</v>
      </c>
      <c r="H336" s="36">
        <v>0</v>
      </c>
      <c r="I336" s="411">
        <v>0</v>
      </c>
      <c r="J336" s="36"/>
      <c r="K336" s="36"/>
      <c r="L336" s="76">
        <f t="shared" si="22"/>
        <v>3662.62</v>
      </c>
    </row>
    <row r="337" spans="1:12" s="4" customFormat="1" ht="23.1" customHeight="1" x14ac:dyDescent="0.25">
      <c r="A337" s="60" t="s">
        <v>391</v>
      </c>
      <c r="B337" s="45"/>
      <c r="C337" s="74" t="s">
        <v>26</v>
      </c>
      <c r="D337" s="107">
        <v>12090.699999999997</v>
      </c>
      <c r="E337" s="110">
        <v>134</v>
      </c>
      <c r="F337" s="105">
        <v>0</v>
      </c>
      <c r="G337" s="36">
        <v>0</v>
      </c>
      <c r="H337" s="36">
        <v>0</v>
      </c>
      <c r="I337" s="411">
        <v>0</v>
      </c>
      <c r="J337" s="36"/>
      <c r="K337" s="36"/>
      <c r="L337" s="76">
        <f t="shared" si="22"/>
        <v>12224.699999999997</v>
      </c>
    </row>
    <row r="338" spans="1:12" s="4" customFormat="1" ht="23.1" customHeight="1" x14ac:dyDescent="0.25">
      <c r="A338" s="60" t="s">
        <v>392</v>
      </c>
      <c r="B338" s="45"/>
      <c r="C338" s="74" t="s">
        <v>26</v>
      </c>
      <c r="D338" s="107">
        <v>4005.7</v>
      </c>
      <c r="E338" s="110">
        <v>0</v>
      </c>
      <c r="F338" s="105">
        <v>399.2</v>
      </c>
      <c r="G338" s="36">
        <v>0</v>
      </c>
      <c r="H338" s="36">
        <v>0</v>
      </c>
      <c r="I338" s="411">
        <v>0</v>
      </c>
      <c r="J338" s="36"/>
      <c r="K338" s="36"/>
      <c r="L338" s="76">
        <f t="shared" si="22"/>
        <v>4404.8999999999996</v>
      </c>
    </row>
    <row r="339" spans="1:12" s="4" customFormat="1" ht="23.1" customHeight="1" x14ac:dyDescent="0.25">
      <c r="A339" s="60" t="s">
        <v>393</v>
      </c>
      <c r="B339" s="45"/>
      <c r="C339" s="74" t="s">
        <v>26</v>
      </c>
      <c r="D339" s="107">
        <v>193</v>
      </c>
      <c r="E339" s="110">
        <v>0</v>
      </c>
      <c r="F339" s="105">
        <v>0</v>
      </c>
      <c r="G339" s="36">
        <v>0</v>
      </c>
      <c r="H339" s="36">
        <v>0</v>
      </c>
      <c r="I339" s="411">
        <v>0</v>
      </c>
      <c r="J339" s="36"/>
      <c r="K339" s="36"/>
      <c r="L339" s="76">
        <f t="shared" si="22"/>
        <v>193</v>
      </c>
    </row>
    <row r="340" spans="1:12" s="4" customFormat="1" ht="23.1" customHeight="1" x14ac:dyDescent="0.25">
      <c r="A340" s="60" t="s">
        <v>394</v>
      </c>
      <c r="B340" s="45"/>
      <c r="C340" s="74" t="s">
        <v>26</v>
      </c>
      <c r="D340" s="86">
        <v>2999.8</v>
      </c>
      <c r="E340" s="110">
        <v>0</v>
      </c>
      <c r="F340" s="105">
        <v>0</v>
      </c>
      <c r="G340" s="36">
        <v>0</v>
      </c>
      <c r="H340" s="36">
        <v>0</v>
      </c>
      <c r="I340" s="411">
        <v>0</v>
      </c>
      <c r="J340" s="36"/>
      <c r="K340" s="36"/>
      <c r="L340" s="76">
        <f t="shared" si="22"/>
        <v>2999.8</v>
      </c>
    </row>
    <row r="341" spans="1:12" s="4" customFormat="1" ht="23.1" customHeight="1" x14ac:dyDescent="0.25">
      <c r="A341" s="60" t="s">
        <v>395</v>
      </c>
      <c r="B341" s="45"/>
      <c r="C341" s="74" t="s">
        <v>26</v>
      </c>
      <c r="D341" s="107">
        <v>31294.02</v>
      </c>
      <c r="E341" s="110">
        <v>0</v>
      </c>
      <c r="F341" s="105">
        <v>0</v>
      </c>
      <c r="G341" s="36">
        <v>0</v>
      </c>
      <c r="H341" s="36">
        <v>0</v>
      </c>
      <c r="I341" s="411">
        <v>0</v>
      </c>
      <c r="J341" s="36"/>
      <c r="K341" s="36"/>
      <c r="L341" s="76">
        <f t="shared" si="22"/>
        <v>31294.02</v>
      </c>
    </row>
    <row r="342" spans="1:12" s="4" customFormat="1" ht="23.1" customHeight="1" x14ac:dyDescent="0.25">
      <c r="A342" s="60" t="s">
        <v>396</v>
      </c>
      <c r="B342" s="45"/>
      <c r="C342" s="74" t="s">
        <v>26</v>
      </c>
      <c r="D342" s="86">
        <v>14124.85</v>
      </c>
      <c r="E342" s="110">
        <v>0</v>
      </c>
      <c r="F342" s="105">
        <v>0</v>
      </c>
      <c r="G342" s="36">
        <v>0</v>
      </c>
      <c r="H342" s="36">
        <v>0</v>
      </c>
      <c r="I342" s="411">
        <v>0</v>
      </c>
      <c r="J342" s="36"/>
      <c r="K342" s="36"/>
      <c r="L342" s="76">
        <f t="shared" si="22"/>
        <v>14124.85</v>
      </c>
    </row>
    <row r="343" spans="1:12" s="4" customFormat="1" ht="23.1" customHeight="1" x14ac:dyDescent="0.25">
      <c r="A343" s="60" t="s">
        <v>397</v>
      </c>
      <c r="B343" s="45"/>
      <c r="C343" s="74" t="s">
        <v>26</v>
      </c>
      <c r="D343" s="107">
        <v>3953.75</v>
      </c>
      <c r="E343" s="110">
        <v>0</v>
      </c>
      <c r="F343" s="105">
        <v>0</v>
      </c>
      <c r="G343" s="36">
        <v>0</v>
      </c>
      <c r="H343" s="36">
        <v>0</v>
      </c>
      <c r="I343" s="411">
        <v>0</v>
      </c>
      <c r="J343" s="36"/>
      <c r="K343" s="36"/>
      <c r="L343" s="76">
        <f t="shared" si="22"/>
        <v>3953.75</v>
      </c>
    </row>
    <row r="344" spans="1:12" s="4" customFormat="1" ht="23.1" customHeight="1" x14ac:dyDescent="0.25">
      <c r="A344" s="60" t="s">
        <v>398</v>
      </c>
      <c r="B344" s="45"/>
      <c r="C344" s="74" t="s">
        <v>26</v>
      </c>
      <c r="D344" s="107">
        <v>12.7</v>
      </c>
      <c r="E344" s="110">
        <v>0</v>
      </c>
      <c r="F344" s="105">
        <v>0</v>
      </c>
      <c r="G344" s="36">
        <v>0</v>
      </c>
      <c r="H344" s="36">
        <v>0</v>
      </c>
      <c r="I344" s="411">
        <v>0</v>
      </c>
      <c r="J344" s="36"/>
      <c r="K344" s="36"/>
      <c r="L344" s="76">
        <f t="shared" si="22"/>
        <v>12.7</v>
      </c>
    </row>
    <row r="345" spans="1:12" s="4" customFormat="1" ht="23.1" customHeight="1" x14ac:dyDescent="0.25">
      <c r="A345" s="60" t="s">
        <v>399</v>
      </c>
      <c r="B345" s="45"/>
      <c r="C345" s="74" t="s">
        <v>26</v>
      </c>
      <c r="D345" s="107">
        <v>143530.87</v>
      </c>
      <c r="E345" s="110">
        <v>18252.099999999999</v>
      </c>
      <c r="F345" s="105">
        <v>3805.6</v>
      </c>
      <c r="G345" s="36">
        <v>2519.5</v>
      </c>
      <c r="H345" s="36">
        <v>3711</v>
      </c>
      <c r="I345" s="407">
        <v>134</v>
      </c>
      <c r="J345" s="36"/>
      <c r="K345" s="36"/>
      <c r="L345" s="76">
        <f t="shared" si="22"/>
        <v>171953.07</v>
      </c>
    </row>
    <row r="346" spans="1:12" s="4" customFormat="1" ht="23.1" customHeight="1" x14ac:dyDescent="0.25">
      <c r="A346" s="60" t="s">
        <v>400</v>
      </c>
      <c r="B346" s="45"/>
      <c r="C346" s="74" t="s">
        <v>26</v>
      </c>
      <c r="D346" s="107">
        <v>414902.50999999989</v>
      </c>
      <c r="E346" s="110">
        <v>23434.2</v>
      </c>
      <c r="F346" s="105">
        <v>17514.900000000001</v>
      </c>
      <c r="G346" s="36">
        <v>13842</v>
      </c>
      <c r="H346" s="36">
        <v>17163.3</v>
      </c>
      <c r="I346" s="407">
        <v>20249.900000000001</v>
      </c>
      <c r="J346" s="36"/>
      <c r="K346" s="36"/>
      <c r="L346" s="76">
        <f t="shared" ref="L346:L356" si="23">SUM(D346:K346)</f>
        <v>507106.80999999994</v>
      </c>
    </row>
    <row r="347" spans="1:12" s="4" customFormat="1" ht="23.1" customHeight="1" x14ac:dyDescent="0.25">
      <c r="A347" s="60" t="s">
        <v>401</v>
      </c>
      <c r="B347" s="45"/>
      <c r="C347" s="74" t="s">
        <v>26</v>
      </c>
      <c r="D347" s="107">
        <v>1696.1</v>
      </c>
      <c r="E347" s="110">
        <v>0</v>
      </c>
      <c r="F347" s="105">
        <v>0</v>
      </c>
      <c r="G347" s="36">
        <v>0</v>
      </c>
      <c r="H347" s="36">
        <v>0</v>
      </c>
      <c r="I347" s="407">
        <v>0</v>
      </c>
      <c r="J347" s="36"/>
      <c r="K347" s="36"/>
      <c r="L347" s="76">
        <f t="shared" si="23"/>
        <v>1696.1</v>
      </c>
    </row>
    <row r="348" spans="1:12" s="4" customFormat="1" ht="23.1" customHeight="1" x14ac:dyDescent="0.25">
      <c r="A348" s="60" t="s">
        <v>402</v>
      </c>
      <c r="B348" s="45"/>
      <c r="C348" s="74" t="s">
        <v>26</v>
      </c>
      <c r="D348" s="107">
        <v>12889.869999999999</v>
      </c>
      <c r="E348" s="110">
        <v>2931.6</v>
      </c>
      <c r="F348" s="105">
        <v>0</v>
      </c>
      <c r="G348" s="36">
        <v>0</v>
      </c>
      <c r="H348" s="36">
        <v>0</v>
      </c>
      <c r="I348" s="411">
        <v>0</v>
      </c>
      <c r="J348" s="36"/>
      <c r="K348" s="36"/>
      <c r="L348" s="76">
        <f t="shared" si="23"/>
        <v>15821.47</v>
      </c>
    </row>
    <row r="349" spans="1:12" s="4" customFormat="1" ht="23.1" customHeight="1" x14ac:dyDescent="0.25">
      <c r="A349" s="60" t="s">
        <v>403</v>
      </c>
      <c r="B349" s="45"/>
      <c r="C349" s="74" t="s">
        <v>26</v>
      </c>
      <c r="D349" s="107">
        <v>4117.5</v>
      </c>
      <c r="E349" s="110">
        <v>0</v>
      </c>
      <c r="F349" s="105">
        <v>0</v>
      </c>
      <c r="G349" s="36">
        <v>0</v>
      </c>
      <c r="H349" s="36">
        <v>0</v>
      </c>
      <c r="I349" s="411">
        <v>0</v>
      </c>
      <c r="J349" s="36"/>
      <c r="K349" s="36"/>
      <c r="L349" s="76">
        <f t="shared" si="23"/>
        <v>4117.5</v>
      </c>
    </row>
    <row r="350" spans="1:12" s="4" customFormat="1" ht="23.1" customHeight="1" x14ac:dyDescent="0.25">
      <c r="A350" s="60" t="s">
        <v>404</v>
      </c>
      <c r="B350" s="45"/>
      <c r="C350" s="74" t="s">
        <v>26</v>
      </c>
      <c r="D350" s="107">
        <v>2754.9</v>
      </c>
      <c r="E350" s="110">
        <v>241</v>
      </c>
      <c r="F350" s="105">
        <v>0</v>
      </c>
      <c r="G350" s="36">
        <v>0</v>
      </c>
      <c r="H350" s="36">
        <v>0</v>
      </c>
      <c r="I350" s="411">
        <v>0</v>
      </c>
      <c r="J350" s="36"/>
      <c r="K350" s="36"/>
      <c r="L350" s="76">
        <f t="shared" si="23"/>
        <v>2995.9</v>
      </c>
    </row>
    <row r="351" spans="1:12" s="4" customFormat="1" ht="23.1" customHeight="1" x14ac:dyDescent="0.25">
      <c r="A351" s="60" t="s">
        <v>405</v>
      </c>
      <c r="B351" s="45"/>
      <c r="C351" s="74" t="s">
        <v>26</v>
      </c>
      <c r="D351" s="107">
        <v>183.9</v>
      </c>
      <c r="E351" s="110">
        <v>0</v>
      </c>
      <c r="F351" s="105">
        <v>0</v>
      </c>
      <c r="G351" s="36">
        <v>0</v>
      </c>
      <c r="H351" s="36">
        <v>0</v>
      </c>
      <c r="I351" s="411">
        <v>0</v>
      </c>
      <c r="J351" s="36"/>
      <c r="K351" s="36"/>
      <c r="L351" s="76">
        <f t="shared" si="23"/>
        <v>183.9</v>
      </c>
    </row>
    <row r="352" spans="1:12" s="4" customFormat="1" ht="23.1" customHeight="1" x14ac:dyDescent="0.25">
      <c r="A352" s="60" t="s">
        <v>406</v>
      </c>
      <c r="B352" s="45"/>
      <c r="C352" s="74" t="s">
        <v>26</v>
      </c>
      <c r="D352" s="107">
        <v>370.4</v>
      </c>
      <c r="E352" s="110">
        <v>0</v>
      </c>
      <c r="F352" s="105">
        <v>0</v>
      </c>
      <c r="G352" s="36">
        <v>0</v>
      </c>
      <c r="H352" s="36">
        <v>0</v>
      </c>
      <c r="I352" s="411">
        <v>0</v>
      </c>
      <c r="J352" s="36"/>
      <c r="K352" s="36"/>
      <c r="L352" s="76">
        <f t="shared" si="23"/>
        <v>370.4</v>
      </c>
    </row>
    <row r="353" spans="1:12" s="4" customFormat="1" ht="23.1" customHeight="1" x14ac:dyDescent="0.25">
      <c r="A353" s="60" t="s">
        <v>407</v>
      </c>
      <c r="B353" s="45"/>
      <c r="C353" s="74" t="s">
        <v>26</v>
      </c>
      <c r="D353" s="107">
        <v>1785.2</v>
      </c>
      <c r="E353" s="110">
        <v>0</v>
      </c>
      <c r="F353" s="105">
        <v>0</v>
      </c>
      <c r="G353" s="36">
        <v>1090.4000000000001</v>
      </c>
      <c r="H353" s="36">
        <v>0</v>
      </c>
      <c r="I353" s="411">
        <v>0</v>
      </c>
      <c r="J353" s="36"/>
      <c r="K353" s="36"/>
      <c r="L353" s="76">
        <f t="shared" si="23"/>
        <v>2875.6000000000004</v>
      </c>
    </row>
    <row r="354" spans="1:12" s="4" customFormat="1" ht="23.1" customHeight="1" x14ac:dyDescent="0.25">
      <c r="A354" s="60" t="s">
        <v>408</v>
      </c>
      <c r="B354" s="45"/>
      <c r="C354" s="74" t="s">
        <v>26</v>
      </c>
      <c r="D354" s="107">
        <v>1304.1999999999998</v>
      </c>
      <c r="E354" s="110">
        <v>0</v>
      </c>
      <c r="F354" s="105">
        <v>0</v>
      </c>
      <c r="G354" s="36">
        <v>0</v>
      </c>
      <c r="H354" s="36">
        <v>0</v>
      </c>
      <c r="I354" s="411">
        <v>0</v>
      </c>
      <c r="J354" s="36"/>
      <c r="K354" s="36"/>
      <c r="L354" s="76">
        <f t="shared" si="23"/>
        <v>1304.1999999999998</v>
      </c>
    </row>
    <row r="355" spans="1:12" s="4" customFormat="1" ht="23.1" customHeight="1" x14ac:dyDescent="0.25">
      <c r="A355" s="60" t="s">
        <v>409</v>
      </c>
      <c r="B355" s="45"/>
      <c r="C355" s="74" t="s">
        <v>26</v>
      </c>
      <c r="D355" s="107">
        <v>145972.43999999997</v>
      </c>
      <c r="E355" s="110">
        <v>5320.87</v>
      </c>
      <c r="F355" s="105">
        <v>715</v>
      </c>
      <c r="G355" s="36">
        <v>536.1</v>
      </c>
      <c r="H355" s="36">
        <v>0</v>
      </c>
      <c r="I355" s="407">
        <v>934.9</v>
      </c>
      <c r="J355" s="36"/>
      <c r="K355" s="36"/>
      <c r="L355" s="76">
        <f t="shared" si="23"/>
        <v>153479.30999999997</v>
      </c>
    </row>
    <row r="356" spans="1:12" s="4" customFormat="1" ht="23.1" customHeight="1" x14ac:dyDescent="0.25">
      <c r="A356" s="60" t="s">
        <v>410</v>
      </c>
      <c r="B356" s="45"/>
      <c r="C356" s="74" t="s">
        <v>26</v>
      </c>
      <c r="D356" s="107">
        <v>8296.2000000000007</v>
      </c>
      <c r="E356" s="110">
        <v>0</v>
      </c>
      <c r="F356" s="105">
        <v>0</v>
      </c>
      <c r="G356" s="36">
        <v>0</v>
      </c>
      <c r="H356" s="36">
        <v>0</v>
      </c>
      <c r="I356" s="407">
        <v>0</v>
      </c>
      <c r="J356" s="36"/>
      <c r="K356" s="36"/>
      <c r="L356" s="76">
        <f t="shared" si="23"/>
        <v>8296.2000000000007</v>
      </c>
    </row>
    <row r="357" spans="1:12" s="4" customFormat="1" ht="23.1" customHeight="1" x14ac:dyDescent="0.25">
      <c r="A357" s="60" t="s">
        <v>411</v>
      </c>
      <c r="B357" s="45"/>
      <c r="C357" s="74" t="s">
        <v>26</v>
      </c>
      <c r="D357" s="107">
        <v>251739.62</v>
      </c>
      <c r="E357" s="110">
        <v>15412</v>
      </c>
      <c r="F357" s="105">
        <v>7030.2</v>
      </c>
      <c r="G357" s="36">
        <v>1280.4000000000001</v>
      </c>
      <c r="H357" s="36">
        <v>9659.7999999999993</v>
      </c>
      <c r="I357" s="407">
        <v>3908.1</v>
      </c>
      <c r="J357" s="36"/>
      <c r="K357" s="36"/>
      <c r="L357" s="76">
        <f t="shared" ref="L357:L396" si="24">SUM(D357:K357)</f>
        <v>289030.12</v>
      </c>
    </row>
    <row r="358" spans="1:12" s="4" customFormat="1" ht="23.1" customHeight="1" x14ac:dyDescent="0.25">
      <c r="A358" s="60" t="s">
        <v>412</v>
      </c>
      <c r="B358" s="45"/>
      <c r="C358" s="74" t="s">
        <v>26</v>
      </c>
      <c r="D358" s="107">
        <v>29586</v>
      </c>
      <c r="E358" s="110">
        <v>0</v>
      </c>
      <c r="F358" s="105">
        <v>0</v>
      </c>
      <c r="G358" s="51">
        <v>0</v>
      </c>
      <c r="H358" s="51">
        <v>0</v>
      </c>
      <c r="I358" s="408">
        <v>0</v>
      </c>
      <c r="J358" s="51"/>
      <c r="K358" s="51"/>
      <c r="L358" s="76">
        <f t="shared" si="24"/>
        <v>29586</v>
      </c>
    </row>
    <row r="359" spans="1:12" s="4" customFormat="1" ht="23.1" customHeight="1" x14ac:dyDescent="0.25">
      <c r="A359" s="60" t="s">
        <v>413</v>
      </c>
      <c r="B359" s="45"/>
      <c r="C359" s="74" t="s">
        <v>26</v>
      </c>
      <c r="D359" s="107">
        <v>37009.560000000005</v>
      </c>
      <c r="E359" s="110">
        <v>421.5</v>
      </c>
      <c r="F359" s="105">
        <v>973.5</v>
      </c>
      <c r="G359" s="36">
        <v>13</v>
      </c>
      <c r="H359" s="36">
        <v>526.20000000000005</v>
      </c>
      <c r="I359" s="412">
        <v>0</v>
      </c>
      <c r="J359" s="36"/>
      <c r="K359" s="36"/>
      <c r="L359" s="76">
        <f t="shared" si="24"/>
        <v>38943.760000000002</v>
      </c>
    </row>
    <row r="360" spans="1:12" s="4" customFormat="1" ht="23.1" customHeight="1" x14ac:dyDescent="0.25">
      <c r="A360" s="60" t="s">
        <v>414</v>
      </c>
      <c r="B360" s="45"/>
      <c r="C360" s="74" t="s">
        <v>26</v>
      </c>
      <c r="D360" s="86">
        <v>12648.979999999998</v>
      </c>
      <c r="E360" s="214">
        <v>556</v>
      </c>
      <c r="F360" s="147">
        <v>532</v>
      </c>
      <c r="G360" s="148">
        <v>0</v>
      </c>
      <c r="H360" s="148">
        <v>940.7</v>
      </c>
      <c r="I360" s="409">
        <v>603.9</v>
      </c>
      <c r="J360" s="148"/>
      <c r="K360" s="148"/>
      <c r="L360" s="290">
        <f t="shared" si="24"/>
        <v>15281.579999999998</v>
      </c>
    </row>
    <row r="361" spans="1:12" s="4" customFormat="1" ht="23.1" customHeight="1" x14ac:dyDescent="0.25">
      <c r="A361" s="60" t="s">
        <v>415</v>
      </c>
      <c r="B361" s="45"/>
      <c r="C361" s="74" t="s">
        <v>26</v>
      </c>
      <c r="D361" s="86">
        <v>88</v>
      </c>
      <c r="E361" s="214">
        <v>0</v>
      </c>
      <c r="F361" s="147">
        <v>0</v>
      </c>
      <c r="G361" s="148">
        <v>0</v>
      </c>
      <c r="H361" s="148">
        <v>0</v>
      </c>
      <c r="I361" s="409">
        <v>0</v>
      </c>
      <c r="J361" s="148"/>
      <c r="K361" s="148"/>
      <c r="L361" s="290">
        <f t="shared" si="24"/>
        <v>88</v>
      </c>
    </row>
    <row r="362" spans="1:12" s="4" customFormat="1" ht="23.1" customHeight="1" x14ac:dyDescent="0.25">
      <c r="A362" s="60" t="s">
        <v>416</v>
      </c>
      <c r="B362" s="45"/>
      <c r="C362" s="74" t="s">
        <v>26</v>
      </c>
      <c r="D362" s="107">
        <v>3978.2</v>
      </c>
      <c r="E362" s="214">
        <v>0</v>
      </c>
      <c r="F362" s="147">
        <v>0</v>
      </c>
      <c r="G362" s="36">
        <v>226.2</v>
      </c>
      <c r="H362" s="148">
        <v>0</v>
      </c>
      <c r="I362" s="407">
        <v>1607.8</v>
      </c>
      <c r="J362" s="36"/>
      <c r="K362" s="148"/>
      <c r="L362" s="76">
        <f t="shared" si="24"/>
        <v>5812.2</v>
      </c>
    </row>
    <row r="363" spans="1:12" s="4" customFormat="1" ht="23.1" customHeight="1" x14ac:dyDescent="0.25">
      <c r="A363" s="60" t="s">
        <v>614</v>
      </c>
      <c r="B363" s="45"/>
      <c r="C363" s="74" t="s">
        <v>26</v>
      </c>
      <c r="D363" s="107">
        <v>3165.4</v>
      </c>
      <c r="E363" s="214">
        <v>1590.4</v>
      </c>
      <c r="F363" s="147">
        <v>2190.1999999999998</v>
      </c>
      <c r="G363" s="36">
        <v>0</v>
      </c>
      <c r="H363" s="148">
        <v>0</v>
      </c>
      <c r="I363" s="407">
        <v>0</v>
      </c>
      <c r="J363" s="36"/>
      <c r="K363" s="36"/>
      <c r="L363" s="76">
        <f t="shared" si="24"/>
        <v>6946</v>
      </c>
    </row>
    <row r="364" spans="1:12" s="4" customFormat="1" ht="22.5" customHeight="1" x14ac:dyDescent="0.25">
      <c r="A364" s="60" t="s">
        <v>417</v>
      </c>
      <c r="B364" s="45"/>
      <c r="C364" s="74" t="s">
        <v>26</v>
      </c>
      <c r="D364" s="107">
        <v>5998.1</v>
      </c>
      <c r="E364" s="214">
        <v>0</v>
      </c>
      <c r="F364" s="147">
        <v>0</v>
      </c>
      <c r="G364" s="36">
        <v>0</v>
      </c>
      <c r="H364" s="148">
        <v>0</v>
      </c>
      <c r="I364" s="411">
        <v>0</v>
      </c>
      <c r="J364" s="36"/>
      <c r="K364" s="36"/>
      <c r="L364" s="76">
        <f t="shared" si="24"/>
        <v>5998.1</v>
      </c>
    </row>
    <row r="365" spans="1:12" s="4" customFormat="1" ht="22.5" customHeight="1" x14ac:dyDescent="0.25">
      <c r="A365" s="60" t="s">
        <v>418</v>
      </c>
      <c r="B365" s="45"/>
      <c r="C365" s="74" t="s">
        <v>26</v>
      </c>
      <c r="D365" s="107">
        <v>51017.45</v>
      </c>
      <c r="E365" s="110">
        <v>692.1</v>
      </c>
      <c r="F365" s="105">
        <v>1359.5</v>
      </c>
      <c r="G365" s="36">
        <v>1806.36</v>
      </c>
      <c r="H365" s="36">
        <v>2130.6</v>
      </c>
      <c r="I365" s="407">
        <v>763.2</v>
      </c>
      <c r="J365" s="36"/>
      <c r="K365" s="36"/>
      <c r="L365" s="76">
        <f t="shared" si="24"/>
        <v>57769.209999999992</v>
      </c>
    </row>
    <row r="366" spans="1:12" ht="21.75" customHeight="1" x14ac:dyDescent="0.2">
      <c r="A366" s="259" t="s">
        <v>419</v>
      </c>
      <c r="B366" s="45"/>
      <c r="C366" s="74" t="s">
        <v>26</v>
      </c>
      <c r="D366" s="107">
        <v>120</v>
      </c>
      <c r="E366" s="110">
        <v>0</v>
      </c>
      <c r="F366" s="105">
        <v>0</v>
      </c>
      <c r="G366" s="36">
        <v>0</v>
      </c>
      <c r="H366" s="36">
        <v>0</v>
      </c>
      <c r="I366" s="407">
        <v>0</v>
      </c>
      <c r="J366" s="36"/>
      <c r="K366" s="36"/>
      <c r="L366" s="76">
        <f t="shared" si="24"/>
        <v>120</v>
      </c>
    </row>
    <row r="367" spans="1:12" ht="22.5" customHeight="1" x14ac:dyDescent="0.2">
      <c r="A367" s="60" t="s">
        <v>420</v>
      </c>
      <c r="B367" s="45"/>
      <c r="C367" s="74" t="s">
        <v>26</v>
      </c>
      <c r="D367" s="107">
        <v>113598.78000000001</v>
      </c>
      <c r="E367" s="110">
        <v>3623.5</v>
      </c>
      <c r="F367" s="105">
        <v>3523.2</v>
      </c>
      <c r="G367" s="36">
        <v>1797.8</v>
      </c>
      <c r="H367" s="36">
        <v>2580.1999999999998</v>
      </c>
      <c r="I367" s="407">
        <v>1506.4</v>
      </c>
      <c r="J367" s="36"/>
      <c r="K367" s="36"/>
      <c r="L367" s="76">
        <f t="shared" si="24"/>
        <v>126629.88</v>
      </c>
    </row>
    <row r="368" spans="1:12" s="4" customFormat="1" ht="22.5" customHeight="1" x14ac:dyDescent="0.25">
      <c r="A368" s="60" t="s">
        <v>421</v>
      </c>
      <c r="B368" s="45"/>
      <c r="C368" s="74" t="s">
        <v>26</v>
      </c>
      <c r="D368" s="107">
        <v>35.1</v>
      </c>
      <c r="E368" s="110">
        <v>0</v>
      </c>
      <c r="F368" s="105">
        <v>0</v>
      </c>
      <c r="G368" s="36">
        <v>0</v>
      </c>
      <c r="H368" s="36">
        <v>0</v>
      </c>
      <c r="I368" s="407">
        <v>0</v>
      </c>
      <c r="J368" s="36"/>
      <c r="K368" s="36"/>
      <c r="L368" s="76">
        <f t="shared" si="24"/>
        <v>35.1</v>
      </c>
    </row>
    <row r="369" spans="1:12" s="4" customFormat="1" ht="22.5" customHeight="1" x14ac:dyDescent="0.25">
      <c r="A369" s="60" t="s">
        <v>422</v>
      </c>
      <c r="B369" s="45"/>
      <c r="C369" s="74" t="s">
        <v>26</v>
      </c>
      <c r="D369" s="107">
        <v>50677.82</v>
      </c>
      <c r="E369" s="110">
        <v>0</v>
      </c>
      <c r="F369" s="105">
        <v>0</v>
      </c>
      <c r="G369" s="36">
        <v>0</v>
      </c>
      <c r="H369" s="36">
        <v>0</v>
      </c>
      <c r="I369" s="407">
        <v>0</v>
      </c>
      <c r="J369" s="36"/>
      <c r="K369" s="36"/>
      <c r="L369" s="76">
        <f t="shared" si="24"/>
        <v>50677.82</v>
      </c>
    </row>
    <row r="370" spans="1:12" s="4" customFormat="1" ht="22.5" customHeight="1" x14ac:dyDescent="0.25">
      <c r="A370" s="60" t="s">
        <v>423</v>
      </c>
      <c r="B370" s="45"/>
      <c r="C370" s="74" t="s">
        <v>26</v>
      </c>
      <c r="D370" s="107">
        <v>51884.89</v>
      </c>
      <c r="E370" s="110">
        <v>5562.6</v>
      </c>
      <c r="F370" s="105">
        <v>13575.1</v>
      </c>
      <c r="G370" s="36">
        <v>3404.3</v>
      </c>
      <c r="H370" s="36">
        <v>5428.5</v>
      </c>
      <c r="I370" s="407">
        <v>3163.6</v>
      </c>
      <c r="J370" s="36"/>
      <c r="K370" s="36"/>
      <c r="L370" s="76">
        <f t="shared" si="24"/>
        <v>83018.990000000005</v>
      </c>
    </row>
    <row r="371" spans="1:12" s="4" customFormat="1" ht="22.5" customHeight="1" x14ac:dyDescent="0.25">
      <c r="A371" s="60" t="s">
        <v>612</v>
      </c>
      <c r="B371" s="45"/>
      <c r="C371" s="74" t="s">
        <v>26</v>
      </c>
      <c r="D371" s="107">
        <v>17933.400000000001</v>
      </c>
      <c r="E371" s="110">
        <v>0</v>
      </c>
      <c r="F371" s="105">
        <v>0</v>
      </c>
      <c r="G371" s="36">
        <v>0</v>
      </c>
      <c r="H371" s="36">
        <v>0</v>
      </c>
      <c r="I371" s="407">
        <v>0</v>
      </c>
      <c r="J371" s="36"/>
      <c r="K371" s="36"/>
      <c r="L371" s="76">
        <f t="shared" si="24"/>
        <v>17933.400000000001</v>
      </c>
    </row>
    <row r="372" spans="1:12" s="4" customFormat="1" ht="23.1" customHeight="1" x14ac:dyDescent="0.25">
      <c r="A372" s="60" t="s">
        <v>424</v>
      </c>
      <c r="B372" s="45"/>
      <c r="C372" s="74" t="s">
        <v>26</v>
      </c>
      <c r="D372" s="107">
        <v>983.90000000000009</v>
      </c>
      <c r="E372" s="110">
        <v>0</v>
      </c>
      <c r="F372" s="105">
        <v>0</v>
      </c>
      <c r="G372" s="36">
        <v>0</v>
      </c>
      <c r="H372" s="36">
        <v>0</v>
      </c>
      <c r="I372" s="407">
        <v>0</v>
      </c>
      <c r="J372" s="36"/>
      <c r="K372" s="36"/>
      <c r="L372" s="76">
        <f t="shared" si="24"/>
        <v>983.90000000000009</v>
      </c>
    </row>
    <row r="373" spans="1:12" s="4" customFormat="1" ht="23.1" customHeight="1" x14ac:dyDescent="0.25">
      <c r="A373" s="60" t="s">
        <v>425</v>
      </c>
      <c r="B373" s="45"/>
      <c r="C373" s="74" t="s">
        <v>26</v>
      </c>
      <c r="D373" s="107">
        <v>35708.130000000005</v>
      </c>
      <c r="E373" s="110">
        <v>298.89999999999998</v>
      </c>
      <c r="F373" s="105">
        <v>1010</v>
      </c>
      <c r="G373" s="36">
        <v>0</v>
      </c>
      <c r="H373" s="36">
        <v>0</v>
      </c>
      <c r="I373" s="407">
        <v>412.5</v>
      </c>
      <c r="J373" s="36"/>
      <c r="K373" s="36"/>
      <c r="L373" s="76">
        <f t="shared" si="24"/>
        <v>37429.530000000006</v>
      </c>
    </row>
    <row r="374" spans="1:12" s="4" customFormat="1" ht="23.1" customHeight="1" x14ac:dyDescent="0.25">
      <c r="A374" s="60" t="s">
        <v>426</v>
      </c>
      <c r="B374" s="45"/>
      <c r="C374" s="74" t="s">
        <v>26</v>
      </c>
      <c r="D374" s="107">
        <v>14326.700000000003</v>
      </c>
      <c r="E374" s="110">
        <v>0</v>
      </c>
      <c r="F374" s="105">
        <v>1105</v>
      </c>
      <c r="G374" s="36">
        <v>0</v>
      </c>
      <c r="H374" s="36">
        <v>0</v>
      </c>
      <c r="I374" s="407">
        <v>0</v>
      </c>
      <c r="J374" s="36"/>
      <c r="K374" s="36"/>
      <c r="L374" s="76">
        <f t="shared" si="24"/>
        <v>15431.700000000003</v>
      </c>
    </row>
    <row r="375" spans="1:12" s="4" customFormat="1" ht="23.1" customHeight="1" x14ac:dyDescent="0.25">
      <c r="A375" s="60" t="s">
        <v>427</v>
      </c>
      <c r="B375" s="45"/>
      <c r="C375" s="74" t="s">
        <v>26</v>
      </c>
      <c r="D375" s="107">
        <v>21323.8</v>
      </c>
      <c r="E375" s="110">
        <v>0</v>
      </c>
      <c r="F375" s="105">
        <v>0</v>
      </c>
      <c r="G375" s="36">
        <v>0</v>
      </c>
      <c r="H375" s="36">
        <v>0</v>
      </c>
      <c r="I375" s="411">
        <v>0</v>
      </c>
      <c r="J375" s="36"/>
      <c r="K375" s="36"/>
      <c r="L375" s="76">
        <f t="shared" si="24"/>
        <v>21323.8</v>
      </c>
    </row>
    <row r="376" spans="1:12" s="4" customFormat="1" ht="23.1" customHeight="1" x14ac:dyDescent="0.25">
      <c r="A376" s="60" t="s">
        <v>428</v>
      </c>
      <c r="B376" s="45"/>
      <c r="C376" s="74" t="s">
        <v>26</v>
      </c>
      <c r="D376" s="107">
        <v>4966.4199999999992</v>
      </c>
      <c r="E376" s="110">
        <v>0</v>
      </c>
      <c r="F376" s="105">
        <v>0</v>
      </c>
      <c r="G376" s="36">
        <v>0</v>
      </c>
      <c r="H376" s="36">
        <v>0</v>
      </c>
      <c r="I376" s="411">
        <v>0</v>
      </c>
      <c r="J376" s="36"/>
      <c r="K376" s="36"/>
      <c r="L376" s="76">
        <f t="shared" si="24"/>
        <v>4966.4199999999992</v>
      </c>
    </row>
    <row r="377" spans="1:12" s="4" customFormat="1" ht="23.1" customHeight="1" x14ac:dyDescent="0.25">
      <c r="A377" s="60" t="s">
        <v>429</v>
      </c>
      <c r="B377" s="45"/>
      <c r="C377" s="74" t="s">
        <v>26</v>
      </c>
      <c r="D377" s="107">
        <v>5396.2000000000007</v>
      </c>
      <c r="E377" s="110">
        <v>0</v>
      </c>
      <c r="F377" s="105">
        <v>0</v>
      </c>
      <c r="G377" s="36">
        <v>0</v>
      </c>
      <c r="H377" s="36">
        <v>0</v>
      </c>
      <c r="I377" s="411">
        <v>0</v>
      </c>
      <c r="J377" s="36"/>
      <c r="K377" s="36"/>
      <c r="L377" s="76">
        <f t="shared" si="24"/>
        <v>5396.2000000000007</v>
      </c>
    </row>
    <row r="378" spans="1:12" s="4" customFormat="1" ht="23.1" customHeight="1" x14ac:dyDescent="0.25">
      <c r="A378" s="60" t="s">
        <v>430</v>
      </c>
      <c r="B378" s="45"/>
      <c r="C378" s="74" t="s">
        <v>26</v>
      </c>
      <c r="D378" s="107">
        <v>11422.9</v>
      </c>
      <c r="E378" s="110">
        <v>0</v>
      </c>
      <c r="F378" s="105">
        <v>0</v>
      </c>
      <c r="G378" s="36">
        <v>0</v>
      </c>
      <c r="H378" s="36">
        <v>0</v>
      </c>
      <c r="I378" s="407">
        <v>400.3</v>
      </c>
      <c r="J378" s="36"/>
      <c r="K378" s="36"/>
      <c r="L378" s="76">
        <f t="shared" si="24"/>
        <v>11823.199999999999</v>
      </c>
    </row>
    <row r="379" spans="1:12" s="4" customFormat="1" ht="23.1" customHeight="1" x14ac:dyDescent="0.25">
      <c r="A379" s="60" t="s">
        <v>431</v>
      </c>
      <c r="B379" s="45"/>
      <c r="C379" s="74" t="s">
        <v>26</v>
      </c>
      <c r="D379" s="107">
        <v>1615</v>
      </c>
      <c r="E379" s="110">
        <v>0</v>
      </c>
      <c r="F379" s="105">
        <v>0</v>
      </c>
      <c r="G379" s="36">
        <v>0</v>
      </c>
      <c r="H379" s="36">
        <v>0</v>
      </c>
      <c r="I379" s="407">
        <v>0</v>
      </c>
      <c r="J379" s="36"/>
      <c r="K379" s="36"/>
      <c r="L379" s="76">
        <f t="shared" si="24"/>
        <v>1615</v>
      </c>
    </row>
    <row r="380" spans="1:12" s="4" customFormat="1" ht="23.1" customHeight="1" x14ac:dyDescent="0.25">
      <c r="A380" s="60" t="s">
        <v>432</v>
      </c>
      <c r="B380" s="45"/>
      <c r="C380" s="74" t="s">
        <v>26</v>
      </c>
      <c r="D380" s="107">
        <v>190330.57</v>
      </c>
      <c r="E380" s="110">
        <v>4128.3999999999996</v>
      </c>
      <c r="F380" s="105">
        <v>6546.5</v>
      </c>
      <c r="G380" s="36">
        <v>8211.6</v>
      </c>
      <c r="H380" s="36">
        <v>4391.2</v>
      </c>
      <c r="I380" s="407">
        <v>6045.5</v>
      </c>
      <c r="J380" s="36"/>
      <c r="K380" s="36"/>
      <c r="L380" s="76">
        <f t="shared" si="24"/>
        <v>219653.77000000002</v>
      </c>
    </row>
    <row r="381" spans="1:12" s="4" customFormat="1" ht="23.1" customHeight="1" x14ac:dyDescent="0.25">
      <c r="A381" s="60" t="s">
        <v>433</v>
      </c>
      <c r="B381" s="45"/>
      <c r="C381" s="74" t="s">
        <v>26</v>
      </c>
      <c r="D381" s="107">
        <v>14163.089999999998</v>
      </c>
      <c r="E381" s="110">
        <v>0</v>
      </c>
      <c r="F381" s="105">
        <v>0</v>
      </c>
      <c r="G381" s="36">
        <v>0</v>
      </c>
      <c r="H381" s="36">
        <v>0</v>
      </c>
      <c r="I381" s="407">
        <v>0</v>
      </c>
      <c r="J381" s="36"/>
      <c r="K381" s="36"/>
      <c r="L381" s="76">
        <f t="shared" si="24"/>
        <v>14163.089999999998</v>
      </c>
    </row>
    <row r="382" spans="1:12" s="4" customFormat="1" ht="23.1" customHeight="1" x14ac:dyDescent="0.25">
      <c r="A382" s="60" t="s">
        <v>793</v>
      </c>
      <c r="B382" s="45"/>
      <c r="C382" s="74" t="s">
        <v>26</v>
      </c>
      <c r="D382" s="107">
        <v>1444.5</v>
      </c>
      <c r="E382" s="110">
        <v>0</v>
      </c>
      <c r="F382" s="105">
        <v>0</v>
      </c>
      <c r="G382" s="36">
        <v>0</v>
      </c>
      <c r="H382" s="36">
        <v>0</v>
      </c>
      <c r="I382" s="411">
        <v>0</v>
      </c>
      <c r="J382" s="36"/>
      <c r="K382" s="36"/>
      <c r="L382" s="76">
        <f t="shared" si="24"/>
        <v>1444.5</v>
      </c>
    </row>
    <row r="383" spans="1:12" s="4" customFormat="1" ht="23.1" customHeight="1" x14ac:dyDescent="0.25">
      <c r="A383" s="60" t="s">
        <v>434</v>
      </c>
      <c r="B383" s="45"/>
      <c r="C383" s="74" t="s">
        <v>26</v>
      </c>
      <c r="D383" s="107">
        <v>3092.2</v>
      </c>
      <c r="E383" s="110">
        <v>0</v>
      </c>
      <c r="F383" s="105">
        <v>0</v>
      </c>
      <c r="G383" s="36">
        <v>0</v>
      </c>
      <c r="H383" s="36">
        <v>0</v>
      </c>
      <c r="I383" s="411">
        <v>0</v>
      </c>
      <c r="J383" s="36"/>
      <c r="K383" s="36"/>
      <c r="L383" s="76">
        <f t="shared" si="24"/>
        <v>3092.2</v>
      </c>
    </row>
    <row r="384" spans="1:12" s="4" customFormat="1" ht="23.1" customHeight="1" x14ac:dyDescent="0.25">
      <c r="A384" s="60" t="s">
        <v>435</v>
      </c>
      <c r="B384" s="45"/>
      <c r="C384" s="74" t="s">
        <v>26</v>
      </c>
      <c r="D384" s="107">
        <v>144.69999999999999</v>
      </c>
      <c r="E384" s="110">
        <v>0</v>
      </c>
      <c r="F384" s="105">
        <v>0</v>
      </c>
      <c r="G384" s="36">
        <v>0</v>
      </c>
      <c r="H384" s="36">
        <v>0</v>
      </c>
      <c r="I384" s="411">
        <v>0</v>
      </c>
      <c r="J384" s="36"/>
      <c r="K384" s="36"/>
      <c r="L384" s="76">
        <f t="shared" si="24"/>
        <v>144.69999999999999</v>
      </c>
    </row>
    <row r="385" spans="1:12" s="4" customFormat="1" ht="23.1" customHeight="1" x14ac:dyDescent="0.25">
      <c r="A385" s="60" t="s">
        <v>436</v>
      </c>
      <c r="B385" s="45"/>
      <c r="C385" s="74" t="s">
        <v>26</v>
      </c>
      <c r="D385" s="86">
        <v>36254.870000000003</v>
      </c>
      <c r="E385" s="110">
        <v>0</v>
      </c>
      <c r="F385" s="105">
        <v>0</v>
      </c>
      <c r="G385" s="36">
        <v>0</v>
      </c>
      <c r="H385" s="36">
        <v>0</v>
      </c>
      <c r="I385" s="411">
        <v>0</v>
      </c>
      <c r="J385" s="36"/>
      <c r="K385" s="36"/>
      <c r="L385" s="76">
        <f t="shared" si="24"/>
        <v>36254.870000000003</v>
      </c>
    </row>
    <row r="386" spans="1:12" s="4" customFormat="1" ht="22.5" customHeight="1" x14ac:dyDescent="0.25">
      <c r="A386" s="60" t="s">
        <v>437</v>
      </c>
      <c r="B386" s="45"/>
      <c r="C386" s="74" t="s">
        <v>26</v>
      </c>
      <c r="D386" s="107">
        <v>224.39999999999998</v>
      </c>
      <c r="E386" s="110">
        <v>0</v>
      </c>
      <c r="F386" s="105">
        <v>0</v>
      </c>
      <c r="G386" s="36">
        <v>0</v>
      </c>
      <c r="H386" s="36">
        <v>0</v>
      </c>
      <c r="I386" s="411">
        <v>0</v>
      </c>
      <c r="J386" s="36"/>
      <c r="K386" s="36"/>
      <c r="L386" s="76">
        <f t="shared" si="24"/>
        <v>224.39999999999998</v>
      </c>
    </row>
    <row r="387" spans="1:12" s="4" customFormat="1" ht="22.5" customHeight="1" x14ac:dyDescent="0.25">
      <c r="A387" s="60" t="s">
        <v>438</v>
      </c>
      <c r="B387" s="45"/>
      <c r="C387" s="74" t="s">
        <v>26</v>
      </c>
      <c r="D387" s="86">
        <v>3720.75</v>
      </c>
      <c r="E387" s="110">
        <v>0</v>
      </c>
      <c r="F387" s="105">
        <v>0</v>
      </c>
      <c r="G387" s="36">
        <v>0</v>
      </c>
      <c r="H387" s="36">
        <v>0</v>
      </c>
      <c r="I387" s="411">
        <v>0</v>
      </c>
      <c r="J387" s="36"/>
      <c r="K387" s="36"/>
      <c r="L387" s="76">
        <f t="shared" si="24"/>
        <v>3720.75</v>
      </c>
    </row>
    <row r="388" spans="1:12" s="4" customFormat="1" ht="23.1" customHeight="1" x14ac:dyDescent="0.25">
      <c r="A388" s="60" t="s">
        <v>439</v>
      </c>
      <c r="B388" s="45"/>
      <c r="C388" s="74" t="s">
        <v>26</v>
      </c>
      <c r="D388" s="107">
        <v>260</v>
      </c>
      <c r="E388" s="110">
        <v>0</v>
      </c>
      <c r="F388" s="105">
        <v>0</v>
      </c>
      <c r="G388" s="36">
        <v>0</v>
      </c>
      <c r="H388" s="36">
        <v>0</v>
      </c>
      <c r="I388" s="411">
        <v>0</v>
      </c>
      <c r="J388" s="36"/>
      <c r="K388" s="36"/>
      <c r="L388" s="76">
        <f t="shared" si="24"/>
        <v>260</v>
      </c>
    </row>
    <row r="389" spans="1:12" s="4" customFormat="1" ht="23.1" customHeight="1" x14ac:dyDescent="0.25">
      <c r="A389" s="60" t="s">
        <v>440</v>
      </c>
      <c r="B389" s="45"/>
      <c r="C389" s="74" t="s">
        <v>26</v>
      </c>
      <c r="D389" s="107">
        <v>95240.989999999991</v>
      </c>
      <c r="E389" s="110">
        <v>2732.5</v>
      </c>
      <c r="F389" s="105">
        <v>5170.3</v>
      </c>
      <c r="G389" s="36">
        <v>3674.1</v>
      </c>
      <c r="H389" s="36">
        <v>5775.5</v>
      </c>
      <c r="I389" s="407">
        <v>6314.4</v>
      </c>
      <c r="J389" s="36"/>
      <c r="K389" s="36"/>
      <c r="L389" s="76">
        <f t="shared" si="24"/>
        <v>118907.79</v>
      </c>
    </row>
    <row r="390" spans="1:12" s="4" customFormat="1" ht="23.1" customHeight="1" x14ac:dyDescent="0.25">
      <c r="A390" s="60" t="s">
        <v>441</v>
      </c>
      <c r="B390" s="45"/>
      <c r="C390" s="74" t="s">
        <v>26</v>
      </c>
      <c r="D390" s="107">
        <v>37795.5</v>
      </c>
      <c r="E390" s="110">
        <v>0</v>
      </c>
      <c r="F390" s="105">
        <v>0</v>
      </c>
      <c r="G390" s="36">
        <v>0</v>
      </c>
      <c r="H390" s="36">
        <v>0</v>
      </c>
      <c r="I390" s="407">
        <v>0</v>
      </c>
      <c r="J390" s="36"/>
      <c r="K390" s="36"/>
      <c r="L390" s="76">
        <f t="shared" si="24"/>
        <v>37795.5</v>
      </c>
    </row>
    <row r="391" spans="1:12" s="4" customFormat="1" ht="23.1" customHeight="1" x14ac:dyDescent="0.25">
      <c r="A391" s="60" t="s">
        <v>442</v>
      </c>
      <c r="B391" s="45"/>
      <c r="C391" s="74" t="s">
        <v>26</v>
      </c>
      <c r="D391" s="107">
        <v>423.1</v>
      </c>
      <c r="E391" s="110">
        <v>114</v>
      </c>
      <c r="F391" s="105">
        <v>0</v>
      </c>
      <c r="G391" s="36">
        <v>0</v>
      </c>
      <c r="H391" s="36">
        <v>0</v>
      </c>
      <c r="I391" s="411">
        <v>0</v>
      </c>
      <c r="J391" s="36"/>
      <c r="K391" s="36"/>
      <c r="L391" s="76">
        <f t="shared" si="24"/>
        <v>537.1</v>
      </c>
    </row>
    <row r="392" spans="1:12" s="4" customFormat="1" ht="23.1" customHeight="1" x14ac:dyDescent="0.25">
      <c r="A392" s="60" t="s">
        <v>443</v>
      </c>
      <c r="B392" s="45"/>
      <c r="C392" s="74" t="s">
        <v>26</v>
      </c>
      <c r="D392" s="107">
        <v>180</v>
      </c>
      <c r="E392" s="110">
        <v>0</v>
      </c>
      <c r="F392" s="105">
        <v>0</v>
      </c>
      <c r="G392" s="36">
        <v>0</v>
      </c>
      <c r="H392" s="36">
        <v>0</v>
      </c>
      <c r="I392" s="411">
        <v>0</v>
      </c>
      <c r="J392" s="36"/>
      <c r="K392" s="36"/>
      <c r="L392" s="76">
        <f t="shared" si="24"/>
        <v>180</v>
      </c>
    </row>
    <row r="393" spans="1:12" s="4" customFormat="1" ht="23.1" customHeight="1" x14ac:dyDescent="0.25">
      <c r="A393" s="60" t="s">
        <v>444</v>
      </c>
      <c r="B393" s="45"/>
      <c r="C393" s="74" t="s">
        <v>26</v>
      </c>
      <c r="D393" s="86">
        <v>3453.82</v>
      </c>
      <c r="E393" s="110">
        <v>0</v>
      </c>
      <c r="F393" s="105">
        <v>0</v>
      </c>
      <c r="G393" s="36">
        <v>0</v>
      </c>
      <c r="H393" s="36">
        <v>0</v>
      </c>
      <c r="I393" s="411">
        <v>0</v>
      </c>
      <c r="J393" s="36"/>
      <c r="K393" s="36"/>
      <c r="L393" s="76">
        <f t="shared" si="24"/>
        <v>3453.82</v>
      </c>
    </row>
    <row r="394" spans="1:12" s="4" customFormat="1" ht="23.1" customHeight="1" x14ac:dyDescent="0.25">
      <c r="A394" s="288" t="s">
        <v>745</v>
      </c>
      <c r="B394" s="59"/>
      <c r="C394" s="74" t="s">
        <v>26</v>
      </c>
      <c r="D394" s="107">
        <v>4334</v>
      </c>
      <c r="E394" s="110">
        <v>0</v>
      </c>
      <c r="F394" s="105">
        <v>0</v>
      </c>
      <c r="G394" s="36">
        <v>127.3</v>
      </c>
      <c r="H394" s="36">
        <v>1630.6</v>
      </c>
      <c r="I394" s="411">
        <v>0</v>
      </c>
      <c r="J394" s="36"/>
      <c r="K394" s="36"/>
      <c r="L394" s="76">
        <f t="shared" si="24"/>
        <v>6091.9</v>
      </c>
    </row>
    <row r="395" spans="1:12" s="4" customFormat="1" ht="23.1" customHeight="1" x14ac:dyDescent="0.25">
      <c r="A395" s="145" t="s">
        <v>445</v>
      </c>
      <c r="B395" s="59"/>
      <c r="C395" s="73" t="s">
        <v>26</v>
      </c>
      <c r="D395" s="107">
        <v>48396.4</v>
      </c>
      <c r="E395" s="110">
        <v>0</v>
      </c>
      <c r="F395" s="105">
        <v>0</v>
      </c>
      <c r="G395" s="36">
        <v>0</v>
      </c>
      <c r="H395" s="36">
        <v>0</v>
      </c>
      <c r="I395" s="411">
        <v>0</v>
      </c>
      <c r="J395" s="36"/>
      <c r="K395" s="36"/>
      <c r="L395" s="76">
        <f t="shared" si="24"/>
        <v>48396.4</v>
      </c>
    </row>
    <row r="396" spans="1:12" s="4" customFormat="1" ht="23.1" customHeight="1" thickBot="1" x14ac:dyDescent="0.3">
      <c r="A396" s="260" t="s">
        <v>446</v>
      </c>
      <c r="B396" s="50"/>
      <c r="C396" s="74" t="s">
        <v>26</v>
      </c>
      <c r="D396" s="108">
        <v>76861.979999999981</v>
      </c>
      <c r="E396" s="110">
        <v>0</v>
      </c>
      <c r="F396" s="105">
        <v>0</v>
      </c>
      <c r="G396" s="36">
        <v>10888</v>
      </c>
      <c r="H396" s="36">
        <v>0</v>
      </c>
      <c r="I396" s="407">
        <v>4293.3999999999996</v>
      </c>
      <c r="J396" s="36"/>
      <c r="K396" s="36"/>
      <c r="L396" s="76">
        <f t="shared" si="24"/>
        <v>92043.379999999976</v>
      </c>
    </row>
    <row r="397" spans="1:12" s="4" customFormat="1" ht="30" customHeight="1" thickTop="1" thickBot="1" x14ac:dyDescent="0.3">
      <c r="A397" s="581" t="s">
        <v>702</v>
      </c>
      <c r="B397" s="582"/>
      <c r="C397" s="44" t="s">
        <v>26</v>
      </c>
      <c r="D397" s="308">
        <f>SUM(D299:D396)</f>
        <v>2952814.2399999993</v>
      </c>
      <c r="E397" s="64">
        <f>SUM(E299:E396)</f>
        <v>109441.17</v>
      </c>
      <c r="F397" s="64">
        <f>SUM(F299:F396)</f>
        <v>94047.5</v>
      </c>
      <c r="G397" s="64">
        <f>SUM(G299:G396)</f>
        <v>75835.41</v>
      </c>
      <c r="H397" s="64">
        <f>SUM(H299:H396)</f>
        <v>80801.2</v>
      </c>
      <c r="I397" s="64">
        <f t="shared" ref="I397" si="25">SUM(I299:I396)</f>
        <v>65362.80000000001</v>
      </c>
      <c r="J397" s="64">
        <f>SUM(J299:J396)</f>
        <v>0</v>
      </c>
      <c r="K397" s="64">
        <f>SUM(K299:K396)</f>
        <v>0</v>
      </c>
      <c r="L397" s="53">
        <f>SUM(L299:L396)</f>
        <v>3378302.32</v>
      </c>
    </row>
    <row r="398" spans="1:12" s="4" customFormat="1" ht="16.5" customHeight="1" thickTop="1" thickBot="1" x14ac:dyDescent="0.3">
      <c r="A398" s="644"/>
      <c r="B398" s="645"/>
      <c r="C398" s="645"/>
      <c r="D398" s="645"/>
      <c r="E398" s="645"/>
      <c r="F398" s="645"/>
      <c r="G398" s="645"/>
      <c r="H398" s="645"/>
      <c r="I398" s="645"/>
      <c r="J398" s="645"/>
      <c r="K398" s="645"/>
      <c r="L398" s="646"/>
    </row>
    <row r="399" spans="1:12" s="4" customFormat="1" ht="24.75" customHeight="1" thickTop="1" thickBot="1" x14ac:dyDescent="0.3">
      <c r="A399" s="535" t="s">
        <v>582</v>
      </c>
      <c r="B399" s="536"/>
      <c r="C399" s="536"/>
      <c r="D399" s="536"/>
      <c r="E399" s="536"/>
      <c r="F399" s="536"/>
      <c r="G399" s="536"/>
      <c r="H399" s="536"/>
      <c r="I399" s="536"/>
      <c r="J399" s="536"/>
      <c r="K399" s="536"/>
      <c r="L399" s="537"/>
    </row>
    <row r="400" spans="1:12" s="4" customFormat="1" ht="23.1" customHeight="1" thickTop="1" x14ac:dyDescent="0.25">
      <c r="A400" s="641" t="s">
        <v>355</v>
      </c>
      <c r="B400" s="642"/>
      <c r="C400" s="642"/>
      <c r="D400" s="642"/>
      <c r="E400" s="642"/>
      <c r="F400" s="642"/>
      <c r="G400" s="642"/>
      <c r="H400" s="642"/>
      <c r="I400" s="642"/>
      <c r="J400" s="642"/>
      <c r="K400" s="642"/>
      <c r="L400" s="643"/>
    </row>
    <row r="401" spans="1:12" s="4" customFormat="1" ht="32.25" customHeight="1" thickBot="1" x14ac:dyDescent="0.3">
      <c r="A401" s="649" t="s">
        <v>447</v>
      </c>
      <c r="B401" s="650"/>
      <c r="C401" s="651"/>
      <c r="D401" s="97" t="s">
        <v>780</v>
      </c>
      <c r="E401" s="97" t="s">
        <v>773</v>
      </c>
      <c r="F401" s="11" t="s">
        <v>774</v>
      </c>
      <c r="G401" s="11" t="s">
        <v>775</v>
      </c>
      <c r="H401" s="11" t="s">
        <v>776</v>
      </c>
      <c r="I401" s="11" t="s">
        <v>777</v>
      </c>
      <c r="J401" s="11" t="s">
        <v>778</v>
      </c>
      <c r="K401" s="11" t="s">
        <v>779</v>
      </c>
      <c r="L401" s="39" t="s">
        <v>27</v>
      </c>
    </row>
    <row r="402" spans="1:12" s="4" customFormat="1" ht="22.5" customHeight="1" thickTop="1" x14ac:dyDescent="0.25">
      <c r="A402" s="258" t="s">
        <v>583</v>
      </c>
      <c r="B402" s="46"/>
      <c r="C402" s="72" t="s">
        <v>26</v>
      </c>
      <c r="D402" s="106">
        <v>1432</v>
      </c>
      <c r="E402" s="110">
        <v>0</v>
      </c>
      <c r="F402" s="105">
        <v>0</v>
      </c>
      <c r="G402" s="36">
        <v>0</v>
      </c>
      <c r="H402" s="36">
        <v>0</v>
      </c>
      <c r="I402" s="411">
        <v>0</v>
      </c>
      <c r="J402" s="36"/>
      <c r="K402" s="36"/>
      <c r="L402" s="76">
        <f>SUM(D402:K402)</f>
        <v>1432</v>
      </c>
    </row>
    <row r="403" spans="1:12" s="4" customFormat="1" ht="22.5" customHeight="1" x14ac:dyDescent="0.25">
      <c r="A403" s="60" t="s">
        <v>448</v>
      </c>
      <c r="B403" s="47"/>
      <c r="C403" s="74" t="s">
        <v>26</v>
      </c>
      <c r="D403" s="107">
        <v>122.9</v>
      </c>
      <c r="E403" s="110">
        <v>0</v>
      </c>
      <c r="F403" s="105">
        <v>0</v>
      </c>
      <c r="G403" s="36">
        <v>0</v>
      </c>
      <c r="H403" s="36">
        <v>0</v>
      </c>
      <c r="I403" s="411">
        <v>0</v>
      </c>
      <c r="J403" s="36"/>
      <c r="K403" s="36"/>
      <c r="L403" s="76">
        <f t="shared" ref="L403:L433" si="26">SUM(D403:K403)</f>
        <v>122.9</v>
      </c>
    </row>
    <row r="404" spans="1:12" s="4" customFormat="1" ht="22.5" customHeight="1" x14ac:dyDescent="0.25">
      <c r="A404" s="60" t="s">
        <v>449</v>
      </c>
      <c r="B404" s="47"/>
      <c r="C404" s="74" t="s">
        <v>26</v>
      </c>
      <c r="D404" s="107">
        <v>168.2</v>
      </c>
      <c r="E404" s="110">
        <v>0</v>
      </c>
      <c r="F404" s="105">
        <v>0</v>
      </c>
      <c r="G404" s="36">
        <v>0</v>
      </c>
      <c r="H404" s="36">
        <v>0</v>
      </c>
      <c r="I404" s="411">
        <v>0</v>
      </c>
      <c r="J404" s="36"/>
      <c r="K404" s="36"/>
      <c r="L404" s="76">
        <f t="shared" si="26"/>
        <v>168.2</v>
      </c>
    </row>
    <row r="405" spans="1:12" s="4" customFormat="1" ht="22.5" customHeight="1" x14ac:dyDescent="0.25">
      <c r="A405" s="60" t="s">
        <v>566</v>
      </c>
      <c r="B405" s="47"/>
      <c r="C405" s="74" t="s">
        <v>26</v>
      </c>
      <c r="D405" s="107">
        <v>0</v>
      </c>
      <c r="E405" s="110">
        <v>1150</v>
      </c>
      <c r="F405" s="105">
        <v>0</v>
      </c>
      <c r="G405" s="36">
        <v>0</v>
      </c>
      <c r="H405" s="36">
        <v>0</v>
      </c>
      <c r="I405" s="411">
        <v>0</v>
      </c>
      <c r="J405" s="36"/>
      <c r="K405" s="36"/>
      <c r="L405" s="76">
        <f t="shared" si="26"/>
        <v>1150</v>
      </c>
    </row>
    <row r="406" spans="1:12" s="4" customFormat="1" ht="22.5" customHeight="1" x14ac:dyDescent="0.25">
      <c r="A406" s="60" t="s">
        <v>450</v>
      </c>
      <c r="B406" s="47"/>
      <c r="C406" s="73" t="s">
        <v>26</v>
      </c>
      <c r="D406" s="107">
        <v>3293.7</v>
      </c>
      <c r="E406" s="110">
        <v>0</v>
      </c>
      <c r="F406" s="105">
        <v>0</v>
      </c>
      <c r="G406" s="36">
        <v>0</v>
      </c>
      <c r="H406" s="36">
        <v>0</v>
      </c>
      <c r="I406" s="411">
        <v>0</v>
      </c>
      <c r="J406" s="36"/>
      <c r="K406" s="36"/>
      <c r="L406" s="76">
        <f t="shared" si="26"/>
        <v>3293.7</v>
      </c>
    </row>
    <row r="407" spans="1:12" s="4" customFormat="1" ht="22.5" customHeight="1" x14ac:dyDescent="0.25">
      <c r="A407" s="60" t="s">
        <v>451</v>
      </c>
      <c r="B407" s="47"/>
      <c r="C407" s="74" t="s">
        <v>26</v>
      </c>
      <c r="D407" s="107">
        <v>3666.95</v>
      </c>
      <c r="E407" s="110">
        <v>0</v>
      </c>
      <c r="F407" s="105">
        <v>0</v>
      </c>
      <c r="G407" s="36">
        <v>0</v>
      </c>
      <c r="H407" s="36">
        <v>0</v>
      </c>
      <c r="I407" s="411">
        <v>0</v>
      </c>
      <c r="J407" s="36"/>
      <c r="K407" s="36"/>
      <c r="L407" s="76">
        <f t="shared" si="26"/>
        <v>3666.95</v>
      </c>
    </row>
    <row r="408" spans="1:12" s="4" customFormat="1" ht="22.5" customHeight="1" x14ac:dyDescent="0.25">
      <c r="A408" s="60" t="s">
        <v>452</v>
      </c>
      <c r="B408" s="47"/>
      <c r="C408" s="74" t="s">
        <v>26</v>
      </c>
      <c r="D408" s="107">
        <v>198.9</v>
      </c>
      <c r="E408" s="110">
        <v>0</v>
      </c>
      <c r="F408" s="105">
        <v>0</v>
      </c>
      <c r="G408" s="36">
        <v>0</v>
      </c>
      <c r="H408" s="36">
        <v>0</v>
      </c>
      <c r="I408" s="411">
        <v>0</v>
      </c>
      <c r="J408" s="36"/>
      <c r="K408" s="36"/>
      <c r="L408" s="76">
        <f t="shared" si="26"/>
        <v>198.9</v>
      </c>
    </row>
    <row r="409" spans="1:12" s="4" customFormat="1" ht="22.5" customHeight="1" x14ac:dyDescent="0.25">
      <c r="A409" s="60" t="s">
        <v>453</v>
      </c>
      <c r="B409" s="47"/>
      <c r="C409" s="74" t="s">
        <v>26</v>
      </c>
      <c r="D409" s="107">
        <v>1597.6999999999998</v>
      </c>
      <c r="E409" s="110">
        <v>0</v>
      </c>
      <c r="F409" s="105">
        <v>0</v>
      </c>
      <c r="G409" s="36">
        <v>0</v>
      </c>
      <c r="H409" s="36">
        <v>0</v>
      </c>
      <c r="I409" s="411">
        <v>0</v>
      </c>
      <c r="J409" s="36"/>
      <c r="K409" s="36"/>
      <c r="L409" s="76">
        <f t="shared" si="26"/>
        <v>1597.6999999999998</v>
      </c>
    </row>
    <row r="410" spans="1:12" s="4" customFormat="1" ht="22.5" customHeight="1" x14ac:dyDescent="0.25">
      <c r="A410" s="60" t="s">
        <v>454</v>
      </c>
      <c r="B410" s="47"/>
      <c r="C410" s="74" t="s">
        <v>26</v>
      </c>
      <c r="D410" s="107">
        <v>7515.9800000000005</v>
      </c>
      <c r="E410" s="110">
        <v>0</v>
      </c>
      <c r="F410" s="105">
        <v>0</v>
      </c>
      <c r="G410" s="36">
        <v>0</v>
      </c>
      <c r="H410" s="36">
        <v>0</v>
      </c>
      <c r="I410" s="411">
        <v>0</v>
      </c>
      <c r="J410" s="36"/>
      <c r="K410" s="36"/>
      <c r="L410" s="76">
        <f t="shared" si="26"/>
        <v>7515.9800000000005</v>
      </c>
    </row>
    <row r="411" spans="1:12" s="4" customFormat="1" ht="22.5" customHeight="1" x14ac:dyDescent="0.25">
      <c r="A411" s="60" t="s">
        <v>455</v>
      </c>
      <c r="B411" s="47"/>
      <c r="C411" s="74" t="s">
        <v>26</v>
      </c>
      <c r="D411" s="107">
        <v>7104.4000000000005</v>
      </c>
      <c r="E411" s="110">
        <v>0</v>
      </c>
      <c r="F411" s="105">
        <v>0</v>
      </c>
      <c r="G411" s="36">
        <v>0</v>
      </c>
      <c r="H411" s="36">
        <v>0</v>
      </c>
      <c r="I411" s="411">
        <v>0</v>
      </c>
      <c r="J411" s="36"/>
      <c r="K411" s="36"/>
      <c r="L411" s="76">
        <f t="shared" si="26"/>
        <v>7104.4000000000005</v>
      </c>
    </row>
    <row r="412" spans="1:12" s="4" customFormat="1" ht="22.5" customHeight="1" x14ac:dyDescent="0.25">
      <c r="A412" s="60" t="s">
        <v>456</v>
      </c>
      <c r="B412" s="47"/>
      <c r="C412" s="74" t="s">
        <v>26</v>
      </c>
      <c r="D412" s="107">
        <v>79.8</v>
      </c>
      <c r="E412" s="110">
        <v>0</v>
      </c>
      <c r="F412" s="105">
        <v>0</v>
      </c>
      <c r="G412" s="36">
        <v>0</v>
      </c>
      <c r="H412" s="36">
        <v>0</v>
      </c>
      <c r="I412" s="411">
        <v>0</v>
      </c>
      <c r="J412" s="36"/>
      <c r="K412" s="36"/>
      <c r="L412" s="76">
        <f t="shared" si="26"/>
        <v>79.8</v>
      </c>
    </row>
    <row r="413" spans="1:12" s="4" customFormat="1" ht="22.5" customHeight="1" x14ac:dyDescent="0.25">
      <c r="A413" s="60" t="s">
        <v>457</v>
      </c>
      <c r="B413" s="47"/>
      <c r="C413" s="74" t="s">
        <v>26</v>
      </c>
      <c r="D413" s="107">
        <v>168</v>
      </c>
      <c r="E413" s="110">
        <v>0</v>
      </c>
      <c r="F413" s="105">
        <v>0</v>
      </c>
      <c r="G413" s="36">
        <v>0</v>
      </c>
      <c r="H413" s="36">
        <v>0</v>
      </c>
      <c r="I413" s="411">
        <v>0</v>
      </c>
      <c r="J413" s="36"/>
      <c r="K413" s="36"/>
      <c r="L413" s="76">
        <f t="shared" si="26"/>
        <v>168</v>
      </c>
    </row>
    <row r="414" spans="1:12" s="4" customFormat="1" ht="22.5" customHeight="1" x14ac:dyDescent="0.25">
      <c r="A414" s="60" t="s">
        <v>458</v>
      </c>
      <c r="B414" s="47"/>
      <c r="C414" s="74" t="s">
        <v>26</v>
      </c>
      <c r="D414" s="107">
        <v>333</v>
      </c>
      <c r="E414" s="110">
        <v>0</v>
      </c>
      <c r="F414" s="105">
        <v>0</v>
      </c>
      <c r="G414" s="36">
        <v>0</v>
      </c>
      <c r="H414" s="36">
        <v>0</v>
      </c>
      <c r="I414" s="411">
        <v>0</v>
      </c>
      <c r="J414" s="36"/>
      <c r="K414" s="36"/>
      <c r="L414" s="76">
        <f t="shared" si="26"/>
        <v>333</v>
      </c>
    </row>
    <row r="415" spans="1:12" s="4" customFormat="1" ht="22.5" customHeight="1" x14ac:dyDescent="0.25">
      <c r="A415" s="60" t="s">
        <v>459</v>
      </c>
      <c r="B415" s="47"/>
      <c r="C415" s="74" t="s">
        <v>26</v>
      </c>
      <c r="D415" s="107">
        <v>3180.3</v>
      </c>
      <c r="E415" s="110">
        <v>0</v>
      </c>
      <c r="F415" s="105">
        <v>0</v>
      </c>
      <c r="G415" s="36">
        <v>0</v>
      </c>
      <c r="H415" s="36">
        <v>0</v>
      </c>
      <c r="I415" s="411">
        <v>0</v>
      </c>
      <c r="J415" s="36"/>
      <c r="K415" s="36"/>
      <c r="L415" s="76">
        <f t="shared" si="26"/>
        <v>3180.3</v>
      </c>
    </row>
    <row r="416" spans="1:12" s="4" customFormat="1" ht="22.5" customHeight="1" x14ac:dyDescent="0.25">
      <c r="A416" s="60" t="s">
        <v>460</v>
      </c>
      <c r="B416" s="47"/>
      <c r="C416" s="74" t="s">
        <v>26</v>
      </c>
      <c r="D416" s="107">
        <v>20210.28</v>
      </c>
      <c r="E416" s="110">
        <v>0</v>
      </c>
      <c r="F416" s="105">
        <v>0</v>
      </c>
      <c r="G416" s="36">
        <v>0</v>
      </c>
      <c r="H416" s="36">
        <v>0</v>
      </c>
      <c r="I416" s="411">
        <v>0</v>
      </c>
      <c r="J416" s="36"/>
      <c r="K416" s="36"/>
      <c r="L416" s="76">
        <f t="shared" si="26"/>
        <v>20210.28</v>
      </c>
    </row>
    <row r="417" spans="1:12" s="4" customFormat="1" ht="22.5" customHeight="1" x14ac:dyDescent="0.25">
      <c r="A417" s="54" t="s">
        <v>461</v>
      </c>
      <c r="B417" s="47"/>
      <c r="C417" s="74" t="s">
        <v>26</v>
      </c>
      <c r="D417" s="107">
        <v>1636.86</v>
      </c>
      <c r="E417" s="110">
        <v>0</v>
      </c>
      <c r="F417" s="105">
        <v>0</v>
      </c>
      <c r="G417" s="36">
        <v>0</v>
      </c>
      <c r="H417" s="36">
        <v>0</v>
      </c>
      <c r="I417" s="411">
        <v>0</v>
      </c>
      <c r="J417" s="36"/>
      <c r="K417" s="36"/>
      <c r="L417" s="76">
        <f t="shared" si="26"/>
        <v>1636.86</v>
      </c>
    </row>
    <row r="418" spans="1:12" s="4" customFormat="1" ht="22.5" customHeight="1" x14ac:dyDescent="0.25">
      <c r="A418" s="54" t="s">
        <v>462</v>
      </c>
      <c r="B418" s="47"/>
      <c r="C418" s="74" t="s">
        <v>26</v>
      </c>
      <c r="D418" s="107">
        <v>103</v>
      </c>
      <c r="E418" s="110">
        <v>0</v>
      </c>
      <c r="F418" s="105">
        <v>0</v>
      </c>
      <c r="G418" s="36">
        <v>0</v>
      </c>
      <c r="H418" s="36">
        <v>0</v>
      </c>
      <c r="I418" s="411">
        <v>0</v>
      </c>
      <c r="J418" s="36"/>
      <c r="K418" s="36"/>
      <c r="L418" s="76">
        <f t="shared" si="26"/>
        <v>103</v>
      </c>
    </row>
    <row r="419" spans="1:12" s="4" customFormat="1" ht="22.5" customHeight="1" x14ac:dyDescent="0.25">
      <c r="A419" s="60" t="s">
        <v>463</v>
      </c>
      <c r="B419" s="47"/>
      <c r="C419" s="74" t="s">
        <v>26</v>
      </c>
      <c r="D419" s="107">
        <v>1012.5</v>
      </c>
      <c r="E419" s="110">
        <v>0</v>
      </c>
      <c r="F419" s="105">
        <v>0</v>
      </c>
      <c r="G419" s="36">
        <v>0</v>
      </c>
      <c r="H419" s="36">
        <v>0</v>
      </c>
      <c r="I419" s="411">
        <v>0</v>
      </c>
      <c r="J419" s="36"/>
      <c r="K419" s="36"/>
      <c r="L419" s="76">
        <f t="shared" si="26"/>
        <v>1012.5</v>
      </c>
    </row>
    <row r="420" spans="1:12" s="4" customFormat="1" ht="22.5" customHeight="1" x14ac:dyDescent="0.25">
      <c r="A420" s="60" t="s">
        <v>464</v>
      </c>
      <c r="B420" s="47"/>
      <c r="C420" s="74" t="s">
        <v>26</v>
      </c>
      <c r="D420" s="107">
        <v>2738.3999999999996</v>
      </c>
      <c r="E420" s="110">
        <v>0</v>
      </c>
      <c r="F420" s="105">
        <v>0</v>
      </c>
      <c r="G420" s="36">
        <v>0</v>
      </c>
      <c r="H420" s="36">
        <v>0</v>
      </c>
      <c r="I420" s="411">
        <v>0</v>
      </c>
      <c r="J420" s="36"/>
      <c r="K420" s="36"/>
      <c r="L420" s="76">
        <f t="shared" si="26"/>
        <v>2738.3999999999996</v>
      </c>
    </row>
    <row r="421" spans="1:12" s="4" customFormat="1" ht="22.5" customHeight="1" x14ac:dyDescent="0.25">
      <c r="A421" s="54" t="s">
        <v>465</v>
      </c>
      <c r="B421" s="47"/>
      <c r="C421" s="74" t="s">
        <v>26</v>
      </c>
      <c r="D421" s="107">
        <v>1728.1</v>
      </c>
      <c r="E421" s="110">
        <v>0</v>
      </c>
      <c r="F421" s="105">
        <v>0</v>
      </c>
      <c r="G421" s="36">
        <v>0</v>
      </c>
      <c r="H421" s="36">
        <v>0</v>
      </c>
      <c r="I421" s="411">
        <v>0</v>
      </c>
      <c r="J421" s="36"/>
      <c r="K421" s="36"/>
      <c r="L421" s="76">
        <f t="shared" si="26"/>
        <v>1728.1</v>
      </c>
    </row>
    <row r="422" spans="1:12" s="4" customFormat="1" ht="22.5" customHeight="1" x14ac:dyDescent="0.25">
      <c r="A422" s="54" t="s">
        <v>466</v>
      </c>
      <c r="B422" s="47"/>
      <c r="C422" s="74" t="s">
        <v>26</v>
      </c>
      <c r="D422" s="107">
        <v>918.2</v>
      </c>
      <c r="E422" s="110">
        <v>0</v>
      </c>
      <c r="F422" s="105">
        <v>0</v>
      </c>
      <c r="G422" s="36">
        <v>0</v>
      </c>
      <c r="H422" s="36">
        <v>0</v>
      </c>
      <c r="I422" s="411">
        <v>0</v>
      </c>
      <c r="J422" s="36"/>
      <c r="K422" s="36"/>
      <c r="L422" s="76">
        <f t="shared" si="26"/>
        <v>918.2</v>
      </c>
    </row>
    <row r="423" spans="1:12" s="4" customFormat="1" ht="22.5" customHeight="1" x14ac:dyDescent="0.25">
      <c r="A423" s="60" t="s">
        <v>467</v>
      </c>
      <c r="B423" s="47"/>
      <c r="C423" s="74" t="s">
        <v>26</v>
      </c>
      <c r="D423" s="107">
        <v>3845.8999999999996</v>
      </c>
      <c r="E423" s="110">
        <v>0</v>
      </c>
      <c r="F423" s="105">
        <v>111.4</v>
      </c>
      <c r="G423" s="36">
        <v>104</v>
      </c>
      <c r="H423" s="36">
        <v>96.8</v>
      </c>
      <c r="I423" s="411">
        <v>1296.5</v>
      </c>
      <c r="J423" s="36"/>
      <c r="K423" s="36"/>
      <c r="L423" s="76">
        <f t="shared" si="26"/>
        <v>5454.5999999999995</v>
      </c>
    </row>
    <row r="424" spans="1:12" s="4" customFormat="1" ht="22.5" customHeight="1" x14ac:dyDescent="0.25">
      <c r="A424" s="60" t="s">
        <v>468</v>
      </c>
      <c r="B424" s="47"/>
      <c r="C424" s="74" t="s">
        <v>26</v>
      </c>
      <c r="D424" s="107">
        <v>5483.42</v>
      </c>
      <c r="E424" s="110">
        <v>0</v>
      </c>
      <c r="F424" s="105">
        <v>0</v>
      </c>
      <c r="G424" s="36">
        <v>0</v>
      </c>
      <c r="H424" s="36">
        <v>0</v>
      </c>
      <c r="I424" s="411">
        <v>0</v>
      </c>
      <c r="J424" s="36"/>
      <c r="K424" s="36"/>
      <c r="L424" s="76">
        <f t="shared" si="26"/>
        <v>5483.42</v>
      </c>
    </row>
    <row r="425" spans="1:12" s="4" customFormat="1" ht="22.5" customHeight="1" x14ac:dyDescent="0.25">
      <c r="A425" s="261" t="s">
        <v>738</v>
      </c>
      <c r="B425" s="47"/>
      <c r="C425" s="74" t="s">
        <v>26</v>
      </c>
      <c r="D425" s="107">
        <v>2655.2</v>
      </c>
      <c r="E425" s="110">
        <v>0</v>
      </c>
      <c r="F425" s="105">
        <v>0</v>
      </c>
      <c r="G425" s="36">
        <v>0</v>
      </c>
      <c r="H425" s="36">
        <v>0</v>
      </c>
      <c r="I425" s="411">
        <v>0</v>
      </c>
      <c r="J425" s="36"/>
      <c r="K425" s="36"/>
      <c r="L425" s="76">
        <f t="shared" si="26"/>
        <v>2655.2</v>
      </c>
    </row>
    <row r="426" spans="1:12" s="4" customFormat="1" ht="22.5" customHeight="1" x14ac:dyDescent="0.25">
      <c r="A426" s="261" t="s">
        <v>746</v>
      </c>
      <c r="B426" s="47"/>
      <c r="C426" s="74" t="s">
        <v>26</v>
      </c>
      <c r="D426" s="107">
        <v>3592.6</v>
      </c>
      <c r="E426" s="110">
        <v>0</v>
      </c>
      <c r="F426" s="105">
        <v>0</v>
      </c>
      <c r="G426" s="36">
        <v>0</v>
      </c>
      <c r="H426" s="36">
        <v>0</v>
      </c>
      <c r="I426" s="411">
        <v>0</v>
      </c>
      <c r="J426" s="36"/>
      <c r="K426" s="36"/>
      <c r="L426" s="76">
        <f t="shared" si="26"/>
        <v>3592.6</v>
      </c>
    </row>
    <row r="427" spans="1:12" s="4" customFormat="1" ht="24" customHeight="1" x14ac:dyDescent="0.25">
      <c r="A427" s="60" t="s">
        <v>469</v>
      </c>
      <c r="B427" s="47"/>
      <c r="C427" s="74" t="s">
        <v>26</v>
      </c>
      <c r="D427" s="86">
        <v>955</v>
      </c>
      <c r="E427" s="110">
        <v>0</v>
      </c>
      <c r="F427" s="105">
        <v>0</v>
      </c>
      <c r="G427" s="36">
        <v>0</v>
      </c>
      <c r="H427" s="36">
        <v>0</v>
      </c>
      <c r="I427" s="411">
        <v>0</v>
      </c>
      <c r="J427" s="36"/>
      <c r="K427" s="148"/>
      <c r="L427" s="290">
        <f t="shared" si="26"/>
        <v>955</v>
      </c>
    </row>
    <row r="428" spans="1:12" s="4" customFormat="1" ht="23.25" customHeight="1" x14ac:dyDescent="0.25">
      <c r="A428" s="60" t="s">
        <v>470</v>
      </c>
      <c r="B428" s="47"/>
      <c r="C428" s="74" t="s">
        <v>26</v>
      </c>
      <c r="D428" s="86">
        <v>4533.7999999999993</v>
      </c>
      <c r="E428" s="214">
        <v>0</v>
      </c>
      <c r="F428" s="120">
        <v>0</v>
      </c>
      <c r="G428" s="148">
        <v>366</v>
      </c>
      <c r="H428" s="409">
        <v>0</v>
      </c>
      <c r="I428" s="409">
        <v>0</v>
      </c>
      <c r="J428" s="148"/>
      <c r="K428" s="148"/>
      <c r="L428" s="290">
        <f t="shared" si="26"/>
        <v>4899.7999999999993</v>
      </c>
    </row>
    <row r="429" spans="1:12" s="4" customFormat="1" ht="22.5" customHeight="1" x14ac:dyDescent="0.25">
      <c r="A429" s="60" t="s">
        <v>471</v>
      </c>
      <c r="B429" s="47"/>
      <c r="C429" s="74" t="s">
        <v>26</v>
      </c>
      <c r="D429" s="107">
        <v>688.4</v>
      </c>
      <c r="E429" s="110">
        <v>0</v>
      </c>
      <c r="F429" s="105">
        <v>0</v>
      </c>
      <c r="G429" s="36">
        <v>0</v>
      </c>
      <c r="H429" s="36">
        <v>0</v>
      </c>
      <c r="I429" s="411">
        <v>0</v>
      </c>
      <c r="J429" s="36"/>
      <c r="K429" s="148"/>
      <c r="L429" s="76">
        <f t="shared" si="26"/>
        <v>688.4</v>
      </c>
    </row>
    <row r="430" spans="1:12" s="4" customFormat="1" ht="22.5" customHeight="1" x14ac:dyDescent="0.25">
      <c r="A430" s="60" t="s">
        <v>472</v>
      </c>
      <c r="B430" s="47"/>
      <c r="C430" s="74" t="s">
        <v>26</v>
      </c>
      <c r="D430" s="107">
        <v>5411.9600000000009</v>
      </c>
      <c r="E430" s="110">
        <v>64</v>
      </c>
      <c r="F430" s="105">
        <v>0</v>
      </c>
      <c r="G430" s="36">
        <v>0</v>
      </c>
      <c r="H430" s="36">
        <v>0</v>
      </c>
      <c r="I430" s="411">
        <v>0</v>
      </c>
      <c r="J430" s="36"/>
      <c r="K430" s="148"/>
      <c r="L430" s="76">
        <f t="shared" si="26"/>
        <v>5475.9600000000009</v>
      </c>
    </row>
    <row r="431" spans="1:12" s="4" customFormat="1" ht="22.5" customHeight="1" x14ac:dyDescent="0.25">
      <c r="A431" s="60" t="s">
        <v>473</v>
      </c>
      <c r="B431" s="47"/>
      <c r="C431" s="74" t="s">
        <v>26</v>
      </c>
      <c r="D431" s="107">
        <v>43544.37</v>
      </c>
      <c r="E431" s="110">
        <v>1372.4</v>
      </c>
      <c r="F431" s="105">
        <v>2159.6999999999998</v>
      </c>
      <c r="G431" s="36">
        <v>2345.3000000000002</v>
      </c>
      <c r="H431" s="36">
        <v>3229.7</v>
      </c>
      <c r="I431" s="411">
        <v>4756.6000000000004</v>
      </c>
      <c r="J431" s="36"/>
      <c r="K431" s="36"/>
      <c r="L431" s="76">
        <f t="shared" si="26"/>
        <v>57408.07</v>
      </c>
    </row>
    <row r="432" spans="1:12" s="4" customFormat="1" ht="22.5" customHeight="1" x14ac:dyDescent="0.25">
      <c r="A432" s="79" t="s">
        <v>474</v>
      </c>
      <c r="B432" s="47"/>
      <c r="C432" s="74" t="s">
        <v>26</v>
      </c>
      <c r="D432" s="107">
        <v>790.59999999999991</v>
      </c>
      <c r="E432" s="110">
        <v>0</v>
      </c>
      <c r="F432" s="105">
        <v>0</v>
      </c>
      <c r="G432" s="36">
        <v>0</v>
      </c>
      <c r="H432" s="36">
        <v>0</v>
      </c>
      <c r="I432" s="411">
        <v>0</v>
      </c>
      <c r="J432" s="36"/>
      <c r="K432" s="36"/>
      <c r="L432" s="76">
        <f t="shared" si="26"/>
        <v>790.59999999999991</v>
      </c>
    </row>
    <row r="433" spans="1:12" s="4" customFormat="1" ht="22.5" customHeight="1" x14ac:dyDescent="0.25">
      <c r="A433" s="60" t="s">
        <v>475</v>
      </c>
      <c r="B433" s="47"/>
      <c r="C433" s="74" t="s">
        <v>26</v>
      </c>
      <c r="D433" s="107">
        <v>6895.06</v>
      </c>
      <c r="E433" s="110">
        <v>0</v>
      </c>
      <c r="F433" s="105">
        <v>0</v>
      </c>
      <c r="G433" s="36">
        <v>0</v>
      </c>
      <c r="H433" s="36">
        <v>0</v>
      </c>
      <c r="I433" s="411">
        <v>0</v>
      </c>
      <c r="J433" s="36"/>
      <c r="K433" s="36"/>
      <c r="L433" s="76">
        <f t="shared" si="26"/>
        <v>6895.06</v>
      </c>
    </row>
    <row r="434" spans="1:12" s="4" customFormat="1" ht="22.5" customHeight="1" x14ac:dyDescent="0.25">
      <c r="A434" s="259" t="s">
        <v>476</v>
      </c>
      <c r="B434" s="47"/>
      <c r="C434" s="74" t="s">
        <v>26</v>
      </c>
      <c r="D434" s="107">
        <v>1235.5999999999997</v>
      </c>
      <c r="E434" s="110">
        <v>0</v>
      </c>
      <c r="F434" s="105">
        <v>0</v>
      </c>
      <c r="G434" s="36">
        <v>0</v>
      </c>
      <c r="H434" s="36">
        <v>0</v>
      </c>
      <c r="I434" s="411">
        <v>0</v>
      </c>
      <c r="J434" s="36"/>
      <c r="K434" s="36"/>
      <c r="L434" s="76">
        <f t="shared" ref="L434:L465" si="27">SUM(D434:K434)</f>
        <v>1235.5999999999997</v>
      </c>
    </row>
    <row r="435" spans="1:12" s="4" customFormat="1" ht="22.5" customHeight="1" x14ac:dyDescent="0.25">
      <c r="A435" s="60" t="s">
        <v>477</v>
      </c>
      <c r="B435" s="47"/>
      <c r="C435" s="74" t="s">
        <v>26</v>
      </c>
      <c r="D435" s="107">
        <v>3132.1099999999997</v>
      </c>
      <c r="E435" s="110">
        <v>0</v>
      </c>
      <c r="F435" s="105">
        <v>0</v>
      </c>
      <c r="G435" s="36">
        <v>0</v>
      </c>
      <c r="H435" s="36">
        <v>0</v>
      </c>
      <c r="I435" s="411">
        <v>0</v>
      </c>
      <c r="J435" s="36"/>
      <c r="K435" s="36"/>
      <c r="L435" s="76">
        <f t="shared" si="27"/>
        <v>3132.1099999999997</v>
      </c>
    </row>
    <row r="436" spans="1:12" s="4" customFormat="1" ht="22.5" customHeight="1" x14ac:dyDescent="0.25">
      <c r="A436" s="60" t="s">
        <v>478</v>
      </c>
      <c r="B436" s="47"/>
      <c r="C436" s="74" t="s">
        <v>26</v>
      </c>
      <c r="D436" s="107">
        <v>2317.2199999999998</v>
      </c>
      <c r="E436" s="110">
        <v>0</v>
      </c>
      <c r="F436" s="105">
        <v>0</v>
      </c>
      <c r="G436" s="36">
        <v>0</v>
      </c>
      <c r="H436" s="36">
        <v>0</v>
      </c>
      <c r="I436" s="411">
        <v>0</v>
      </c>
      <c r="J436" s="36"/>
      <c r="K436" s="36"/>
      <c r="L436" s="76">
        <f t="shared" si="27"/>
        <v>2317.2199999999998</v>
      </c>
    </row>
    <row r="437" spans="1:12" s="4" customFormat="1" ht="22.5" customHeight="1" x14ac:dyDescent="0.25">
      <c r="A437" s="60" t="s">
        <v>479</v>
      </c>
      <c r="B437" s="47"/>
      <c r="C437" s="74" t="s">
        <v>26</v>
      </c>
      <c r="D437" s="107">
        <v>30.2</v>
      </c>
      <c r="E437" s="110">
        <v>0</v>
      </c>
      <c r="F437" s="105">
        <v>0</v>
      </c>
      <c r="G437" s="36">
        <v>0</v>
      </c>
      <c r="H437" s="36">
        <v>0</v>
      </c>
      <c r="I437" s="411">
        <v>0</v>
      </c>
      <c r="J437" s="36"/>
      <c r="K437" s="36"/>
      <c r="L437" s="76">
        <f t="shared" si="27"/>
        <v>30.2</v>
      </c>
    </row>
    <row r="438" spans="1:12" s="4" customFormat="1" ht="22.5" customHeight="1" x14ac:dyDescent="0.25">
      <c r="A438" s="60" t="s">
        <v>480</v>
      </c>
      <c r="B438" s="47"/>
      <c r="C438" s="74" t="s">
        <v>26</v>
      </c>
      <c r="D438" s="107">
        <v>206.1</v>
      </c>
      <c r="E438" s="110">
        <v>0</v>
      </c>
      <c r="F438" s="105">
        <v>0</v>
      </c>
      <c r="G438" s="36">
        <v>0</v>
      </c>
      <c r="H438" s="36">
        <v>0</v>
      </c>
      <c r="I438" s="411">
        <v>0</v>
      </c>
      <c r="J438" s="36"/>
      <c r="K438" s="36"/>
      <c r="L438" s="76">
        <f t="shared" si="27"/>
        <v>206.1</v>
      </c>
    </row>
    <row r="439" spans="1:12" s="4" customFormat="1" ht="22.5" customHeight="1" x14ac:dyDescent="0.25">
      <c r="A439" s="60" t="s">
        <v>481</v>
      </c>
      <c r="B439" s="47"/>
      <c r="C439" s="74" t="s">
        <v>26</v>
      </c>
      <c r="D439" s="107">
        <v>321.7</v>
      </c>
      <c r="E439" s="110">
        <v>0</v>
      </c>
      <c r="F439" s="105">
        <v>0</v>
      </c>
      <c r="G439" s="36">
        <v>0</v>
      </c>
      <c r="H439" s="36">
        <v>0</v>
      </c>
      <c r="I439" s="411">
        <v>0</v>
      </c>
      <c r="J439" s="36"/>
      <c r="K439" s="36"/>
      <c r="L439" s="76">
        <f t="shared" si="27"/>
        <v>321.7</v>
      </c>
    </row>
    <row r="440" spans="1:12" s="4" customFormat="1" ht="22.5" customHeight="1" x14ac:dyDescent="0.25">
      <c r="A440" s="60" t="s">
        <v>482</v>
      </c>
      <c r="B440" s="47"/>
      <c r="C440" s="74" t="s">
        <v>26</v>
      </c>
      <c r="D440" s="107">
        <v>1717.36</v>
      </c>
      <c r="E440" s="110">
        <v>0</v>
      </c>
      <c r="F440" s="105">
        <v>0</v>
      </c>
      <c r="G440" s="36">
        <v>0</v>
      </c>
      <c r="H440" s="36">
        <v>0</v>
      </c>
      <c r="I440" s="411">
        <v>0</v>
      </c>
      <c r="J440" s="36"/>
      <c r="K440" s="36"/>
      <c r="L440" s="76">
        <f t="shared" si="27"/>
        <v>1717.36</v>
      </c>
    </row>
    <row r="441" spans="1:12" s="4" customFormat="1" ht="22.5" customHeight="1" x14ac:dyDescent="0.25">
      <c r="A441" s="60" t="s">
        <v>483</v>
      </c>
      <c r="B441" s="47"/>
      <c r="C441" s="74" t="s">
        <v>26</v>
      </c>
      <c r="D441" s="107">
        <v>3553</v>
      </c>
      <c r="E441" s="110">
        <v>0</v>
      </c>
      <c r="F441" s="105">
        <v>0</v>
      </c>
      <c r="G441" s="36">
        <v>0</v>
      </c>
      <c r="H441" s="36">
        <v>0</v>
      </c>
      <c r="I441" s="411">
        <v>0</v>
      </c>
      <c r="J441" s="36"/>
      <c r="K441" s="36"/>
      <c r="L441" s="76">
        <f t="shared" si="27"/>
        <v>3553</v>
      </c>
    </row>
    <row r="442" spans="1:12" s="4" customFormat="1" ht="22.5" customHeight="1" x14ac:dyDescent="0.25">
      <c r="A442" s="60" t="s">
        <v>484</v>
      </c>
      <c r="B442" s="47"/>
      <c r="C442" s="74" t="s">
        <v>26</v>
      </c>
      <c r="D442" s="107">
        <v>427.7</v>
      </c>
      <c r="E442" s="110">
        <v>0</v>
      </c>
      <c r="F442" s="105">
        <v>0</v>
      </c>
      <c r="G442" s="36">
        <v>0</v>
      </c>
      <c r="H442" s="36">
        <v>0</v>
      </c>
      <c r="I442" s="411">
        <v>0</v>
      </c>
      <c r="J442" s="36"/>
      <c r="K442" s="36"/>
      <c r="L442" s="76">
        <f t="shared" si="27"/>
        <v>427.7</v>
      </c>
    </row>
    <row r="443" spans="1:12" s="4" customFormat="1" ht="22.5" customHeight="1" x14ac:dyDescent="0.25">
      <c r="A443" s="60" t="s">
        <v>485</v>
      </c>
      <c r="B443" s="47"/>
      <c r="C443" s="74" t="s">
        <v>26</v>
      </c>
      <c r="D443" s="86">
        <v>429</v>
      </c>
      <c r="E443" s="110">
        <v>0</v>
      </c>
      <c r="F443" s="105">
        <v>0</v>
      </c>
      <c r="G443" s="36">
        <v>0</v>
      </c>
      <c r="H443" s="36">
        <v>0</v>
      </c>
      <c r="I443" s="411">
        <v>0</v>
      </c>
      <c r="J443" s="36"/>
      <c r="K443" s="36"/>
      <c r="L443" s="76">
        <f t="shared" si="27"/>
        <v>429</v>
      </c>
    </row>
    <row r="444" spans="1:12" s="4" customFormat="1" ht="19.5" customHeight="1" x14ac:dyDescent="0.25">
      <c r="A444" s="60" t="s">
        <v>486</v>
      </c>
      <c r="B444" s="47"/>
      <c r="C444" s="74" t="s">
        <v>26</v>
      </c>
      <c r="D444" s="107">
        <v>4270.7</v>
      </c>
      <c r="E444" s="110">
        <v>0</v>
      </c>
      <c r="F444" s="105">
        <v>0</v>
      </c>
      <c r="G444" s="36">
        <v>0</v>
      </c>
      <c r="H444" s="36">
        <v>0</v>
      </c>
      <c r="I444" s="411">
        <v>0</v>
      </c>
      <c r="J444" s="36"/>
      <c r="K444" s="36"/>
      <c r="L444" s="76">
        <f t="shared" si="27"/>
        <v>4270.7</v>
      </c>
    </row>
    <row r="445" spans="1:12" s="4" customFormat="1" ht="23.25" customHeight="1" x14ac:dyDescent="0.25">
      <c r="A445" s="60" t="s">
        <v>487</v>
      </c>
      <c r="B445" s="47"/>
      <c r="C445" s="74" t="s">
        <v>26</v>
      </c>
      <c r="D445" s="86">
        <v>227.39999999999998</v>
      </c>
      <c r="E445" s="110">
        <v>0</v>
      </c>
      <c r="F445" s="105">
        <v>0</v>
      </c>
      <c r="G445" s="36">
        <v>0</v>
      </c>
      <c r="H445" s="36">
        <v>0</v>
      </c>
      <c r="I445" s="411">
        <v>0</v>
      </c>
      <c r="J445" s="36"/>
      <c r="K445" s="36"/>
      <c r="L445" s="76">
        <f t="shared" si="27"/>
        <v>227.39999999999998</v>
      </c>
    </row>
    <row r="446" spans="1:12" s="4" customFormat="1" ht="21" customHeight="1" x14ac:dyDescent="0.25">
      <c r="A446" s="60" t="s">
        <v>488</v>
      </c>
      <c r="B446" s="47"/>
      <c r="C446" s="74" t="s">
        <v>26</v>
      </c>
      <c r="D446" s="86">
        <v>17901.219999999998</v>
      </c>
      <c r="E446" s="214">
        <v>279.5</v>
      </c>
      <c r="F446" s="105">
        <v>0</v>
      </c>
      <c r="G446" s="36">
        <v>0</v>
      </c>
      <c r="H446" s="36">
        <v>0</v>
      </c>
      <c r="I446" s="411">
        <v>0</v>
      </c>
      <c r="J446" s="148"/>
      <c r="K446" s="148"/>
      <c r="L446" s="76">
        <f t="shared" si="27"/>
        <v>18180.719999999998</v>
      </c>
    </row>
    <row r="447" spans="1:12" s="4" customFormat="1" ht="22.5" customHeight="1" x14ac:dyDescent="0.25">
      <c r="A447" s="60" t="s">
        <v>489</v>
      </c>
      <c r="B447" s="47"/>
      <c r="C447" s="74" t="s">
        <v>26</v>
      </c>
      <c r="D447" s="107">
        <v>24648.350000000002</v>
      </c>
      <c r="E447" s="110">
        <v>0</v>
      </c>
      <c r="F447" s="105">
        <v>0</v>
      </c>
      <c r="G447" s="36">
        <v>400.2</v>
      </c>
      <c r="H447" s="36">
        <v>773.8</v>
      </c>
      <c r="I447" s="411">
        <v>580</v>
      </c>
      <c r="J447" s="36"/>
      <c r="K447" s="36"/>
      <c r="L447" s="76">
        <f t="shared" si="27"/>
        <v>26402.350000000002</v>
      </c>
    </row>
    <row r="448" spans="1:12" s="4" customFormat="1" ht="22.5" customHeight="1" x14ac:dyDescent="0.25">
      <c r="A448" s="60" t="s">
        <v>490</v>
      </c>
      <c r="B448" s="47"/>
      <c r="C448" s="74" t="s">
        <v>26</v>
      </c>
      <c r="D448" s="107">
        <v>396</v>
      </c>
      <c r="E448" s="110">
        <v>0</v>
      </c>
      <c r="F448" s="105">
        <v>0</v>
      </c>
      <c r="G448" s="36">
        <v>0</v>
      </c>
      <c r="H448" s="36">
        <v>0</v>
      </c>
      <c r="I448" s="411">
        <v>0</v>
      </c>
      <c r="J448" s="36"/>
      <c r="K448" s="36"/>
      <c r="L448" s="76">
        <f t="shared" si="27"/>
        <v>396</v>
      </c>
    </row>
    <row r="449" spans="1:12" s="4" customFormat="1" ht="22.5" customHeight="1" x14ac:dyDescent="0.25">
      <c r="A449" s="60" t="s">
        <v>491</v>
      </c>
      <c r="B449" s="47"/>
      <c r="C449" s="74" t="s">
        <v>26</v>
      </c>
      <c r="D449" s="107">
        <v>287.7</v>
      </c>
      <c r="E449" s="110">
        <v>0</v>
      </c>
      <c r="F449" s="105">
        <v>0</v>
      </c>
      <c r="G449" s="36">
        <v>0</v>
      </c>
      <c r="H449" s="36">
        <v>0</v>
      </c>
      <c r="I449" s="411">
        <v>0</v>
      </c>
      <c r="J449" s="36"/>
      <c r="K449" s="36"/>
      <c r="L449" s="76">
        <f t="shared" si="27"/>
        <v>287.7</v>
      </c>
    </row>
    <row r="450" spans="1:12" s="4" customFormat="1" ht="22.5" customHeight="1" x14ac:dyDescent="0.25">
      <c r="A450" s="60" t="s">
        <v>492</v>
      </c>
      <c r="B450" s="47"/>
      <c r="C450" s="74" t="s">
        <v>26</v>
      </c>
      <c r="D450" s="107">
        <v>2532.6499999999996</v>
      </c>
      <c r="E450" s="110">
        <v>0</v>
      </c>
      <c r="F450" s="105">
        <v>0</v>
      </c>
      <c r="G450" s="36">
        <v>0</v>
      </c>
      <c r="H450" s="36">
        <v>0</v>
      </c>
      <c r="I450" s="411">
        <v>0</v>
      </c>
      <c r="J450" s="36"/>
      <c r="K450" s="36"/>
      <c r="L450" s="76">
        <f t="shared" si="27"/>
        <v>2532.6499999999996</v>
      </c>
    </row>
    <row r="451" spans="1:12" s="4" customFormat="1" ht="22.5" customHeight="1" x14ac:dyDescent="0.25">
      <c r="A451" s="60" t="s">
        <v>493</v>
      </c>
      <c r="B451" s="47"/>
      <c r="C451" s="74" t="s">
        <v>26</v>
      </c>
      <c r="D451" s="86">
        <v>93314.869999999981</v>
      </c>
      <c r="E451" s="214">
        <v>706.4</v>
      </c>
      <c r="F451" s="105">
        <v>756</v>
      </c>
      <c r="G451" s="148">
        <v>3016.8</v>
      </c>
      <c r="H451" s="148">
        <v>2241.9</v>
      </c>
      <c r="I451" s="411">
        <v>0</v>
      </c>
      <c r="J451" s="148"/>
      <c r="K451" s="148"/>
      <c r="L451" s="76">
        <f t="shared" si="27"/>
        <v>100035.96999999997</v>
      </c>
    </row>
    <row r="452" spans="1:12" s="4" customFormat="1" ht="22.5" customHeight="1" x14ac:dyDescent="0.25">
      <c r="A452" s="145" t="s">
        <v>494</v>
      </c>
      <c r="B452" s="146"/>
      <c r="C452" s="73" t="s">
        <v>26</v>
      </c>
      <c r="D452" s="107">
        <v>159.4</v>
      </c>
      <c r="E452" s="110">
        <v>0</v>
      </c>
      <c r="F452" s="105">
        <v>0</v>
      </c>
      <c r="G452" s="36">
        <v>0</v>
      </c>
      <c r="H452" s="36">
        <v>0</v>
      </c>
      <c r="I452" s="411">
        <v>0</v>
      </c>
      <c r="J452" s="36"/>
      <c r="K452" s="36"/>
      <c r="L452" s="76">
        <f t="shared" si="27"/>
        <v>159.4</v>
      </c>
    </row>
    <row r="453" spans="1:12" s="4" customFormat="1" ht="22.5" customHeight="1" x14ac:dyDescent="0.25">
      <c r="A453" s="60" t="s">
        <v>495</v>
      </c>
      <c r="B453" s="47"/>
      <c r="C453" s="74" t="s">
        <v>26</v>
      </c>
      <c r="D453" s="107">
        <v>72221.429999999993</v>
      </c>
      <c r="E453" s="110">
        <v>557.1</v>
      </c>
      <c r="F453" s="105">
        <v>586</v>
      </c>
      <c r="G453" s="36">
        <v>537.5</v>
      </c>
      <c r="H453" s="36">
        <v>1338</v>
      </c>
      <c r="I453" s="411">
        <v>835</v>
      </c>
      <c r="J453" s="36"/>
      <c r="K453" s="36"/>
      <c r="L453" s="76">
        <f t="shared" si="27"/>
        <v>76075.03</v>
      </c>
    </row>
    <row r="454" spans="1:12" s="4" customFormat="1" ht="22.5" customHeight="1" x14ac:dyDescent="0.25">
      <c r="A454" s="79" t="s">
        <v>496</v>
      </c>
      <c r="B454" s="47"/>
      <c r="C454" s="74" t="s">
        <v>26</v>
      </c>
      <c r="D454" s="107">
        <v>983.63</v>
      </c>
      <c r="E454" s="110">
        <v>0</v>
      </c>
      <c r="F454" s="239">
        <v>0</v>
      </c>
      <c r="G454" s="36">
        <v>0</v>
      </c>
      <c r="H454" s="36">
        <v>0</v>
      </c>
      <c r="I454" s="411">
        <v>0</v>
      </c>
      <c r="J454" s="36"/>
      <c r="K454" s="36"/>
      <c r="L454" s="76">
        <f t="shared" si="27"/>
        <v>983.63</v>
      </c>
    </row>
    <row r="455" spans="1:12" s="4" customFormat="1" ht="22.5" customHeight="1" x14ac:dyDescent="0.25">
      <c r="A455" s="60" t="s">
        <v>497</v>
      </c>
      <c r="B455" s="47"/>
      <c r="C455" s="74" t="s">
        <v>26</v>
      </c>
      <c r="D455" s="107">
        <v>2589.6999999999998</v>
      </c>
      <c r="E455" s="110">
        <v>0</v>
      </c>
      <c r="F455" s="239">
        <v>0</v>
      </c>
      <c r="G455" s="36">
        <v>0</v>
      </c>
      <c r="H455" s="36">
        <v>0</v>
      </c>
      <c r="I455" s="411">
        <v>0</v>
      </c>
      <c r="J455" s="36"/>
      <c r="K455" s="36"/>
      <c r="L455" s="76">
        <f t="shared" si="27"/>
        <v>2589.6999999999998</v>
      </c>
    </row>
    <row r="456" spans="1:12" s="4" customFormat="1" ht="22.5" customHeight="1" x14ac:dyDescent="0.25">
      <c r="A456" s="60" t="s">
        <v>498</v>
      </c>
      <c r="B456" s="47"/>
      <c r="C456" s="74" t="s">
        <v>26</v>
      </c>
      <c r="D456" s="107">
        <v>84.1</v>
      </c>
      <c r="E456" s="110">
        <v>0</v>
      </c>
      <c r="F456" s="239">
        <v>0</v>
      </c>
      <c r="G456" s="36">
        <v>0</v>
      </c>
      <c r="H456" s="36">
        <v>0</v>
      </c>
      <c r="I456" s="411">
        <v>0</v>
      </c>
      <c r="J456" s="36"/>
      <c r="K456" s="36"/>
      <c r="L456" s="76">
        <f t="shared" si="27"/>
        <v>84.1</v>
      </c>
    </row>
    <row r="457" spans="1:12" s="4" customFormat="1" ht="22.5" customHeight="1" x14ac:dyDescent="0.25">
      <c r="A457" s="60" t="s">
        <v>499</v>
      </c>
      <c r="B457" s="47"/>
      <c r="C457" s="74" t="s">
        <v>26</v>
      </c>
      <c r="D457" s="86">
        <v>2480.4300000000003</v>
      </c>
      <c r="E457" s="110">
        <v>0</v>
      </c>
      <c r="F457" s="239">
        <v>0</v>
      </c>
      <c r="G457" s="36">
        <v>0</v>
      </c>
      <c r="H457" s="36">
        <v>0</v>
      </c>
      <c r="I457" s="411">
        <v>0</v>
      </c>
      <c r="J457" s="36"/>
      <c r="K457" s="36"/>
      <c r="L457" s="76">
        <f t="shared" si="27"/>
        <v>2480.4300000000003</v>
      </c>
    </row>
    <row r="458" spans="1:12" s="4" customFormat="1" ht="22.5" customHeight="1" x14ac:dyDescent="0.25">
      <c r="A458" s="60" t="s">
        <v>500</v>
      </c>
      <c r="B458" s="47"/>
      <c r="C458" s="74" t="s">
        <v>26</v>
      </c>
      <c r="D458" s="107">
        <v>104.7</v>
      </c>
      <c r="E458" s="110">
        <v>0</v>
      </c>
      <c r="F458" s="239">
        <v>0</v>
      </c>
      <c r="G458" s="36">
        <v>0</v>
      </c>
      <c r="H458" s="36">
        <v>0</v>
      </c>
      <c r="I458" s="411">
        <v>0</v>
      </c>
      <c r="J458" s="36"/>
      <c r="K458" s="36"/>
      <c r="L458" s="76">
        <f t="shared" si="27"/>
        <v>104.7</v>
      </c>
    </row>
    <row r="459" spans="1:12" s="4" customFormat="1" ht="22.5" customHeight="1" x14ac:dyDescent="0.25">
      <c r="A459" s="79" t="s">
        <v>501</v>
      </c>
      <c r="B459" s="47"/>
      <c r="C459" s="74" t="s">
        <v>26</v>
      </c>
      <c r="D459" s="107">
        <v>592.1</v>
      </c>
      <c r="E459" s="110">
        <v>0</v>
      </c>
      <c r="F459" s="239">
        <v>0</v>
      </c>
      <c r="G459" s="36">
        <v>0</v>
      </c>
      <c r="H459" s="36">
        <v>0</v>
      </c>
      <c r="I459" s="411">
        <v>0</v>
      </c>
      <c r="J459" s="36"/>
      <c r="K459" s="36"/>
      <c r="L459" s="76">
        <f t="shared" si="27"/>
        <v>592.1</v>
      </c>
    </row>
    <row r="460" spans="1:12" s="4" customFormat="1" ht="22.5" customHeight="1" x14ac:dyDescent="0.25">
      <c r="A460" s="60" t="s">
        <v>502</v>
      </c>
      <c r="B460" s="47"/>
      <c r="C460" s="74" t="s">
        <v>26</v>
      </c>
      <c r="D460" s="107">
        <v>260.2</v>
      </c>
      <c r="E460" s="110">
        <v>0</v>
      </c>
      <c r="F460" s="239">
        <v>0</v>
      </c>
      <c r="G460" s="36">
        <v>0</v>
      </c>
      <c r="H460" s="36">
        <v>0</v>
      </c>
      <c r="I460" s="411">
        <v>0</v>
      </c>
      <c r="J460" s="36"/>
      <c r="K460" s="36"/>
      <c r="L460" s="76">
        <f t="shared" si="27"/>
        <v>260.2</v>
      </c>
    </row>
    <row r="461" spans="1:12" s="4" customFormat="1" ht="22.5" customHeight="1" x14ac:dyDescent="0.25">
      <c r="A461" s="60" t="s">
        <v>503</v>
      </c>
      <c r="B461" s="47"/>
      <c r="C461" s="74" t="s">
        <v>26</v>
      </c>
      <c r="D461" s="107">
        <v>81.3</v>
      </c>
      <c r="E461" s="110">
        <v>0</v>
      </c>
      <c r="F461" s="239">
        <v>0</v>
      </c>
      <c r="G461" s="36">
        <v>0</v>
      </c>
      <c r="H461" s="36">
        <v>0</v>
      </c>
      <c r="I461" s="411">
        <v>0</v>
      </c>
      <c r="J461" s="36"/>
      <c r="K461" s="36"/>
      <c r="L461" s="76">
        <f t="shared" si="27"/>
        <v>81.3</v>
      </c>
    </row>
    <row r="462" spans="1:12" s="4" customFormat="1" ht="22.5" customHeight="1" x14ac:dyDescent="0.25">
      <c r="A462" s="60" t="s">
        <v>504</v>
      </c>
      <c r="B462" s="47"/>
      <c r="C462" s="74" t="s">
        <v>26</v>
      </c>
      <c r="D462" s="107">
        <v>1133.5</v>
      </c>
      <c r="E462" s="110">
        <v>0</v>
      </c>
      <c r="F462" s="239">
        <v>0</v>
      </c>
      <c r="G462" s="36">
        <v>0</v>
      </c>
      <c r="H462" s="36">
        <v>0</v>
      </c>
      <c r="I462" s="411">
        <v>0</v>
      </c>
      <c r="J462" s="36"/>
      <c r="K462" s="36"/>
      <c r="L462" s="76">
        <f t="shared" si="27"/>
        <v>1133.5</v>
      </c>
    </row>
    <row r="463" spans="1:12" s="4" customFormat="1" ht="22.5" customHeight="1" x14ac:dyDescent="0.25">
      <c r="A463" s="60" t="s">
        <v>505</v>
      </c>
      <c r="B463" s="47"/>
      <c r="C463" s="74" t="s">
        <v>26</v>
      </c>
      <c r="D463" s="86">
        <v>750.6</v>
      </c>
      <c r="E463" s="110">
        <v>0</v>
      </c>
      <c r="F463" s="239">
        <v>0</v>
      </c>
      <c r="G463" s="36">
        <v>0</v>
      </c>
      <c r="H463" s="36">
        <v>0</v>
      </c>
      <c r="I463" s="411">
        <v>0</v>
      </c>
      <c r="J463" s="36"/>
      <c r="K463" s="36"/>
      <c r="L463" s="76">
        <f t="shared" si="27"/>
        <v>750.6</v>
      </c>
    </row>
    <row r="464" spans="1:12" s="4" customFormat="1" ht="22.5" customHeight="1" x14ac:dyDescent="0.25">
      <c r="A464" s="60" t="s">
        <v>506</v>
      </c>
      <c r="B464" s="47"/>
      <c r="C464" s="74" t="s">
        <v>26</v>
      </c>
      <c r="D464" s="86">
        <v>2173.6</v>
      </c>
      <c r="E464" s="110">
        <v>0</v>
      </c>
      <c r="F464" s="239">
        <v>0</v>
      </c>
      <c r="G464" s="36">
        <v>0</v>
      </c>
      <c r="H464" s="36">
        <v>0</v>
      </c>
      <c r="I464" s="411">
        <v>0</v>
      </c>
      <c r="J464" s="36"/>
      <c r="K464" s="36"/>
      <c r="L464" s="76">
        <f t="shared" si="27"/>
        <v>2173.6</v>
      </c>
    </row>
    <row r="465" spans="1:12" s="4" customFormat="1" ht="22.5" customHeight="1" x14ac:dyDescent="0.25">
      <c r="A465" s="60" t="s">
        <v>507</v>
      </c>
      <c r="B465" s="47"/>
      <c r="C465" s="74" t="s">
        <v>26</v>
      </c>
      <c r="D465" s="107">
        <v>348.64</v>
      </c>
      <c r="E465" s="110">
        <v>0</v>
      </c>
      <c r="F465" s="239">
        <v>0</v>
      </c>
      <c r="G465" s="36">
        <v>0</v>
      </c>
      <c r="H465" s="36">
        <v>0</v>
      </c>
      <c r="I465" s="411">
        <v>0</v>
      </c>
      <c r="J465" s="36"/>
      <c r="K465" s="36"/>
      <c r="L465" s="76">
        <f t="shared" si="27"/>
        <v>348.64</v>
      </c>
    </row>
    <row r="466" spans="1:12" s="4" customFormat="1" ht="22.5" customHeight="1" x14ac:dyDescent="0.25">
      <c r="A466" s="60" t="s">
        <v>508</v>
      </c>
      <c r="B466" s="47"/>
      <c r="C466" s="74" t="s">
        <v>26</v>
      </c>
      <c r="D466" s="107">
        <v>2245.8000000000002</v>
      </c>
      <c r="E466" s="110">
        <v>0</v>
      </c>
      <c r="F466" s="239">
        <v>0</v>
      </c>
      <c r="G466" s="36">
        <v>0</v>
      </c>
      <c r="H466" s="36">
        <v>0</v>
      </c>
      <c r="I466" s="411">
        <v>0</v>
      </c>
      <c r="J466" s="36"/>
      <c r="K466" s="36"/>
      <c r="L466" s="76">
        <f t="shared" ref="L466:L497" si="28">SUM(D466:K466)</f>
        <v>2245.8000000000002</v>
      </c>
    </row>
    <row r="467" spans="1:12" s="4" customFormat="1" ht="22.5" customHeight="1" x14ac:dyDescent="0.25">
      <c r="A467" s="60" t="s">
        <v>509</v>
      </c>
      <c r="B467" s="47"/>
      <c r="C467" s="74" t="s">
        <v>26</v>
      </c>
      <c r="D467" s="107">
        <v>394.2</v>
      </c>
      <c r="E467" s="110">
        <v>0</v>
      </c>
      <c r="F467" s="239">
        <v>0</v>
      </c>
      <c r="G467" s="36">
        <v>0</v>
      </c>
      <c r="H467" s="36">
        <v>0</v>
      </c>
      <c r="I467" s="411">
        <v>0</v>
      </c>
      <c r="J467" s="36"/>
      <c r="K467" s="36"/>
      <c r="L467" s="76">
        <f t="shared" si="28"/>
        <v>394.2</v>
      </c>
    </row>
    <row r="468" spans="1:12" s="4" customFormat="1" ht="22.5" customHeight="1" x14ac:dyDescent="0.25">
      <c r="A468" s="60" t="s">
        <v>510</v>
      </c>
      <c r="B468" s="47"/>
      <c r="C468" s="74" t="s">
        <v>26</v>
      </c>
      <c r="D468" s="107">
        <v>5128.9100000000008</v>
      </c>
      <c r="E468" s="110">
        <v>0</v>
      </c>
      <c r="F468" s="239">
        <v>0</v>
      </c>
      <c r="G468" s="36">
        <v>0</v>
      </c>
      <c r="H468" s="36">
        <v>0</v>
      </c>
      <c r="I468" s="411">
        <v>0</v>
      </c>
      <c r="J468" s="36"/>
      <c r="K468" s="36"/>
      <c r="L468" s="76">
        <f t="shared" si="28"/>
        <v>5128.9100000000008</v>
      </c>
    </row>
    <row r="469" spans="1:12" s="4" customFormat="1" ht="22.5" customHeight="1" x14ac:dyDescent="0.25">
      <c r="A469" s="60" t="s">
        <v>511</v>
      </c>
      <c r="B469" s="47"/>
      <c r="C469" s="74" t="s">
        <v>26</v>
      </c>
      <c r="D469" s="107">
        <v>182.2</v>
      </c>
      <c r="E469" s="110">
        <v>0</v>
      </c>
      <c r="F469" s="239">
        <v>0</v>
      </c>
      <c r="G469" s="36">
        <v>0</v>
      </c>
      <c r="H469" s="36">
        <v>0</v>
      </c>
      <c r="I469" s="411">
        <v>0</v>
      </c>
      <c r="J469" s="36"/>
      <c r="K469" s="36"/>
      <c r="L469" s="76">
        <f t="shared" si="28"/>
        <v>182.2</v>
      </c>
    </row>
    <row r="470" spans="1:12" s="4" customFormat="1" ht="22.5" customHeight="1" x14ac:dyDescent="0.25">
      <c r="A470" s="60" t="s">
        <v>512</v>
      </c>
      <c r="B470" s="47"/>
      <c r="C470" s="74" t="s">
        <v>26</v>
      </c>
      <c r="D470" s="107">
        <v>1106.3</v>
      </c>
      <c r="E470" s="110">
        <v>0</v>
      </c>
      <c r="F470" s="239">
        <v>0</v>
      </c>
      <c r="G470" s="36">
        <v>0</v>
      </c>
      <c r="H470" s="36">
        <v>0</v>
      </c>
      <c r="I470" s="411">
        <v>0</v>
      </c>
      <c r="J470" s="36"/>
      <c r="K470" s="36"/>
      <c r="L470" s="76">
        <f t="shared" si="28"/>
        <v>1106.3</v>
      </c>
    </row>
    <row r="471" spans="1:12" s="4" customFormat="1" ht="22.5" customHeight="1" x14ac:dyDescent="0.25">
      <c r="A471" s="60" t="s">
        <v>513</v>
      </c>
      <c r="B471" s="47"/>
      <c r="C471" s="74" t="s">
        <v>26</v>
      </c>
      <c r="D471" s="107">
        <v>1018.5</v>
      </c>
      <c r="E471" s="110">
        <v>0</v>
      </c>
      <c r="F471" s="239">
        <v>0</v>
      </c>
      <c r="G471" s="36">
        <v>0</v>
      </c>
      <c r="H471" s="36">
        <v>0</v>
      </c>
      <c r="I471" s="411">
        <v>0</v>
      </c>
      <c r="J471" s="36"/>
      <c r="K471" s="36"/>
      <c r="L471" s="76">
        <f t="shared" si="28"/>
        <v>1018.5</v>
      </c>
    </row>
    <row r="472" spans="1:12" s="4" customFormat="1" ht="22.5" customHeight="1" x14ac:dyDescent="0.25">
      <c r="A472" s="60" t="s">
        <v>514</v>
      </c>
      <c r="B472" s="47"/>
      <c r="C472" s="74" t="s">
        <v>26</v>
      </c>
      <c r="D472" s="107">
        <v>958.6</v>
      </c>
      <c r="E472" s="110">
        <v>0</v>
      </c>
      <c r="F472" s="239">
        <v>0</v>
      </c>
      <c r="G472" s="36">
        <v>0</v>
      </c>
      <c r="H472" s="36">
        <v>0</v>
      </c>
      <c r="I472" s="411">
        <v>0</v>
      </c>
      <c r="J472" s="36"/>
      <c r="K472" s="36"/>
      <c r="L472" s="76">
        <f t="shared" si="28"/>
        <v>958.6</v>
      </c>
    </row>
    <row r="473" spans="1:12" s="4" customFormat="1" ht="22.5" customHeight="1" x14ac:dyDescent="0.25">
      <c r="A473" s="60" t="s">
        <v>515</v>
      </c>
      <c r="B473" s="47"/>
      <c r="C473" s="74" t="s">
        <v>26</v>
      </c>
      <c r="D473" s="107">
        <v>497.56000000000006</v>
      </c>
      <c r="E473" s="110">
        <v>0</v>
      </c>
      <c r="F473" s="239">
        <v>0</v>
      </c>
      <c r="G473" s="36">
        <v>0</v>
      </c>
      <c r="H473" s="36">
        <v>0</v>
      </c>
      <c r="I473" s="411">
        <v>0</v>
      </c>
      <c r="J473" s="36"/>
      <c r="K473" s="36"/>
      <c r="L473" s="76">
        <f t="shared" si="28"/>
        <v>497.56000000000006</v>
      </c>
    </row>
    <row r="474" spans="1:12" s="4" customFormat="1" ht="22.5" customHeight="1" x14ac:dyDescent="0.25">
      <c r="A474" s="60" t="s">
        <v>516</v>
      </c>
      <c r="B474" s="47"/>
      <c r="C474" s="74" t="s">
        <v>26</v>
      </c>
      <c r="D474" s="107">
        <v>107.6</v>
      </c>
      <c r="E474" s="110">
        <v>0</v>
      </c>
      <c r="F474" s="239">
        <v>0</v>
      </c>
      <c r="G474" s="36">
        <v>0</v>
      </c>
      <c r="H474" s="36">
        <v>0</v>
      </c>
      <c r="I474" s="411">
        <v>0</v>
      </c>
      <c r="J474" s="36"/>
      <c r="K474" s="36"/>
      <c r="L474" s="76">
        <f t="shared" si="28"/>
        <v>107.6</v>
      </c>
    </row>
    <row r="475" spans="1:12" s="4" customFormat="1" ht="22.5" customHeight="1" x14ac:dyDescent="0.25">
      <c r="A475" s="60" t="s">
        <v>517</v>
      </c>
      <c r="B475" s="47"/>
      <c r="C475" s="74" t="s">
        <v>26</v>
      </c>
      <c r="D475" s="107">
        <v>46.9</v>
      </c>
      <c r="E475" s="110">
        <v>0</v>
      </c>
      <c r="F475" s="239">
        <v>0</v>
      </c>
      <c r="G475" s="36">
        <v>0</v>
      </c>
      <c r="H475" s="36">
        <v>0</v>
      </c>
      <c r="I475" s="411">
        <v>0</v>
      </c>
      <c r="J475" s="36"/>
      <c r="K475" s="36"/>
      <c r="L475" s="76">
        <f t="shared" si="28"/>
        <v>46.9</v>
      </c>
    </row>
    <row r="476" spans="1:12" s="4" customFormat="1" ht="22.5" customHeight="1" x14ac:dyDescent="0.25">
      <c r="A476" s="60" t="s">
        <v>518</v>
      </c>
      <c r="B476" s="47"/>
      <c r="C476" s="74" t="s">
        <v>26</v>
      </c>
      <c r="D476" s="107">
        <v>987.2</v>
      </c>
      <c r="E476" s="110">
        <v>0</v>
      </c>
      <c r="F476" s="239">
        <v>0</v>
      </c>
      <c r="G476" s="36">
        <v>0</v>
      </c>
      <c r="H476" s="36">
        <v>0</v>
      </c>
      <c r="I476" s="411">
        <v>0</v>
      </c>
      <c r="J476" s="36"/>
      <c r="K476" s="36"/>
      <c r="L476" s="76">
        <f t="shared" si="28"/>
        <v>987.2</v>
      </c>
    </row>
    <row r="477" spans="1:12" s="4" customFormat="1" ht="22.5" customHeight="1" x14ac:dyDescent="0.25">
      <c r="A477" s="60" t="s">
        <v>519</v>
      </c>
      <c r="B477" s="47"/>
      <c r="C477" s="74" t="s">
        <v>26</v>
      </c>
      <c r="D477" s="107">
        <v>55.4</v>
      </c>
      <c r="E477" s="110">
        <v>0</v>
      </c>
      <c r="F477" s="239">
        <v>0</v>
      </c>
      <c r="G477" s="36">
        <v>0</v>
      </c>
      <c r="H477" s="36">
        <v>0</v>
      </c>
      <c r="I477" s="411">
        <v>0</v>
      </c>
      <c r="J477" s="36"/>
      <c r="K477" s="36"/>
      <c r="L477" s="76">
        <f t="shared" si="28"/>
        <v>55.4</v>
      </c>
    </row>
    <row r="478" spans="1:12" s="4" customFormat="1" ht="22.5" customHeight="1" x14ac:dyDescent="0.25">
      <c r="A478" s="60" t="s">
        <v>520</v>
      </c>
      <c r="B478" s="47"/>
      <c r="C478" s="74" t="s">
        <v>26</v>
      </c>
      <c r="D478" s="107">
        <v>455.7</v>
      </c>
      <c r="E478" s="110">
        <v>0</v>
      </c>
      <c r="F478" s="239">
        <v>0</v>
      </c>
      <c r="G478" s="36">
        <v>0</v>
      </c>
      <c r="H478" s="36">
        <v>0</v>
      </c>
      <c r="I478" s="411">
        <v>0</v>
      </c>
      <c r="J478" s="36"/>
      <c r="K478" s="36"/>
      <c r="L478" s="76">
        <f t="shared" si="28"/>
        <v>455.7</v>
      </c>
    </row>
    <row r="479" spans="1:12" s="4" customFormat="1" ht="22.5" customHeight="1" x14ac:dyDescent="0.25">
      <c r="A479" s="60" t="s">
        <v>521</v>
      </c>
      <c r="B479" s="47"/>
      <c r="C479" s="74" t="s">
        <v>26</v>
      </c>
      <c r="D479" s="107">
        <v>146.9</v>
      </c>
      <c r="E479" s="110">
        <v>0</v>
      </c>
      <c r="F479" s="239">
        <v>0</v>
      </c>
      <c r="G479" s="36">
        <v>0</v>
      </c>
      <c r="H479" s="36">
        <v>0</v>
      </c>
      <c r="I479" s="411">
        <v>0</v>
      </c>
      <c r="J479" s="36"/>
      <c r="K479" s="36"/>
      <c r="L479" s="76">
        <f t="shared" si="28"/>
        <v>146.9</v>
      </c>
    </row>
    <row r="480" spans="1:12" s="4" customFormat="1" ht="22.5" customHeight="1" x14ac:dyDescent="0.25">
      <c r="A480" s="60" t="s">
        <v>522</v>
      </c>
      <c r="B480" s="47"/>
      <c r="C480" s="74" t="s">
        <v>26</v>
      </c>
      <c r="D480" s="107">
        <v>1799.72</v>
      </c>
      <c r="E480" s="110">
        <v>0</v>
      </c>
      <c r="F480" s="239">
        <v>0</v>
      </c>
      <c r="G480" s="36">
        <v>0</v>
      </c>
      <c r="H480" s="36">
        <v>0</v>
      </c>
      <c r="I480" s="411">
        <v>0</v>
      </c>
      <c r="J480" s="36"/>
      <c r="K480" s="36"/>
      <c r="L480" s="76">
        <f t="shared" si="28"/>
        <v>1799.72</v>
      </c>
    </row>
    <row r="481" spans="1:12" s="4" customFormat="1" ht="22.5" customHeight="1" x14ac:dyDescent="0.25">
      <c r="A481" s="60" t="s">
        <v>523</v>
      </c>
      <c r="B481" s="47"/>
      <c r="C481" s="74" t="s">
        <v>26</v>
      </c>
      <c r="D481" s="107">
        <v>2483.84</v>
      </c>
      <c r="E481" s="110">
        <v>0</v>
      </c>
      <c r="F481" s="239">
        <v>0</v>
      </c>
      <c r="G481" s="36">
        <v>0</v>
      </c>
      <c r="H481" s="36">
        <v>0</v>
      </c>
      <c r="I481" s="411">
        <v>0</v>
      </c>
      <c r="J481" s="36"/>
      <c r="K481" s="36"/>
      <c r="L481" s="76">
        <f t="shared" si="28"/>
        <v>2483.84</v>
      </c>
    </row>
    <row r="482" spans="1:12" s="4" customFormat="1" ht="22.5" customHeight="1" x14ac:dyDescent="0.25">
      <c r="A482" s="60" t="s">
        <v>524</v>
      </c>
      <c r="B482" s="47"/>
      <c r="C482" s="74" t="s">
        <v>26</v>
      </c>
      <c r="D482" s="107">
        <v>23.8</v>
      </c>
      <c r="E482" s="110">
        <v>0</v>
      </c>
      <c r="F482" s="239">
        <v>0</v>
      </c>
      <c r="G482" s="36">
        <v>0</v>
      </c>
      <c r="H482" s="36">
        <v>0</v>
      </c>
      <c r="I482" s="411">
        <v>0</v>
      </c>
      <c r="J482" s="36"/>
      <c r="K482" s="36"/>
      <c r="L482" s="76">
        <f t="shared" si="28"/>
        <v>23.8</v>
      </c>
    </row>
    <row r="483" spans="1:12" s="4" customFormat="1" ht="22.5" customHeight="1" x14ac:dyDescent="0.25">
      <c r="A483" s="60" t="s">
        <v>525</v>
      </c>
      <c r="B483" s="47"/>
      <c r="C483" s="74" t="s">
        <v>26</v>
      </c>
      <c r="D483" s="107">
        <v>7577.42</v>
      </c>
      <c r="E483" s="110">
        <v>0</v>
      </c>
      <c r="F483" s="239">
        <v>0</v>
      </c>
      <c r="G483" s="36">
        <v>0</v>
      </c>
      <c r="H483" s="36">
        <v>0</v>
      </c>
      <c r="I483" s="411">
        <v>0</v>
      </c>
      <c r="J483" s="36"/>
      <c r="K483" s="36"/>
      <c r="L483" s="76">
        <f t="shared" si="28"/>
        <v>7577.42</v>
      </c>
    </row>
    <row r="484" spans="1:12" s="4" customFormat="1" ht="22.5" customHeight="1" x14ac:dyDescent="0.25">
      <c r="A484" s="60" t="s">
        <v>526</v>
      </c>
      <c r="B484" s="47"/>
      <c r="C484" s="74" t="s">
        <v>26</v>
      </c>
      <c r="D484" s="107">
        <v>804.6</v>
      </c>
      <c r="E484" s="110">
        <v>0</v>
      </c>
      <c r="F484" s="239">
        <v>0</v>
      </c>
      <c r="G484" s="36">
        <v>0</v>
      </c>
      <c r="H484" s="36">
        <v>0</v>
      </c>
      <c r="I484" s="411">
        <v>0</v>
      </c>
      <c r="J484" s="36"/>
      <c r="K484" s="36"/>
      <c r="L484" s="76">
        <f t="shared" si="28"/>
        <v>804.6</v>
      </c>
    </row>
    <row r="485" spans="1:12" s="4" customFormat="1" ht="22.5" customHeight="1" x14ac:dyDescent="0.25">
      <c r="A485" s="60" t="s">
        <v>527</v>
      </c>
      <c r="B485" s="47"/>
      <c r="C485" s="74" t="s">
        <v>26</v>
      </c>
      <c r="D485" s="107">
        <v>380.2</v>
      </c>
      <c r="E485" s="110">
        <v>0</v>
      </c>
      <c r="F485" s="239">
        <v>0</v>
      </c>
      <c r="G485" s="36">
        <v>0</v>
      </c>
      <c r="H485" s="36">
        <v>0</v>
      </c>
      <c r="I485" s="411">
        <v>0</v>
      </c>
      <c r="J485" s="36"/>
      <c r="K485" s="36"/>
      <c r="L485" s="76">
        <f t="shared" si="28"/>
        <v>380.2</v>
      </c>
    </row>
    <row r="486" spans="1:12" s="4" customFormat="1" ht="22.5" customHeight="1" x14ac:dyDescent="0.25">
      <c r="A486" s="60" t="s">
        <v>528</v>
      </c>
      <c r="B486" s="47"/>
      <c r="C486" s="74" t="s">
        <v>26</v>
      </c>
      <c r="D486" s="107">
        <v>603.70000000000005</v>
      </c>
      <c r="E486" s="110">
        <v>0</v>
      </c>
      <c r="F486" s="239">
        <v>0</v>
      </c>
      <c r="G486" s="36">
        <v>0</v>
      </c>
      <c r="H486" s="36">
        <v>0</v>
      </c>
      <c r="I486" s="411">
        <v>0</v>
      </c>
      <c r="J486" s="36"/>
      <c r="K486" s="36"/>
      <c r="L486" s="76">
        <f t="shared" si="28"/>
        <v>603.70000000000005</v>
      </c>
    </row>
    <row r="487" spans="1:12" s="4" customFormat="1" ht="22.5" customHeight="1" x14ac:dyDescent="0.25">
      <c r="A487" s="60" t="s">
        <v>529</v>
      </c>
      <c r="B487" s="47"/>
      <c r="C487" s="74" t="s">
        <v>26</v>
      </c>
      <c r="D487" s="107">
        <v>1006.48</v>
      </c>
      <c r="E487" s="110">
        <v>0</v>
      </c>
      <c r="F487" s="239">
        <v>0</v>
      </c>
      <c r="G487" s="36">
        <v>0</v>
      </c>
      <c r="H487" s="36">
        <v>0</v>
      </c>
      <c r="I487" s="411">
        <v>0</v>
      </c>
      <c r="J487" s="36"/>
      <c r="K487" s="36"/>
      <c r="L487" s="76">
        <f t="shared" si="28"/>
        <v>1006.48</v>
      </c>
    </row>
    <row r="488" spans="1:12" s="4" customFormat="1" ht="22.5" customHeight="1" x14ac:dyDescent="0.25">
      <c r="A488" s="60" t="s">
        <v>530</v>
      </c>
      <c r="B488" s="47"/>
      <c r="C488" s="74" t="s">
        <v>26</v>
      </c>
      <c r="D488" s="107">
        <v>18.7</v>
      </c>
      <c r="E488" s="110">
        <v>0</v>
      </c>
      <c r="F488" s="239">
        <v>0</v>
      </c>
      <c r="G488" s="36">
        <v>0</v>
      </c>
      <c r="H488" s="36">
        <v>0</v>
      </c>
      <c r="I488" s="411">
        <v>0</v>
      </c>
      <c r="J488" s="36"/>
      <c r="K488" s="36"/>
      <c r="L488" s="76">
        <f t="shared" si="28"/>
        <v>18.7</v>
      </c>
    </row>
    <row r="489" spans="1:12" s="4" customFormat="1" ht="22.5" customHeight="1" x14ac:dyDescent="0.25">
      <c r="A489" s="60" t="s">
        <v>531</v>
      </c>
      <c r="B489" s="47"/>
      <c r="C489" s="74" t="s">
        <v>26</v>
      </c>
      <c r="D489" s="107">
        <v>2976.2000000000003</v>
      </c>
      <c r="E489" s="110">
        <v>0</v>
      </c>
      <c r="F489" s="239">
        <v>0</v>
      </c>
      <c r="G489" s="36">
        <v>0</v>
      </c>
      <c r="H489" s="36">
        <v>0</v>
      </c>
      <c r="I489" s="411">
        <v>0</v>
      </c>
      <c r="J489" s="36"/>
      <c r="K489" s="36"/>
      <c r="L489" s="76">
        <f t="shared" si="28"/>
        <v>2976.2000000000003</v>
      </c>
    </row>
    <row r="490" spans="1:12" s="4" customFormat="1" ht="22.5" customHeight="1" x14ac:dyDescent="0.25">
      <c r="A490" s="60" t="s">
        <v>532</v>
      </c>
      <c r="B490" s="47"/>
      <c r="C490" s="74" t="s">
        <v>26</v>
      </c>
      <c r="D490" s="107">
        <v>709.4</v>
      </c>
      <c r="E490" s="110">
        <v>0</v>
      </c>
      <c r="F490" s="239">
        <v>0</v>
      </c>
      <c r="G490" s="36">
        <v>0</v>
      </c>
      <c r="H490" s="36">
        <v>0</v>
      </c>
      <c r="I490" s="411">
        <v>0</v>
      </c>
      <c r="J490" s="36"/>
      <c r="K490" s="36"/>
      <c r="L490" s="76">
        <f t="shared" si="28"/>
        <v>709.4</v>
      </c>
    </row>
    <row r="491" spans="1:12" s="4" customFormat="1" ht="22.5" customHeight="1" x14ac:dyDescent="0.25">
      <c r="A491" s="60" t="s">
        <v>533</v>
      </c>
      <c r="B491" s="47"/>
      <c r="C491" s="74" t="s">
        <v>26</v>
      </c>
      <c r="D491" s="107">
        <v>506.3</v>
      </c>
      <c r="E491" s="110">
        <v>0</v>
      </c>
      <c r="F491" s="239">
        <v>0</v>
      </c>
      <c r="G491" s="36">
        <v>0</v>
      </c>
      <c r="H491" s="36">
        <v>0</v>
      </c>
      <c r="I491" s="411">
        <v>0</v>
      </c>
      <c r="J491" s="36"/>
      <c r="K491" s="36"/>
      <c r="L491" s="76">
        <f t="shared" si="28"/>
        <v>506.3</v>
      </c>
    </row>
    <row r="492" spans="1:12" s="4" customFormat="1" ht="22.5" customHeight="1" x14ac:dyDescent="0.25">
      <c r="A492" s="261" t="s">
        <v>534</v>
      </c>
      <c r="B492" s="47"/>
      <c r="C492" s="74" t="s">
        <v>26</v>
      </c>
      <c r="D492" s="107">
        <v>2442.0699999999997</v>
      </c>
      <c r="E492" s="110">
        <v>0</v>
      </c>
      <c r="F492" s="239">
        <v>0</v>
      </c>
      <c r="G492" s="36">
        <v>0</v>
      </c>
      <c r="H492" s="36">
        <v>0</v>
      </c>
      <c r="I492" s="411">
        <v>0</v>
      </c>
      <c r="J492" s="36"/>
      <c r="K492" s="36"/>
      <c r="L492" s="76">
        <f t="shared" si="28"/>
        <v>2442.0699999999997</v>
      </c>
    </row>
    <row r="493" spans="1:12" s="4" customFormat="1" ht="22.5" customHeight="1" x14ac:dyDescent="0.25">
      <c r="A493" s="60" t="s">
        <v>535</v>
      </c>
      <c r="B493" s="47"/>
      <c r="C493" s="74" t="s">
        <v>26</v>
      </c>
      <c r="D493" s="107">
        <v>2709</v>
      </c>
      <c r="E493" s="110">
        <v>0</v>
      </c>
      <c r="F493" s="239">
        <v>0</v>
      </c>
      <c r="G493" s="36">
        <v>0</v>
      </c>
      <c r="H493" s="36">
        <v>0</v>
      </c>
      <c r="I493" s="411">
        <v>0</v>
      </c>
      <c r="J493" s="36"/>
      <c r="K493" s="36"/>
      <c r="L493" s="76">
        <f t="shared" si="28"/>
        <v>2709</v>
      </c>
    </row>
    <row r="494" spans="1:12" s="4" customFormat="1" ht="22.5" customHeight="1" x14ac:dyDescent="0.25">
      <c r="A494" s="60" t="s">
        <v>536</v>
      </c>
      <c r="B494" s="47"/>
      <c r="C494" s="74" t="s">
        <v>26</v>
      </c>
      <c r="D494" s="107">
        <v>538.76</v>
      </c>
      <c r="E494" s="110">
        <v>0</v>
      </c>
      <c r="F494" s="239">
        <v>0</v>
      </c>
      <c r="G494" s="36">
        <v>0</v>
      </c>
      <c r="H494" s="36">
        <v>0</v>
      </c>
      <c r="I494" s="411">
        <v>0</v>
      </c>
      <c r="J494" s="36"/>
      <c r="K494" s="36"/>
      <c r="L494" s="76">
        <f t="shared" si="28"/>
        <v>538.76</v>
      </c>
    </row>
    <row r="495" spans="1:12" s="4" customFormat="1" ht="24.75" customHeight="1" x14ac:dyDescent="0.25">
      <c r="A495" s="60" t="s">
        <v>537</v>
      </c>
      <c r="B495" s="47"/>
      <c r="C495" s="74" t="s">
        <v>26</v>
      </c>
      <c r="D495" s="86">
        <v>1132.3</v>
      </c>
      <c r="E495" s="110">
        <v>0</v>
      </c>
      <c r="F495" s="239">
        <v>0</v>
      </c>
      <c r="G495" s="36">
        <v>0</v>
      </c>
      <c r="H495" s="36">
        <v>0</v>
      </c>
      <c r="I495" s="411">
        <v>0</v>
      </c>
      <c r="J495" s="36"/>
      <c r="K495" s="36"/>
      <c r="L495" s="290">
        <f t="shared" si="28"/>
        <v>1132.3</v>
      </c>
    </row>
    <row r="496" spans="1:12" ht="26.25" customHeight="1" x14ac:dyDescent="0.2">
      <c r="A496" s="60" t="s">
        <v>538</v>
      </c>
      <c r="B496" s="47"/>
      <c r="C496" s="74" t="s">
        <v>26</v>
      </c>
      <c r="D496" s="86">
        <v>12.1</v>
      </c>
      <c r="E496" s="214">
        <v>0</v>
      </c>
      <c r="F496" s="239">
        <v>0</v>
      </c>
      <c r="G496" s="409">
        <v>0</v>
      </c>
      <c r="H496" s="409">
        <v>0</v>
      </c>
      <c r="I496" s="409">
        <v>0</v>
      </c>
      <c r="J496" s="148"/>
      <c r="K496" s="352"/>
      <c r="L496" s="290">
        <f t="shared" si="28"/>
        <v>12.1</v>
      </c>
    </row>
    <row r="497" spans="1:12" ht="22.5" customHeight="1" x14ac:dyDescent="0.2">
      <c r="A497" s="60" t="s">
        <v>539</v>
      </c>
      <c r="B497" s="47"/>
      <c r="C497" s="74" t="s">
        <v>26</v>
      </c>
      <c r="D497" s="107">
        <v>2347.6999999999998</v>
      </c>
      <c r="E497" s="110">
        <v>0</v>
      </c>
      <c r="F497" s="239">
        <v>0</v>
      </c>
      <c r="G497" s="36">
        <v>0</v>
      </c>
      <c r="H497" s="36">
        <v>0</v>
      </c>
      <c r="I497" s="411">
        <v>0</v>
      </c>
      <c r="J497" s="36"/>
      <c r="K497" s="36"/>
      <c r="L497" s="76">
        <f t="shared" si="28"/>
        <v>2347.6999999999998</v>
      </c>
    </row>
    <row r="498" spans="1:12" ht="22.5" customHeight="1" x14ac:dyDescent="0.2">
      <c r="A498" s="60" t="s">
        <v>540</v>
      </c>
      <c r="B498" s="47"/>
      <c r="C498" s="74" t="s">
        <v>26</v>
      </c>
      <c r="D498" s="107">
        <v>706.1</v>
      </c>
      <c r="E498" s="110">
        <v>0</v>
      </c>
      <c r="F498" s="239">
        <v>0</v>
      </c>
      <c r="G498" s="36">
        <v>0</v>
      </c>
      <c r="H498" s="36">
        <v>0</v>
      </c>
      <c r="I498" s="411">
        <v>0</v>
      </c>
      <c r="J498" s="36"/>
      <c r="K498" s="36"/>
      <c r="L498" s="76">
        <f t="shared" ref="L498:L529" si="29">SUM(D498:K498)</f>
        <v>706.1</v>
      </c>
    </row>
    <row r="499" spans="1:12" ht="22.5" customHeight="1" x14ac:dyDescent="0.2">
      <c r="A499" s="60" t="s">
        <v>541</v>
      </c>
      <c r="B499" s="47"/>
      <c r="C499" s="74" t="s">
        <v>26</v>
      </c>
      <c r="D499" s="107">
        <v>289.39999999999998</v>
      </c>
      <c r="E499" s="110">
        <v>0</v>
      </c>
      <c r="F499" s="239">
        <v>0</v>
      </c>
      <c r="G499" s="36">
        <v>0</v>
      </c>
      <c r="H499" s="36">
        <v>0</v>
      </c>
      <c r="I499" s="411">
        <v>0</v>
      </c>
      <c r="J499" s="36"/>
      <c r="K499" s="36"/>
      <c r="L499" s="76">
        <f t="shared" si="29"/>
        <v>289.39999999999998</v>
      </c>
    </row>
    <row r="500" spans="1:12" ht="22.5" customHeight="1" x14ac:dyDescent="0.2">
      <c r="A500" s="60" t="s">
        <v>542</v>
      </c>
      <c r="B500" s="47"/>
      <c r="C500" s="74" t="s">
        <v>26</v>
      </c>
      <c r="D500" s="107">
        <v>1123.3</v>
      </c>
      <c r="E500" s="110">
        <v>0</v>
      </c>
      <c r="F500" s="239">
        <v>0</v>
      </c>
      <c r="G500" s="36">
        <v>0</v>
      </c>
      <c r="H500" s="36">
        <v>0</v>
      </c>
      <c r="I500" s="411">
        <v>0</v>
      </c>
      <c r="J500" s="36"/>
      <c r="K500" s="36"/>
      <c r="L500" s="76">
        <f t="shared" si="29"/>
        <v>1123.3</v>
      </c>
    </row>
    <row r="501" spans="1:12" ht="22.5" customHeight="1" x14ac:dyDescent="0.2">
      <c r="A501" s="60" t="s">
        <v>543</v>
      </c>
      <c r="B501" s="47"/>
      <c r="C501" s="74" t="s">
        <v>26</v>
      </c>
      <c r="D501" s="107">
        <v>1585.6</v>
      </c>
      <c r="E501" s="110">
        <v>0</v>
      </c>
      <c r="F501" s="239">
        <v>0</v>
      </c>
      <c r="G501" s="36">
        <v>0</v>
      </c>
      <c r="H501" s="36">
        <v>0</v>
      </c>
      <c r="I501" s="411">
        <v>0</v>
      </c>
      <c r="J501" s="36"/>
      <c r="K501" s="36"/>
      <c r="L501" s="76">
        <f t="shared" si="29"/>
        <v>1585.6</v>
      </c>
    </row>
    <row r="502" spans="1:12" ht="22.5" customHeight="1" x14ac:dyDescent="0.2">
      <c r="A502" s="60" t="s">
        <v>544</v>
      </c>
      <c r="B502" s="47"/>
      <c r="C502" s="74" t="s">
        <v>26</v>
      </c>
      <c r="D502" s="107">
        <v>190</v>
      </c>
      <c r="E502" s="110">
        <v>0</v>
      </c>
      <c r="F502" s="239">
        <v>0</v>
      </c>
      <c r="G502" s="36">
        <v>0</v>
      </c>
      <c r="H502" s="36">
        <v>0</v>
      </c>
      <c r="I502" s="411">
        <v>0</v>
      </c>
      <c r="J502" s="36"/>
      <c r="K502" s="36"/>
      <c r="L502" s="76">
        <f t="shared" si="29"/>
        <v>190</v>
      </c>
    </row>
    <row r="503" spans="1:12" ht="22.5" customHeight="1" x14ac:dyDescent="0.2">
      <c r="A503" s="60" t="s">
        <v>545</v>
      </c>
      <c r="B503" s="47"/>
      <c r="C503" s="74" t="s">
        <v>26</v>
      </c>
      <c r="D503" s="86">
        <v>1099.2</v>
      </c>
      <c r="E503" s="110">
        <v>0</v>
      </c>
      <c r="F503" s="239">
        <v>0</v>
      </c>
      <c r="G503" s="36">
        <v>0</v>
      </c>
      <c r="H503" s="36">
        <v>0</v>
      </c>
      <c r="I503" s="411">
        <v>0</v>
      </c>
      <c r="J503" s="36"/>
      <c r="K503" s="36"/>
      <c r="L503" s="76">
        <f t="shared" si="29"/>
        <v>1099.2</v>
      </c>
    </row>
    <row r="504" spans="1:12" ht="22.5" customHeight="1" x14ac:dyDescent="0.2">
      <c r="A504" s="60" t="s">
        <v>546</v>
      </c>
      <c r="B504" s="47"/>
      <c r="C504" s="74" t="s">
        <v>26</v>
      </c>
      <c r="D504" s="107">
        <v>196.9</v>
      </c>
      <c r="E504" s="110">
        <v>0</v>
      </c>
      <c r="F504" s="239">
        <v>0</v>
      </c>
      <c r="G504" s="36">
        <v>0</v>
      </c>
      <c r="H504" s="36">
        <v>0</v>
      </c>
      <c r="I504" s="411">
        <v>0</v>
      </c>
      <c r="J504" s="36"/>
      <c r="K504" s="36"/>
      <c r="L504" s="76">
        <f t="shared" si="29"/>
        <v>196.9</v>
      </c>
    </row>
    <row r="505" spans="1:12" ht="23.25" customHeight="1" x14ac:dyDescent="0.2">
      <c r="A505" s="60" t="s">
        <v>547</v>
      </c>
      <c r="B505" s="47"/>
      <c r="C505" s="74" t="s">
        <v>26</v>
      </c>
      <c r="D505" s="86">
        <v>6.5</v>
      </c>
      <c r="E505" s="110">
        <v>0</v>
      </c>
      <c r="F505" s="239">
        <v>0</v>
      </c>
      <c r="G505" s="36">
        <v>0</v>
      </c>
      <c r="H505" s="36">
        <v>0</v>
      </c>
      <c r="I505" s="411">
        <v>0</v>
      </c>
      <c r="J505" s="36"/>
      <c r="K505" s="36"/>
      <c r="L505" s="76">
        <f t="shared" si="29"/>
        <v>6.5</v>
      </c>
    </row>
    <row r="506" spans="1:12" ht="22.5" customHeight="1" x14ac:dyDescent="0.2">
      <c r="A506" s="60" t="s">
        <v>548</v>
      </c>
      <c r="B506" s="47"/>
      <c r="C506" s="74" t="s">
        <v>26</v>
      </c>
      <c r="D506" s="86">
        <v>281</v>
      </c>
      <c r="E506" s="110">
        <v>0</v>
      </c>
      <c r="F506" s="239">
        <v>0</v>
      </c>
      <c r="G506" s="36">
        <v>0</v>
      </c>
      <c r="H506" s="36">
        <v>0</v>
      </c>
      <c r="I506" s="411">
        <v>0</v>
      </c>
      <c r="J506" s="36"/>
      <c r="K506" s="36"/>
      <c r="L506" s="76">
        <f t="shared" si="29"/>
        <v>281</v>
      </c>
    </row>
    <row r="507" spans="1:12" ht="22.5" customHeight="1" x14ac:dyDescent="0.2">
      <c r="A507" s="60" t="s">
        <v>549</v>
      </c>
      <c r="B507" s="47"/>
      <c r="C507" s="74" t="s">
        <v>26</v>
      </c>
      <c r="D507" s="107">
        <v>21</v>
      </c>
      <c r="E507" s="110">
        <v>0</v>
      </c>
      <c r="F507" s="239">
        <v>0</v>
      </c>
      <c r="G507" s="36">
        <v>0</v>
      </c>
      <c r="H507" s="36">
        <v>0</v>
      </c>
      <c r="I507" s="411">
        <v>0</v>
      </c>
      <c r="J507" s="36"/>
      <c r="K507" s="36"/>
      <c r="L507" s="76">
        <f t="shared" si="29"/>
        <v>21</v>
      </c>
    </row>
    <row r="508" spans="1:12" ht="22.5" customHeight="1" x14ac:dyDescent="0.2">
      <c r="A508" s="60" t="s">
        <v>550</v>
      </c>
      <c r="B508" s="47"/>
      <c r="C508" s="74" t="s">
        <v>26</v>
      </c>
      <c r="D508" s="107">
        <v>1240.75</v>
      </c>
      <c r="E508" s="110">
        <v>0</v>
      </c>
      <c r="F508" s="239">
        <v>0</v>
      </c>
      <c r="G508" s="36">
        <v>0</v>
      </c>
      <c r="H508" s="36">
        <v>0</v>
      </c>
      <c r="I508" s="411">
        <v>0</v>
      </c>
      <c r="J508" s="36"/>
      <c r="K508" s="36"/>
      <c r="L508" s="76">
        <f t="shared" si="29"/>
        <v>1240.75</v>
      </c>
    </row>
    <row r="509" spans="1:12" ht="22.5" customHeight="1" x14ac:dyDescent="0.2">
      <c r="A509" s="60" t="s">
        <v>551</v>
      </c>
      <c r="B509" s="47"/>
      <c r="C509" s="74" t="s">
        <v>26</v>
      </c>
      <c r="D509" s="107">
        <v>9225.84</v>
      </c>
      <c r="E509" s="110">
        <v>0</v>
      </c>
      <c r="F509" s="239">
        <v>0</v>
      </c>
      <c r="G509" s="36">
        <v>0</v>
      </c>
      <c r="H509" s="36">
        <v>0</v>
      </c>
      <c r="I509" s="411">
        <v>0</v>
      </c>
      <c r="J509" s="36"/>
      <c r="K509" s="36"/>
      <c r="L509" s="76">
        <f t="shared" si="29"/>
        <v>9225.84</v>
      </c>
    </row>
    <row r="510" spans="1:12" ht="22.5" customHeight="1" x14ac:dyDescent="0.2">
      <c r="A510" s="60" t="s">
        <v>552</v>
      </c>
      <c r="B510" s="47"/>
      <c r="C510" s="74" t="s">
        <v>26</v>
      </c>
      <c r="D510" s="107">
        <v>4684.1000000000013</v>
      </c>
      <c r="E510" s="110">
        <v>97.7</v>
      </c>
      <c r="F510" s="239">
        <v>0</v>
      </c>
      <c r="G510" s="36">
        <v>0</v>
      </c>
      <c r="H510" s="36">
        <v>0</v>
      </c>
      <c r="I510" s="411">
        <v>0</v>
      </c>
      <c r="J510" s="36"/>
      <c r="K510" s="36"/>
      <c r="L510" s="76">
        <f t="shared" si="29"/>
        <v>4781.8000000000011</v>
      </c>
    </row>
    <row r="511" spans="1:12" ht="22.5" customHeight="1" x14ac:dyDescent="0.2">
      <c r="A511" s="60" t="s">
        <v>553</v>
      </c>
      <c r="B511" s="47"/>
      <c r="C511" s="74" t="s">
        <v>26</v>
      </c>
      <c r="D511" s="86">
        <v>121247.37</v>
      </c>
      <c r="E511" s="214">
        <v>4963.6000000000004</v>
      </c>
      <c r="F511" s="147">
        <v>1413.4</v>
      </c>
      <c r="G511" s="148">
        <v>3750.76</v>
      </c>
      <c r="H511" s="36">
        <v>0</v>
      </c>
      <c r="I511" s="411">
        <v>0</v>
      </c>
      <c r="J511" s="36"/>
      <c r="K511" s="148"/>
      <c r="L511" s="76">
        <f t="shared" si="29"/>
        <v>131375.13</v>
      </c>
    </row>
    <row r="512" spans="1:12" ht="22.5" customHeight="1" x14ac:dyDescent="0.2">
      <c r="A512" s="145" t="s">
        <v>554</v>
      </c>
      <c r="B512" s="146"/>
      <c r="C512" s="73" t="s">
        <v>26</v>
      </c>
      <c r="D512" s="107">
        <v>248.38</v>
      </c>
      <c r="E512" s="110">
        <v>0</v>
      </c>
      <c r="F512" s="105">
        <v>0</v>
      </c>
      <c r="G512" s="36">
        <v>0</v>
      </c>
      <c r="H512" s="36">
        <v>0</v>
      </c>
      <c r="I512" s="411">
        <v>0</v>
      </c>
      <c r="J512" s="36"/>
      <c r="K512" s="148"/>
      <c r="L512" s="76">
        <f t="shared" si="29"/>
        <v>248.38</v>
      </c>
    </row>
    <row r="513" spans="1:12" ht="22.5" customHeight="1" x14ac:dyDescent="0.2">
      <c r="A513" s="60" t="s">
        <v>555</v>
      </c>
      <c r="B513" s="47"/>
      <c r="C513" s="74" t="s">
        <v>26</v>
      </c>
      <c r="D513" s="107">
        <v>17.899999999999999</v>
      </c>
      <c r="E513" s="110">
        <v>0</v>
      </c>
      <c r="F513" s="105">
        <v>0</v>
      </c>
      <c r="G513" s="36">
        <v>0</v>
      </c>
      <c r="H513" s="36">
        <v>0</v>
      </c>
      <c r="I513" s="411">
        <v>0</v>
      </c>
      <c r="J513" s="36"/>
      <c r="K513" s="148"/>
      <c r="L513" s="76">
        <f t="shared" si="29"/>
        <v>17.899999999999999</v>
      </c>
    </row>
    <row r="514" spans="1:12" ht="22.5" customHeight="1" x14ac:dyDescent="0.2">
      <c r="A514" s="60" t="s">
        <v>556</v>
      </c>
      <c r="B514" s="47"/>
      <c r="C514" s="74" t="s">
        <v>26</v>
      </c>
      <c r="D514" s="107">
        <v>98.1</v>
      </c>
      <c r="E514" s="110">
        <v>0</v>
      </c>
      <c r="F514" s="105">
        <v>0</v>
      </c>
      <c r="G514" s="36">
        <v>0</v>
      </c>
      <c r="H514" s="36">
        <v>0</v>
      </c>
      <c r="I514" s="411">
        <v>0</v>
      </c>
      <c r="J514" s="36"/>
      <c r="K514" s="148"/>
      <c r="L514" s="76">
        <f t="shared" si="29"/>
        <v>98.1</v>
      </c>
    </row>
    <row r="515" spans="1:12" ht="22.5" customHeight="1" x14ac:dyDescent="0.2">
      <c r="A515" s="60" t="s">
        <v>557</v>
      </c>
      <c r="B515" s="47"/>
      <c r="C515" s="74" t="s">
        <v>26</v>
      </c>
      <c r="D515" s="107">
        <v>191.5</v>
      </c>
      <c r="E515" s="110">
        <v>0</v>
      </c>
      <c r="F515" s="105">
        <v>0</v>
      </c>
      <c r="G515" s="36">
        <v>0</v>
      </c>
      <c r="H515" s="36">
        <v>0</v>
      </c>
      <c r="I515" s="411">
        <v>0</v>
      </c>
      <c r="J515" s="36"/>
      <c r="K515" s="148"/>
      <c r="L515" s="76">
        <f t="shared" si="29"/>
        <v>191.5</v>
      </c>
    </row>
    <row r="516" spans="1:12" ht="22.5" customHeight="1" x14ac:dyDescent="0.2">
      <c r="A516" s="60" t="s">
        <v>558</v>
      </c>
      <c r="B516" s="47"/>
      <c r="C516" s="74" t="s">
        <v>26</v>
      </c>
      <c r="D516" s="107">
        <v>3898.3</v>
      </c>
      <c r="E516" s="110">
        <v>0</v>
      </c>
      <c r="F516" s="105">
        <v>0</v>
      </c>
      <c r="G516" s="36">
        <v>0</v>
      </c>
      <c r="H516" s="36">
        <v>0</v>
      </c>
      <c r="I516" s="411">
        <v>0</v>
      </c>
      <c r="J516" s="36"/>
      <c r="K516" s="148"/>
      <c r="L516" s="76">
        <f t="shared" si="29"/>
        <v>3898.3</v>
      </c>
    </row>
    <row r="517" spans="1:12" ht="22.5" customHeight="1" x14ac:dyDescent="0.2">
      <c r="A517" s="60" t="s">
        <v>559</v>
      </c>
      <c r="B517" s="47"/>
      <c r="C517" s="74" t="s">
        <v>26</v>
      </c>
      <c r="D517" s="107">
        <v>841</v>
      </c>
      <c r="E517" s="110">
        <v>0</v>
      </c>
      <c r="F517" s="105">
        <v>0</v>
      </c>
      <c r="G517" s="36">
        <v>0</v>
      </c>
      <c r="H517" s="36">
        <v>0</v>
      </c>
      <c r="I517" s="411">
        <v>0</v>
      </c>
      <c r="J517" s="36"/>
      <c r="K517" s="148"/>
      <c r="L517" s="76">
        <f t="shared" si="29"/>
        <v>841</v>
      </c>
    </row>
    <row r="518" spans="1:12" ht="22.5" customHeight="1" x14ac:dyDescent="0.2">
      <c r="A518" s="60" t="s">
        <v>560</v>
      </c>
      <c r="B518" s="47"/>
      <c r="C518" s="74" t="s">
        <v>26</v>
      </c>
      <c r="D518" s="86">
        <v>687.9</v>
      </c>
      <c r="E518" s="110">
        <v>0</v>
      </c>
      <c r="F518" s="105">
        <v>0</v>
      </c>
      <c r="G518" s="36">
        <v>0</v>
      </c>
      <c r="H518" s="36">
        <v>825.2</v>
      </c>
      <c r="I518" s="411">
        <v>0</v>
      </c>
      <c r="J518" s="36"/>
      <c r="K518" s="148"/>
      <c r="L518" s="76">
        <f t="shared" si="29"/>
        <v>1513.1</v>
      </c>
    </row>
    <row r="519" spans="1:12" ht="22.5" customHeight="1" x14ac:dyDescent="0.2">
      <c r="A519" s="60" t="s">
        <v>561</v>
      </c>
      <c r="B519" s="47"/>
      <c r="C519" s="74" t="s">
        <v>26</v>
      </c>
      <c r="D519" s="107">
        <v>588.6</v>
      </c>
      <c r="E519" s="110">
        <v>0</v>
      </c>
      <c r="F519" s="105">
        <v>0</v>
      </c>
      <c r="G519" s="36">
        <v>0</v>
      </c>
      <c r="H519" s="36">
        <v>0</v>
      </c>
      <c r="I519" s="411">
        <v>0</v>
      </c>
      <c r="J519" s="36"/>
      <c r="K519" s="148"/>
      <c r="L519" s="76">
        <f t="shared" si="29"/>
        <v>588.6</v>
      </c>
    </row>
    <row r="520" spans="1:12" ht="22.5" customHeight="1" x14ac:dyDescent="0.2">
      <c r="A520" s="60" t="s">
        <v>562</v>
      </c>
      <c r="B520" s="47"/>
      <c r="C520" s="74" t="s">
        <v>26</v>
      </c>
      <c r="D520" s="107">
        <v>539.6</v>
      </c>
      <c r="E520" s="110">
        <v>0</v>
      </c>
      <c r="F520" s="105">
        <v>0</v>
      </c>
      <c r="G520" s="36">
        <v>0</v>
      </c>
      <c r="H520" s="36">
        <v>0</v>
      </c>
      <c r="I520" s="411">
        <v>0</v>
      </c>
      <c r="J520" s="36"/>
      <c r="K520" s="148"/>
      <c r="L520" s="76">
        <f t="shared" si="29"/>
        <v>539.6</v>
      </c>
    </row>
    <row r="521" spans="1:12" ht="22.5" customHeight="1" x14ac:dyDescent="0.2">
      <c r="A521" s="60" t="s">
        <v>563</v>
      </c>
      <c r="B521" s="47"/>
      <c r="C521" s="74" t="s">
        <v>26</v>
      </c>
      <c r="D521" s="107">
        <v>141.19999999999999</v>
      </c>
      <c r="E521" s="110">
        <v>0</v>
      </c>
      <c r="F521" s="105">
        <v>0</v>
      </c>
      <c r="G521" s="36">
        <v>0</v>
      </c>
      <c r="H521" s="36">
        <v>0</v>
      </c>
      <c r="I521" s="411">
        <v>0</v>
      </c>
      <c r="J521" s="36"/>
      <c r="K521" s="148"/>
      <c r="L521" s="76">
        <f t="shared" si="29"/>
        <v>141.19999999999999</v>
      </c>
    </row>
    <row r="522" spans="1:12" ht="22.5" customHeight="1" x14ac:dyDescent="0.2">
      <c r="A522" s="60" t="s">
        <v>564</v>
      </c>
      <c r="B522" s="47"/>
      <c r="C522" s="74" t="s">
        <v>26</v>
      </c>
      <c r="D522" s="107">
        <v>46.9</v>
      </c>
      <c r="E522" s="110">
        <v>0</v>
      </c>
      <c r="F522" s="105">
        <v>0</v>
      </c>
      <c r="G522" s="36">
        <v>0</v>
      </c>
      <c r="H522" s="36">
        <v>0</v>
      </c>
      <c r="I522" s="411">
        <v>0</v>
      </c>
      <c r="J522" s="36"/>
      <c r="K522" s="148"/>
      <c r="L522" s="76">
        <f t="shared" si="29"/>
        <v>46.9</v>
      </c>
    </row>
    <row r="523" spans="1:12" ht="22.5" customHeight="1" x14ac:dyDescent="0.2">
      <c r="A523" s="60" t="s">
        <v>565</v>
      </c>
      <c r="B523" s="47"/>
      <c r="C523" s="74" t="s">
        <v>26</v>
      </c>
      <c r="D523" s="107">
        <v>138.1</v>
      </c>
      <c r="E523" s="110">
        <v>0</v>
      </c>
      <c r="F523" s="105">
        <v>0</v>
      </c>
      <c r="G523" s="36">
        <v>0</v>
      </c>
      <c r="H523" s="36">
        <v>0</v>
      </c>
      <c r="I523" s="411">
        <v>0</v>
      </c>
      <c r="J523" s="36"/>
      <c r="K523" s="148"/>
      <c r="L523" s="76">
        <f t="shared" si="29"/>
        <v>138.1</v>
      </c>
    </row>
    <row r="524" spans="1:12" ht="22.5" customHeight="1" x14ac:dyDescent="0.2">
      <c r="A524" s="60" t="s">
        <v>566</v>
      </c>
      <c r="B524" s="47"/>
      <c r="C524" s="74" t="s">
        <v>26</v>
      </c>
      <c r="D524" s="107">
        <v>517.90000000000009</v>
      </c>
      <c r="E524" s="110">
        <v>0</v>
      </c>
      <c r="F524" s="105">
        <v>0</v>
      </c>
      <c r="G524" s="36">
        <v>0</v>
      </c>
      <c r="H524" s="36">
        <v>0</v>
      </c>
      <c r="I524" s="411">
        <v>0</v>
      </c>
      <c r="J524" s="36"/>
      <c r="K524" s="148"/>
      <c r="L524" s="76">
        <f t="shared" si="29"/>
        <v>517.90000000000009</v>
      </c>
    </row>
    <row r="525" spans="1:12" ht="22.5" customHeight="1" x14ac:dyDescent="0.2">
      <c r="A525" s="60" t="s">
        <v>567</v>
      </c>
      <c r="B525" s="47"/>
      <c r="C525" s="74" t="s">
        <v>26</v>
      </c>
      <c r="D525" s="107">
        <v>246.27</v>
      </c>
      <c r="E525" s="110">
        <v>0</v>
      </c>
      <c r="F525" s="105">
        <v>0</v>
      </c>
      <c r="G525" s="36">
        <v>0</v>
      </c>
      <c r="H525" s="36">
        <v>0</v>
      </c>
      <c r="I525" s="411">
        <v>0</v>
      </c>
      <c r="J525" s="36"/>
      <c r="K525" s="148"/>
      <c r="L525" s="76">
        <f t="shared" si="29"/>
        <v>246.27</v>
      </c>
    </row>
    <row r="526" spans="1:12" ht="22.5" customHeight="1" x14ac:dyDescent="0.2">
      <c r="A526" s="60" t="s">
        <v>568</v>
      </c>
      <c r="B526" s="47"/>
      <c r="C526" s="74" t="s">
        <v>26</v>
      </c>
      <c r="D526" s="86">
        <v>1702.4</v>
      </c>
      <c r="E526" s="110">
        <v>0</v>
      </c>
      <c r="F526" s="105">
        <v>0</v>
      </c>
      <c r="G526" s="36">
        <v>0</v>
      </c>
      <c r="H526" s="36">
        <v>0</v>
      </c>
      <c r="I526" s="411">
        <v>0</v>
      </c>
      <c r="J526" s="36"/>
      <c r="K526" s="148"/>
      <c r="L526" s="76">
        <f t="shared" si="29"/>
        <v>1702.4</v>
      </c>
    </row>
    <row r="527" spans="1:12" ht="22.5" customHeight="1" x14ac:dyDescent="0.2">
      <c r="A527" s="79" t="s">
        <v>569</v>
      </c>
      <c r="B527" s="47"/>
      <c r="C527" s="74" t="s">
        <v>26</v>
      </c>
      <c r="D527" s="107">
        <v>8075.7</v>
      </c>
      <c r="E527" s="110">
        <v>0</v>
      </c>
      <c r="F527" s="105">
        <v>0</v>
      </c>
      <c r="G527" s="36">
        <v>0</v>
      </c>
      <c r="H527" s="36">
        <v>0</v>
      </c>
      <c r="I527" s="411">
        <v>0</v>
      </c>
      <c r="J527" s="36"/>
      <c r="K527" s="148"/>
      <c r="L527" s="76">
        <f t="shared" si="29"/>
        <v>8075.7</v>
      </c>
    </row>
    <row r="528" spans="1:12" ht="22.5" customHeight="1" x14ac:dyDescent="0.2">
      <c r="A528" s="259" t="s">
        <v>570</v>
      </c>
      <c r="B528" s="47"/>
      <c r="C528" s="74" t="s">
        <v>26</v>
      </c>
      <c r="D528" s="107">
        <v>150467.78</v>
      </c>
      <c r="E528" s="110">
        <v>3996.9</v>
      </c>
      <c r="F528" s="105">
        <v>1738.3</v>
      </c>
      <c r="G528" s="36">
        <v>1110</v>
      </c>
      <c r="H528" s="36">
        <v>3151.2</v>
      </c>
      <c r="I528" s="411">
        <v>333</v>
      </c>
      <c r="J528" s="36"/>
      <c r="K528" s="36"/>
      <c r="L528" s="76">
        <f t="shared" si="29"/>
        <v>160797.18</v>
      </c>
    </row>
    <row r="529" spans="1:12" ht="22.5" customHeight="1" x14ac:dyDescent="0.2">
      <c r="A529" s="60" t="s">
        <v>571</v>
      </c>
      <c r="B529" s="47"/>
      <c r="C529" s="74" t="s">
        <v>26</v>
      </c>
      <c r="D529" s="107">
        <v>11.5</v>
      </c>
      <c r="E529" s="110">
        <v>0</v>
      </c>
      <c r="F529" s="105">
        <v>0</v>
      </c>
      <c r="G529" s="36">
        <v>0</v>
      </c>
      <c r="H529" s="36">
        <v>0</v>
      </c>
      <c r="I529" s="411">
        <v>0</v>
      </c>
      <c r="J529" s="36"/>
      <c r="K529" s="36"/>
      <c r="L529" s="76">
        <f t="shared" si="29"/>
        <v>11.5</v>
      </c>
    </row>
    <row r="530" spans="1:12" ht="22.5" customHeight="1" x14ac:dyDescent="0.2">
      <c r="A530" s="169" t="s">
        <v>572</v>
      </c>
      <c r="B530" s="52"/>
      <c r="C530" s="74" t="s">
        <v>26</v>
      </c>
      <c r="D530" s="107">
        <v>3793.4999999999995</v>
      </c>
      <c r="E530" s="110">
        <v>0</v>
      </c>
      <c r="F530" s="105">
        <v>0</v>
      </c>
      <c r="G530" s="36">
        <v>0</v>
      </c>
      <c r="H530" s="36">
        <v>0</v>
      </c>
      <c r="I530" s="411">
        <v>0</v>
      </c>
      <c r="J530" s="36"/>
      <c r="K530" s="36"/>
      <c r="L530" s="76">
        <f t="shared" ref="L530:L531" si="30">SUM(D530:K530)</f>
        <v>3793.4999999999995</v>
      </c>
    </row>
    <row r="531" spans="1:12" ht="22.5" customHeight="1" thickBot="1" x14ac:dyDescent="0.25">
      <c r="A531" s="260" t="s">
        <v>573</v>
      </c>
      <c r="B531" s="48"/>
      <c r="C531" s="74" t="s">
        <v>26</v>
      </c>
      <c r="D531" s="108">
        <v>660</v>
      </c>
      <c r="E531" s="110">
        <v>0</v>
      </c>
      <c r="F531" s="105">
        <v>0</v>
      </c>
      <c r="G531" s="36">
        <v>0</v>
      </c>
      <c r="H531" s="36">
        <v>0</v>
      </c>
      <c r="I531" s="411">
        <v>0</v>
      </c>
      <c r="J531" s="36"/>
      <c r="K531" s="36"/>
      <c r="L531" s="76">
        <f t="shared" si="30"/>
        <v>660</v>
      </c>
    </row>
    <row r="532" spans="1:12" ht="39" customHeight="1" thickTop="1" thickBot="1" x14ac:dyDescent="0.25">
      <c r="A532" s="647" t="s">
        <v>574</v>
      </c>
      <c r="B532" s="648"/>
      <c r="C532" s="37" t="s">
        <v>26</v>
      </c>
      <c r="D532" s="28">
        <f>SUM(D402:D531)</f>
        <v>732731.34000000008</v>
      </c>
      <c r="E532" s="28">
        <f>SUM(E402:E531)</f>
        <v>13187.6</v>
      </c>
      <c r="F532" s="28">
        <f>SUM(F402:F531)</f>
        <v>6764.8</v>
      </c>
      <c r="G532" s="28">
        <f>SUM(G402:G531)</f>
        <v>11630.560000000001</v>
      </c>
      <c r="H532" s="28">
        <f t="shared" ref="H532:I532" si="31">SUM(H402:H531)</f>
        <v>11656.600000000002</v>
      </c>
      <c r="I532" s="28">
        <f t="shared" si="31"/>
        <v>7801.1</v>
      </c>
      <c r="J532" s="28">
        <f t="shared" ref="J532" si="32">SUM(J402:J531)</f>
        <v>0</v>
      </c>
      <c r="K532" s="28">
        <f>SUM(K402:K531)</f>
        <v>0</v>
      </c>
      <c r="L532" s="29">
        <f>SUM(L402:L531)</f>
        <v>783772</v>
      </c>
    </row>
    <row r="533" spans="1:12" ht="32.25" customHeight="1" thickBot="1" x14ac:dyDescent="0.25">
      <c r="A533" s="652" t="s">
        <v>575</v>
      </c>
      <c r="B533" s="653"/>
      <c r="C533" s="34" t="s">
        <v>26</v>
      </c>
      <c r="D533" s="58">
        <f t="shared" ref="D533:I533" si="33">SUM(D532,D397)</f>
        <v>3685545.5799999991</v>
      </c>
      <c r="E533" s="58">
        <f t="shared" si="33"/>
        <v>122628.77</v>
      </c>
      <c r="F533" s="58">
        <f t="shared" si="33"/>
        <v>100812.3</v>
      </c>
      <c r="G533" s="14">
        <f t="shared" si="33"/>
        <v>87465.97</v>
      </c>
      <c r="H533" s="14">
        <f t="shared" si="33"/>
        <v>92457.8</v>
      </c>
      <c r="I533" s="14">
        <f t="shared" si="33"/>
        <v>73163.900000000009</v>
      </c>
      <c r="J533" s="14">
        <f t="shared" ref="J533" si="34">SUM(J532,J397)</f>
        <v>0</v>
      </c>
      <c r="K533" s="14">
        <f>SUM(K532,K397)</f>
        <v>0</v>
      </c>
      <c r="L533" s="15">
        <f>SUM(L532,L397)</f>
        <v>4162074.32</v>
      </c>
    </row>
    <row r="534" spans="1:12" ht="21.75" customHeight="1" thickTop="1" thickBot="1" x14ac:dyDescent="0.25">
      <c r="A534" s="660" t="s">
        <v>605</v>
      </c>
      <c r="B534" s="661"/>
      <c r="C534" s="661"/>
      <c r="D534" s="661"/>
      <c r="E534" s="661"/>
      <c r="F534" s="661"/>
      <c r="G534" s="661"/>
      <c r="H534" s="661"/>
      <c r="I534" s="661"/>
      <c r="J534" s="661"/>
      <c r="K534" s="661"/>
      <c r="L534" s="662"/>
    </row>
    <row r="535" spans="1:12" ht="24.75" customHeight="1" thickTop="1" thickBot="1" x14ac:dyDescent="0.25">
      <c r="A535" s="535" t="s">
        <v>601</v>
      </c>
      <c r="B535" s="536"/>
      <c r="C535" s="536"/>
      <c r="D535" s="536"/>
      <c r="E535" s="536"/>
      <c r="F535" s="536"/>
      <c r="G535" s="536"/>
      <c r="H535" s="536"/>
      <c r="I535" s="536"/>
      <c r="J535" s="536"/>
      <c r="K535" s="536"/>
      <c r="L535" s="537"/>
    </row>
    <row r="536" spans="1:12" ht="30" customHeight="1" thickTop="1" thickBot="1" x14ac:dyDescent="0.25">
      <c r="A536" s="622" t="s">
        <v>576</v>
      </c>
      <c r="B536" s="623"/>
      <c r="C536" s="623"/>
      <c r="D536" s="623"/>
      <c r="E536" s="623"/>
      <c r="F536" s="623"/>
      <c r="G536" s="623"/>
      <c r="H536" s="623"/>
      <c r="I536" s="623"/>
      <c r="J536" s="623"/>
      <c r="K536" s="623"/>
      <c r="L536" s="624"/>
    </row>
    <row r="537" spans="1:12" ht="45" customHeight="1" thickTop="1" x14ac:dyDescent="0.2">
      <c r="A537" s="610" t="s">
        <v>798</v>
      </c>
      <c r="B537" s="611"/>
      <c r="C537" s="611"/>
      <c r="D537" s="611"/>
      <c r="E537" s="611"/>
      <c r="F537" s="611"/>
      <c r="G537" s="611"/>
      <c r="H537" s="611"/>
      <c r="I537" s="611"/>
      <c r="J537" s="611"/>
      <c r="K537" s="611"/>
      <c r="L537" s="612"/>
    </row>
    <row r="538" spans="1:12" ht="45" customHeight="1" x14ac:dyDescent="0.2">
      <c r="A538" s="613" t="s">
        <v>799</v>
      </c>
      <c r="B538" s="614"/>
      <c r="C538" s="614"/>
      <c r="D538" s="614"/>
      <c r="E538" s="614"/>
      <c r="F538" s="614"/>
      <c r="G538" s="614"/>
      <c r="H538" s="614"/>
      <c r="I538" s="614"/>
      <c r="J538" s="614"/>
      <c r="K538" s="614"/>
      <c r="L538" s="615"/>
    </row>
    <row r="539" spans="1:12" ht="208.5" customHeight="1" x14ac:dyDescent="0.2">
      <c r="A539" s="613" t="s">
        <v>814</v>
      </c>
      <c r="B539" s="614"/>
      <c r="C539" s="614"/>
      <c r="D539" s="614"/>
      <c r="E539" s="614"/>
      <c r="F539" s="614"/>
      <c r="G539" s="614"/>
      <c r="H539" s="614"/>
      <c r="I539" s="614"/>
      <c r="J539" s="614"/>
      <c r="K539" s="614"/>
      <c r="L539" s="615"/>
    </row>
    <row r="540" spans="1:12" ht="45" customHeight="1" x14ac:dyDescent="0.2">
      <c r="A540" s="616" t="s">
        <v>819</v>
      </c>
      <c r="B540" s="617"/>
      <c r="C540" s="617"/>
      <c r="D540" s="617"/>
      <c r="E540" s="617"/>
      <c r="F540" s="617"/>
      <c r="G540" s="617"/>
      <c r="H540" s="617"/>
      <c r="I540" s="617"/>
      <c r="J540" s="617"/>
      <c r="K540" s="617"/>
      <c r="L540" s="618"/>
    </row>
    <row r="541" spans="1:12" ht="40.5" customHeight="1" x14ac:dyDescent="0.2">
      <c r="A541" s="616" t="s">
        <v>805</v>
      </c>
      <c r="B541" s="617"/>
      <c r="C541" s="617"/>
      <c r="D541" s="617"/>
      <c r="E541" s="617"/>
      <c r="F541" s="617"/>
      <c r="G541" s="617"/>
      <c r="H541" s="617"/>
      <c r="I541" s="617"/>
      <c r="J541" s="617"/>
      <c r="K541" s="617"/>
      <c r="L541" s="618"/>
    </row>
    <row r="542" spans="1:12" ht="42" customHeight="1" x14ac:dyDescent="0.2">
      <c r="A542" s="625" t="s">
        <v>815</v>
      </c>
      <c r="B542" s="626"/>
      <c r="C542" s="626"/>
      <c r="D542" s="626"/>
      <c r="E542" s="626"/>
      <c r="F542" s="626"/>
      <c r="G542" s="626"/>
      <c r="H542" s="626"/>
      <c r="I542" s="626"/>
      <c r="J542" s="626"/>
      <c r="K542" s="626"/>
      <c r="L542" s="627"/>
    </row>
    <row r="543" spans="1:12" ht="67.5" customHeight="1" x14ac:dyDescent="0.2">
      <c r="A543" s="625" t="s">
        <v>817</v>
      </c>
      <c r="B543" s="626"/>
      <c r="C543" s="626"/>
      <c r="D543" s="626"/>
      <c r="E543" s="626"/>
      <c r="F543" s="626"/>
      <c r="G543" s="626"/>
      <c r="H543" s="626"/>
      <c r="I543" s="626"/>
      <c r="J543" s="626"/>
      <c r="K543" s="626"/>
      <c r="L543" s="627"/>
    </row>
    <row r="544" spans="1:12" ht="67.5" customHeight="1" x14ac:dyDescent="0.2">
      <c r="A544" s="625" t="s">
        <v>818</v>
      </c>
      <c r="B544" s="626"/>
      <c r="C544" s="626"/>
      <c r="D544" s="626"/>
      <c r="E544" s="626"/>
      <c r="F544" s="626"/>
      <c r="G544" s="626"/>
      <c r="H544" s="626"/>
      <c r="I544" s="626"/>
      <c r="J544" s="626"/>
      <c r="K544" s="626"/>
      <c r="L544" s="627"/>
    </row>
    <row r="545" spans="1:14" ht="43.5" customHeight="1" thickBot="1" x14ac:dyDescent="0.25">
      <c r="A545" s="631" t="s">
        <v>816</v>
      </c>
      <c r="B545" s="632"/>
      <c r="C545" s="632"/>
      <c r="D545" s="632"/>
      <c r="E545" s="632"/>
      <c r="F545" s="632"/>
      <c r="G545" s="632"/>
      <c r="H545" s="632"/>
      <c r="I545" s="632"/>
      <c r="J545" s="632"/>
      <c r="K545" s="632"/>
      <c r="L545" s="633"/>
    </row>
    <row r="546" spans="1:14" ht="30.75" customHeight="1" thickTop="1" thickBot="1" x14ac:dyDescent="0.25">
      <c r="A546" s="622" t="s">
        <v>577</v>
      </c>
      <c r="B546" s="623"/>
      <c r="C546" s="623"/>
      <c r="D546" s="623"/>
      <c r="E546" s="623"/>
      <c r="F546" s="623"/>
      <c r="G546" s="623"/>
      <c r="H546" s="623"/>
      <c r="I546" s="623"/>
      <c r="J546" s="623"/>
      <c r="K546" s="623"/>
      <c r="L546" s="624"/>
    </row>
    <row r="547" spans="1:14" ht="105" customHeight="1" thickTop="1" x14ac:dyDescent="0.2">
      <c r="A547" s="619" t="s">
        <v>794</v>
      </c>
      <c r="B547" s="620"/>
      <c r="C547" s="620"/>
      <c r="D547" s="620"/>
      <c r="E547" s="620"/>
      <c r="F547" s="620"/>
      <c r="G547" s="620"/>
      <c r="H547" s="620"/>
      <c r="I547" s="620"/>
      <c r="J547" s="620"/>
      <c r="K547" s="620"/>
      <c r="L547" s="621"/>
    </row>
    <row r="548" spans="1:14" ht="67.5" customHeight="1" x14ac:dyDescent="0.2">
      <c r="A548" s="613" t="s">
        <v>806</v>
      </c>
      <c r="B548" s="614"/>
      <c r="C548" s="614"/>
      <c r="D548" s="614"/>
      <c r="E548" s="614"/>
      <c r="F548" s="614"/>
      <c r="G548" s="614"/>
      <c r="H548" s="614"/>
      <c r="I548" s="614"/>
      <c r="J548" s="614"/>
      <c r="K548" s="614"/>
      <c r="L548" s="615"/>
    </row>
    <row r="549" spans="1:14" ht="67.5" customHeight="1" x14ac:dyDescent="0.2">
      <c r="A549" s="610" t="s">
        <v>783</v>
      </c>
      <c r="B549" s="611"/>
      <c r="C549" s="611"/>
      <c r="D549" s="611"/>
      <c r="E549" s="611"/>
      <c r="F549" s="611"/>
      <c r="G549" s="611"/>
      <c r="H549" s="611"/>
      <c r="I549" s="611"/>
      <c r="J549" s="611"/>
      <c r="K549" s="611"/>
      <c r="L549" s="612"/>
    </row>
    <row r="550" spans="1:14" ht="152.25" customHeight="1" x14ac:dyDescent="0.2">
      <c r="A550" s="619" t="s">
        <v>820</v>
      </c>
      <c r="B550" s="620"/>
      <c r="C550" s="620"/>
      <c r="D550" s="620"/>
      <c r="E550" s="620"/>
      <c r="F550" s="620"/>
      <c r="G550" s="620"/>
      <c r="H550" s="620"/>
      <c r="I550" s="620"/>
      <c r="J550" s="620"/>
      <c r="K550" s="620"/>
      <c r="L550" s="621"/>
      <c r="N550" s="3" t="s">
        <v>771</v>
      </c>
    </row>
    <row r="551" spans="1:14" ht="67.5" customHeight="1" x14ac:dyDescent="0.2">
      <c r="A551" s="619" t="s">
        <v>821</v>
      </c>
      <c r="B551" s="620"/>
      <c r="C551" s="620"/>
      <c r="D551" s="620"/>
      <c r="E551" s="620"/>
      <c r="F551" s="620"/>
      <c r="G551" s="620"/>
      <c r="H551" s="620"/>
      <c r="I551" s="620"/>
      <c r="J551" s="620"/>
      <c r="K551" s="620"/>
      <c r="L551" s="621"/>
    </row>
    <row r="552" spans="1:14" ht="66.75" customHeight="1" thickBot="1" x14ac:dyDescent="0.25">
      <c r="A552" s="628" t="s">
        <v>822</v>
      </c>
      <c r="B552" s="629"/>
      <c r="C552" s="629"/>
      <c r="D552" s="629"/>
      <c r="E552" s="629"/>
      <c r="F552" s="629"/>
      <c r="G552" s="629"/>
      <c r="H552" s="629"/>
      <c r="I552" s="629"/>
      <c r="J552" s="629"/>
      <c r="K552" s="629"/>
      <c r="L552" s="630"/>
    </row>
    <row r="553" spans="1:14" ht="24.75" customHeight="1" thickTop="1" thickBot="1" x14ac:dyDescent="0.25">
      <c r="A553" s="607" t="s">
        <v>578</v>
      </c>
      <c r="B553" s="608"/>
      <c r="C553" s="608"/>
      <c r="D553" s="608"/>
      <c r="E553" s="608"/>
      <c r="F553" s="608"/>
      <c r="G553" s="608"/>
      <c r="H553" s="608"/>
      <c r="I553" s="608"/>
      <c r="J553" s="608"/>
      <c r="K553" s="608"/>
      <c r="L553" s="609"/>
    </row>
    <row r="554" spans="1:14" ht="23.25" customHeight="1" thickTop="1" thickBot="1" x14ac:dyDescent="0.25">
      <c r="A554" s="604" t="s">
        <v>797</v>
      </c>
      <c r="B554" s="605"/>
      <c r="C554" s="605"/>
      <c r="D554" s="605"/>
      <c r="E554" s="605"/>
      <c r="F554" s="605"/>
      <c r="G554" s="605"/>
      <c r="H554" s="605"/>
      <c r="I554" s="605"/>
      <c r="J554" s="605"/>
      <c r="K554" s="605"/>
      <c r="L554" s="606"/>
    </row>
    <row r="555" spans="1:14" ht="102.75" customHeight="1" thickTop="1" x14ac:dyDescent="0.25">
      <c r="A555" s="601" t="s">
        <v>609</v>
      </c>
      <c r="B555" s="602"/>
      <c r="C555" s="602"/>
      <c r="D555" s="602"/>
      <c r="E555" s="602"/>
      <c r="F555" s="602"/>
      <c r="G555" s="602"/>
      <c r="H555" s="602"/>
      <c r="I555" s="602"/>
      <c r="J555" s="602"/>
      <c r="K555" s="602"/>
      <c r="L555" s="603"/>
    </row>
    <row r="556" spans="1:14" ht="24" customHeight="1" thickBot="1" x14ac:dyDescent="0.25">
      <c r="A556" s="598" t="s">
        <v>703</v>
      </c>
      <c r="B556" s="599"/>
      <c r="C556" s="599"/>
      <c r="D556" s="599"/>
      <c r="E556" s="599"/>
      <c r="F556" s="599"/>
      <c r="G556" s="599"/>
      <c r="H556" s="599"/>
      <c r="I556" s="599"/>
      <c r="J556" s="599"/>
      <c r="K556" s="599"/>
      <c r="L556" s="600"/>
    </row>
  </sheetData>
  <sortState xmlns:xlrd2="http://schemas.microsoft.com/office/spreadsheetml/2017/richdata2" ref="A30:L548">
    <sortCondition ref="B31:B116"/>
  </sortState>
  <mergeCells count="110">
    <mergeCell ref="A538:L538"/>
    <mergeCell ref="A539:L539"/>
    <mergeCell ref="A295:L295"/>
    <mergeCell ref="A297:L297"/>
    <mergeCell ref="A398:L398"/>
    <mergeCell ref="A245:A247"/>
    <mergeCell ref="A399:L399"/>
    <mergeCell ref="A532:B532"/>
    <mergeCell ref="A400:L400"/>
    <mergeCell ref="A401:C401"/>
    <mergeCell ref="A533:B533"/>
    <mergeCell ref="A270:A287"/>
    <mergeCell ref="A294:B294"/>
    <mergeCell ref="A288:B288"/>
    <mergeCell ref="A289:B289"/>
    <mergeCell ref="A292:B292"/>
    <mergeCell ref="A537:L537"/>
    <mergeCell ref="A293:B293"/>
    <mergeCell ref="A296:L296"/>
    <mergeCell ref="A298:C298"/>
    <mergeCell ref="A536:L536"/>
    <mergeCell ref="A535:L535"/>
    <mergeCell ref="A534:L534"/>
    <mergeCell ref="A195:A198"/>
    <mergeCell ref="A248:A253"/>
    <mergeCell ref="A256:A257"/>
    <mergeCell ref="A262:A269"/>
    <mergeCell ref="A79:A80"/>
    <mergeCell ref="A85:A86"/>
    <mergeCell ref="A87:A91"/>
    <mergeCell ref="A241:A244"/>
    <mergeCell ref="A52:A53"/>
    <mergeCell ref="A56:A58"/>
    <mergeCell ref="A60:A65"/>
    <mergeCell ref="A66:A68"/>
    <mergeCell ref="A100:A104"/>
    <mergeCell ref="A109:A110"/>
    <mergeCell ref="A71:A72"/>
    <mergeCell ref="A161:A162"/>
    <mergeCell ref="A165:A166"/>
    <mergeCell ref="A155:A156"/>
    <mergeCell ref="A168:A169"/>
    <mergeCell ref="A183:L183"/>
    <mergeCell ref="A181:B181"/>
    <mergeCell ref="A182:B182"/>
    <mergeCell ref="A133:A134"/>
    <mergeCell ref="A148:A149"/>
    <mergeCell ref="A556:L556"/>
    <mergeCell ref="A555:L555"/>
    <mergeCell ref="A554:L554"/>
    <mergeCell ref="A553:L553"/>
    <mergeCell ref="A549:L549"/>
    <mergeCell ref="A548:L548"/>
    <mergeCell ref="A540:L540"/>
    <mergeCell ref="A550:L550"/>
    <mergeCell ref="A541:L541"/>
    <mergeCell ref="A547:L547"/>
    <mergeCell ref="A546:L546"/>
    <mergeCell ref="A551:L551"/>
    <mergeCell ref="A542:L542"/>
    <mergeCell ref="A544:L544"/>
    <mergeCell ref="A552:L552"/>
    <mergeCell ref="A543:L543"/>
    <mergeCell ref="A545:L545"/>
    <mergeCell ref="A11:B11"/>
    <mergeCell ref="A12:B12"/>
    <mergeCell ref="A21:B21"/>
    <mergeCell ref="A13:L13"/>
    <mergeCell ref="A14:C14"/>
    <mergeCell ref="A15:B15"/>
    <mergeCell ref="A17:B17"/>
    <mergeCell ref="A397:B397"/>
    <mergeCell ref="A20:B20"/>
    <mergeCell ref="A16:B16"/>
    <mergeCell ref="A18:L18"/>
    <mergeCell ref="A19:C19"/>
    <mergeCell ref="A115:A116"/>
    <mergeCell ref="A120:A124"/>
    <mergeCell ref="B30:C30"/>
    <mergeCell ref="A92:A93"/>
    <mergeCell ref="A213:A237"/>
    <mergeCell ref="A185:A193"/>
    <mergeCell ref="A135:A137"/>
    <mergeCell ref="A50:A51"/>
    <mergeCell ref="A200:A212"/>
    <mergeCell ref="B184:C184"/>
    <mergeCell ref="A290:B291"/>
    <mergeCell ref="A42:A43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47:A49"/>
    <mergeCell ref="A29:L29"/>
    <mergeCell ref="A22:B22"/>
    <mergeCell ref="A24:L24"/>
    <mergeCell ref="A25:C25"/>
    <mergeCell ref="A28:L28"/>
    <mergeCell ref="A26:B26"/>
    <mergeCell ref="A23:B23"/>
    <mergeCell ref="A27:B27"/>
    <mergeCell ref="A33:A35"/>
    <mergeCell ref="A36:A37"/>
    <mergeCell ref="A39:A40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6" max="11" man="1"/>
    <brk id="86" max="11" man="1"/>
    <brk id="169" max="10" man="1"/>
    <brk id="212" max="10" man="1"/>
    <brk id="253" max="10" man="1"/>
    <brk id="294" max="10" man="1"/>
    <brk id="360" max="10" man="1"/>
    <brk id="427" max="10" man="1"/>
    <brk id="495" max="10" man="1"/>
    <brk id="545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2"/>
  <sheetViews>
    <sheetView zoomScaleNormal="100" zoomScaleSheetLayoutView="100" workbookViewId="0">
      <selection activeCell="A3" sqref="A3:E3"/>
    </sheetView>
  </sheetViews>
  <sheetFormatPr defaultRowHeight="15" x14ac:dyDescent="0.25"/>
  <cols>
    <col min="1" max="1" width="14.42578125" style="77" customWidth="1"/>
    <col min="2" max="2" width="23.140625" style="126" customWidth="1"/>
    <col min="3" max="3" width="20.5703125" customWidth="1"/>
    <col min="4" max="4" width="7" style="127" customWidth="1"/>
    <col min="5" max="5" width="61" style="127" customWidth="1"/>
    <col min="6" max="6" width="9.140625" customWidth="1"/>
  </cols>
  <sheetData>
    <row r="1" spans="1:6" s="77" customFormat="1" ht="24" customHeight="1" x14ac:dyDescent="0.25">
      <c r="A1" s="668" t="s">
        <v>0</v>
      </c>
      <c r="B1" s="669"/>
      <c r="C1" s="669"/>
      <c r="D1" s="669"/>
      <c r="E1" s="670"/>
    </row>
    <row r="2" spans="1:6" s="77" customFormat="1" ht="24" customHeight="1" x14ac:dyDescent="0.25">
      <c r="A2" s="671" t="s">
        <v>2</v>
      </c>
      <c r="B2" s="672"/>
      <c r="C2" s="672"/>
      <c r="D2" s="672"/>
      <c r="E2" s="673"/>
    </row>
    <row r="3" spans="1:6" ht="42" customHeight="1" thickBot="1" x14ac:dyDescent="0.3">
      <c r="A3" s="671" t="s">
        <v>617</v>
      </c>
      <c r="B3" s="672"/>
      <c r="C3" s="672"/>
      <c r="D3" s="672"/>
      <c r="E3" s="673"/>
    </row>
    <row r="4" spans="1:6" s="77" customFormat="1" ht="16.5" customHeight="1" thickTop="1" thickBot="1" x14ac:dyDescent="0.3">
      <c r="A4" s="674" t="s">
        <v>602</v>
      </c>
      <c r="B4" s="675"/>
      <c r="C4" s="675"/>
      <c r="D4" s="675"/>
      <c r="E4" s="676"/>
    </row>
    <row r="5" spans="1:6" ht="33.75" customHeight="1" thickTop="1" thickBot="1" x14ac:dyDescent="0.3">
      <c r="A5" s="124" t="s">
        <v>616</v>
      </c>
      <c r="B5" s="152" t="s">
        <v>619</v>
      </c>
      <c r="C5" s="152" t="s">
        <v>620</v>
      </c>
      <c r="D5" s="153" t="s">
        <v>618</v>
      </c>
      <c r="E5" s="151" t="s">
        <v>661</v>
      </c>
    </row>
    <row r="6" spans="1:6" ht="24" customHeight="1" thickTop="1" x14ac:dyDescent="0.25">
      <c r="A6" s="303">
        <v>44044</v>
      </c>
      <c r="B6" s="287" t="s">
        <v>659</v>
      </c>
      <c r="C6" s="284" t="s">
        <v>659</v>
      </c>
      <c r="D6" s="285" t="s">
        <v>659</v>
      </c>
      <c r="E6" s="286" t="s">
        <v>659</v>
      </c>
      <c r="F6" s="122"/>
    </row>
    <row r="7" spans="1:6" ht="24" customHeight="1" x14ac:dyDescent="0.25">
      <c r="A7" s="304">
        <v>44075</v>
      </c>
      <c r="B7" s="154" t="s">
        <v>659</v>
      </c>
      <c r="C7" s="123" t="s">
        <v>659</v>
      </c>
      <c r="D7" s="149" t="s">
        <v>659</v>
      </c>
      <c r="E7" s="150" t="s">
        <v>659</v>
      </c>
    </row>
    <row r="8" spans="1:6" ht="15" customHeight="1" x14ac:dyDescent="0.25">
      <c r="A8" s="677">
        <v>44105</v>
      </c>
      <c r="B8" s="154" t="s">
        <v>622</v>
      </c>
      <c r="C8" s="123"/>
      <c r="D8" s="149">
        <v>1</v>
      </c>
      <c r="E8" s="155" t="s">
        <v>621</v>
      </c>
    </row>
    <row r="9" spans="1:6" s="77" customFormat="1" ht="15" customHeight="1" x14ac:dyDescent="0.25">
      <c r="A9" s="678"/>
      <c r="B9" s="154" t="s">
        <v>301</v>
      </c>
      <c r="C9" s="123"/>
      <c r="D9" s="149">
        <v>2</v>
      </c>
      <c r="E9" s="155" t="s">
        <v>656</v>
      </c>
    </row>
    <row r="10" spans="1:6" s="77" customFormat="1" ht="15" customHeight="1" x14ac:dyDescent="0.25">
      <c r="A10" s="678"/>
      <c r="B10" s="680" t="s">
        <v>657</v>
      </c>
      <c r="C10" s="123"/>
      <c r="D10" s="149">
        <v>3</v>
      </c>
      <c r="E10" s="155" t="s">
        <v>658</v>
      </c>
    </row>
    <row r="11" spans="1:6" x14ac:dyDescent="0.25">
      <c r="A11" s="678"/>
      <c r="B11" s="681"/>
      <c r="C11" s="123"/>
      <c r="D11" s="149">
        <v>4</v>
      </c>
      <c r="E11" s="156" t="s">
        <v>623</v>
      </c>
    </row>
    <row r="12" spans="1:6" x14ac:dyDescent="0.25">
      <c r="A12" s="678"/>
      <c r="B12" s="154" t="s">
        <v>625</v>
      </c>
      <c r="C12" s="123"/>
      <c r="D12" s="149">
        <v>5</v>
      </c>
      <c r="E12" s="156" t="s">
        <v>624</v>
      </c>
    </row>
    <row r="13" spans="1:6" x14ac:dyDescent="0.25">
      <c r="A13" s="678"/>
      <c r="B13" s="154" t="s">
        <v>626</v>
      </c>
      <c r="C13" s="123"/>
      <c r="D13" s="149">
        <v>6</v>
      </c>
      <c r="E13" s="155" t="s">
        <v>627</v>
      </c>
    </row>
    <row r="14" spans="1:6" x14ac:dyDescent="0.25">
      <c r="A14" s="678"/>
      <c r="B14" s="154" t="s">
        <v>628</v>
      </c>
      <c r="C14" s="123"/>
      <c r="D14" s="149">
        <v>7</v>
      </c>
      <c r="E14" s="155" t="s">
        <v>660</v>
      </c>
    </row>
    <row r="15" spans="1:6" x14ac:dyDescent="0.25">
      <c r="A15" s="678"/>
      <c r="B15" s="154" t="s">
        <v>630</v>
      </c>
      <c r="C15" s="123"/>
      <c r="D15" s="149">
        <v>8</v>
      </c>
      <c r="E15" s="155" t="s">
        <v>629</v>
      </c>
    </row>
    <row r="16" spans="1:6" x14ac:dyDescent="0.25">
      <c r="A16" s="678"/>
      <c r="B16" s="154" t="s">
        <v>632</v>
      </c>
      <c r="C16" s="123"/>
      <c r="D16" s="149">
        <v>9</v>
      </c>
      <c r="E16" s="155" t="s">
        <v>631</v>
      </c>
    </row>
    <row r="17" spans="1:5" x14ac:dyDescent="0.25">
      <c r="A17" s="678"/>
      <c r="B17" s="154" t="s">
        <v>634</v>
      </c>
      <c r="C17" s="123"/>
      <c r="D17" s="149">
        <v>10</v>
      </c>
      <c r="E17" s="155" t="s">
        <v>633</v>
      </c>
    </row>
    <row r="18" spans="1:5" x14ac:dyDescent="0.25">
      <c r="A18" s="678"/>
      <c r="B18" s="154" t="s">
        <v>636</v>
      </c>
      <c r="C18" s="123"/>
      <c r="D18" s="149">
        <v>11</v>
      </c>
      <c r="E18" s="155" t="s">
        <v>635</v>
      </c>
    </row>
    <row r="19" spans="1:5" x14ac:dyDescent="0.25">
      <c r="A19" s="678"/>
      <c r="B19" s="154" t="s">
        <v>638</v>
      </c>
      <c r="C19" s="123"/>
      <c r="D19" s="149">
        <v>12</v>
      </c>
      <c r="E19" s="155" t="s">
        <v>637</v>
      </c>
    </row>
    <row r="20" spans="1:5" ht="15" customHeight="1" x14ac:dyDescent="0.25">
      <c r="A20" s="678"/>
      <c r="B20" s="157" t="s">
        <v>640</v>
      </c>
      <c r="C20" s="123"/>
      <c r="D20" s="149">
        <v>13</v>
      </c>
      <c r="E20" s="158" t="s">
        <v>639</v>
      </c>
    </row>
    <row r="21" spans="1:5" s="77" customFormat="1" x14ac:dyDescent="0.25">
      <c r="A21" s="678"/>
      <c r="B21" s="159" t="s">
        <v>642</v>
      </c>
      <c r="C21" s="125"/>
      <c r="D21" s="160">
        <v>14</v>
      </c>
      <c r="E21" s="155" t="s">
        <v>641</v>
      </c>
    </row>
    <row r="22" spans="1:5" s="77" customFormat="1" x14ac:dyDescent="0.25">
      <c r="A22" s="678"/>
      <c r="B22" s="159" t="s">
        <v>642</v>
      </c>
      <c r="C22" s="125"/>
      <c r="D22" s="160">
        <v>15</v>
      </c>
      <c r="E22" s="155" t="s">
        <v>643</v>
      </c>
    </row>
    <row r="23" spans="1:5" s="77" customFormat="1" x14ac:dyDescent="0.25">
      <c r="A23" s="678"/>
      <c r="B23" s="159" t="s">
        <v>645</v>
      </c>
      <c r="C23" s="125"/>
      <c r="D23" s="160">
        <v>16</v>
      </c>
      <c r="E23" s="155" t="s">
        <v>644</v>
      </c>
    </row>
    <row r="24" spans="1:5" s="77" customFormat="1" ht="26.25" x14ac:dyDescent="0.25">
      <c r="A24" s="678"/>
      <c r="B24" s="161" t="s">
        <v>647</v>
      </c>
      <c r="C24" s="125"/>
      <c r="D24" s="160">
        <v>17</v>
      </c>
      <c r="E24" s="162" t="s">
        <v>646</v>
      </c>
    </row>
    <row r="25" spans="1:5" s="77" customFormat="1" x14ac:dyDescent="0.25">
      <c r="A25" s="678"/>
      <c r="B25" s="159" t="s">
        <v>329</v>
      </c>
      <c r="C25" s="125"/>
      <c r="D25" s="160">
        <v>18</v>
      </c>
      <c r="E25" s="155" t="s">
        <v>648</v>
      </c>
    </row>
    <row r="26" spans="1:5" s="77" customFormat="1" x14ac:dyDescent="0.25">
      <c r="A26" s="678"/>
      <c r="B26" s="159" t="s">
        <v>337</v>
      </c>
      <c r="C26" s="125"/>
      <c r="D26" s="160">
        <v>19</v>
      </c>
      <c r="E26" s="155" t="s">
        <v>649</v>
      </c>
    </row>
    <row r="27" spans="1:5" s="77" customFormat="1" x14ac:dyDescent="0.25">
      <c r="A27" s="678"/>
      <c r="B27" s="159" t="s">
        <v>651</v>
      </c>
      <c r="C27" s="125"/>
      <c r="D27" s="160">
        <v>20</v>
      </c>
      <c r="E27" s="155" t="s">
        <v>650</v>
      </c>
    </row>
    <row r="28" spans="1:5" s="77" customFormat="1" x14ac:dyDescent="0.25">
      <c r="A28" s="678"/>
      <c r="B28" s="159" t="s">
        <v>653</v>
      </c>
      <c r="C28" s="125"/>
      <c r="D28" s="160">
        <v>21</v>
      </c>
      <c r="E28" s="155" t="s">
        <v>652</v>
      </c>
    </row>
    <row r="29" spans="1:5" s="77" customFormat="1" x14ac:dyDescent="0.25">
      <c r="A29" s="679"/>
      <c r="B29" s="154" t="s">
        <v>655</v>
      </c>
      <c r="C29" s="123"/>
      <c r="D29" s="149">
        <v>22</v>
      </c>
      <c r="E29" s="155" t="s">
        <v>654</v>
      </c>
    </row>
    <row r="30" spans="1:5" s="77" customFormat="1" x14ac:dyDescent="0.25">
      <c r="A30" s="666">
        <v>44136</v>
      </c>
      <c r="B30" s="174" t="s">
        <v>303</v>
      </c>
      <c r="C30" s="175"/>
      <c r="D30" s="149">
        <v>1</v>
      </c>
      <c r="E30" s="155" t="s">
        <v>668</v>
      </c>
    </row>
    <row r="31" spans="1:5" s="77" customFormat="1" x14ac:dyDescent="0.25">
      <c r="A31" s="667"/>
      <c r="B31" s="174" t="s">
        <v>626</v>
      </c>
      <c r="C31" s="175"/>
      <c r="D31" s="149">
        <v>2</v>
      </c>
      <c r="E31" s="155" t="s">
        <v>665</v>
      </c>
    </row>
    <row r="32" spans="1:5" ht="15" customHeight="1" x14ac:dyDescent="0.25">
      <c r="A32" s="667"/>
      <c r="B32" s="176" t="s">
        <v>630</v>
      </c>
      <c r="C32" s="197"/>
      <c r="D32" s="177">
        <v>3</v>
      </c>
      <c r="E32" s="198" t="s">
        <v>629</v>
      </c>
    </row>
    <row r="33" spans="1:5" x14ac:dyDescent="0.25">
      <c r="A33" s="667"/>
      <c r="B33" s="176" t="s">
        <v>666</v>
      </c>
      <c r="C33" s="197"/>
      <c r="D33" s="178">
        <v>4</v>
      </c>
      <c r="E33" s="209" t="s">
        <v>667</v>
      </c>
    </row>
    <row r="34" spans="1:5" x14ac:dyDescent="0.25">
      <c r="A34" s="663">
        <v>44166</v>
      </c>
      <c r="B34" s="204" t="s">
        <v>675</v>
      </c>
      <c r="C34" s="203"/>
      <c r="D34" s="205">
        <v>1</v>
      </c>
      <c r="E34" s="209" t="s">
        <v>677</v>
      </c>
    </row>
    <row r="35" spans="1:5" x14ac:dyDescent="0.25">
      <c r="A35" s="664"/>
      <c r="B35" s="204" t="s">
        <v>626</v>
      </c>
      <c r="C35" s="203"/>
      <c r="D35" s="205">
        <v>2</v>
      </c>
      <c r="E35" s="155" t="s">
        <v>676</v>
      </c>
    </row>
    <row r="36" spans="1:5" x14ac:dyDescent="0.25">
      <c r="A36" s="664"/>
      <c r="B36" s="204" t="s">
        <v>679</v>
      </c>
      <c r="C36" s="203"/>
      <c r="D36" s="205">
        <v>3</v>
      </c>
      <c r="E36" s="155" t="s">
        <v>678</v>
      </c>
    </row>
    <row r="37" spans="1:5" x14ac:dyDescent="0.25">
      <c r="A37" s="664"/>
      <c r="B37" s="204" t="s">
        <v>681</v>
      </c>
      <c r="C37" s="203"/>
      <c r="D37" s="205">
        <v>4</v>
      </c>
      <c r="E37" s="155" t="s">
        <v>680</v>
      </c>
    </row>
    <row r="38" spans="1:5" x14ac:dyDescent="0.25">
      <c r="A38" s="664"/>
      <c r="B38" s="204" t="s">
        <v>308</v>
      </c>
      <c r="C38" s="203"/>
      <c r="D38" s="205">
        <v>5</v>
      </c>
      <c r="E38" s="155" t="s">
        <v>682</v>
      </c>
    </row>
    <row r="39" spans="1:5" x14ac:dyDescent="0.25">
      <c r="A39" s="664"/>
      <c r="B39" s="204" t="s">
        <v>655</v>
      </c>
      <c r="C39" s="203"/>
      <c r="D39" s="205">
        <v>6</v>
      </c>
      <c r="E39" s="155" t="s">
        <v>683</v>
      </c>
    </row>
    <row r="40" spans="1:5" x14ac:dyDescent="0.25">
      <c r="A40" s="664"/>
      <c r="B40" s="204" t="s">
        <v>685</v>
      </c>
      <c r="C40" s="203"/>
      <c r="D40" s="205">
        <v>7</v>
      </c>
      <c r="E40" s="155" t="s">
        <v>684</v>
      </c>
    </row>
    <row r="41" spans="1:5" x14ac:dyDescent="0.25">
      <c r="A41" s="664"/>
      <c r="B41" s="204" t="s">
        <v>686</v>
      </c>
      <c r="C41" s="203"/>
      <c r="D41" s="205">
        <v>8</v>
      </c>
      <c r="E41" s="155" t="s">
        <v>691</v>
      </c>
    </row>
    <row r="42" spans="1:5" x14ac:dyDescent="0.25">
      <c r="A42" s="664"/>
      <c r="B42" s="204" t="s">
        <v>687</v>
      </c>
      <c r="C42" s="203"/>
      <c r="D42" s="205">
        <v>9</v>
      </c>
      <c r="E42" s="155" t="s">
        <v>699</v>
      </c>
    </row>
    <row r="43" spans="1:5" ht="15.75" customHeight="1" x14ac:dyDescent="0.25">
      <c r="A43" s="665"/>
      <c r="B43" s="204" t="s">
        <v>689</v>
      </c>
      <c r="C43" s="203"/>
      <c r="D43" s="205">
        <v>10</v>
      </c>
      <c r="E43" s="210" t="s">
        <v>688</v>
      </c>
    </row>
    <row r="44" spans="1:5" x14ac:dyDescent="0.25">
      <c r="A44" s="663">
        <v>44197</v>
      </c>
      <c r="B44" s="204" t="s">
        <v>711</v>
      </c>
      <c r="C44" s="203"/>
      <c r="D44" s="205">
        <v>1</v>
      </c>
      <c r="E44" s="265" t="s">
        <v>725</v>
      </c>
    </row>
    <row r="45" spans="1:5" x14ac:dyDescent="0.25">
      <c r="A45" s="664"/>
      <c r="B45" s="204" t="s">
        <v>712</v>
      </c>
      <c r="C45" s="203"/>
      <c r="D45" s="205">
        <v>2</v>
      </c>
      <c r="E45" s="265" t="s">
        <v>715</v>
      </c>
    </row>
    <row r="46" spans="1:5" x14ac:dyDescent="0.25">
      <c r="A46" s="664"/>
      <c r="B46" s="204" t="s">
        <v>713</v>
      </c>
      <c r="C46" s="203"/>
      <c r="D46" s="205">
        <v>4</v>
      </c>
      <c r="E46" s="265" t="s">
        <v>716</v>
      </c>
    </row>
    <row r="47" spans="1:5" ht="30" x14ac:dyDescent="0.25">
      <c r="A47" s="664"/>
      <c r="B47" s="222" t="s">
        <v>747</v>
      </c>
      <c r="C47" s="203"/>
      <c r="D47" s="178">
        <v>4</v>
      </c>
      <c r="E47" s="266" t="s">
        <v>733</v>
      </c>
    </row>
    <row r="48" spans="1:5" x14ac:dyDescent="0.25">
      <c r="A48" s="665"/>
      <c r="B48" s="204" t="s">
        <v>726</v>
      </c>
      <c r="C48" s="203"/>
      <c r="D48" s="205">
        <v>5</v>
      </c>
      <c r="E48" s="265" t="s">
        <v>714</v>
      </c>
    </row>
    <row r="49" spans="1:8" s="77" customFormat="1" ht="20.100000000000001" customHeight="1" x14ac:dyDescent="0.25">
      <c r="A49" s="305">
        <v>44228</v>
      </c>
      <c r="B49" s="263" t="s">
        <v>659</v>
      </c>
      <c r="C49" s="264" t="s">
        <v>659</v>
      </c>
      <c r="D49" s="178" t="s">
        <v>659</v>
      </c>
      <c r="E49" s="267" t="s">
        <v>659</v>
      </c>
    </row>
    <row r="50" spans="1:8" ht="20.100000000000001" customHeight="1" x14ac:dyDescent="0.25">
      <c r="A50" s="305">
        <v>44256</v>
      </c>
      <c r="B50" s="263" t="s">
        <v>659</v>
      </c>
      <c r="C50" s="264" t="s">
        <v>659</v>
      </c>
      <c r="D50" s="178" t="s">
        <v>659</v>
      </c>
      <c r="E50" s="267" t="s">
        <v>659</v>
      </c>
    </row>
    <row r="51" spans="1:8" ht="20.100000000000001" customHeight="1" x14ac:dyDescent="0.25">
      <c r="A51" s="305">
        <v>44287</v>
      </c>
      <c r="B51" s="263" t="s">
        <v>659</v>
      </c>
      <c r="C51" s="264" t="s">
        <v>659</v>
      </c>
      <c r="D51" s="178" t="s">
        <v>659</v>
      </c>
      <c r="E51" s="267" t="s">
        <v>659</v>
      </c>
    </row>
    <row r="52" spans="1:8" s="77" customFormat="1" ht="20.100000000000001" customHeight="1" x14ac:dyDescent="0.25">
      <c r="A52" s="305">
        <v>44317</v>
      </c>
      <c r="B52" s="263" t="s">
        <v>659</v>
      </c>
      <c r="C52" s="264" t="s">
        <v>659</v>
      </c>
      <c r="D52" s="178" t="s">
        <v>659</v>
      </c>
      <c r="E52" s="267" t="s">
        <v>659</v>
      </c>
    </row>
    <row r="53" spans="1:8" ht="20.100000000000001" customHeight="1" x14ac:dyDescent="0.25">
      <c r="A53" s="305">
        <v>44348</v>
      </c>
      <c r="B53" s="263" t="s">
        <v>659</v>
      </c>
      <c r="C53" s="264" t="s">
        <v>659</v>
      </c>
      <c r="D53" s="178" t="s">
        <v>659</v>
      </c>
      <c r="E53" s="267" t="s">
        <v>659</v>
      </c>
    </row>
    <row r="54" spans="1:8" ht="20.100000000000001" customHeight="1" x14ac:dyDescent="0.25">
      <c r="A54" s="305">
        <v>44378</v>
      </c>
      <c r="B54" s="263" t="s">
        <v>659</v>
      </c>
      <c r="C54" s="264" t="s">
        <v>659</v>
      </c>
      <c r="D54" s="178" t="s">
        <v>659</v>
      </c>
      <c r="E54" s="267" t="s">
        <v>659</v>
      </c>
    </row>
    <row r="55" spans="1:8" s="77" customFormat="1" ht="20.100000000000001" customHeight="1" x14ac:dyDescent="0.25">
      <c r="A55" s="305">
        <v>44409</v>
      </c>
      <c r="B55" s="263" t="s">
        <v>659</v>
      </c>
      <c r="C55" s="264" t="s">
        <v>659</v>
      </c>
      <c r="D55" s="178" t="s">
        <v>659</v>
      </c>
      <c r="E55" s="267" t="s">
        <v>659</v>
      </c>
    </row>
    <row r="56" spans="1:8" s="77" customFormat="1" ht="20.100000000000001" customHeight="1" x14ac:dyDescent="0.25">
      <c r="A56" s="332">
        <v>44440</v>
      </c>
      <c r="B56" s="333" t="s">
        <v>659</v>
      </c>
      <c r="C56" s="334" t="s">
        <v>659</v>
      </c>
      <c r="D56" s="335" t="s">
        <v>659</v>
      </c>
      <c r="E56" s="336" t="s">
        <v>659</v>
      </c>
    </row>
    <row r="57" spans="1:8" s="77" customFormat="1" ht="20.100000000000001" customHeight="1" x14ac:dyDescent="0.25">
      <c r="A57" s="343">
        <v>44470</v>
      </c>
      <c r="B57" s="333" t="s">
        <v>659</v>
      </c>
      <c r="C57" s="334" t="s">
        <v>659</v>
      </c>
      <c r="D57" s="335" t="s">
        <v>659</v>
      </c>
      <c r="E57" s="336" t="s">
        <v>659</v>
      </c>
    </row>
    <row r="58" spans="1:8" ht="18" customHeight="1" x14ac:dyDescent="0.25">
      <c r="A58" s="347">
        <v>44501</v>
      </c>
      <c r="B58" s="348" t="s">
        <v>659</v>
      </c>
      <c r="C58" s="349" t="s">
        <v>659</v>
      </c>
      <c r="D58" s="350" t="s">
        <v>659</v>
      </c>
      <c r="E58" s="351" t="s">
        <v>659</v>
      </c>
      <c r="H58" s="77"/>
    </row>
    <row r="59" spans="1:8" ht="17.25" customHeight="1" thickBot="1" x14ac:dyDescent="0.3">
      <c r="A59" s="358">
        <v>44531</v>
      </c>
      <c r="B59" s="359" t="s">
        <v>659</v>
      </c>
      <c r="C59" s="360" t="s">
        <v>659</v>
      </c>
      <c r="D59" s="361" t="s">
        <v>659</v>
      </c>
      <c r="E59" s="362" t="s">
        <v>659</v>
      </c>
    </row>
    <row r="60" spans="1:8" ht="37.5" customHeight="1" thickTop="1" thickBot="1" x14ac:dyDescent="0.3">
      <c r="A60" s="124" t="s">
        <v>616</v>
      </c>
      <c r="B60" s="152" t="s">
        <v>619</v>
      </c>
      <c r="C60" s="152" t="s">
        <v>620</v>
      </c>
      <c r="D60" s="153" t="s">
        <v>618</v>
      </c>
      <c r="E60" s="151" t="s">
        <v>661</v>
      </c>
    </row>
    <row r="61" spans="1:8" ht="18.75" customHeight="1" thickTop="1" x14ac:dyDescent="0.25">
      <c r="A61" s="353">
        <v>44562</v>
      </c>
      <c r="B61" s="354" t="s">
        <v>659</v>
      </c>
      <c r="C61" s="355" t="s">
        <v>659</v>
      </c>
      <c r="D61" s="356" t="s">
        <v>659</v>
      </c>
      <c r="E61" s="357" t="s">
        <v>659</v>
      </c>
    </row>
    <row r="62" spans="1:8" s="77" customFormat="1" ht="18.75" customHeight="1" x14ac:dyDescent="0.25">
      <c r="A62" s="305">
        <v>44593</v>
      </c>
      <c r="B62" s="204" t="s">
        <v>659</v>
      </c>
      <c r="C62" s="374" t="s">
        <v>659</v>
      </c>
      <c r="D62" s="205" t="s">
        <v>659</v>
      </c>
      <c r="E62" s="375" t="s">
        <v>659</v>
      </c>
    </row>
    <row r="63" spans="1:8" x14ac:dyDescent="0.25">
      <c r="A63" s="347">
        <v>44621</v>
      </c>
      <c r="B63" s="348" t="s">
        <v>659</v>
      </c>
      <c r="C63" s="349" t="s">
        <v>659</v>
      </c>
      <c r="D63" s="350" t="s">
        <v>659</v>
      </c>
      <c r="E63" s="351" t="s">
        <v>659</v>
      </c>
    </row>
    <row r="64" spans="1:8" x14ac:dyDescent="0.25">
      <c r="A64" s="418">
        <v>44652</v>
      </c>
      <c r="B64" s="348" t="s">
        <v>659</v>
      </c>
      <c r="C64" s="334" t="s">
        <v>659</v>
      </c>
      <c r="D64" s="335" t="s">
        <v>659</v>
      </c>
      <c r="E64" s="336" t="s">
        <v>659</v>
      </c>
    </row>
    <row r="65" spans="1:5" ht="15.75" thickBot="1" x14ac:dyDescent="0.3">
      <c r="A65" s="390">
        <v>44682</v>
      </c>
      <c r="B65" s="387" t="s">
        <v>659</v>
      </c>
      <c r="C65" s="419" t="s">
        <v>659</v>
      </c>
      <c r="D65" s="420" t="s">
        <v>659</v>
      </c>
      <c r="E65" s="421" t="s">
        <v>659</v>
      </c>
    </row>
    <row r="511" spans="1:10" ht="354.75" customHeight="1" x14ac:dyDescent="0.25">
      <c r="A511" s="199"/>
      <c r="B511" s="200"/>
      <c r="C511" s="199"/>
      <c r="D511" s="201"/>
      <c r="E511" s="201"/>
      <c r="F511" s="199"/>
      <c r="G511" s="199"/>
      <c r="H511" s="199"/>
      <c r="I511" s="199"/>
      <c r="J511" s="199"/>
    </row>
    <row r="512" spans="1:10" ht="42.75" customHeight="1" x14ac:dyDescent="0.25"/>
    <row r="515" ht="30" customHeight="1" x14ac:dyDescent="0.25"/>
    <row r="516" ht="29.25" customHeight="1" x14ac:dyDescent="0.25"/>
    <row r="518" ht="62.25" customHeight="1" x14ac:dyDescent="0.25"/>
    <row r="520" ht="61.5" customHeight="1" x14ac:dyDescent="0.25"/>
    <row r="521" ht="77.25" customHeight="1" x14ac:dyDescent="0.25"/>
    <row r="522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433"/>
  <sheetViews>
    <sheetView zoomScale="98" zoomScaleNormal="98" zoomScaleSheetLayoutView="90" zoomScalePageLayoutView="51" workbookViewId="0">
      <selection sqref="A1:R1"/>
    </sheetView>
  </sheetViews>
  <sheetFormatPr defaultRowHeight="15" x14ac:dyDescent="0.25"/>
  <cols>
    <col min="1" max="1" width="8.5703125" customWidth="1"/>
    <col min="2" max="2" width="7.85546875" customWidth="1"/>
    <col min="13" max="13" width="7.8554687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  <col min="18" max="18" width="11" customWidth="1"/>
  </cols>
  <sheetData>
    <row r="1" spans="1:18" s="63" customFormat="1" ht="46.5" customHeight="1" thickTop="1" thickBot="1" x14ac:dyDescent="0.4">
      <c r="A1" s="685" t="s">
        <v>800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7"/>
    </row>
    <row r="2" spans="1:18" s="63" customFormat="1" ht="46.5" customHeight="1" thickTop="1" x14ac:dyDescent="0.35">
      <c r="A2" s="370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</row>
    <row r="3" spans="1:18" s="63" customFormat="1" ht="58.5" customHeight="1" x14ac:dyDescent="0.35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18" s="63" customFormat="1" ht="47.25" customHeight="1" x14ac:dyDescent="0.35">
      <c r="A4" s="230"/>
      <c r="B4" s="230"/>
      <c r="C4" s="230"/>
      <c r="D4" s="230"/>
      <c r="E4" s="230"/>
      <c r="F4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</row>
    <row r="6" spans="1:18" x14ac:dyDescent="0.25">
      <c r="E6" s="77"/>
    </row>
    <row r="9" spans="1:18" s="77" customFormat="1" x14ac:dyDescent="0.25"/>
    <row r="10" spans="1:18" s="77" customFormat="1" x14ac:dyDescent="0.25"/>
    <row r="11" spans="1:18" s="77" customFormat="1" x14ac:dyDescent="0.25"/>
    <row r="12" spans="1:18" s="77" customFormat="1" x14ac:dyDescent="0.25"/>
    <row r="13" spans="1:18" s="77" customFormat="1" x14ac:dyDescent="0.25"/>
    <row r="14" spans="1:18" s="77" customFormat="1" x14ac:dyDescent="0.25"/>
    <row r="15" spans="1:18" s="77" customFormat="1" x14ac:dyDescent="0.25"/>
    <row r="16" spans="1:18" s="77" customFormat="1" x14ac:dyDescent="0.25"/>
    <row r="19" spans="1:18" s="61" customFormat="1" ht="18.75" x14ac:dyDescent="0.3">
      <c r="B19" s="62"/>
      <c r="D19" s="62"/>
      <c r="E19" s="62"/>
      <c r="F19" s="62"/>
      <c r="G19" s="62"/>
      <c r="H19" s="62"/>
      <c r="I19" s="62"/>
      <c r="J19" s="62"/>
      <c r="K19" s="62"/>
      <c r="L19" s="62"/>
      <c r="M19" s="62"/>
    </row>
    <row r="20" spans="1:18" ht="10.5" customHeight="1" x14ac:dyDescent="0.25"/>
    <row r="21" spans="1:18" ht="22.5" customHeight="1" thickBot="1" x14ac:dyDescent="0.3"/>
    <row r="22" spans="1:18" ht="35.1" customHeight="1" thickTop="1" thickBot="1" x14ac:dyDescent="0.3">
      <c r="A22" s="211"/>
      <c r="B22" s="220"/>
      <c r="C22" s="220"/>
      <c r="D22" s="220"/>
      <c r="E22" s="688" t="s">
        <v>828</v>
      </c>
      <c r="F22" s="689"/>
      <c r="G22" s="689"/>
      <c r="H22" s="689"/>
      <c r="I22" s="689"/>
      <c r="J22" s="689"/>
      <c r="K22" s="689"/>
      <c r="L22" s="689"/>
      <c r="M22" s="689"/>
      <c r="N22" s="690"/>
      <c r="O22" s="220"/>
      <c r="P22" s="220"/>
      <c r="Q22" s="220"/>
      <c r="R22" s="220"/>
    </row>
    <row r="23" spans="1:18" s="77" customFormat="1" ht="36" customHeight="1" thickTop="1" x14ac:dyDescent="0.25">
      <c r="A23" s="211"/>
      <c r="B23" s="220"/>
      <c r="C23" s="220"/>
      <c r="D23" s="220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20"/>
      <c r="P23" s="220"/>
      <c r="Q23" s="220"/>
      <c r="R23" s="220"/>
    </row>
    <row r="24" spans="1:18" s="77" customFormat="1" ht="29.25" customHeight="1" x14ac:dyDescent="0.25">
      <c r="A24" s="211"/>
      <c r="B24" s="220"/>
      <c r="C24" s="220"/>
      <c r="D24" s="220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20"/>
      <c r="P24" s="220"/>
      <c r="Q24" s="220"/>
      <c r="R24" s="220"/>
    </row>
    <row r="25" spans="1:18" ht="38.25" customHeight="1" x14ac:dyDescent="0.25"/>
    <row r="26" spans="1:18" ht="30" customHeight="1" x14ac:dyDescent="0.25"/>
    <row r="27" spans="1:18" ht="27.75" customHeight="1" x14ac:dyDescent="0.25"/>
    <row r="30" spans="1:18" ht="54.75" customHeight="1" x14ac:dyDescent="0.25"/>
    <row r="31" spans="1:18" ht="38.25" customHeight="1" x14ac:dyDescent="0.25"/>
    <row r="33" spans="1:18" s="77" customFormat="1" x14ac:dyDescent="0.25"/>
    <row r="34" spans="1:18" s="77" customFormat="1" x14ac:dyDescent="0.25"/>
    <row r="35" spans="1:18" s="77" customFormat="1" x14ac:dyDescent="0.25"/>
    <row r="36" spans="1:18" s="77" customFormat="1" x14ac:dyDescent="0.25"/>
    <row r="37" spans="1:18" s="77" customFormat="1" x14ac:dyDescent="0.25"/>
    <row r="39" spans="1:18" s="77" customFormat="1" x14ac:dyDescent="0.25"/>
    <row r="40" spans="1:18" s="77" customFormat="1" x14ac:dyDescent="0.25"/>
    <row r="41" spans="1:18" s="77" customFormat="1" x14ac:dyDescent="0.25"/>
    <row r="42" spans="1:18" s="77" customFormat="1" x14ac:dyDescent="0.25"/>
    <row r="43" spans="1:18" s="77" customFormat="1" x14ac:dyDescent="0.25"/>
    <row r="44" spans="1:18" ht="21" customHeight="1" thickBot="1" x14ac:dyDescent="0.35">
      <c r="A44" s="77"/>
      <c r="B44" s="77"/>
      <c r="C44" s="77"/>
      <c r="D44" s="77"/>
      <c r="E44" s="75"/>
      <c r="F44" s="75"/>
      <c r="G44" s="75"/>
      <c r="H44" s="75"/>
      <c r="I44" s="75"/>
      <c r="J44" s="75"/>
      <c r="K44" s="77"/>
      <c r="L44" s="77"/>
      <c r="M44" s="77"/>
      <c r="N44" s="77"/>
      <c r="O44" s="77"/>
    </row>
    <row r="45" spans="1:18" ht="36" customHeight="1" thickTop="1" thickBot="1" x14ac:dyDescent="0.3">
      <c r="A45" s="220"/>
      <c r="B45" s="220"/>
      <c r="C45" s="220"/>
      <c r="D45" s="220"/>
      <c r="E45" s="688" t="s">
        <v>827</v>
      </c>
      <c r="F45" s="689"/>
      <c r="G45" s="689"/>
      <c r="H45" s="689"/>
      <c r="I45" s="689"/>
      <c r="J45" s="689"/>
      <c r="K45" s="689"/>
      <c r="L45" s="689"/>
      <c r="M45" s="689"/>
      <c r="N45" s="690"/>
      <c r="O45" s="220"/>
      <c r="P45" s="220"/>
      <c r="Q45" s="220"/>
      <c r="R45" s="220"/>
    </row>
    <row r="46" spans="1:18" s="77" customFormat="1" ht="43.5" customHeight="1" thickTop="1" x14ac:dyDescent="0.25"/>
    <row r="47" spans="1:18" ht="43.5" customHeight="1" x14ac:dyDescent="0.25"/>
    <row r="60" spans="3:15" s="77" customFormat="1" ht="24" customHeight="1" x14ac:dyDescent="0.25"/>
    <row r="61" spans="3:15" s="77" customFormat="1" ht="14.25" customHeight="1" x14ac:dyDescent="0.25"/>
    <row r="62" spans="3:15" ht="15.75" customHeight="1" thickBot="1" x14ac:dyDescent="0.3"/>
    <row r="63" spans="3:15" ht="42" customHeight="1" thickTop="1" thickBot="1" x14ac:dyDescent="0.3">
      <c r="C63" s="77"/>
      <c r="D63" s="682" t="s">
        <v>826</v>
      </c>
      <c r="E63" s="683"/>
      <c r="F63" s="683"/>
      <c r="G63" s="683"/>
      <c r="H63" s="683"/>
      <c r="I63" s="683"/>
      <c r="J63" s="683"/>
      <c r="K63" s="683"/>
      <c r="L63" s="683"/>
      <c r="M63" s="683"/>
      <c r="N63" s="683"/>
      <c r="O63" s="684"/>
    </row>
    <row r="64" spans="3:15" ht="15.75" thickTop="1" x14ac:dyDescent="0.25"/>
    <row r="65" ht="32.25" customHeight="1" x14ac:dyDescent="0.25"/>
    <row r="69" ht="24" customHeight="1" x14ac:dyDescent="0.25"/>
    <row r="71" ht="24.75" customHeight="1" x14ac:dyDescent="0.25"/>
    <row r="72" ht="27" customHeight="1" x14ac:dyDescent="0.25"/>
    <row r="73" ht="36" customHeight="1" x14ac:dyDescent="0.25"/>
    <row r="81" spans="5:14" ht="23.25" customHeight="1" thickBot="1" x14ac:dyDescent="0.3"/>
    <row r="82" spans="5:14" ht="36" customHeight="1" thickTop="1" thickBot="1" x14ac:dyDescent="0.3">
      <c r="E82" s="682" t="s">
        <v>823</v>
      </c>
      <c r="F82" s="683"/>
      <c r="G82" s="683"/>
      <c r="H82" s="683"/>
      <c r="I82" s="683"/>
      <c r="J82" s="683"/>
      <c r="K82" s="683"/>
      <c r="L82" s="683"/>
      <c r="M82" s="683"/>
      <c r="N82" s="684"/>
    </row>
    <row r="83" spans="5:14" ht="40.5" customHeight="1" thickTop="1" x14ac:dyDescent="0.25"/>
    <row r="84" spans="5:14" ht="19.5" customHeight="1" x14ac:dyDescent="0.25"/>
    <row r="99" spans="4:15" ht="18" customHeight="1" x14ac:dyDescent="0.25"/>
    <row r="100" spans="4:15" ht="29.25" customHeight="1" thickBot="1" x14ac:dyDescent="0.3"/>
    <row r="101" spans="4:15" ht="36.75" customHeight="1" thickTop="1" thickBot="1" x14ac:dyDescent="0.3">
      <c r="D101" s="682" t="s">
        <v>825</v>
      </c>
      <c r="E101" s="683"/>
      <c r="F101" s="683"/>
      <c r="G101" s="683"/>
      <c r="H101" s="683"/>
      <c r="I101" s="683"/>
      <c r="J101" s="683"/>
      <c r="K101" s="683"/>
      <c r="L101" s="683"/>
      <c r="M101" s="683"/>
      <c r="N101" s="683"/>
      <c r="O101" s="684"/>
    </row>
    <row r="102" spans="4:15" ht="33.75" customHeight="1" thickTop="1" x14ac:dyDescent="0.25"/>
    <row r="103" spans="4:15" ht="21" customHeight="1" x14ac:dyDescent="0.25"/>
    <row r="113" spans="3:14" ht="30" customHeight="1" x14ac:dyDescent="0.25"/>
    <row r="114" spans="3:14" ht="30" customHeight="1" x14ac:dyDescent="0.25"/>
    <row r="115" spans="3:14" ht="27.75" customHeight="1" x14ac:dyDescent="0.25"/>
    <row r="116" spans="3:14" ht="24" customHeight="1" x14ac:dyDescent="0.25"/>
    <row r="117" spans="3:14" ht="18" customHeight="1" x14ac:dyDescent="0.25"/>
    <row r="118" spans="3:14" ht="28.5" customHeight="1" thickBot="1" x14ac:dyDescent="0.3"/>
    <row r="119" spans="3:14" ht="36.75" customHeight="1" thickTop="1" thickBot="1" x14ac:dyDescent="0.3">
      <c r="C119" s="77"/>
      <c r="E119" s="682" t="s">
        <v>824</v>
      </c>
      <c r="F119" s="683"/>
      <c r="G119" s="683"/>
      <c r="H119" s="683"/>
      <c r="I119" s="683"/>
      <c r="J119" s="683"/>
      <c r="K119" s="683"/>
      <c r="L119" s="683"/>
      <c r="M119" s="683"/>
      <c r="N119" s="684"/>
    </row>
    <row r="120" spans="3:14" ht="15.75" thickTop="1" x14ac:dyDescent="0.25"/>
    <row r="422" spans="1:9" ht="354.75" customHeight="1" x14ac:dyDescent="0.25">
      <c r="A422" s="199"/>
      <c r="B422" s="199"/>
      <c r="C422" s="199"/>
      <c r="D422" s="199"/>
      <c r="E422" s="199"/>
      <c r="F422" s="199"/>
      <c r="G422" s="199"/>
      <c r="H422" s="199"/>
      <c r="I422" s="199"/>
    </row>
    <row r="423" spans="1:9" ht="42.75" customHeight="1" x14ac:dyDescent="0.25"/>
    <row r="426" spans="1:9" ht="30" customHeight="1" x14ac:dyDescent="0.25"/>
    <row r="427" spans="1:9" ht="29.25" customHeight="1" x14ac:dyDescent="0.25"/>
    <row r="429" spans="1:9" ht="62.25" customHeight="1" x14ac:dyDescent="0.25"/>
    <row r="431" spans="1:9" ht="61.5" customHeight="1" x14ac:dyDescent="0.25"/>
    <row r="432" spans="1:9" ht="77.25" customHeight="1" x14ac:dyDescent="0.25"/>
    <row r="433" ht="237.75" customHeight="1" x14ac:dyDescent="0.25"/>
  </sheetData>
  <mergeCells count="7">
    <mergeCell ref="E119:N119"/>
    <mergeCell ref="A1:R1"/>
    <mergeCell ref="E22:N22"/>
    <mergeCell ref="E45:N45"/>
    <mergeCell ref="E82:N82"/>
    <mergeCell ref="D101:O101"/>
    <mergeCell ref="D63:O63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rowBreaks count="1" manualBreakCount="1">
    <brk id="64" max="17" man="1"/>
  </rowBreaks>
  <colBreaks count="1" manualBreakCount="1">
    <brk id="19" max="13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D36A5-7124-4D39-B884-D9B7057308D3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337" customWidth="1"/>
    <col min="8" max="8" width="22.85546875" customWidth="1"/>
  </cols>
  <sheetData>
    <row r="2" spans="1:1" ht="16.5" thickBot="1" x14ac:dyDescent="0.3">
      <c r="A2" s="422" t="s">
        <v>30</v>
      </c>
    </row>
    <row r="3" spans="1:1" ht="15.75" thickTop="1" x14ac:dyDescent="0.25">
      <c r="A3" s="326" t="s">
        <v>37</v>
      </c>
    </row>
    <row r="4" spans="1:1" x14ac:dyDescent="0.25">
      <c r="A4" s="329" t="s">
        <v>183</v>
      </c>
    </row>
    <row r="5" spans="1:1" x14ac:dyDescent="0.25">
      <c r="A5" s="327" t="s">
        <v>99</v>
      </c>
    </row>
    <row r="6" spans="1:1" x14ac:dyDescent="0.25">
      <c r="A6" s="327" t="s">
        <v>64</v>
      </c>
    </row>
    <row r="7" spans="1:1" x14ac:dyDescent="0.25">
      <c r="A7" s="327" t="s">
        <v>43</v>
      </c>
    </row>
    <row r="8" spans="1:1" x14ac:dyDescent="0.25">
      <c r="A8" s="329" t="s">
        <v>133</v>
      </c>
    </row>
    <row r="9" spans="1:1" x14ac:dyDescent="0.25">
      <c r="A9" s="327" t="s">
        <v>49</v>
      </c>
    </row>
    <row r="10" spans="1:1" x14ac:dyDescent="0.25">
      <c r="A10" s="327" t="s">
        <v>118</v>
      </c>
    </row>
    <row r="11" spans="1:1" x14ac:dyDescent="0.25">
      <c r="A11" s="327" t="s">
        <v>109</v>
      </c>
    </row>
    <row r="12" spans="1:1" ht="15" customHeight="1" x14ac:dyDescent="0.25">
      <c r="A12" s="327" t="s">
        <v>85</v>
      </c>
    </row>
    <row r="13" spans="1:1" x14ac:dyDescent="0.25">
      <c r="A13" s="327" t="s">
        <v>52</v>
      </c>
    </row>
    <row r="14" spans="1:1" x14ac:dyDescent="0.25">
      <c r="A14" s="327" t="s">
        <v>61</v>
      </c>
    </row>
    <row r="15" spans="1:1" x14ac:dyDescent="0.25">
      <c r="A15" s="329" t="s">
        <v>127</v>
      </c>
    </row>
    <row r="16" spans="1:1" x14ac:dyDescent="0.25">
      <c r="A16" s="327" t="s">
        <v>45</v>
      </c>
    </row>
    <row r="17" spans="1:1" x14ac:dyDescent="0.25">
      <c r="A17" s="329" t="s">
        <v>153</v>
      </c>
    </row>
    <row r="18" spans="1:1" ht="15.75" customHeight="1" x14ac:dyDescent="0.25">
      <c r="A18" s="327" t="s">
        <v>76</v>
      </c>
    </row>
    <row r="19" spans="1:1" ht="30" x14ac:dyDescent="0.25">
      <c r="A19" s="327" t="s">
        <v>116</v>
      </c>
    </row>
    <row r="20" spans="1:1" ht="30" x14ac:dyDescent="0.25">
      <c r="A20" s="329" t="s">
        <v>225</v>
      </c>
    </row>
    <row r="21" spans="1:1" ht="30" x14ac:dyDescent="0.25">
      <c r="A21" s="329" t="s">
        <v>198</v>
      </c>
    </row>
    <row r="22" spans="1:1" x14ac:dyDescent="0.25">
      <c r="A22" s="329" t="s">
        <v>131</v>
      </c>
    </row>
    <row r="23" spans="1:1" ht="30" x14ac:dyDescent="0.25">
      <c r="A23" s="327" t="s">
        <v>68</v>
      </c>
    </row>
    <row r="24" spans="1:1" ht="30" x14ac:dyDescent="0.25">
      <c r="A24" s="327" t="s">
        <v>41</v>
      </c>
    </row>
    <row r="25" spans="1:1" x14ac:dyDescent="0.25">
      <c r="A25" s="329" t="s">
        <v>233</v>
      </c>
    </row>
    <row r="26" spans="1:1" x14ac:dyDescent="0.25">
      <c r="A26" s="329" t="s">
        <v>139</v>
      </c>
    </row>
    <row r="27" spans="1:1" x14ac:dyDescent="0.25">
      <c r="A27" s="329" t="s">
        <v>129</v>
      </c>
    </row>
    <row r="28" spans="1:1" x14ac:dyDescent="0.25">
      <c r="A28" s="327" t="s">
        <v>58</v>
      </c>
    </row>
    <row r="29" spans="1:1" x14ac:dyDescent="0.25">
      <c r="A29" s="329" t="s">
        <v>223</v>
      </c>
    </row>
    <row r="30" spans="1:1" x14ac:dyDescent="0.25">
      <c r="A30" s="327" t="s">
        <v>63</v>
      </c>
    </row>
    <row r="31" spans="1:1" ht="15" customHeight="1" x14ac:dyDescent="0.25">
      <c r="A31" s="327" t="s">
        <v>92</v>
      </c>
    </row>
    <row r="32" spans="1:1" ht="30" x14ac:dyDescent="0.25">
      <c r="A32" s="327" t="s">
        <v>105</v>
      </c>
    </row>
    <row r="33" spans="1:3" x14ac:dyDescent="0.25">
      <c r="A33" s="329" t="s">
        <v>135</v>
      </c>
    </row>
    <row r="34" spans="1:3" x14ac:dyDescent="0.25">
      <c r="A34" s="327" t="s">
        <v>722</v>
      </c>
    </row>
    <row r="35" spans="1:3" x14ac:dyDescent="0.25">
      <c r="A35" s="327" t="s">
        <v>122</v>
      </c>
    </row>
    <row r="36" spans="1:3" ht="15" customHeight="1" x14ac:dyDescent="0.25">
      <c r="A36" s="329" t="s">
        <v>145</v>
      </c>
    </row>
    <row r="37" spans="1:3" x14ac:dyDescent="0.25">
      <c r="A37" s="329" t="s">
        <v>203</v>
      </c>
    </row>
    <row r="38" spans="1:3" x14ac:dyDescent="0.25">
      <c r="A38" s="327" t="s">
        <v>120</v>
      </c>
    </row>
    <row r="39" spans="1:3" x14ac:dyDescent="0.25">
      <c r="A39" s="329" t="s">
        <v>149</v>
      </c>
    </row>
    <row r="40" spans="1:3" x14ac:dyDescent="0.25">
      <c r="A40" s="327" t="s">
        <v>59</v>
      </c>
    </row>
    <row r="41" spans="1:3" x14ac:dyDescent="0.25">
      <c r="A41" s="327" t="s">
        <v>98</v>
      </c>
    </row>
    <row r="42" spans="1:3" ht="23.25" customHeight="1" x14ac:dyDescent="0.25">
      <c r="A42" s="329" t="s">
        <v>213</v>
      </c>
    </row>
    <row r="43" spans="1:3" x14ac:dyDescent="0.25">
      <c r="A43" s="329" t="s">
        <v>192</v>
      </c>
      <c r="C43" s="133" t="s">
        <v>786</v>
      </c>
    </row>
    <row r="46" spans="1:3" ht="15" customHeight="1" x14ac:dyDescent="0.25"/>
    <row r="48" spans="1:3" ht="15.75" customHeight="1" thickBot="1" x14ac:dyDescent="0.3">
      <c r="A48" s="391" t="s">
        <v>255</v>
      </c>
    </row>
    <row r="49" spans="1:3" ht="15.75" thickTop="1" x14ac:dyDescent="0.25">
      <c r="A49" s="416" t="s">
        <v>262</v>
      </c>
    </row>
    <row r="50" spans="1:3" x14ac:dyDescent="0.25">
      <c r="A50" s="417" t="s">
        <v>267</v>
      </c>
    </row>
    <row r="51" spans="1:3" ht="15" customHeight="1" x14ac:dyDescent="0.25">
      <c r="A51" s="141" t="s">
        <v>299</v>
      </c>
    </row>
    <row r="52" spans="1:3" ht="15" customHeight="1" x14ac:dyDescent="0.25">
      <c r="A52" s="416" t="s">
        <v>303</v>
      </c>
    </row>
    <row r="53" spans="1:3" x14ac:dyDescent="0.25">
      <c r="A53" s="416" t="s">
        <v>308</v>
      </c>
    </row>
    <row r="54" spans="1:3" x14ac:dyDescent="0.25">
      <c r="A54" s="141" t="s">
        <v>319</v>
      </c>
    </row>
    <row r="55" spans="1:3" x14ac:dyDescent="0.25">
      <c r="A55" s="416" t="s">
        <v>329</v>
      </c>
    </row>
    <row r="56" spans="1:3" x14ac:dyDescent="0.25">
      <c r="A56" s="141" t="s">
        <v>337</v>
      </c>
    </row>
    <row r="57" spans="1:3" x14ac:dyDescent="0.25">
      <c r="C57" s="133" t="s">
        <v>801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38AE-8313-4DFA-9BE8-09212A7C019E}">
  <dimension ref="A2:E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5" ht="16.5" thickBot="1" x14ac:dyDescent="0.3">
      <c r="A2" s="391" t="s">
        <v>30</v>
      </c>
    </row>
    <row r="3" spans="1:5" ht="16.5" thickTop="1" x14ac:dyDescent="0.25">
      <c r="A3" s="393" t="s">
        <v>99</v>
      </c>
    </row>
    <row r="4" spans="1:5" ht="15" customHeight="1" x14ac:dyDescent="0.25">
      <c r="A4" s="393" t="s">
        <v>64</v>
      </c>
    </row>
    <row r="5" spans="1:5" ht="15.75" x14ac:dyDescent="0.25">
      <c r="A5" s="393" t="s">
        <v>96</v>
      </c>
    </row>
    <row r="6" spans="1:5" ht="15.75" x14ac:dyDescent="0.25">
      <c r="A6" s="330" t="s">
        <v>43</v>
      </c>
    </row>
    <row r="7" spans="1:5" ht="15.75" x14ac:dyDescent="0.25">
      <c r="A7" s="395" t="s">
        <v>133</v>
      </c>
    </row>
    <row r="8" spans="1:5" ht="15.75" x14ac:dyDescent="0.25">
      <c r="A8" s="393" t="s">
        <v>49</v>
      </c>
    </row>
    <row r="9" spans="1:5" ht="15.75" x14ac:dyDescent="0.25">
      <c r="A9" s="393" t="s">
        <v>118</v>
      </c>
    </row>
    <row r="10" spans="1:5" ht="15.75" x14ac:dyDescent="0.25">
      <c r="A10" s="393" t="s">
        <v>109</v>
      </c>
    </row>
    <row r="11" spans="1:5" ht="15.75" x14ac:dyDescent="0.25">
      <c r="A11" s="393" t="s">
        <v>85</v>
      </c>
    </row>
    <row r="12" spans="1:5" ht="15.75" x14ac:dyDescent="0.25">
      <c r="A12" s="330" t="s">
        <v>52</v>
      </c>
    </row>
    <row r="13" spans="1:5" ht="15.75" x14ac:dyDescent="0.25">
      <c r="A13" s="330" t="s">
        <v>37</v>
      </c>
    </row>
    <row r="14" spans="1:5" ht="15.75" x14ac:dyDescent="0.25">
      <c r="A14" s="330" t="s">
        <v>78</v>
      </c>
    </row>
    <row r="15" spans="1:5" ht="15.75" x14ac:dyDescent="0.25">
      <c r="A15" s="330" t="s">
        <v>61</v>
      </c>
    </row>
    <row r="16" spans="1:5" ht="15.75" x14ac:dyDescent="0.25">
      <c r="A16" s="394" t="s">
        <v>127</v>
      </c>
      <c r="E16" s="280"/>
    </row>
    <row r="17" spans="1:1" ht="15.75" x14ac:dyDescent="0.25">
      <c r="A17" s="330" t="s">
        <v>45</v>
      </c>
    </row>
    <row r="18" spans="1:1" ht="15.75" x14ac:dyDescent="0.25">
      <c r="A18" s="394" t="s">
        <v>153</v>
      </c>
    </row>
    <row r="19" spans="1:1" ht="15" customHeight="1" x14ac:dyDescent="0.25">
      <c r="A19" s="393" t="s">
        <v>76</v>
      </c>
    </row>
    <row r="20" spans="1:1" ht="15.75" x14ac:dyDescent="0.25">
      <c r="A20" s="393" t="s">
        <v>116</v>
      </c>
    </row>
    <row r="21" spans="1:1" ht="15.75" x14ac:dyDescent="0.25">
      <c r="A21" s="394" t="s">
        <v>198</v>
      </c>
    </row>
    <row r="22" spans="1:1" ht="15.75" x14ac:dyDescent="0.25">
      <c r="A22" s="394" t="s">
        <v>131</v>
      </c>
    </row>
    <row r="23" spans="1:1" ht="15.75" x14ac:dyDescent="0.25">
      <c r="A23" s="330" t="s">
        <v>68</v>
      </c>
    </row>
    <row r="24" spans="1:1" ht="15.75" x14ac:dyDescent="0.25">
      <c r="A24" s="330" t="s">
        <v>41</v>
      </c>
    </row>
    <row r="25" spans="1:1" ht="15.75" x14ac:dyDescent="0.25">
      <c r="A25" s="394" t="s">
        <v>233</v>
      </c>
    </row>
    <row r="26" spans="1:1" ht="15.75" x14ac:dyDescent="0.25">
      <c r="A26" s="394" t="s">
        <v>139</v>
      </c>
    </row>
    <row r="27" spans="1:1" ht="15.75" x14ac:dyDescent="0.25">
      <c r="A27" s="394" t="s">
        <v>129</v>
      </c>
    </row>
    <row r="28" spans="1:1" ht="15.75" x14ac:dyDescent="0.25">
      <c r="A28" s="330" t="s">
        <v>58</v>
      </c>
    </row>
    <row r="29" spans="1:1" ht="15.75" x14ac:dyDescent="0.25">
      <c r="A29" s="394" t="s">
        <v>223</v>
      </c>
    </row>
    <row r="30" spans="1:1" ht="15.75" x14ac:dyDescent="0.25">
      <c r="A30" s="330" t="s">
        <v>92</v>
      </c>
    </row>
    <row r="31" spans="1:1" ht="15" customHeight="1" x14ac:dyDescent="0.25">
      <c r="A31" s="393" t="s">
        <v>105</v>
      </c>
    </row>
    <row r="32" spans="1:1" ht="15.75" x14ac:dyDescent="0.25">
      <c r="A32" s="394" t="s">
        <v>593</v>
      </c>
    </row>
    <row r="33" spans="1:3" ht="15.75" x14ac:dyDescent="0.25">
      <c r="A33" s="330" t="s">
        <v>56</v>
      </c>
    </row>
    <row r="34" spans="1:3" ht="15.75" x14ac:dyDescent="0.25">
      <c r="A34" s="394" t="s">
        <v>135</v>
      </c>
    </row>
    <row r="35" spans="1:3" ht="15" customHeight="1" x14ac:dyDescent="0.25">
      <c r="A35" s="393" t="s">
        <v>722</v>
      </c>
    </row>
    <row r="36" spans="1:3" ht="15.75" x14ac:dyDescent="0.25">
      <c r="A36" s="330" t="s">
        <v>122</v>
      </c>
    </row>
    <row r="37" spans="1:3" ht="15.75" x14ac:dyDescent="0.25">
      <c r="A37" s="395" t="s">
        <v>145</v>
      </c>
    </row>
    <row r="38" spans="1:3" ht="15.75" x14ac:dyDescent="0.25">
      <c r="A38" s="330" t="s">
        <v>120</v>
      </c>
    </row>
    <row r="39" spans="1:3" ht="15.75" x14ac:dyDescent="0.25">
      <c r="A39" s="393" t="s">
        <v>59</v>
      </c>
    </row>
    <row r="40" spans="1:3" ht="15" customHeight="1" x14ac:dyDescent="0.25">
      <c r="A40" s="395" t="s">
        <v>743</v>
      </c>
    </row>
    <row r="41" spans="1:3" ht="15.75" x14ac:dyDescent="0.25">
      <c r="A41" s="395" t="s">
        <v>192</v>
      </c>
    </row>
    <row r="42" spans="1:3" ht="15.75" x14ac:dyDescent="0.25">
      <c r="A42" s="394" t="s">
        <v>218</v>
      </c>
      <c r="C42" s="133" t="s">
        <v>791</v>
      </c>
    </row>
    <row r="45" spans="1:3" ht="16.5" thickBot="1" x14ac:dyDescent="0.3">
      <c r="A45" s="391" t="s">
        <v>255</v>
      </c>
    </row>
    <row r="46" spans="1:3" ht="15.75" thickTop="1" x14ac:dyDescent="0.25">
      <c r="A46" s="384" t="s">
        <v>262</v>
      </c>
    </row>
    <row r="47" spans="1:3" x14ac:dyDescent="0.25">
      <c r="A47" s="392" t="s">
        <v>267</v>
      </c>
    </row>
    <row r="48" spans="1:3" x14ac:dyDescent="0.25">
      <c r="A48" s="327" t="s">
        <v>299</v>
      </c>
    </row>
    <row r="49" spans="1:3" x14ac:dyDescent="0.25">
      <c r="A49" s="384" t="s">
        <v>303</v>
      </c>
    </row>
    <row r="50" spans="1:3" x14ac:dyDescent="0.25">
      <c r="A50" s="384" t="s">
        <v>308</v>
      </c>
    </row>
    <row r="51" spans="1:3" x14ac:dyDescent="0.25">
      <c r="A51" s="385" t="s">
        <v>312</v>
      </c>
    </row>
    <row r="52" spans="1:3" x14ac:dyDescent="0.25">
      <c r="A52" s="327" t="s">
        <v>319</v>
      </c>
    </row>
    <row r="53" spans="1:3" x14ac:dyDescent="0.25">
      <c r="A53" s="384" t="s">
        <v>321</v>
      </c>
    </row>
    <row r="54" spans="1:3" x14ac:dyDescent="0.25">
      <c r="A54" s="385" t="s">
        <v>747</v>
      </c>
    </row>
    <row r="55" spans="1:3" x14ac:dyDescent="0.25">
      <c r="A55" s="384" t="s">
        <v>329</v>
      </c>
    </row>
    <row r="56" spans="1:3" x14ac:dyDescent="0.25">
      <c r="A56" s="327" t="s">
        <v>337</v>
      </c>
    </row>
    <row r="57" spans="1:3" x14ac:dyDescent="0.25">
      <c r="C57" s="133" t="s">
        <v>787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DB565-F324-4F30-9693-71786AFCDCF1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346" t="s">
        <v>30</v>
      </c>
    </row>
    <row r="3" spans="1:1" ht="21" customHeight="1" thickTop="1" x14ac:dyDescent="0.25">
      <c r="A3" s="384" t="s">
        <v>99</v>
      </c>
    </row>
    <row r="4" spans="1:1" ht="15" customHeight="1" x14ac:dyDescent="0.25">
      <c r="A4" s="384" t="s">
        <v>64</v>
      </c>
    </row>
    <row r="5" spans="1:1" x14ac:dyDescent="0.25">
      <c r="A5" s="327" t="s">
        <v>96</v>
      </c>
    </row>
    <row r="6" spans="1:1" x14ac:dyDescent="0.25">
      <c r="A6" s="384" t="s">
        <v>43</v>
      </c>
    </row>
    <row r="7" spans="1:1" x14ac:dyDescent="0.25">
      <c r="A7" s="385" t="s">
        <v>133</v>
      </c>
    </row>
    <row r="8" spans="1:1" x14ac:dyDescent="0.25">
      <c r="A8" s="384" t="s">
        <v>49</v>
      </c>
    </row>
    <row r="9" spans="1:1" x14ac:dyDescent="0.25">
      <c r="A9" s="327" t="s">
        <v>118</v>
      </c>
    </row>
    <row r="10" spans="1:1" x14ac:dyDescent="0.25">
      <c r="A10" s="384" t="s">
        <v>107</v>
      </c>
    </row>
    <row r="11" spans="1:1" x14ac:dyDescent="0.25">
      <c r="A11" s="384" t="s">
        <v>109</v>
      </c>
    </row>
    <row r="12" spans="1:1" x14ac:dyDescent="0.25">
      <c r="A12" s="327" t="s">
        <v>85</v>
      </c>
    </row>
    <row r="13" spans="1:1" x14ac:dyDescent="0.25">
      <c r="A13" s="327" t="s">
        <v>52</v>
      </c>
    </row>
    <row r="14" spans="1:1" x14ac:dyDescent="0.25">
      <c r="A14" s="327" t="s">
        <v>37</v>
      </c>
    </row>
    <row r="15" spans="1:1" ht="27.75" customHeight="1" x14ac:dyDescent="0.25">
      <c r="A15" s="327" t="s">
        <v>78</v>
      </c>
    </row>
    <row r="16" spans="1:1" x14ac:dyDescent="0.25">
      <c r="A16" s="327" t="s">
        <v>61</v>
      </c>
    </row>
    <row r="17" spans="1:1" ht="30" x14ac:dyDescent="0.25">
      <c r="A17" s="329" t="s">
        <v>127</v>
      </c>
    </row>
    <row r="18" spans="1:1" x14ac:dyDescent="0.25">
      <c r="A18" s="384" t="s">
        <v>45</v>
      </c>
    </row>
    <row r="19" spans="1:1" ht="15" customHeight="1" x14ac:dyDescent="0.25">
      <c r="A19" s="384" t="s">
        <v>54</v>
      </c>
    </row>
    <row r="20" spans="1:1" x14ac:dyDescent="0.25">
      <c r="A20" s="384" t="s">
        <v>76</v>
      </c>
    </row>
    <row r="21" spans="1:1" ht="30" x14ac:dyDescent="0.25">
      <c r="A21" s="327" t="s">
        <v>116</v>
      </c>
    </row>
    <row r="22" spans="1:1" x14ac:dyDescent="0.25">
      <c r="A22" s="385" t="s">
        <v>131</v>
      </c>
    </row>
    <row r="23" spans="1:1" ht="30" x14ac:dyDescent="0.25">
      <c r="A23" s="327" t="s">
        <v>68</v>
      </c>
    </row>
    <row r="24" spans="1:1" x14ac:dyDescent="0.25">
      <c r="A24" s="329" t="s">
        <v>233</v>
      </c>
    </row>
    <row r="25" spans="1:1" x14ac:dyDescent="0.25">
      <c r="A25" s="329" t="s">
        <v>139</v>
      </c>
    </row>
    <row r="26" spans="1:1" x14ac:dyDescent="0.25">
      <c r="A26" s="329" t="s">
        <v>129</v>
      </c>
    </row>
    <row r="27" spans="1:1" x14ac:dyDescent="0.25">
      <c r="A27" s="327" t="s">
        <v>58</v>
      </c>
    </row>
    <row r="28" spans="1:1" ht="22.5" customHeight="1" x14ac:dyDescent="0.25">
      <c r="A28" s="329" t="s">
        <v>223</v>
      </c>
    </row>
    <row r="29" spans="1:1" x14ac:dyDescent="0.25">
      <c r="A29" s="329" t="s">
        <v>784</v>
      </c>
    </row>
    <row r="30" spans="1:1" ht="30" x14ac:dyDescent="0.25">
      <c r="A30" s="327" t="s">
        <v>105</v>
      </c>
    </row>
    <row r="31" spans="1:1" x14ac:dyDescent="0.25">
      <c r="A31" s="329" t="s">
        <v>593</v>
      </c>
    </row>
    <row r="32" spans="1:1" ht="15.75" customHeight="1" x14ac:dyDescent="0.25">
      <c r="A32" s="384" t="s">
        <v>56</v>
      </c>
    </row>
    <row r="33" spans="1:3" x14ac:dyDescent="0.25">
      <c r="A33" s="329" t="s">
        <v>135</v>
      </c>
    </row>
    <row r="34" spans="1:3" x14ac:dyDescent="0.25">
      <c r="A34" s="327" t="s">
        <v>722</v>
      </c>
    </row>
    <row r="35" spans="1:3" ht="22.5" customHeight="1" x14ac:dyDescent="0.25">
      <c r="A35" s="327" t="s">
        <v>122</v>
      </c>
    </row>
    <row r="36" spans="1:3" ht="24.75" customHeight="1" x14ac:dyDescent="0.25">
      <c r="A36" s="329" t="s">
        <v>145</v>
      </c>
    </row>
    <row r="37" spans="1:3" x14ac:dyDescent="0.25">
      <c r="A37" s="384" t="s">
        <v>120</v>
      </c>
    </row>
    <row r="38" spans="1:3" ht="30" x14ac:dyDescent="0.25">
      <c r="A38" s="329" t="s">
        <v>149</v>
      </c>
    </row>
    <row r="39" spans="1:3" x14ac:dyDescent="0.25">
      <c r="A39" s="384" t="s">
        <v>59</v>
      </c>
    </row>
    <row r="40" spans="1:3" x14ac:dyDescent="0.25">
      <c r="A40" s="385" t="s">
        <v>743</v>
      </c>
    </row>
    <row r="41" spans="1:3" x14ac:dyDescent="0.25">
      <c r="A41" s="384" t="s">
        <v>98</v>
      </c>
    </row>
    <row r="42" spans="1:3" x14ac:dyDescent="0.25">
      <c r="A42" s="385" t="s">
        <v>192</v>
      </c>
    </row>
    <row r="43" spans="1:3" x14ac:dyDescent="0.25">
      <c r="A43" s="329" t="s">
        <v>218</v>
      </c>
      <c r="C43" s="133" t="s">
        <v>786</v>
      </c>
    </row>
    <row r="45" spans="1:3" ht="63.75" customHeight="1" thickBot="1" x14ac:dyDescent="0.3">
      <c r="A45" s="346" t="s">
        <v>255</v>
      </c>
    </row>
    <row r="46" spans="1:3" ht="15.75" customHeight="1" thickTop="1" x14ac:dyDescent="0.25">
      <c r="A46" s="326" t="s">
        <v>262</v>
      </c>
    </row>
    <row r="47" spans="1:3" ht="14.25" customHeight="1" x14ac:dyDescent="0.25">
      <c r="A47" s="328" t="s">
        <v>267</v>
      </c>
    </row>
    <row r="48" spans="1:3" x14ac:dyDescent="0.25">
      <c r="A48" s="327" t="s">
        <v>299</v>
      </c>
    </row>
    <row r="49" spans="1:3" x14ac:dyDescent="0.25">
      <c r="A49" s="327" t="s">
        <v>303</v>
      </c>
    </row>
    <row r="50" spans="1:3" x14ac:dyDescent="0.25">
      <c r="A50" s="327" t="s">
        <v>308</v>
      </c>
    </row>
    <row r="51" spans="1:3" x14ac:dyDescent="0.25">
      <c r="A51" s="329" t="s">
        <v>312</v>
      </c>
    </row>
    <row r="52" spans="1:3" x14ac:dyDescent="0.25">
      <c r="A52" s="327" t="s">
        <v>319</v>
      </c>
    </row>
    <row r="53" spans="1:3" x14ac:dyDescent="0.25">
      <c r="A53" s="327" t="s">
        <v>321</v>
      </c>
    </row>
    <row r="54" spans="1:3" ht="30" x14ac:dyDescent="0.25">
      <c r="A54" s="329" t="s">
        <v>747</v>
      </c>
    </row>
    <row r="55" spans="1:3" x14ac:dyDescent="0.25">
      <c r="A55" s="327" t="s">
        <v>329</v>
      </c>
    </row>
    <row r="56" spans="1:3" x14ac:dyDescent="0.25">
      <c r="A56" s="327" t="s">
        <v>337</v>
      </c>
    </row>
    <row r="57" spans="1:3" x14ac:dyDescent="0.25">
      <c r="C57" s="133" t="s">
        <v>787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246" customWidth="1"/>
    <col min="4" max="4" width="11.140625" customWidth="1"/>
    <col min="7" max="7" width="23.7109375" style="337" customWidth="1"/>
  </cols>
  <sheetData>
    <row r="1" spans="1:1" ht="25.5" customHeight="1" thickBot="1" x14ac:dyDescent="0.3">
      <c r="A1" s="279" t="s">
        <v>30</v>
      </c>
    </row>
    <row r="2" spans="1:1" ht="15.75" thickTop="1" x14ac:dyDescent="0.25">
      <c r="A2" s="324" t="s">
        <v>183</v>
      </c>
    </row>
    <row r="3" spans="1:1" ht="15" customHeight="1" x14ac:dyDescent="0.25">
      <c r="A3" s="321" t="s">
        <v>99</v>
      </c>
    </row>
    <row r="4" spans="1:1" x14ac:dyDescent="0.25">
      <c r="A4" s="324" t="s">
        <v>762</v>
      </c>
    </row>
    <row r="5" spans="1:1" x14ac:dyDescent="0.25">
      <c r="A5" s="323" t="s">
        <v>64</v>
      </c>
    </row>
    <row r="6" spans="1:1" x14ac:dyDescent="0.25">
      <c r="A6" s="321" t="s">
        <v>96</v>
      </c>
    </row>
    <row r="7" spans="1:1" x14ac:dyDescent="0.25">
      <c r="A7" s="321" t="s">
        <v>43</v>
      </c>
    </row>
    <row r="8" spans="1:1" x14ac:dyDescent="0.25">
      <c r="A8" s="324" t="s">
        <v>133</v>
      </c>
    </row>
    <row r="9" spans="1:1" x14ac:dyDescent="0.25">
      <c r="A9" s="321" t="s">
        <v>49</v>
      </c>
    </row>
    <row r="10" spans="1:1" x14ac:dyDescent="0.25">
      <c r="A10" s="324" t="s">
        <v>143</v>
      </c>
    </row>
    <row r="11" spans="1:1" ht="18" customHeight="1" x14ac:dyDescent="0.25">
      <c r="A11" s="323" t="s">
        <v>118</v>
      </c>
    </row>
    <row r="12" spans="1:1" x14ac:dyDescent="0.25">
      <c r="A12" s="323" t="s">
        <v>107</v>
      </c>
    </row>
    <row r="13" spans="1:1" x14ac:dyDescent="0.25">
      <c r="A13" s="323" t="s">
        <v>109</v>
      </c>
    </row>
    <row r="14" spans="1:1" x14ac:dyDescent="0.25">
      <c r="A14" s="323" t="s">
        <v>85</v>
      </c>
    </row>
    <row r="15" spans="1:1" x14ac:dyDescent="0.25">
      <c r="A15" s="323" t="s">
        <v>52</v>
      </c>
    </row>
    <row r="16" spans="1:1" x14ac:dyDescent="0.25">
      <c r="A16" s="323" t="s">
        <v>37</v>
      </c>
    </row>
    <row r="17" spans="1:1" ht="15" customHeight="1" x14ac:dyDescent="0.25">
      <c r="A17" s="321" t="s">
        <v>78</v>
      </c>
    </row>
    <row r="18" spans="1:1" ht="15" customHeight="1" x14ac:dyDescent="0.25">
      <c r="A18" s="321" t="s">
        <v>61</v>
      </c>
    </row>
    <row r="19" spans="1:1" x14ac:dyDescent="0.25">
      <c r="A19" s="324" t="s">
        <v>127</v>
      </c>
    </row>
    <row r="20" spans="1:1" x14ac:dyDescent="0.25">
      <c r="A20" s="323" t="s">
        <v>45</v>
      </c>
    </row>
    <row r="21" spans="1:1" x14ac:dyDescent="0.25">
      <c r="A21" s="323" t="s">
        <v>103</v>
      </c>
    </row>
    <row r="22" spans="1:1" x14ac:dyDescent="0.25">
      <c r="A22" s="323" t="s">
        <v>76</v>
      </c>
    </row>
    <row r="23" spans="1:1" x14ac:dyDescent="0.25">
      <c r="A23" s="323" t="s">
        <v>116</v>
      </c>
    </row>
    <row r="24" spans="1:1" x14ac:dyDescent="0.25">
      <c r="A24" s="324" t="s">
        <v>198</v>
      </c>
    </row>
    <row r="25" spans="1:1" x14ac:dyDescent="0.25">
      <c r="A25" s="322" t="s">
        <v>131</v>
      </c>
    </row>
    <row r="26" spans="1:1" x14ac:dyDescent="0.25">
      <c r="A26" s="323" t="s">
        <v>68</v>
      </c>
    </row>
    <row r="27" spans="1:1" x14ac:dyDescent="0.25">
      <c r="A27" s="322" t="s">
        <v>157</v>
      </c>
    </row>
    <row r="28" spans="1:1" x14ac:dyDescent="0.25">
      <c r="A28" s="323" t="s">
        <v>41</v>
      </c>
    </row>
    <row r="29" spans="1:1" x14ac:dyDescent="0.25">
      <c r="A29" s="322" t="s">
        <v>233</v>
      </c>
    </row>
    <row r="30" spans="1:1" x14ac:dyDescent="0.25">
      <c r="A30" s="322" t="s">
        <v>190</v>
      </c>
    </row>
    <row r="31" spans="1:1" x14ac:dyDescent="0.25">
      <c r="A31" s="322" t="s">
        <v>139</v>
      </c>
    </row>
    <row r="32" spans="1:1" x14ac:dyDescent="0.25">
      <c r="A32" s="322" t="s">
        <v>129</v>
      </c>
    </row>
    <row r="33" spans="1:4" x14ac:dyDescent="0.25">
      <c r="A33" s="323" t="s">
        <v>58</v>
      </c>
    </row>
    <row r="34" spans="1:4" ht="15" customHeight="1" x14ac:dyDescent="0.25">
      <c r="A34" s="324" t="s">
        <v>223</v>
      </c>
    </row>
    <row r="35" spans="1:4" ht="15" customHeight="1" x14ac:dyDescent="0.25">
      <c r="A35" s="323" t="s">
        <v>105</v>
      </c>
    </row>
    <row r="36" spans="1:4" x14ac:dyDescent="0.25">
      <c r="A36" s="322" t="s">
        <v>593</v>
      </c>
    </row>
    <row r="37" spans="1:4" x14ac:dyDescent="0.25">
      <c r="A37" s="323" t="s">
        <v>56</v>
      </c>
    </row>
    <row r="38" spans="1:4" x14ac:dyDescent="0.25">
      <c r="A38" s="322" t="s">
        <v>135</v>
      </c>
    </row>
    <row r="39" spans="1:4" ht="15" customHeight="1" x14ac:dyDescent="0.25">
      <c r="A39" s="321" t="s">
        <v>722</v>
      </c>
    </row>
    <row r="40" spans="1:4" x14ac:dyDescent="0.25">
      <c r="A40" s="323" t="s">
        <v>122</v>
      </c>
    </row>
    <row r="41" spans="1:4" x14ac:dyDescent="0.25">
      <c r="A41" s="322" t="s">
        <v>145</v>
      </c>
    </row>
    <row r="42" spans="1:4" x14ac:dyDescent="0.25">
      <c r="A42" s="323" t="s">
        <v>120</v>
      </c>
    </row>
    <row r="43" spans="1:4" x14ac:dyDescent="0.25">
      <c r="A43" s="324" t="s">
        <v>149</v>
      </c>
    </row>
    <row r="44" spans="1:4" ht="18" customHeight="1" x14ac:dyDescent="0.25">
      <c r="A44" s="323" t="s">
        <v>59</v>
      </c>
    </row>
    <row r="45" spans="1:4" x14ac:dyDescent="0.25">
      <c r="A45" s="324" t="s">
        <v>743</v>
      </c>
    </row>
    <row r="46" spans="1:4" ht="15" customHeight="1" x14ac:dyDescent="0.25">
      <c r="A46" s="321" t="s">
        <v>98</v>
      </c>
    </row>
    <row r="47" spans="1:4" x14ac:dyDescent="0.25">
      <c r="A47" s="324" t="s">
        <v>192</v>
      </c>
    </row>
    <row r="48" spans="1:4" x14ac:dyDescent="0.25">
      <c r="A48" s="322" t="s">
        <v>218</v>
      </c>
      <c r="C48" s="133">
        <v>47</v>
      </c>
      <c r="D48" s="133" t="s">
        <v>748</v>
      </c>
    </row>
    <row r="51" spans="1:4" ht="24.75" customHeight="1" x14ac:dyDescent="0.25">
      <c r="A51" s="341" t="s">
        <v>255</v>
      </c>
    </row>
    <row r="52" spans="1:4" x14ac:dyDescent="0.25">
      <c r="A52" s="338" t="s">
        <v>735</v>
      </c>
    </row>
    <row r="53" spans="1:4" ht="15.75" customHeight="1" x14ac:dyDescent="0.25">
      <c r="A53" s="338" t="s">
        <v>262</v>
      </c>
    </row>
    <row r="54" spans="1:4" ht="15" customHeight="1" x14ac:dyDescent="0.25">
      <c r="A54" s="339" t="s">
        <v>267</v>
      </c>
    </row>
    <row r="55" spans="1:4" ht="15.75" customHeight="1" x14ac:dyDescent="0.25">
      <c r="A55" s="338" t="s">
        <v>299</v>
      </c>
    </row>
    <row r="56" spans="1:4" ht="15" customHeight="1" x14ac:dyDescent="0.25">
      <c r="A56" s="338" t="s">
        <v>303</v>
      </c>
    </row>
    <row r="57" spans="1:4" ht="15" customHeight="1" x14ac:dyDescent="0.25">
      <c r="A57" s="338" t="s">
        <v>308</v>
      </c>
    </row>
    <row r="58" spans="1:4" x14ac:dyDescent="0.25">
      <c r="A58" s="340" t="s">
        <v>312</v>
      </c>
    </row>
    <row r="59" spans="1:4" x14ac:dyDescent="0.25">
      <c r="A59" s="340" t="s">
        <v>318</v>
      </c>
    </row>
    <row r="60" spans="1:4" x14ac:dyDescent="0.25">
      <c r="A60" s="338" t="s">
        <v>319</v>
      </c>
    </row>
    <row r="61" spans="1:4" x14ac:dyDescent="0.25">
      <c r="A61" s="338" t="s">
        <v>321</v>
      </c>
    </row>
    <row r="62" spans="1:4" x14ac:dyDescent="0.25">
      <c r="A62" s="338" t="s">
        <v>329</v>
      </c>
    </row>
    <row r="63" spans="1:4" ht="15" customHeight="1" x14ac:dyDescent="0.25">
      <c r="A63" s="338" t="s">
        <v>764</v>
      </c>
      <c r="C63" s="133">
        <v>12</v>
      </c>
      <c r="D63" s="133" t="s">
        <v>765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5</vt:i4>
      </vt:variant>
    </vt:vector>
  </HeadingPairs>
  <TitlesOfParts>
    <vt:vector size="22" baseType="lpstr">
      <vt:lpstr>Capa</vt:lpstr>
      <vt:lpstr>Relatório Sintético</vt:lpstr>
      <vt:lpstr>Relatório Analítico </vt:lpstr>
      <vt:lpstr>Entidades Cadastradas</vt:lpstr>
      <vt:lpstr>Anexo Fotos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Isadora de Fátima Lopes</cp:lastModifiedBy>
  <cp:revision/>
  <cp:lastPrinted>2022-07-13T12:52:50Z</cp:lastPrinted>
  <dcterms:created xsi:type="dcterms:W3CDTF">2019-08-19T14:05:31Z</dcterms:created>
  <dcterms:modified xsi:type="dcterms:W3CDTF">2022-07-13T18:31:01Z</dcterms:modified>
  <cp:category/>
  <cp:contentStatus/>
</cp:coreProperties>
</file>