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pg\BANCO DE ALIMENTOS\Relatório Gerencial\2022\8 - Agosto\"/>
    </mc:Choice>
  </mc:AlternateContent>
  <xr:revisionPtr revIDLastSave="0" documentId="13_ncr:1_{0B16AB18-4A51-4B21-81B6-1BAD81F3E9A7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15" sheetId="30" state="hidden" r:id="rId6"/>
    <sheet name="Planilha14" sheetId="29" state="hidden" r:id="rId7"/>
    <sheet name="Planilha13" sheetId="28" state="hidden" r:id="rId8"/>
    <sheet name="Planilha12" sheetId="27" state="hidden" r:id="rId9"/>
    <sheet name="Planilha11" sheetId="26" state="hidden" r:id="rId10"/>
    <sheet name="Planilha10" sheetId="25" state="hidden" r:id="rId11"/>
    <sheet name="Planilha9" sheetId="24" state="hidden" r:id="rId12"/>
    <sheet name="Planilha8" sheetId="23" state="hidden" r:id="rId13"/>
    <sheet name="Planilha7" sheetId="22" state="hidden" r:id="rId14"/>
    <sheet name="Planilha6" sheetId="21" state="hidden" r:id="rId15"/>
    <sheet name="Planilha5" sheetId="20" state="hidden" r:id="rId16"/>
    <sheet name="Planilha4" sheetId="18" state="hidden" r:id="rId17"/>
    <sheet name="Planilha3" sheetId="17" state="hidden" r:id="rId18"/>
    <sheet name="Planilha1" sheetId="16" state="hidden" r:id="rId19"/>
    <sheet name="Planilha2" sheetId="15" state="hidden" r:id="rId20"/>
  </sheets>
  <definedNames>
    <definedName name="__shared_1_0_0">#REF!-#REF!</definedName>
    <definedName name="__shared_2_0_0">#REF!-#REF!</definedName>
    <definedName name="_xlnm._FilterDatabase" localSheetId="2" hidden="1">'Relatório Analítico '!$A$30:$J$30</definedName>
    <definedName name="_xlnm.Print_Area" localSheetId="4">'Anexo Fotos'!$A$1:$Q$119</definedName>
    <definedName name="_xlnm.Print_Area" localSheetId="0">Capa!$A$1:$N$63</definedName>
    <definedName name="_xlnm.Print_Area" localSheetId="3">'Entidades Cadastradas'!$A$1:$E$69</definedName>
    <definedName name="_xlnm.Print_Area" localSheetId="2">'Relatório Analítico '!$A$1:$J$556</definedName>
    <definedName name="_xlnm.Print_Area" localSheetId="1">'Relatório Sintético'!$A$1:$L$43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9" i="3" l="1"/>
  <c r="J352" i="3"/>
  <c r="J301" i="3"/>
  <c r="J209" i="3"/>
  <c r="J11" i="3"/>
  <c r="D291" i="3"/>
  <c r="D182" i="3"/>
  <c r="D181" i="3"/>
  <c r="J534" i="3" l="1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43" i="3"/>
  <c r="J442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535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69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295" i="3"/>
  <c r="J294" i="3"/>
  <c r="J293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2" i="3"/>
  <c r="J181" i="3"/>
  <c r="J180" i="3"/>
  <c r="J179" i="3"/>
  <c r="J178" i="3"/>
  <c r="J176" i="3"/>
  <c r="J177" i="3"/>
  <c r="J175" i="3"/>
  <c r="J174" i="3"/>
  <c r="J173" i="3"/>
  <c r="J172" i="3"/>
  <c r="J171" i="3"/>
  <c r="J170" i="3"/>
  <c r="J169" i="3"/>
  <c r="J168" i="3"/>
  <c r="J167" i="3"/>
  <c r="J166" i="3"/>
  <c r="J164" i="3"/>
  <c r="J163" i="3"/>
  <c r="J162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27" i="3"/>
  <c r="J26" i="3"/>
  <c r="J23" i="3"/>
  <c r="J22" i="3"/>
  <c r="J21" i="3"/>
  <c r="J20" i="3"/>
  <c r="J12" i="3"/>
  <c r="J17" i="3"/>
  <c r="J16" i="3"/>
  <c r="J15" i="3"/>
  <c r="E535" i="3"/>
  <c r="E534" i="3"/>
  <c r="E181" i="3"/>
  <c r="E291" i="3"/>
  <c r="E182" i="3"/>
  <c r="H399" i="3" l="1"/>
  <c r="G12" i="3"/>
  <c r="H12" i="3"/>
  <c r="I12" i="3"/>
  <c r="F12" i="3"/>
  <c r="E12" i="3"/>
  <c r="H294" i="3" l="1"/>
  <c r="J489" i="3" l="1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4" i="3"/>
  <c r="I181" i="3"/>
  <c r="I182" i="3"/>
  <c r="J165" i="3"/>
  <c r="J161" i="3"/>
  <c r="J91" i="3"/>
  <c r="J467" i="3" l="1"/>
  <c r="J445" i="3"/>
  <c r="J441" i="3"/>
  <c r="I291" i="3" l="1"/>
  <c r="I11" i="3" s="1"/>
  <c r="I290" i="3"/>
  <c r="G399" i="3" l="1"/>
  <c r="H290" i="3"/>
  <c r="G291" i="3"/>
  <c r="H291" i="3"/>
  <c r="G182" i="3"/>
  <c r="G11" i="3" s="1"/>
  <c r="H182" i="3"/>
  <c r="H11" i="3" s="1"/>
  <c r="G534" i="3" l="1"/>
  <c r="G535" i="3" s="1"/>
  <c r="G181" i="3"/>
  <c r="G290" i="3" l="1"/>
  <c r="F534" i="3"/>
  <c r="E399" i="3"/>
  <c r="F399" i="3"/>
  <c r="F535" i="3" l="1"/>
  <c r="E290" i="3"/>
  <c r="F291" i="3"/>
  <c r="F290" i="3"/>
  <c r="D296" i="3"/>
  <c r="J296" i="3" s="1"/>
  <c r="F182" i="3"/>
  <c r="F11" i="3" s="1"/>
  <c r="E11" i="3" l="1"/>
  <c r="F294" i="3"/>
  <c r="D399" i="3"/>
  <c r="I399" i="3" l="1"/>
  <c r="H534" i="3" l="1"/>
  <c r="I534" i="3"/>
  <c r="I294" i="3"/>
  <c r="I296" i="3" s="1"/>
  <c r="H181" i="3"/>
  <c r="H296" i="3" s="1"/>
  <c r="I535" i="3" l="1"/>
  <c r="I20" i="3" s="1"/>
  <c r="H535" i="3"/>
  <c r="H20" i="3" s="1"/>
  <c r="I21" i="3" l="1"/>
  <c r="H21" i="3"/>
  <c r="H23" i="3" s="1"/>
  <c r="I23" i="3" l="1"/>
  <c r="G20" i="3" l="1"/>
  <c r="D534" i="3" l="1"/>
  <c r="D535" i="3" s="1"/>
  <c r="E20" i="3" l="1"/>
  <c r="F20" i="3" l="1"/>
  <c r="G294" i="3"/>
  <c r="G296" i="3" s="1"/>
  <c r="F181" i="3"/>
  <c r="F296" i="3" l="1"/>
  <c r="F21" i="3" s="1"/>
  <c r="F23" i="3" s="1"/>
  <c r="E296" i="3" l="1"/>
  <c r="G21" i="3" l="1"/>
  <c r="E21" i="3"/>
  <c r="E23" i="3" l="1"/>
  <c r="G23" i="3"/>
</calcChain>
</file>

<file path=xl/sharedStrings.xml><?xml version="1.0" encoding="utf-8"?>
<sst xmlns="http://schemas.openxmlformats.org/spreadsheetml/2006/main" count="2468" uniqueCount="831">
  <si>
    <t>ORGANIZAÇÃO DAS VOLUNTÁRIAS DE GOIÁS</t>
  </si>
  <si>
    <t>RELATÓRIO GERENCIAL MENSAL DE EXECUÇÃO</t>
  </si>
  <si>
    <t>BANCO DE ALIMENTOS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</si>
  <si>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</si>
  <si>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</si>
  <si>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</si>
  <si>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</si>
  <si>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</si>
  <si>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</si>
  <si>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</si>
  <si>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</si>
  <si>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</si>
  <si>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</si>
  <si>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</si>
  <si>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</si>
  <si>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</si>
  <si>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</si>
  <si>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</si>
  <si>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</si>
  <si>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</si>
  <si>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t>Gerente de Nutrição Social e Sustentável</t>
  </si>
  <si>
    <t>Jeane de Cássia Dias Abdala Maia</t>
  </si>
  <si>
    <t>Diretora de Ações Sociais</t>
  </si>
  <si>
    <t>PROTEÇÃO SOCIAL BÁSICA</t>
  </si>
  <si>
    <t xml:space="preserve">OPERACIONALIZAÇÃO DAS AÇÕES DE PROTEÇÃO SOCIAL                      </t>
  </si>
  <si>
    <t>TOTAL SEM REPETIÇÃO</t>
  </si>
  <si>
    <t>RZ</t>
  </si>
  <si>
    <t>TOTAL</t>
  </si>
  <si>
    <t>Número de entidades que participaram</t>
  </si>
  <si>
    <t>Número de indivíduos/famílias que participaram</t>
  </si>
  <si>
    <t>Bairros de Goiânia</t>
  </si>
  <si>
    <t>Instituição / Entidade ATENDIDA EM GOIÂNIA</t>
  </si>
  <si>
    <t>AGEO Esportivo</t>
  </si>
  <si>
    <t>Santa Genoveva</t>
  </si>
  <si>
    <t>Assembleia de Deus Aliança</t>
  </si>
  <si>
    <t>Bairro Goiá 2</t>
  </si>
  <si>
    <t>Assembleia de Deus Esperança</t>
  </si>
  <si>
    <t xml:space="preserve">Jardim Guanabara </t>
  </si>
  <si>
    <t>Assembleia de Deus Yeshua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</si>
  <si>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</si>
  <si>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</si>
  <si>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</si>
  <si>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</si>
  <si>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 xml:space="preserve">Campinas </t>
  </si>
  <si>
    <t>Associação Beneficente Metamorfose</t>
  </si>
  <si>
    <t>Jardim Novo Mundo</t>
  </si>
  <si>
    <t>Associação da Igreja Metodista - Oitava Região Eclesiástica</t>
  </si>
  <si>
    <t>Jardim das Aroeiras</t>
  </si>
  <si>
    <t>Associação das Entidades Comunitárias Dom Fernando II e Aroeiras</t>
  </si>
  <si>
    <t>Conjunto Vera Cruz I</t>
  </si>
  <si>
    <t>Associação de Moradores do Conjunto Vera Cruz I</t>
  </si>
  <si>
    <t>Associação Paulo Pacheco</t>
  </si>
  <si>
    <t>Jardim Goiás</t>
  </si>
  <si>
    <t>Associação Habitacional e Construção Civil do Brasil - Constracc</t>
  </si>
  <si>
    <t>Novo Horizonte</t>
  </si>
  <si>
    <t>Associação Metodista Assistencial de Educação Infantil</t>
  </si>
  <si>
    <t>Setor Oeste</t>
  </si>
  <si>
    <t>Associação Obra do Berço</t>
  </si>
  <si>
    <t>Setor Coimbra</t>
  </si>
  <si>
    <t>Vila Jardim Pompéia</t>
  </si>
  <si>
    <t>Associação Universo Sem Fome</t>
  </si>
  <si>
    <t>Jardim Liberdade</t>
  </si>
  <si>
    <t>Caps Noroeste</t>
  </si>
  <si>
    <t>Setor Marechal Rondon</t>
  </si>
  <si>
    <t>Bairro Floresta</t>
  </si>
  <si>
    <t>Casa de Fraternidade Caminho da Luz</t>
  </si>
  <si>
    <t>Vera Cruz 2</t>
  </si>
  <si>
    <t xml:space="preserve">Casa Terapêutica Rei Davi </t>
  </si>
  <si>
    <t>Residencial Maria Lourença</t>
  </si>
  <si>
    <t>Centro de Atendimento Educação e Mediação da Família - CAEMFA</t>
  </si>
  <si>
    <t>Jardim Guanabara</t>
  </si>
  <si>
    <t>Centro de Recuperação Vida Nova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</si>
  <si>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</si>
  <si>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</si>
  <si>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</si>
  <si>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</si>
  <si>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</si>
  <si>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</si>
  <si>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Jardim Guanabara III</t>
  </si>
  <si>
    <t>CMEI Guanabara lll</t>
  </si>
  <si>
    <t>CMEI Jardim das Aroeiras</t>
  </si>
  <si>
    <t>Jardim Guanabara I</t>
  </si>
  <si>
    <t>CMEI Jardim Guanabara I - Conselho Gestor Construindo Cidadãos</t>
  </si>
  <si>
    <t>Parque Tremendão</t>
  </si>
  <si>
    <t>CMEI Parque Tremendão</t>
  </si>
  <si>
    <t>Jardim da Luz</t>
  </si>
  <si>
    <t>Comunidade Espírita Ramatis</t>
  </si>
  <si>
    <t>Comunidade Espirita Trabalho, Amor e FÉ (CETAF)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</si>
  <si>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</si>
  <si>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</si>
  <si>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</si>
  <si>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</si>
  <si>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</si>
  <si>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Residencial Buena Vista IV</t>
  </si>
  <si>
    <t>Igreja Batista Amor e Cuidado</t>
  </si>
  <si>
    <t>Igreja Batista Vale dos Sonhos</t>
  </si>
  <si>
    <t>Buena Vista IV</t>
  </si>
  <si>
    <t>Igreja Evangélica Assembleia de Deus Buena Vista II</t>
  </si>
  <si>
    <t>Vila Nova</t>
  </si>
  <si>
    <t>Bairro da Vitória</t>
  </si>
  <si>
    <t>Igreja Evangélica Assembleia de Deus Ministério Jardim América</t>
  </si>
  <si>
    <t>Vila Riso</t>
  </si>
  <si>
    <t>Igreja Evangélica Assembleia de Deus Vila Riso</t>
  </si>
  <si>
    <t>Parque Anhanguera</t>
  </si>
  <si>
    <t>Igreja Evangélica Avivamento</t>
  </si>
  <si>
    <t>Setor Nilza Modesto Neto</t>
  </si>
  <si>
    <t>Igreja Evangélica Ministério Rosa de Sarom</t>
  </si>
  <si>
    <t>Jardim América</t>
  </si>
  <si>
    <t>Igreja Evangélica Quadrangular</t>
  </si>
  <si>
    <t>Jardim Curitiba I</t>
  </si>
  <si>
    <t>Igreja Pentencostal Allfa e Omega - Ministério Atos II</t>
  </si>
  <si>
    <t>Instituto de Atenção a Terceira Idade Nossa Senhora do Perpétuo Socorro</t>
  </si>
  <si>
    <t>Setor Recreio de Ipe</t>
  </si>
  <si>
    <t>Missão Resgate da Paz</t>
  </si>
  <si>
    <t>Jardim Europa</t>
  </si>
  <si>
    <t>Moderna Olavo Bilac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</si>
  <si>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</si>
  <si>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</si>
  <si>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</si>
  <si>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</si>
  <si>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</si>
  <si>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</si>
  <si>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</si>
  <si>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</si>
  <si>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</si>
  <si>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Siquém Núcleo Educacional</t>
  </si>
  <si>
    <t>Associação Bem Aventurada Imelda</t>
  </si>
  <si>
    <t>Jardim Nova Esperança</t>
  </si>
  <si>
    <t>Obras Sociais do Centro Espírita Irmão Áureo - OSCEIA</t>
  </si>
  <si>
    <t>Setor Bueno</t>
  </si>
  <si>
    <t>Sindicato dos Proprietários das Oficinas Mecânicas dos Estados de Goiás</t>
  </si>
  <si>
    <t>Residencial Itaipu</t>
  </si>
  <si>
    <t>Associação Semente da Vida - Projeto Semear</t>
  </si>
  <si>
    <t>Centro</t>
  </si>
  <si>
    <t>Associação das Donas de Casa e Consumidores em Ação</t>
  </si>
  <si>
    <t>Setor Progresso</t>
  </si>
  <si>
    <t>Centro de Trabalho Comunitário - CTC</t>
  </si>
  <si>
    <t>Instituto Batuíra de Saúde Mental</t>
  </si>
  <si>
    <t>Associação de Serviço à Criança Especial de Goiânia - ASCEP</t>
  </si>
  <si>
    <t>Setor Balneário</t>
  </si>
  <si>
    <t>Associação dos Idosos Jardim Balneário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</si>
  <si>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</si>
  <si>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</si>
  <si>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</si>
  <si>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</si>
  <si>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</si>
  <si>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>Centro de Educação Comunitária de Meninas e Meninos  - Cecom</t>
  </si>
  <si>
    <t>Perim</t>
  </si>
  <si>
    <t>Sociedade Eunice Weaver de Goiânia</t>
  </si>
  <si>
    <t>Vila Americano do Brasil</t>
  </si>
  <si>
    <t>Abrigo dos Idosos São Vicente de Paulo</t>
  </si>
  <si>
    <t>Ação Social Sagrados Estigmas e Santo Expedito</t>
  </si>
  <si>
    <t>Balneário Meia Ponte</t>
  </si>
  <si>
    <t>Parque Amazonas</t>
  </si>
  <si>
    <t>Asilo Solar Colombino Augusto de Bastos</t>
  </si>
  <si>
    <t>Madre Germana II</t>
  </si>
  <si>
    <t>Associação Assistencial Madre Germana II</t>
  </si>
  <si>
    <t>Residencial Morada do Bosque</t>
  </si>
  <si>
    <t>Associação Assunção</t>
  </si>
  <si>
    <t>Associação Beija-Flor</t>
  </si>
  <si>
    <t>Vila Lucy</t>
  </si>
  <si>
    <t>Associação Beneficente de Ajuda a Pessoa Carente</t>
  </si>
  <si>
    <t>Jardim Guanabara II</t>
  </si>
  <si>
    <t>Sociedade Renascer</t>
  </si>
  <si>
    <t>Setor Universitário</t>
  </si>
  <si>
    <t>Associação Projeto Esporte Crescer - PROEC</t>
  </si>
  <si>
    <t>Instituto de Especialidades Conceito</t>
  </si>
  <si>
    <t>Setor Marista</t>
  </si>
  <si>
    <t>Associação Beneficente Manancial</t>
  </si>
  <si>
    <t>Parque Anhanguera II</t>
  </si>
  <si>
    <t>Associação Cairós - Solidariedade e Ação</t>
  </si>
  <si>
    <t>Forte Vile</t>
  </si>
  <si>
    <t>Associação Casa de Cultura Antônia Ferreira de Souza</t>
  </si>
  <si>
    <t>Jardim Mariliza</t>
  </si>
  <si>
    <t>Associação Casa de Maria</t>
  </si>
  <si>
    <t>Paróquia São Nicolau</t>
  </si>
  <si>
    <t>Setor Sul</t>
  </si>
  <si>
    <t>Centro Espírita e Casa da Sopa Orondina Luz e Vida</t>
  </si>
  <si>
    <t>Recreio dos Bandeirantes</t>
  </si>
  <si>
    <t>Associação Comunidade Luz da Vida</t>
  </si>
  <si>
    <t>Associação Comunitária Beneficente Portas Abertas</t>
  </si>
  <si>
    <t>Bairro Vitória</t>
  </si>
  <si>
    <t>Associação de Assistência Social Soldadinhos de Deus</t>
  </si>
  <si>
    <t>Anhanguera</t>
  </si>
  <si>
    <t>Associação de Pais do Excepcional Gota de Orgulho - APEGO</t>
  </si>
  <si>
    <t>Boa Ventura</t>
  </si>
  <si>
    <t>Associação dos Catadores de Materiais Recicláveis Ordem e Progresso</t>
  </si>
  <si>
    <t>Associação dos Deficientes Físicos do Estado de Goiás - ADFEGO</t>
  </si>
  <si>
    <t>Finsocial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</si>
  <si>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</si>
  <si>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</si>
  <si>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</si>
  <si>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</si>
  <si>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</si>
  <si>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Associação Grupo Vozes Flores do Cerrado</t>
  </si>
  <si>
    <t>Associação Tio Cleobaldo</t>
  </si>
  <si>
    <t>Vila Matilde</t>
  </si>
  <si>
    <t>Associação Irmãs da Mãe Dolorosa da Ordem Terceira de São Francisco</t>
  </si>
  <si>
    <t>Residencial Antonio Carlos Pires</t>
  </si>
  <si>
    <t>Associação Mão Amiga dos Moradores do Residencial Antonio Carlos Pires</t>
  </si>
  <si>
    <t>Associação Parkinson de Goiás</t>
  </si>
  <si>
    <t>Estrela Dalva</t>
  </si>
  <si>
    <t>Associação Projeto Noroeste</t>
  </si>
  <si>
    <t>Sítio dos Bandeirantes</t>
  </si>
  <si>
    <t>Banco de Alimentos Mesa Brasil - SESC</t>
  </si>
  <si>
    <t>Casa da Criança e do Adolescente Talitha Kum</t>
  </si>
  <si>
    <t>Jardim Santo Antônio</t>
  </si>
  <si>
    <t>Casa de Mãe Sozinha Anália Franco</t>
  </si>
  <si>
    <t>Vila Multirão</t>
  </si>
  <si>
    <t>Casa do Idoso da Vila Multirão</t>
  </si>
  <si>
    <t>Centro de Atenção Psicossocial - CAPS Girassol</t>
  </si>
  <si>
    <t>Setor Morais</t>
  </si>
  <si>
    <t>Centro de Cidadania Negra do Estado de Goiás</t>
  </si>
  <si>
    <t>Vila Novo Horizonte</t>
  </si>
  <si>
    <t>Centro de Reabilitação São Paulo Apóstolo - CRESPA</t>
  </si>
  <si>
    <t>Centro de Referência em Convivência de Idosos</t>
  </si>
  <si>
    <t>Madre Germana I</t>
  </si>
  <si>
    <t>Centro Ed. Infantil Marista Divino Pai Eterno</t>
  </si>
  <si>
    <t>Vila Pedroso</t>
  </si>
  <si>
    <t>CMEI Tia Jovita</t>
  </si>
  <si>
    <t>Nova Suiça</t>
  </si>
  <si>
    <t>Igreja Nossa Senhora Aparecida e Santa Edwiges</t>
  </si>
  <si>
    <t xml:space="preserve">Comunidade Terapêutica Ebenézer Bom Pastor </t>
  </si>
  <si>
    <t>Setor Jaó</t>
  </si>
  <si>
    <t>Comunidade Evangélica Juvenil Vida Nova - CEJVN</t>
  </si>
  <si>
    <t>Res. Recreio Samambaia</t>
  </si>
  <si>
    <t>Desafio Jovem Restauração Shalom</t>
  </si>
  <si>
    <t>Setor Bela Vista</t>
  </si>
  <si>
    <t>Escola Creche São Domingos Sávio</t>
  </si>
  <si>
    <t>Marechal Rondon - Fama</t>
  </si>
  <si>
    <t>Fraternidade de Assistência a Menores Aprendizes - FAMA</t>
  </si>
  <si>
    <t>Parque Atheneu</t>
  </si>
  <si>
    <t>Grupo Espírita Amor e Vida</t>
  </si>
  <si>
    <t>Rio Formoso</t>
  </si>
  <si>
    <t>Hospital Espírita Eurípedes Barsanulfo</t>
  </si>
  <si>
    <t>Igreja Assembleia de Deus Ministério Fama</t>
  </si>
  <si>
    <t xml:space="preserve">Jardim Petrópolis </t>
  </si>
  <si>
    <t>Jovens com uma Missão Goiânia</t>
  </si>
  <si>
    <t>Lar de Jesus</t>
  </si>
  <si>
    <t>Lar Pio Xll</t>
  </si>
  <si>
    <t>Setor Rodoviáio</t>
  </si>
  <si>
    <t>Legião da Boa Vontade - LBV</t>
  </si>
  <si>
    <t>Ministério de Adoração Amigo do Rei</t>
  </si>
  <si>
    <t>Núcleo de Proteção aos Queimados</t>
  </si>
  <si>
    <t>Pedro Ludovico</t>
  </si>
  <si>
    <t>Obras Sociais do Grupo Espírita Regeneração</t>
  </si>
  <si>
    <t>Programa Banco Municipal de Alimentos - Semas</t>
  </si>
  <si>
    <t>Projeto Adoção</t>
  </si>
  <si>
    <t>Santa Casa de Misericórdia de Goiânia</t>
  </si>
  <si>
    <t>Secretaria Estadual de Educação</t>
  </si>
  <si>
    <t>União das Pioneiras de Goiânia</t>
  </si>
  <si>
    <t>Capuava</t>
  </si>
  <si>
    <t>Assembleia de Deus Capuava</t>
  </si>
  <si>
    <t>SUB-TOTAL DE ATENDIMENTOS (KG)</t>
  </si>
  <si>
    <t>SUB-TOTAL DE ATENDIMENTOS (FÍSICO)</t>
  </si>
  <si>
    <t>Outros municípios</t>
  </si>
  <si>
    <t>Anápolis</t>
  </si>
  <si>
    <t>Assembleia de Deus Anápolis</t>
  </si>
  <si>
    <t>Associação Moriá</t>
  </si>
  <si>
    <t>Abrigo Evangélico Jesus Cristo é o Senhor</t>
  </si>
  <si>
    <t>Associação Missionária Esperança</t>
  </si>
  <si>
    <t>Casa da Criança de Anápolis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</si>
  <si>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</si>
  <si>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</si>
  <si>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</si>
  <si>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</si>
  <si>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</si>
  <si>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Aparecida de Goiânia</t>
  </si>
  <si>
    <t>Abrigo Comendador Walmor</t>
  </si>
  <si>
    <t>Associação Espírita AJA - Ajudantes Anônimos com Jesus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</si>
  <si>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</si>
  <si>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</si>
  <si>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</si>
  <si>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</si>
  <si>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</si>
  <si>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</si>
  <si>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</si>
  <si>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</si>
  <si>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</si>
  <si>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</si>
  <si>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</si>
  <si>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</si>
  <si>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</si>
  <si>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</si>
  <si>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</si>
  <si>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</si>
  <si>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</si>
  <si>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</si>
  <si>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</si>
  <si>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</si>
  <si>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Associação Quilombola Urbana Jd. Cascata</t>
  </si>
  <si>
    <t>Projeto Meninos dos Meus Olhos</t>
  </si>
  <si>
    <t>Associação Solar das Acácias</t>
  </si>
  <si>
    <t>Casa de Apoio São Luiz</t>
  </si>
  <si>
    <t>Centro de Apoio a Carentes Silvestre Linares</t>
  </si>
  <si>
    <t>Projetando o Amanhã</t>
  </si>
  <si>
    <t>Organização Mulheres em Ação Vila Delfiore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</si>
  <si>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</si>
  <si>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</si>
  <si>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</si>
  <si>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</si>
  <si>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</si>
  <si>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</si>
  <si>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</si>
  <si>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</si>
  <si>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</si>
  <si>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</si>
  <si>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</si>
  <si>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</si>
  <si>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</si>
  <si>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</si>
  <si>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</si>
  <si>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</si>
  <si>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</si>
  <si>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</si>
  <si>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</si>
  <si>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</si>
  <si>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</si>
  <si>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</si>
  <si>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Nazário</t>
  </si>
  <si>
    <t>Centro Espírita O Consolador</t>
  </si>
  <si>
    <t>Nova Veneza</t>
  </si>
  <si>
    <t>Paróquia Nossa Senhora do Carmo</t>
  </si>
  <si>
    <t>Palmeiras de Goiás</t>
  </si>
  <si>
    <t>Associação de Pais e Amigos dos Excepcionais de Palmeiras de Goiás</t>
  </si>
  <si>
    <t>Professor Jamil</t>
  </si>
  <si>
    <t>Associação Quilombola de Professor Jamil</t>
  </si>
  <si>
    <t>Pontalina</t>
  </si>
  <si>
    <t>Obra Unida A Sociedade São Vicente de Paulo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</si>
  <si>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</si>
  <si>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</si>
  <si>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</si>
  <si>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</si>
  <si>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</si>
  <si>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</si>
  <si>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</si>
  <si>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Associação dos Moradores do Bairro Alvorada e Adjacentes M S Canedo - ASMBAA</t>
  </si>
  <si>
    <t>Trindade</t>
  </si>
  <si>
    <t>Associação de Idosos Alegria de Viver</t>
  </si>
  <si>
    <t>Casa da Fraternidade Irmã Sheila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</si>
  <si>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</si>
  <si>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</si>
  <si>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</si>
  <si>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</si>
  <si>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</si>
  <si>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</si>
  <si>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</si>
  <si>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</si>
  <si>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</si>
  <si>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Centro Terapêutico Fenix</t>
  </si>
  <si>
    <t>Nosso Lar Ana de Almeida</t>
  </si>
  <si>
    <t>Vila São José Bento Cottolengo</t>
  </si>
  <si>
    <t>Centro Educacional e Capacitação de Apoio ao Menor</t>
  </si>
  <si>
    <t>FAMÍLIAS (KG)</t>
  </si>
  <si>
    <t>TOTAL GERAL (KG)**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</si>
  <si>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</si>
  <si>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</si>
  <si>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</si>
  <si>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</si>
  <si>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</si>
  <si>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Ardidas Conservas e Condimentos</t>
  </si>
  <si>
    <t>Associação dos Produtores</t>
  </si>
  <si>
    <t>Batatão Cozinhas Comércio de Frutas e Verduras</t>
  </si>
  <si>
    <t>Boni S/A</t>
  </si>
  <si>
    <t>Brage Distribuidora de Verduras</t>
  </si>
  <si>
    <t>Casa da Cenoura</t>
  </si>
  <si>
    <t>Casa das Polpas</t>
  </si>
  <si>
    <t>Casa Mineira de Frutas</t>
  </si>
  <si>
    <t>Castro &amp; Inocencio Ltda.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</si>
  <si>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</si>
  <si>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</si>
  <si>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</si>
  <si>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</si>
  <si>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</si>
  <si>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</si>
  <si>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</si>
  <si>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</si>
  <si>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</si>
  <si>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</si>
  <si>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</si>
  <si>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</si>
  <si>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</si>
  <si>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</si>
  <si>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</si>
  <si>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</si>
  <si>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</si>
  <si>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</si>
  <si>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</si>
  <si>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</si>
  <si>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</si>
  <si>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</si>
  <si>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</si>
  <si>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</si>
  <si>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</si>
  <si>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</si>
  <si>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</si>
  <si>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</si>
  <si>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</si>
  <si>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</si>
  <si>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</si>
  <si>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</si>
  <si>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</si>
  <si>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</si>
  <si>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</si>
  <si>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</si>
  <si>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</si>
  <si>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</si>
  <si>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</si>
  <si>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</si>
  <si>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</si>
  <si>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</si>
  <si>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</si>
  <si>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</si>
  <si>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</si>
  <si>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</si>
  <si>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</si>
  <si>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</si>
  <si>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Gigantão Comercial de Batatas Ltda.</t>
  </si>
  <si>
    <t>Gynpepp</t>
  </si>
  <si>
    <t>Horta escola - Município de Goiânia</t>
  </si>
  <si>
    <t>Irmãos Garcia Hortifrutigranjeiros Ltda.</t>
  </si>
  <si>
    <t>JF</t>
  </si>
  <si>
    <t>José Raimunda Olavo Santos Ltda.</t>
  </si>
  <si>
    <t>JR Comercial de Frutas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</si>
  <si>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</si>
  <si>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</si>
  <si>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</si>
  <si>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</si>
  <si>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</si>
  <si>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</si>
  <si>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</si>
  <si>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</si>
  <si>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</si>
  <si>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</si>
  <si>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</si>
  <si>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</si>
  <si>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</si>
  <si>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</si>
  <si>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</si>
  <si>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</si>
  <si>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</si>
  <si>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</si>
  <si>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</si>
  <si>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</si>
  <si>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</si>
  <si>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W.R.P - Verduras</t>
  </si>
  <si>
    <t>WV Distribuidora de Bananas</t>
  </si>
  <si>
    <t>PERMISSIONÁRIOS, PRODUTORES e PESSOA FÍSICA</t>
  </si>
  <si>
    <t>Aguinaldo</t>
  </si>
  <si>
    <t>Alex Sousa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</si>
  <si>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</si>
  <si>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</si>
  <si>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</si>
  <si>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</si>
  <si>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</si>
  <si>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</si>
  <si>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</si>
  <si>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</si>
  <si>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</si>
  <si>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</si>
  <si>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</si>
  <si>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</si>
  <si>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</si>
  <si>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</si>
  <si>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Vieira de Souza</t>
  </si>
  <si>
    <t>Dyone Rodrygues</t>
  </si>
  <si>
    <t>Edielson</t>
  </si>
  <si>
    <t>Ediene</t>
  </si>
  <si>
    <t>Edson Rodrigues Tavares</t>
  </si>
  <si>
    <t>Eduardo</t>
  </si>
  <si>
    <t>Edvaldo Lopes de Oliveira</t>
  </si>
  <si>
    <t>Eleuza Franca de Melo</t>
  </si>
  <si>
    <t>Esio Bernardes do Vale</t>
  </si>
  <si>
    <t>Euler Borges Pinheiro</t>
  </si>
  <si>
    <t>Fabio</t>
  </si>
  <si>
    <t>Francis</t>
  </si>
  <si>
    <t>Francisco Silva</t>
  </si>
  <si>
    <t>Gaspar Silva</t>
  </si>
  <si>
    <t>Geraldino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</si>
  <si>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</si>
  <si>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</si>
  <si>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</si>
  <si>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</si>
  <si>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</si>
  <si>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</si>
  <si>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</si>
  <si>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</si>
  <si>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</si>
  <si>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</si>
  <si>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</si>
  <si>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</si>
  <si>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</si>
  <si>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</si>
  <si>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</si>
  <si>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</si>
  <si>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</si>
  <si>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</si>
  <si>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</si>
  <si>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</si>
  <si>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</si>
  <si>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</si>
  <si>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</si>
  <si>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</si>
  <si>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</si>
  <si>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</si>
  <si>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</si>
  <si>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</si>
  <si>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</si>
  <si>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</si>
  <si>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</si>
  <si>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</si>
  <si>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</si>
  <si>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</si>
  <si>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</si>
  <si>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</si>
  <si>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</si>
  <si>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</si>
  <si>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</si>
  <si>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</si>
  <si>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</si>
  <si>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</si>
  <si>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</si>
  <si>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</si>
  <si>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</si>
  <si>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</si>
  <si>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</si>
  <si>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</si>
  <si>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</si>
  <si>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</si>
  <si>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</si>
  <si>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</si>
  <si>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</si>
  <si>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</si>
  <si>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</si>
  <si>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</si>
  <si>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</si>
  <si>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</si>
  <si>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</si>
  <si>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</si>
  <si>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</si>
  <si>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</si>
  <si>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</si>
  <si>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</si>
  <si>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</si>
  <si>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</si>
  <si>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</si>
  <si>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</si>
  <si>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</si>
  <si>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</si>
  <si>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</si>
  <si>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</si>
  <si>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</si>
  <si>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</si>
  <si>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</si>
  <si>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</si>
  <si>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</si>
  <si>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</si>
  <si>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</si>
  <si>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</si>
  <si>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</si>
  <si>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</si>
  <si>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</si>
  <si>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</si>
  <si>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Weliton</t>
  </si>
  <si>
    <t>Wendel Nogueira</t>
  </si>
  <si>
    <t>Batista</t>
  </si>
  <si>
    <t>Alexandre</t>
  </si>
  <si>
    <t>Vilma</t>
  </si>
  <si>
    <t>Sidiney</t>
  </si>
  <si>
    <t>Werisnon Rodrigues Tavares</t>
  </si>
  <si>
    <t>Wesley Ferreira Rodrigues</t>
  </si>
  <si>
    <t>Whenik Oliveira</t>
  </si>
  <si>
    <t>Willia Alvez da Costa</t>
  </si>
  <si>
    <t>Willian Rose de Araujo</t>
  </si>
  <si>
    <t>SUB-TOTAL ARRECADAÇÕES PERMISSIONÁRIOS E PRODUTORES (KG)</t>
  </si>
  <si>
    <t>TOTAL ARRECADAÇÕES (KG)</t>
  </si>
  <si>
    <t>Atividades relevantes por área técnica e/ou geral desenvolvidas na unidade (conforme Plano de Trabalho):</t>
  </si>
  <si>
    <t>Impactos das atividades desenvolvidas (conforme Plano de Trabalho):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</si>
  <si>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</si>
  <si>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Associação Grupo Vida a Vida</t>
  </si>
  <si>
    <t>Item Meta TF: 15.1   /   Item Meta PT: 9.6.1</t>
  </si>
  <si>
    <t>Item Meta TF: 15.3   /   Item Meta PT: 9.6.3</t>
  </si>
  <si>
    <t>Item Meta TF: 15.4   /   Item Meta PT: 9.6.4</t>
  </si>
  <si>
    <t>Adriano Rodrigues dos Santos</t>
  </si>
  <si>
    <t>Residencial Paulo Pacheco</t>
  </si>
  <si>
    <t xml:space="preserve"> Associação dos Moto-taxistas</t>
  </si>
  <si>
    <t>Conjunto Cachoeira Dourada</t>
  </si>
  <si>
    <t>Quantidade de alimentos coletados/arrecadados</t>
  </si>
  <si>
    <t>Item Meta TF: Não Possui   /   Item Meta PT: 9.6.5</t>
  </si>
  <si>
    <t>Centro Espírita Estrela D'Alva</t>
  </si>
  <si>
    <t>Setor Urias Magalhães</t>
  </si>
  <si>
    <t>Arquidiocese de Goiânia - Cúria Metropolitana - Paróquia Nossa Senhora Aparecida</t>
  </si>
  <si>
    <t>Associação de Travesti Transexuais e Transgêneros de Goiás Astral/GO</t>
  </si>
  <si>
    <t>Setor Norte Ferroviário</t>
  </si>
  <si>
    <t>Associação Santa Terezinha do Menino Jesus</t>
  </si>
  <si>
    <t>Sociedade Beneficente Ortodoxa de Goiás</t>
  </si>
  <si>
    <t>Igreja Pentecostal Assembléia de Deus Campo Petropolis - IPAD</t>
  </si>
  <si>
    <t>Ministério Filantrópico Terra Fértil</t>
  </si>
  <si>
    <t>Associação  do Poder de Deus Resgatando Vidas com Amor</t>
  </si>
  <si>
    <t>Lar São de Paulo do Centro Espírita Luz e Caridade</t>
  </si>
  <si>
    <t>Centro de Apoio ao Mais Carente de Trindade - CAMCAT</t>
  </si>
  <si>
    <t>Item Meta TF: -   /   Item Meta PT: 9.6</t>
  </si>
  <si>
    <t>Item Meta TF: 15.1   /   Item Meta PT: 9.6.2</t>
  </si>
  <si>
    <t>Novos indivíduos/famílias cadastrados</t>
  </si>
  <si>
    <t>6. RELAÇÃO DE DOADORES</t>
  </si>
  <si>
    <t>7. DESCRITIVO DAS DEMAIS ATIVIDADES</t>
  </si>
  <si>
    <t>Águas Lindas de Goiás</t>
  </si>
  <si>
    <t>Associação de Apoio a Saúde da Pessoa Carente</t>
  </si>
  <si>
    <t>Movimento Assistencial Essencial a Família - M.A.E</t>
  </si>
  <si>
    <t>Marília Araújo Silva</t>
  </si>
  <si>
    <t>RELATÓRIO ANALÍTICO: OPERACIONAL E METAS</t>
  </si>
  <si>
    <t>Associação das Mulheres Deficientes Auditivas e Surdas do Estado de Goiás</t>
  </si>
  <si>
    <t>JM Distribuidora de Bananas</t>
  </si>
  <si>
    <t xml:space="preserve">                                                     Trindade</t>
  </si>
  <si>
    <t>Frutas Tropicais</t>
  </si>
  <si>
    <t>Residencial Morumbi</t>
  </si>
  <si>
    <t>Mês</t>
  </si>
  <si>
    <t>RELAÇÃO DE ENTIDADES SOCIAIS CADASTRADAS MENSALMENTE
NO PROGRAMA BANCO DE ALIMENTOS</t>
  </si>
  <si>
    <t>Qtde.</t>
  </si>
  <si>
    <t>Cidade</t>
  </si>
  <si>
    <t>Bairro</t>
  </si>
  <si>
    <t>Associação São Vicente de Paulo</t>
  </si>
  <si>
    <t>Cristalina</t>
  </si>
  <si>
    <t>Instituição de Amparo e Aprendizagem ao Menor Carente - IAAMEC</t>
  </si>
  <si>
    <t>Centro de Tratamento Espiritual Bezerra de Menezes</t>
  </si>
  <si>
    <t>Guapó</t>
  </si>
  <si>
    <t>Iporá</t>
  </si>
  <si>
    <t>Casa dos Deficientes de Iporá</t>
  </si>
  <si>
    <t>Luziânia</t>
  </si>
  <si>
    <t>Fundação de Assistência Social Betuel</t>
  </si>
  <si>
    <t>Morrinhos</t>
  </si>
  <si>
    <t xml:space="preserve">Ilé Omin Asé Ogun Oniré </t>
  </si>
  <si>
    <t>Novo Gama</t>
  </si>
  <si>
    <t>Lar do Ancião</t>
  </si>
  <si>
    <t>Petrolina de Goiás</t>
  </si>
  <si>
    <t>Formação Integral para Menores - FIMC</t>
  </si>
  <si>
    <t>Pires do Rio</t>
  </si>
  <si>
    <t>APAE Bruno Borges da Conceição</t>
  </si>
  <si>
    <t>Posse</t>
  </si>
  <si>
    <t>Associação Amigos Portadores de Câncer de Quirinópolis</t>
  </si>
  <si>
    <t>Quirinópolis</t>
  </si>
  <si>
    <t>Centro de Recuperação Recanto de Paz</t>
  </si>
  <si>
    <t>Rio Verde</t>
  </si>
  <si>
    <t>Comunidade Terapêutica Gênesis</t>
  </si>
  <si>
    <t>Instituição de Longa Permanência Lar Feliz</t>
  </si>
  <si>
    <t>Santa Rita do Araguaia</t>
  </si>
  <si>
    <t>Associação de Pais e Amigos dos Excepcionais de São Miguel do Araguaia - APAE</t>
  </si>
  <si>
    <t>São Miguel do Araguaia</t>
  </si>
  <si>
    <t>De mãos Dadas Pela Vida- MPV</t>
  </si>
  <si>
    <t>Obras Sociais da Casa da Fraternidade Irmã Scheila</t>
  </si>
  <si>
    <t>Obras Sociais da Diocese de Uruaçu</t>
  </si>
  <si>
    <t>Uruaçu</t>
  </si>
  <si>
    <t>Lar São Vicente de Paula</t>
  </si>
  <si>
    <t>Uruana</t>
  </si>
  <si>
    <t>Instituto Anjos de Rua</t>
  </si>
  <si>
    <t>Valparaíso</t>
  </si>
  <si>
    <t>Obras Sociais da Diocese de Formosa</t>
  </si>
  <si>
    <t>Goiandira</t>
  </si>
  <si>
    <t>Asilo São Vicente de Paulo de Goiandira</t>
  </si>
  <si>
    <t>-</t>
  </si>
  <si>
    <t>Casa de Acolhida São Vicente de Paulo</t>
  </si>
  <si>
    <t>Entidades cadastradas para o Programa de Aquisição de Alimentos Estadual (PAA)</t>
  </si>
  <si>
    <t>Novas entidades cadastradas para o Programa Aquisição de Alimentos Estadual (PAA)</t>
  </si>
  <si>
    <t>Novas entidades cadastradas com recebimento regular</t>
  </si>
  <si>
    <t>Ministério das Igrejas das Assembleias de Deus Jardim das Oliveiras</t>
  </si>
  <si>
    <t>Seara de Luz</t>
  </si>
  <si>
    <t>Porangatu</t>
  </si>
  <si>
    <t>São Vicente de Paulo VI</t>
  </si>
  <si>
    <t>Fraternidade Espírita Luz e Caridade</t>
  </si>
  <si>
    <t>Bairro Anhanguera</t>
  </si>
  <si>
    <t>60 bairros</t>
  </si>
  <si>
    <t>12 mun.</t>
  </si>
  <si>
    <t>Diretor Administrativo e Financeiro</t>
  </si>
  <si>
    <t>Adryanna Leonor Melo de Oliveira Caiado</t>
  </si>
  <si>
    <t>Diretora Geral</t>
  </si>
  <si>
    <t>Goiatuba</t>
  </si>
  <si>
    <t>Casa dos Deficientes</t>
  </si>
  <si>
    <t>Grupo Espírita da Paz</t>
  </si>
  <si>
    <t>Centro Espírita Santinha Campos</t>
  </si>
  <si>
    <t>Doverlândia</t>
  </si>
  <si>
    <t>Associação de Idosos</t>
  </si>
  <si>
    <t>Fazenda Nova</t>
  </si>
  <si>
    <t>Lar Maria de Nazaré</t>
  </si>
  <si>
    <t>Vem Viver</t>
  </si>
  <si>
    <t>Fundo Municipal de Direito do Idoso</t>
  </si>
  <si>
    <t>Araguapaz</t>
  </si>
  <si>
    <t>Campestre de Goiás</t>
  </si>
  <si>
    <t>Barro Alto</t>
  </si>
  <si>
    <t>Associação das Mulheres Prod. Rurais do Bom Sucesso Amprabons</t>
  </si>
  <si>
    <t>Flores de Goiás</t>
  </si>
  <si>
    <t>Centro Espírita Lar Maria Cecília</t>
  </si>
  <si>
    <t>Associação do Bem Estar de Campestre de Goiás</t>
  </si>
  <si>
    <t xml:space="preserve"> 4. AÇÕES SOCIAIS</t>
  </si>
  <si>
    <t>3. VOLUME DE DOAÇÕES (KG)/MÊS</t>
  </si>
  <si>
    <t xml:space="preserve"> 2. CADASTRAMENTOS/MÊS</t>
  </si>
  <si>
    <t xml:space="preserve"> 1. ATENDIMENTOS/MÊS</t>
  </si>
  <si>
    <t>PROTEÇÃO SOCIAL ÀS FAMÍLIAS E INDIVÍDUOS EM SITUAÇÃO DE VULNERABILIDADE SOCIAL</t>
  </si>
  <si>
    <t>Isadora de Fátima Lopes</t>
  </si>
  <si>
    <t xml:space="preserve">Gerente Estratégica de Planejamento e Governança
</t>
  </si>
  <si>
    <t>Associação dos Parceiros da Arte Cultural de Barro Alto - APAC</t>
  </si>
  <si>
    <t>Quantidade de alimentos doados</t>
  </si>
  <si>
    <t>5. DISTRIBUIÇÃO DE ALIMENTOS POR INSTITUIÇÃO / ENTIDADE E FAMÍLIA (KG)</t>
  </si>
  <si>
    <t>SUB-TOTAL ARRECADAÇÕES CONCESSIONÁRIOS (KG)</t>
  </si>
  <si>
    <t>Gerente de Nutrição Social e Sustentável - GNSS</t>
  </si>
  <si>
    <t>Associação Recanto Mais Saúde</t>
  </si>
  <si>
    <t>Instituto Pequeno Abandonado - Luz de Jesus</t>
  </si>
  <si>
    <t>Instituição Periférica Beneficiente Pequeninos do Reviver</t>
  </si>
  <si>
    <t>Associação dos Acidentados do Trabalho do Estado de Goiás</t>
  </si>
  <si>
    <t>Centro de Valorização da Mulher - CEVAM</t>
  </si>
  <si>
    <t>Aurilândia</t>
  </si>
  <si>
    <t>Aragoiânia</t>
  </si>
  <si>
    <t>Uirapuru</t>
  </si>
  <si>
    <t>Centro Terapêutico Fica Vivo</t>
  </si>
  <si>
    <t>Associação Centro de Referência Raio de Sol</t>
  </si>
  <si>
    <t>Associacão de Pais e Alunos da Escola Família Agrícola de Uirapuru</t>
  </si>
  <si>
    <t xml:space="preserve">                             Trindade</t>
  </si>
  <si>
    <t>13 bairros</t>
  </si>
  <si>
    <t>64 bairros</t>
  </si>
  <si>
    <t>Associação Servos de Deus</t>
  </si>
  <si>
    <t>Casa de Apoio Anjo Gabriel (antiga Liga da Solidariedade)</t>
  </si>
  <si>
    <t>Setor Recreio de Ipê</t>
  </si>
  <si>
    <t>Missão Alô Criança de Assistência Infantil</t>
  </si>
  <si>
    <t>Comunidade Espírita Irmão Jacob - CEIJ</t>
  </si>
  <si>
    <t>Obra Social Nossa Senhora da Glória Fazenda da Esperança</t>
  </si>
  <si>
    <t>Silvânia</t>
  </si>
  <si>
    <t>Secretaria Estadual de Saúde</t>
  </si>
  <si>
    <t>Associação Franciscana de Instrução e Assistência - AFIA</t>
  </si>
  <si>
    <t>Projeto Minha Oportunidade</t>
  </si>
  <si>
    <t>63 BAIRROS</t>
  </si>
  <si>
    <t>13 municípios</t>
  </si>
  <si>
    <t>Residencial São Leopoldo</t>
  </si>
  <si>
    <t>Associação de Apoio à Saúde do Idoso, Pessoa com Deficiência e Comunidade Carente</t>
  </si>
  <si>
    <t>Associação Benefeciente Missões Compaixão</t>
  </si>
  <si>
    <t>Anicuns</t>
  </si>
  <si>
    <t>Clube das Mães de Anicuns</t>
  </si>
  <si>
    <t>Apreensões IBAMA/ Polícia Federal</t>
  </si>
  <si>
    <t>Edmar Cardoso de Oliveira</t>
  </si>
  <si>
    <t xml:space="preserve">Sindicato dos Empregados do Comércio Hoteleiro do Estado de Goiás </t>
  </si>
  <si>
    <t>51 bairros</t>
  </si>
  <si>
    <t>11 municípios</t>
  </si>
  <si>
    <t>Vila Mutirão</t>
  </si>
  <si>
    <t>Cenourão Dodo</t>
  </si>
  <si>
    <t>Vivi Frutas</t>
  </si>
  <si>
    <t>Edimar</t>
  </si>
  <si>
    <t>Santo Antônio do Descoberto</t>
  </si>
  <si>
    <t>bairros</t>
  </si>
  <si>
    <t>Municípios</t>
  </si>
  <si>
    <t>Associação de Idosos e Pessoas Carentes Santo Antônio do Descoberto - ASIPEC/SAD</t>
  </si>
  <si>
    <t>Parque Oeste Industrial</t>
  </si>
  <si>
    <t>Grupo Espírita Luz Lar Caminho de Maria</t>
  </si>
  <si>
    <t>45 bairros</t>
  </si>
  <si>
    <t>Associação Maçônica de Assistência Social do Estado de Goiás - AMEM-GO</t>
  </si>
  <si>
    <t>Conselho das Associações Moradores de Aparecida - CAMAP</t>
  </si>
  <si>
    <t>Associação dos Servidores e Usuários nas Estratégias Saúde da Família - ASUSFEGO</t>
  </si>
  <si>
    <t>Moinho dos Ventos</t>
  </si>
  <si>
    <t>Chácara do Governador</t>
  </si>
  <si>
    <t>Associação dos Idosos do Grupo Renascer da Chácara do Governador</t>
  </si>
  <si>
    <t>Assciação Estadual de Apoio a Saúde</t>
  </si>
  <si>
    <t>Associação dos Moradores do Moinho dos Ventos - AMOVE</t>
  </si>
  <si>
    <t>Bairro da Vitória Área III</t>
  </si>
  <si>
    <t>Associação Comunitária Assistencial Luz e Vida</t>
  </si>
  <si>
    <t xml:space="preserve"> Trindade</t>
  </si>
  <si>
    <t>municipios</t>
  </si>
  <si>
    <t>Centro de Artes de Grupos Espíritas - CEAGESP</t>
  </si>
  <si>
    <t>Associação Semeadores do Bem</t>
  </si>
  <si>
    <t>Instituição / Entidade ATENDIDA NOS DEMAIS MUNICÍPIOS</t>
  </si>
  <si>
    <t xml:space="preserve"> </t>
  </si>
  <si>
    <t xml:space="preserve">Quantidade de alimentos selecionados para processamentos </t>
  </si>
  <si>
    <t xml:space="preserve">Quantidade de alimentos descartados (distribuídos a instituições para alimentação animal) </t>
  </si>
  <si>
    <t>Setor Rodoviário</t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</si>
  <si>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trabalho de articulação com a rede socioassistencial, realizado continuamente pelo Serviço Social, possibilita que as famílias atendidas tenham acesso aos demais serviços setoriais, contribuindo para o usufruto de direitos sociais. O trabalho para diminuir as desigualdades sociais e ajudar as populações vulneráveis a buscarem seus direitos tem sido uma busca constante da equipe de Assistentes Sociais da Organização.</t>
    </r>
  </si>
  <si>
    <t>Setor Negrão de Lima</t>
  </si>
  <si>
    <t>Centro Espirita Emmanoel</t>
  </si>
  <si>
    <t>41 bairros</t>
  </si>
  <si>
    <t>11 mun.</t>
  </si>
  <si>
    <t>Ações Desenvolvidas</t>
  </si>
  <si>
    <t>Associação Casa de Apoio Dona Iraídes</t>
  </si>
  <si>
    <t>40 bairros</t>
  </si>
  <si>
    <t>Perboni S/A Frutas Tropicais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</si>
  <si>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Continuamos com o recadastramento das entidades sociais atendidas. De acordo com a Resolução OVG n° 002/2019, "as instituições deverão realizar a atualização de cadastro anualmente". A equipe da GNSS retomou as visitas técnicas às entidades sociais conforme orientação da Resolução.                  </t>
    </r>
  </si>
  <si>
    <t>8 mun.</t>
  </si>
  <si>
    <t>Igreja Assembleia de Deus Ministério Sede de Abraão (Antiga Igrejinha)</t>
  </si>
  <si>
    <t>Igreja Evangélica Assembleia de Deus Jd. Novo Mundo - Ministério Vila Nova</t>
  </si>
  <si>
    <t>44 bairros</t>
  </si>
  <si>
    <t>10 municípios</t>
  </si>
  <si>
    <r>
      <t>Causa:</t>
    </r>
    <r>
      <rPr>
        <sz val="12"/>
        <rFont val="Calibri"/>
        <family val="2"/>
        <scheme val="minor"/>
      </rPr>
      <t xml:space="preserve"> O Programa está sendo executado com base no Plano de Trabalho, com o desenvolvimento de atividades de coleta, seleção e distribuição de alimentos para entidades sociais e famílias em situação de vulnerabilidade e insegurança alimentar.</t>
    </r>
  </si>
  <si>
    <r>
      <t>Medidas implementadas/a implementar:</t>
    </r>
    <r>
      <rPr>
        <sz val="12"/>
        <rFont val="Calibri"/>
        <family val="2"/>
        <scheme val="minor"/>
      </rPr>
      <t xml:space="preserve"> Como as atividades estão sendo desenvolvidas conforme previsto no Plano de Trabalho, não há medidas saneadoras a serem implementadas.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</si>
  <si>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</si>
  <si>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Sérgio Borges Fonseca Júnior</t>
  </si>
  <si>
    <t xml:space="preserve">O cadastramento de famílias é realizado diariamente de maneira presencial, seguindo os protocolos de segurança. A validação do cadastro das entidades sociais é feito pela equipe de Assistência Social e todas as ações buscam apoiar e fortalecer a rede socioassistencial. </t>
  </si>
  <si>
    <r>
      <rPr>
        <b/>
        <sz val="14"/>
        <rFont val="Arial"/>
        <family val="2"/>
      </rPr>
      <t>7.5</t>
    </r>
    <r>
      <rPr>
        <sz val="14"/>
        <rFont val="Arial"/>
        <family val="2"/>
      </rPr>
      <t xml:space="preserve"> Permanecemos com a parceria com a Gerência de Promoção do Voluntariado (GPV) para acolhimento de voluntários que auxiliem nas atividades diárias da unidade.</t>
    </r>
  </si>
  <si>
    <r>
      <t xml:space="preserve">7.6 </t>
    </r>
    <r>
      <rPr>
        <sz val="14"/>
        <rFont val="Arial"/>
        <family val="2"/>
      </rPr>
      <t>Continuidade na avaliação antropométrica dos beneficiários, em parceria com o Curso de Nutrição da Universidade Federal de Goiás (UFG).</t>
    </r>
  </si>
  <si>
    <r>
      <rPr>
        <b/>
        <sz val="14"/>
        <rFont val="Arial"/>
        <family val="2"/>
      </rPr>
      <t xml:space="preserve">7.1 </t>
    </r>
    <r>
      <rPr>
        <sz val="14"/>
        <rFont val="Arial"/>
        <family val="2"/>
      </rPr>
      <t xml:space="preserve">A implementação do sistema de gestão, possibilitando o recadastramento on-line, trouxe muitos benefícios para o melhor controle das informações das entidades sociais. Além disso, por não utilizar papel, colabora também para redução de impacto ambiental. Assim, todas as ações buscaram apoiar e fortalecer a rede socioassistencial. O cadastramento de famílias tem acontecido de maneira contínua de segunda a sexta-feira. É importante ressaltar que a família atendida pela equipe de assistência social retira os alimentos no momento em que foi feito seu cadastro e já é orientada a buscar na semana subsequente, em dias pré-determinados (quartas e sexta-feiras). </t>
    </r>
  </si>
  <si>
    <t>Capacitação continuada com os colaboradores.</t>
  </si>
  <si>
    <r>
      <t xml:space="preserve">Entrega de alimentos processados junto aos </t>
    </r>
    <r>
      <rPr>
        <b/>
        <i/>
        <sz val="16"/>
        <color theme="1"/>
        <rFont val="Calibri"/>
        <family val="2"/>
        <scheme val="minor"/>
      </rPr>
      <t>in natura</t>
    </r>
    <r>
      <rPr>
        <b/>
        <sz val="16"/>
        <color theme="1"/>
        <rFont val="Calibri"/>
        <family val="2"/>
        <scheme val="minor"/>
      </rPr>
      <t>.</t>
    </r>
  </si>
  <si>
    <t>Distribuição para Entidades Sociais.</t>
  </si>
  <si>
    <t>Distribuição para Famílias.</t>
  </si>
  <si>
    <t>4º TERMO ADITIVO AO TERMO DE FOMENTO
 Nº 001/2019 - CEASA/OVG</t>
  </si>
  <si>
    <t>MÊS DE REFERÊNCIA: AGOSTO / 2022</t>
  </si>
  <si>
    <t>Goiânia, agosto de 2022.</t>
  </si>
  <si>
    <t>4º TERMO ADITIVO AO TERMO DE FOMENTO Nº 001/2019 - CEASA/OVG</t>
  </si>
  <si>
    <t>REFERÊNCIA: AGOSTO / 2022</t>
  </si>
  <si>
    <t>AGO</t>
  </si>
  <si>
    <t>SET</t>
  </si>
  <si>
    <t>OUT</t>
  </si>
  <si>
    <t>NOV</t>
  </si>
  <si>
    <t>DEZ</t>
  </si>
  <si>
    <t>JUL/2019 A JUL/2022</t>
  </si>
  <si>
    <r>
      <rPr>
        <b/>
        <sz val="14"/>
        <color rgb="FF000000"/>
        <rFont val="Arial"/>
        <family val="2"/>
      </rPr>
      <t xml:space="preserve">7.2 </t>
    </r>
    <r>
      <rPr>
        <sz val="14"/>
        <color rgb="FF000000"/>
        <rFont val="Arial"/>
        <family val="2"/>
      </rPr>
      <t>Neste mês, foram atendida</t>
    </r>
    <r>
      <rPr>
        <sz val="14"/>
        <rFont val="Arial"/>
        <family val="2"/>
      </rPr>
      <t>s 20 f</t>
    </r>
    <r>
      <rPr>
        <sz val="14"/>
        <color rgb="FF000000"/>
        <rFont val="Arial"/>
        <family val="2"/>
      </rPr>
      <t>amílias em situação de vulnerabilidade direcionadas pela CEASA. O mapeamento das famílias que coletam alimentos nos contêiners de lixo no interior da CEASA é feito</t>
    </r>
    <r>
      <rPr>
        <sz val="14"/>
        <color theme="4"/>
        <rFont val="Arial"/>
        <family val="2"/>
      </rPr>
      <t xml:space="preserve"> </t>
    </r>
    <r>
      <rPr>
        <sz val="14"/>
        <color rgb="FF000000"/>
        <rFont val="Arial"/>
        <family val="2"/>
      </rPr>
      <t>regularmente.</t>
    </r>
  </si>
  <si>
    <t>FOTOS - AGOSTO 2022</t>
  </si>
  <si>
    <t>47 BAIRROS</t>
  </si>
  <si>
    <t>Seguimos com a promoção da segurança alimentar e nutricional ao atender famílias vulneráveis que coletam alimentos impróprios para consumo nos contêiners de lixo da CEASA. Com essa ação de mapeamento das famílias, elas passam pelo atendimento e avaliação com assistente social e, além de receber os alimentos de forma contínua, recebem os encaminhamentos necessários à rede socioassistencial, conforme suas demandas. Atualmente, além da busca ativa, contamos com o apoio da equipe de Segurança Interna da CEASA, que também mobiliza famílias para o Banco de Alimentos.</t>
  </si>
  <si>
    <t>Associação Espírita Casa do Mestre Jesus</t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</si>
  <si>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Continuamos com a promoção da segurança alimentar e nutricional ao atender famílias vulneráveis que coletam alimentos impróprios para o consumo nos contêiners de lixo da CEASA. Além de receber os alimentos, elas passaram por atendimento e avaliação com assistente social e receberam os encaminhamentos necessários à rede socioassistencial, conforme suas necessidades.</t>
    </r>
  </si>
  <si>
    <t>Os processos de desidratação dos alimentos continuam sendo realizados por professores e alunos da Universidade Federal de Goiás (UFG). A próxima etapa é desenvolver um desidratador doméstico para capacitar as famílias sobre a tecnologia e o processo de produção artesanal, com desidratação e secagem à luz do sol. Neste mês de agosto, os alunos selecionaram os prótotipos com maior eficiência e estão produzindo os desidratadores para entregar as famílias.</t>
  </si>
  <si>
    <t>Neste mês, o Banco de Alimentos participou da 2ª edição do Projeto Dignidade na Rua, promovido pela Secretaria de Desenvolvimento Social do Estado de Goiás (SEDS). A unidade doou 300 kg de frutas in natura e 350 unidades de frutas desidratadas para serem entregues às pessoas em situação de rua.</t>
  </si>
  <si>
    <t>Permanecemos com a parceria entre Banco de Alimentos e Universidade Federal de Goiás (UFG) para recebimento de estudantes de Nutrição e Saúde Pública. Na unidade, eles realizam estágio obrigatório.</t>
  </si>
  <si>
    <t>O Banco de Alimentos promoveu capacitação de colaboradores da Gerência de Benefícios Socias (GBS) para repassar orientações e modo de preparo do Mix do Bem, uma vez que foi iniciada a entrega do Mix do Bem para os usuários de benefícios recorrentes, como fraldas descartáveis. A ação é muito importante para integralizar o beneficiário em seu contexto mais amplo de saúde e bem-estar.</t>
  </si>
  <si>
    <t>Foi realizado, ainda, um trabalho de sensibilização com os produtores/doadores da CEASA que ficam na Pedra (áreas menores, sem estruturas fixas, geralmente destinadas ao comércio de legumes e verduras), com apresentação e entrega de frutas desidratadas e Mix do Bem. O objetivo é ampliar seu conhecimento sobre as ações realizadas pelo Banco de Alimentos e como as suas doações são inseridas nos fluxos de processamento, principalmente do Mix do Bem.</t>
  </si>
  <si>
    <t>A equipe realizou também palestras sobre Alimentação Saudável no Centro da Juventude Tecendo o Futuro e no Centro de Idosos Sagrada Família com degustação e entrega do Mix do Bem, por se tratar de um alimento completo e que deve estar presente em diferentes fases de crescimento. Nesse sentido, a OVG promove a inserção do alimento considerando as diferentes faixas etárias e sua influência na qualidade de vida.</t>
  </si>
  <si>
    <t>Centro Espírita Trabalho e Progresso</t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</si>
  <si>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Serviço Social realizou neste mês:
- 79 atendimentos / assessoria às entidades cadastradas. Os atendimentos aconteceram de forma presencial e contato telefônico;
- 2.292 atendimentos de famílias cadastradas para retirarem frutas e verduras no Banco de Alimentos de forma presencial e realização de contato telefônico. Destes, 83 atendimentos foram realizados com retirada imediata da cesta, de segunda a sexta-feira;
- 116 novos cadastros de famílias que vieram por busca espontânea e/ou encaminhadas por outras entidades para receberem frutas e verduras;
- 12 famílias encaminhadas via Gerência de Benefícios Sociais (GBS/OVG);</t>
    </r>
    <r>
      <rPr>
        <sz val="14"/>
        <color theme="1"/>
        <rFont val="Arial"/>
        <family val="2"/>
      </rPr>
      <t xml:space="preserve">
- 29 famílias que foram encaminhadas via CRAS;</t>
    </r>
    <r>
      <rPr>
        <sz val="14"/>
        <color rgb="FF000000"/>
        <rFont val="Arial"/>
        <family val="2"/>
      </rPr>
      <t xml:space="preserve">
</t>
    </r>
    <r>
      <rPr>
        <sz val="14"/>
        <rFont val="Arial"/>
        <family val="2"/>
      </rPr>
      <t xml:space="preserve">- 350 absorventes do Programa Dignidade Menstrual foram entregues às famílias cadastradas no Banco de Alimentos.  
 </t>
    </r>
    <r>
      <rPr>
        <sz val="14"/>
        <color rgb="FF000000"/>
        <rFont val="Arial"/>
        <family val="2"/>
      </rPr>
      <t xml:space="preserve">                                                                                                                                    
A prioridade é atender a todos que procuram e se enquadram nos critérios do Programa Banco de Alimentos. Portanto, as cestas para as famílias sofrem variação em quantidade (padrão de 15-20 kg), conforme os alimentos que são coletados na CEASA. Neste sentido, sempre que temos a diminuição da coleta, a quantidade de alimentos da cesta sofre a mesma oscilação, porém mantendo a quantidade mínima para atender a necessidade nutricional das famílias. O mesmo protocolo é seguido para as entidades sociais, o volume de alimento doado aumenta ou diminui conforme a coleta realizada.                                                                                                                                         </t>
    </r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</si>
  <si>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Neste mês, realizamos capacitações para famílias e entidades sociais sobre temas associados a:
- Doenças relacionadas ao consumo prolongado de alimentos ultra processados;
- Apresentação do Guia Alimentar do Ministério da Saúde, com foco nos 10 passos para uma alimentação saudável;
- Elaboração, produção e entrega de cartilha sobre alimentação saudável;
- Entrega de receitas impressas sobre utilização das folhagens com abordagem no aproveitamento integral dos alimentos.</t>
    </r>
  </si>
  <si>
    <r>
      <t xml:space="preserve">7.7 </t>
    </r>
    <r>
      <rPr>
        <sz val="14"/>
        <rFont val="Arial"/>
        <family val="2"/>
      </rPr>
      <t>Seguimos com a parceria para recebimento de estudantes de Nutrição e Saúde Pública da Universidade Federal de Goiás (UFG) para realização do estágio obrigatório.</t>
    </r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</si>
  <si>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As ações de capacitação desenvolvidas foram: 
</t>
    </r>
    <r>
      <rPr>
        <b/>
        <sz val="14"/>
        <rFont val="Arial"/>
        <family val="2"/>
      </rPr>
      <t>Capacitação para famílias e entidades:</t>
    </r>
    <r>
      <rPr>
        <sz val="14"/>
        <rFont val="Arial"/>
        <family val="2"/>
      </rPr>
      <t xml:space="preserve">
- Doenças relacionadas ao consumo prolongado de alimentos ultra processados;
- Apresentação do Guia Alimentar do Ministério da Saúde, com foco nos 10 passos para uma alimentação saudável;
- Elaboração, produção e entrega de cartilha do Banco de Alimentos sobre alimentação saudável;</t>
    </r>
    <r>
      <rPr>
        <sz val="14"/>
        <color rgb="FFFF0000"/>
        <rFont val="Arial"/>
        <family val="2"/>
      </rPr>
      <t xml:space="preserve">
</t>
    </r>
    <r>
      <rPr>
        <sz val="14"/>
        <rFont val="Arial"/>
        <family val="2"/>
      </rPr>
      <t xml:space="preserve">- Entrega de receitas impressas sobre utilização das folhagens com abordagem no aproveitamento integral dos alimentos.
O objetivo é integralizar temas com foco na saúde, nutrição e sustentabilidade. A “alimentação adequada e saudável” mostra o caminho para cada indivíduo adotar escolhas alimentares mais apropriadas, considerando particularidades regionais, etárias, culturais, sociais e biológicas. Com isso, espera-se melhorar os  padrões de alimentação e nutrição e contribuir para a promoção da saúde da população. Nesse sentido, as capacitações viabilizam as práticas alimentares mais saudáveis. 
</t>
    </r>
    <r>
      <rPr>
        <b/>
        <sz val="14"/>
        <rFont val="Arial"/>
        <family val="2"/>
      </rPr>
      <t>Capacitação para colaboradores</t>
    </r>
    <r>
      <rPr>
        <sz val="14"/>
        <rFont val="Arial"/>
        <family val="2"/>
      </rPr>
      <t>: 
- Atividade motivacional enfatizando a importância da empatia.
A empatia é a prática de se colocar no lugar do outro, buscando sentir como o outro se sentiria em uma determinada situação. Baseado nessa definição, foi desenvolvida a prática ilustrativa de situações no Banco de Alimentos para os colaboradores partilharem e refletirem sobre fatos que ocorrem no dia a dia. Foi realizado o teste de higienização das mãos. Além da ação motivacional, todas as ações de capacitação desenvolvidas com as famílias também são desenvolvidas com os colaboradores.</t>
    </r>
  </si>
  <si>
    <r>
      <rPr>
        <b/>
        <sz val="14"/>
        <rFont val="Arial"/>
        <family val="2"/>
      </rPr>
      <t xml:space="preserve">7.5 </t>
    </r>
    <r>
      <rPr>
        <sz val="14"/>
        <rFont val="Arial"/>
        <family val="2"/>
      </rPr>
      <t xml:space="preserve">A Gerência de Nutrição Social e Sustentável (GNSS) / Banco de Alimentos deu seguimento na articulação com a Gerência de Promoção do Voluntariado (GPV) para receber voluntários para auxílio no processamento de alimentos, desde a higienização até o corte. A iniciativa propõe agregar e estimular a rede de voluntariado, além de permitir que as pessoas façam parte do processo de levar alimentação digna e segura para quem mais precisa. Neste mês de agosto, recebemos 3 voluntários que atuaram nas etapa de empacotamento do Mix do Bem.                                                                                                                                          </t>
    </r>
  </si>
  <si>
    <r>
      <rPr>
        <b/>
        <sz val="14"/>
        <rFont val="Arial"/>
        <family val="2"/>
      </rPr>
      <t>7.6</t>
    </r>
    <r>
      <rPr>
        <sz val="14"/>
        <rFont val="Arial"/>
        <family val="2"/>
      </rPr>
      <t xml:space="preserve"> Seguimos com a avaliação antropométrica dos beneficiários, em parceria com a Faculdade de Nutrição da Universidade Federal de Goiás (UFG). A avaliação é uma estratégia de diagnóstico e monitoramento dos beneficiários da GNSS quanto aos níveis de insegurança alimentar e nutricional. A partir dos resultados, será desenvolvido um plano de ação com o diagnóstico prévio e mais atividades de educação alimentar e nutricional.</t>
    </r>
  </si>
  <si>
    <r>
      <t>Capacitação e entrega do Mix do Bem aos adolescentes do</t>
    </r>
    <r>
      <rPr>
        <b/>
        <sz val="16"/>
        <rFont val="Calibri"/>
        <family val="2"/>
        <scheme val="minor"/>
      </rPr>
      <t xml:space="preserve"> Centro da</t>
    </r>
    <r>
      <rPr>
        <b/>
        <sz val="16"/>
        <color theme="1"/>
        <rFont val="Calibri"/>
        <family val="2"/>
        <scheme val="minor"/>
      </rPr>
      <t xml:space="preserve"> Juventude Tecendo o Futuro e aos idosos do Sagrada Família.</t>
    </r>
  </si>
  <si>
    <r>
      <t>Capacitação para Famílias e Entidades sobre aproveitamento integral dos alimentos e</t>
    </r>
    <r>
      <rPr>
        <b/>
        <sz val="16"/>
        <rFont val="Calibri"/>
        <family val="2"/>
        <scheme val="minor"/>
      </rPr>
      <t xml:space="preserve"> os 10 passos para uma alimentação saudável</t>
    </r>
    <r>
      <rPr>
        <b/>
        <sz val="16"/>
        <color theme="1"/>
        <rFont val="Calibri"/>
        <family val="2"/>
        <scheme val="minor"/>
      </rPr>
      <t>.</t>
    </r>
  </si>
  <si>
    <r>
      <t>Continuamos realizando a busca ativa de alimentos na CEASA. Contudo, é importante destacar que o volume da coleta é influenciado por fatores como sazonalidade, inflação, condições ambientais, dentre outros, o que gera grandes oscilações. Neste mês, tivemos uma crescente no volume de doações se comparado ao mês anterior, na ordem de aproximadamente 7%, e se comparado ao mesmo mês do ano passado, tivemos um aumento de 16%.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Com isso, foi possível aumentar o número de famílias atendidas, em comparação à julho, inclusive com o cadastro de 116 novas famílias, demonstrando, assim, a crescente demanda, a importância das atividades do Banco de Alimentos e o impacto na vida das famílias em situação de insegurança alimentar. Foram mantidas algumas estratégias, tais como a diminuição de alimentos para entidades, mantendo a quantidade de instituições apoiadas, entrega do Mix do Bem para complementar a alimentação e o local na CEASA como ponto de apoio do Banco de Alimentos para recebimento de doações. Neste mês, foram entregues 15.232 benefícios (Mix do Bem e frutas desidratadas) provenientes do processamento de alimentos coletados, contribuindo no ciclo de sustentabilidade e redução do desperdício. Tendo em vista que no atual cenário socioeconômico brasileiro, os indicadores sociais demonstram aumento significativo da pobreza em todo Brasil, há que se priorizar o atendimento direto às famílias e indivíduos em situação de vulnerabilidade social.</t>
    </r>
  </si>
  <si>
    <t>No mês de agosto, foi realizada uma ação com a Gerência de Gestão de Pessoas, na qual o Técnico em Segurança do Trabalho, um Fisioterapeuta e um Educador Físico realizaram a análise ergônomica da unidade, com o objetivo de realizar melhorias na saúde dos colaboradores. Neste sentido, foi realizado o acompanhamento clínico da fisioterapeuta e repassadas orientações pela professora de educação física sobre a importância de executar ginástica laboral diariamente, com aulas presenciais e/ou por vídeos. Tais ações geraram impacto positivo na produtividade da unidade e no atendimento aos beneficiários.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</si>
</sst>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4"/>
      <name val="Arial"/>
      <family val="2"/>
    </font>
    <font>
      <sz val="14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CE1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</cellStyleXfs>
  <cellXfs count="620">
    <xf numFmtId="0" fontId="0" fillId="0" borderId="0" xfId="0"/>
    <xf numFmtId="0" fontId="6" fillId="0" borderId="0" xfId="0" applyFont="1" applyProtection="1">
      <protection locked="0"/>
    </xf>
    <xf numFmtId="0" fontId="14" fillId="0" borderId="0" xfId="0" applyFont="1"/>
    <xf numFmtId="0" fontId="18" fillId="0" borderId="0" xfId="3" applyFont="1"/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20" fillId="3" borderId="53" xfId="3" applyFont="1" applyFill="1" applyBorder="1" applyAlignment="1">
      <alignment horizontal="center" vertical="center"/>
    </xf>
    <xf numFmtId="2" fontId="20" fillId="3" borderId="18" xfId="3" applyNumberFormat="1" applyFont="1" applyFill="1" applyBorder="1" applyAlignment="1">
      <alignment horizontal="center" vertical="center"/>
    </xf>
    <xf numFmtId="0" fontId="15" fillId="10" borderId="52" xfId="0" applyFont="1" applyFill="1" applyBorder="1" applyAlignment="1">
      <alignment vertical="center" wrapText="1"/>
    </xf>
    <xf numFmtId="0" fontId="13" fillId="14" borderId="51" xfId="3" applyFont="1" applyFill="1" applyBorder="1" applyAlignment="1">
      <alignment horizontal="center" vertical="center"/>
    </xf>
    <xf numFmtId="0" fontId="13" fillId="14" borderId="65" xfId="3" applyFont="1" applyFill="1" applyBorder="1" applyAlignment="1">
      <alignment horizontal="center" vertical="center"/>
    </xf>
    <xf numFmtId="0" fontId="20" fillId="15" borderId="70" xfId="3" applyFont="1" applyFill="1" applyBorder="1" applyAlignment="1">
      <alignment horizontal="center" vertical="center"/>
    </xf>
    <xf numFmtId="4" fontId="27" fillId="17" borderId="20" xfId="3" applyNumberFormat="1" applyFont="1" applyFill="1" applyBorder="1" applyAlignment="1">
      <alignment horizontal="center" vertical="center"/>
    </xf>
    <xf numFmtId="4" fontId="27" fillId="17" borderId="44" xfId="3" applyNumberFormat="1" applyFont="1" applyFill="1" applyBorder="1" applyAlignment="1">
      <alignment horizontal="center" vertical="center"/>
    </xf>
    <xf numFmtId="0" fontId="17" fillId="9" borderId="51" xfId="3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20" fillId="16" borderId="18" xfId="3" applyFont="1" applyFill="1" applyBorder="1" applyAlignment="1">
      <alignment horizontal="center" vertical="center"/>
    </xf>
    <xf numFmtId="0" fontId="13" fillId="14" borderId="76" xfId="3" applyFont="1" applyFill="1" applyBorder="1" applyAlignment="1">
      <alignment horizontal="center" vertical="center" wrapText="1"/>
    </xf>
    <xf numFmtId="4" fontId="13" fillId="3" borderId="43" xfId="3" applyNumberFormat="1" applyFont="1" applyFill="1" applyBorder="1" applyAlignment="1">
      <alignment horizontal="center" vertical="center"/>
    </xf>
    <xf numFmtId="4" fontId="15" fillId="15" borderId="43" xfId="3" applyNumberFormat="1" applyFont="1" applyFill="1" applyBorder="1" applyAlignment="1">
      <alignment horizontal="center" vertical="center"/>
    </xf>
    <xf numFmtId="4" fontId="13" fillId="15" borderId="17" xfId="3" applyNumberFormat="1" applyFont="1" applyFill="1" applyBorder="1" applyAlignment="1">
      <alignment horizontal="center" vertical="center"/>
    </xf>
    <xf numFmtId="0" fontId="13" fillId="15" borderId="20" xfId="3" applyFont="1" applyFill="1" applyBorder="1" applyAlignment="1">
      <alignment horizontal="center" vertical="center"/>
    </xf>
    <xf numFmtId="0" fontId="15" fillId="15" borderId="44" xfId="3" applyFont="1" applyFill="1" applyBorder="1" applyAlignment="1">
      <alignment horizontal="center" vertical="center"/>
    </xf>
    <xf numFmtId="4" fontId="13" fillId="15" borderId="69" xfId="3" applyNumberFormat="1" applyFont="1" applyFill="1" applyBorder="1" applyAlignment="1">
      <alignment horizontal="center" vertical="center"/>
    </xf>
    <xf numFmtId="4" fontId="15" fillId="15" borderId="67" xfId="3" applyNumberFormat="1" applyFont="1" applyFill="1" applyBorder="1" applyAlignment="1">
      <alignment horizontal="center" vertical="center"/>
    </xf>
    <xf numFmtId="4" fontId="13" fillId="4" borderId="31" xfId="3" applyNumberFormat="1" applyFont="1" applyFill="1" applyBorder="1" applyAlignment="1">
      <alignment horizontal="center" vertical="center"/>
    </xf>
    <xf numFmtId="4" fontId="13" fillId="4" borderId="51" xfId="3" applyNumberFormat="1" applyFont="1" applyFill="1" applyBorder="1" applyAlignment="1">
      <alignment horizontal="center" vertical="center"/>
    </xf>
    <xf numFmtId="4" fontId="27" fillId="17" borderId="31" xfId="3" applyNumberFormat="1" applyFont="1" applyFill="1" applyBorder="1" applyAlignment="1">
      <alignment horizontal="center" vertical="center"/>
    </xf>
    <xf numFmtId="4" fontId="13" fillId="17" borderId="51" xfId="3" applyNumberFormat="1" applyFont="1" applyFill="1" applyBorder="1" applyAlignment="1">
      <alignment horizontal="center" vertical="center"/>
    </xf>
    <xf numFmtId="0" fontId="27" fillId="17" borderId="59" xfId="3" applyFont="1" applyFill="1" applyBorder="1" applyAlignment="1">
      <alignment horizontal="center" vertical="center"/>
    </xf>
    <xf numFmtId="4" fontId="13" fillId="4" borderId="22" xfId="3" applyNumberFormat="1" applyFont="1" applyFill="1" applyBorder="1" applyAlignment="1">
      <alignment horizontal="center" vertical="center"/>
    </xf>
    <xf numFmtId="0" fontId="13" fillId="15" borderId="81" xfId="3" applyFont="1" applyFill="1" applyBorder="1" applyAlignment="1">
      <alignment horizontal="center" vertical="center" wrapText="1"/>
    </xf>
    <xf numFmtId="0" fontId="13" fillId="14" borderId="49" xfId="3" applyFont="1" applyFill="1" applyBorder="1" applyAlignment="1">
      <alignment horizontal="center" vertical="center"/>
    </xf>
    <xf numFmtId="0" fontId="20" fillId="16" borderId="53" xfId="3" applyFont="1" applyFill="1" applyBorder="1" applyAlignment="1">
      <alignment horizontal="center" vertical="center"/>
    </xf>
    <xf numFmtId="2" fontId="20" fillId="3" borderId="63" xfId="3" applyNumberFormat="1" applyFont="1" applyFill="1" applyBorder="1" applyAlignment="1">
      <alignment horizontal="center" vertical="center"/>
    </xf>
    <xf numFmtId="0" fontId="17" fillId="9" borderId="20" xfId="3" applyFont="1" applyFill="1" applyBorder="1" applyAlignment="1">
      <alignment horizontal="center" vertical="center"/>
    </xf>
    <xf numFmtId="0" fontId="17" fillId="9" borderId="44" xfId="3" applyFont="1" applyFill="1" applyBorder="1" applyAlignment="1">
      <alignment horizontal="center" vertical="center"/>
    </xf>
    <xf numFmtId="0" fontId="13" fillId="15" borderId="52" xfId="3" applyFont="1" applyFill="1" applyBorder="1" applyAlignment="1">
      <alignment horizontal="center" vertical="center"/>
    </xf>
    <xf numFmtId="0" fontId="12" fillId="0" borderId="27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26" xfId="3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79" xfId="3" applyFont="1" applyBorder="1" applyAlignment="1">
      <alignment vertical="center"/>
    </xf>
    <xf numFmtId="4" fontId="13" fillId="4" borderId="16" xfId="3" applyNumberFormat="1" applyFont="1" applyFill="1" applyBorder="1" applyAlignment="1">
      <alignment horizontal="center" vertical="center"/>
    </xf>
    <xf numFmtId="0" fontId="12" fillId="0" borderId="12" xfId="3" applyFont="1" applyBorder="1" applyAlignment="1">
      <alignment vertical="center"/>
    </xf>
    <xf numFmtId="4" fontId="15" fillId="15" borderId="51" xfId="3" applyNumberFormat="1" applyFont="1" applyFill="1" applyBorder="1" applyAlignment="1">
      <alignment horizontal="center" vertical="center"/>
    </xf>
    <xf numFmtId="0" fontId="12" fillId="0" borderId="11" xfId="3" applyFont="1" applyBorder="1" applyAlignment="1">
      <alignment horizontal="left" vertical="center"/>
    </xf>
    <xf numFmtId="0" fontId="19" fillId="3" borderId="63" xfId="3" applyFont="1" applyFill="1" applyBorder="1" applyAlignment="1">
      <alignment horizontal="center" vertical="center"/>
    </xf>
    <xf numFmtId="0" fontId="27" fillId="17" borderId="52" xfId="3" applyFont="1" applyFill="1" applyBorder="1" applyAlignment="1">
      <alignment horizontal="center" vertical="center"/>
    </xf>
    <xf numFmtId="4" fontId="13" fillId="15" borderId="68" xfId="3" applyNumberFormat="1" applyFont="1" applyFill="1" applyBorder="1" applyAlignment="1">
      <alignment horizontal="center" vertical="center"/>
    </xf>
    <xf numFmtId="4" fontId="27" fillId="17" borderId="19" xfId="3" applyNumberFormat="1" applyFont="1" applyFill="1" applyBorder="1" applyAlignment="1">
      <alignment horizontal="center" vertical="center"/>
    </xf>
    <xf numFmtId="0" fontId="12" fillId="0" borderId="82" xfId="3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Continuous"/>
    </xf>
    <xf numFmtId="0" fontId="35" fillId="0" borderId="0" xfId="0" applyFont="1"/>
    <xf numFmtId="4" fontId="13" fillId="15" borderId="50" xfId="3" applyNumberFormat="1" applyFont="1" applyFill="1" applyBorder="1" applyAlignment="1">
      <alignment horizontal="center" vertical="center"/>
    </xf>
    <xf numFmtId="4" fontId="13" fillId="4" borderId="50" xfId="3" applyNumberFormat="1" applyFont="1" applyFill="1" applyBorder="1" applyAlignment="1">
      <alignment horizontal="center" vertical="center"/>
    </xf>
    <xf numFmtId="4" fontId="13" fillId="3" borderId="21" xfId="3" applyNumberFormat="1" applyFont="1" applyFill="1" applyBorder="1" applyAlignment="1">
      <alignment horizontal="center" vertical="center"/>
    </xf>
    <xf numFmtId="4" fontId="13" fillId="3" borderId="16" xfId="3" applyNumberFormat="1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4" fillId="3" borderId="52" xfId="3" applyFont="1" applyFill="1" applyBorder="1" applyAlignment="1">
      <alignment horizontal="center" vertical="center"/>
    </xf>
    <xf numFmtId="0" fontId="13" fillId="5" borderId="15" xfId="3" applyFont="1" applyFill="1" applyBorder="1" applyAlignment="1">
      <alignment horizontal="center" vertical="center"/>
    </xf>
    <xf numFmtId="0" fontId="13" fillId="5" borderId="63" xfId="3" applyFont="1" applyFill="1" applyBorder="1" applyAlignment="1">
      <alignment horizontal="center" vertical="center"/>
    </xf>
    <xf numFmtId="0" fontId="13" fillId="5" borderId="18" xfId="3" applyFont="1" applyFill="1" applyBorder="1" applyAlignment="1">
      <alignment horizontal="center" vertical="center"/>
    </xf>
    <xf numFmtId="0" fontId="34" fillId="0" borderId="0" xfId="0" applyFont="1"/>
    <xf numFmtId="4" fontId="15" fillId="7" borderId="47" xfId="3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3" fontId="18" fillId="0" borderId="0" xfId="3" applyNumberFormat="1" applyFont="1"/>
    <xf numFmtId="2" fontId="20" fillId="3" borderId="53" xfId="3" applyNumberFormat="1" applyFont="1" applyFill="1" applyBorder="1" applyAlignment="1">
      <alignment horizontal="center" vertical="center"/>
    </xf>
    <xf numFmtId="4" fontId="13" fillId="3" borderId="19" xfId="3" applyNumberFormat="1" applyFont="1" applyFill="1" applyBorder="1" applyAlignment="1">
      <alignment horizontal="center" vertical="center"/>
    </xf>
    <xf numFmtId="4" fontId="18" fillId="0" borderId="0" xfId="3" applyNumberFormat="1" applyFont="1"/>
    <xf numFmtId="0" fontId="17" fillId="9" borderId="20" xfId="3" applyFont="1" applyFill="1" applyBorder="1" applyAlignment="1">
      <alignment horizontal="center" vertical="center" wrapText="1"/>
    </xf>
    <xf numFmtId="4" fontId="15" fillId="7" borderId="29" xfId="3" applyNumberFormat="1" applyFont="1" applyFill="1" applyBorder="1" applyAlignment="1">
      <alignment horizontal="center" vertical="center"/>
    </xf>
    <xf numFmtId="1" fontId="13" fillId="3" borderId="65" xfId="3" applyNumberFormat="1" applyFont="1" applyFill="1" applyBorder="1" applyAlignment="1">
      <alignment horizontal="center" vertical="center"/>
    </xf>
    <xf numFmtId="3" fontId="13" fillId="3" borderId="77" xfId="3" applyNumberFormat="1" applyFont="1" applyFill="1" applyBorder="1" applyAlignment="1">
      <alignment horizontal="center" vertical="center"/>
    </xf>
    <xf numFmtId="3" fontId="13" fillId="3" borderId="43" xfId="3" applyNumberFormat="1" applyFont="1" applyFill="1" applyBorder="1" applyAlignment="1">
      <alignment horizontal="center" vertical="center"/>
    </xf>
    <xf numFmtId="4" fontId="13" fillId="15" borderId="29" xfId="3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4" fontId="18" fillId="0" borderId="0" xfId="3" applyNumberFormat="1" applyFont="1" applyAlignment="1">
      <alignment vertical="center"/>
    </xf>
    <xf numFmtId="0" fontId="13" fillId="14" borderId="65" xfId="3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6" fillId="0" borderId="87" xfId="3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15" fillId="7" borderId="92" xfId="3" applyNumberFormat="1" applyFont="1" applyFill="1" applyBorder="1" applyAlignment="1">
      <alignment horizontal="center" vertical="center"/>
    </xf>
    <xf numFmtId="4" fontId="15" fillId="7" borderId="93" xfId="3" applyNumberFormat="1" applyFont="1" applyFill="1" applyBorder="1" applyAlignment="1">
      <alignment horizontal="center" vertical="center"/>
    </xf>
    <xf numFmtId="4" fontId="15" fillId="7" borderId="94" xfId="3" applyNumberFormat="1" applyFont="1" applyFill="1" applyBorder="1" applyAlignment="1">
      <alignment horizontal="center" vertical="center"/>
    </xf>
    <xf numFmtId="0" fontId="13" fillId="14" borderId="44" xfId="3" applyFont="1" applyFill="1" applyBorder="1" applyAlignment="1">
      <alignment horizontal="center" vertical="center"/>
    </xf>
    <xf numFmtId="3" fontId="15" fillId="15" borderId="67" xfId="3" applyNumberFormat="1" applyFont="1" applyFill="1" applyBorder="1" applyAlignment="1">
      <alignment horizontal="center" vertical="center"/>
    </xf>
    <xf numFmtId="0" fontId="20" fillId="3" borderId="59" xfId="3" applyFont="1" applyFill="1" applyBorder="1" applyAlignment="1">
      <alignment horizontal="center" vertical="center"/>
    </xf>
    <xf numFmtId="0" fontId="13" fillId="3" borderId="95" xfId="3" applyFont="1" applyFill="1" applyBorder="1" applyAlignment="1">
      <alignment horizontal="center" vertical="center"/>
    </xf>
    <xf numFmtId="0" fontId="13" fillId="3" borderId="65" xfId="3" applyFont="1" applyFill="1" applyBorder="1" applyAlignment="1">
      <alignment horizontal="center" vertical="center"/>
    </xf>
    <xf numFmtId="3" fontId="13" fillId="3" borderId="66" xfId="3" applyNumberFormat="1" applyFont="1" applyFill="1" applyBorder="1" applyAlignment="1">
      <alignment horizontal="center" vertical="center"/>
    </xf>
    <xf numFmtId="0" fontId="20" fillId="3" borderId="15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3" fontId="13" fillId="3" borderId="42" xfId="3" applyNumberFormat="1" applyFont="1" applyFill="1" applyBorder="1" applyAlignment="1">
      <alignment horizontal="center" vertical="center"/>
    </xf>
    <xf numFmtId="0" fontId="16" fillId="0" borderId="57" xfId="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16" xfId="3" applyFont="1" applyBorder="1" applyAlignment="1">
      <alignment horizontal="center" vertical="center" wrapText="1"/>
    </xf>
    <xf numFmtId="0" fontId="37" fillId="10" borderId="60" xfId="0" applyFont="1" applyFill="1" applyBorder="1" applyAlignment="1">
      <alignment horizontal="center" vertical="center"/>
    </xf>
    <xf numFmtId="0" fontId="25" fillId="0" borderId="98" xfId="3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8" fillId="0" borderId="0" xfId="0" applyFont="1"/>
    <xf numFmtId="0" fontId="12" fillId="0" borderId="84" xfId="0" applyFont="1" applyBorder="1" applyAlignment="1">
      <alignment horizontal="center" vertical="center" wrapText="1"/>
    </xf>
    <xf numFmtId="0" fontId="16" fillId="0" borderId="84" xfId="3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85" xfId="3" applyFont="1" applyBorder="1" applyAlignment="1">
      <alignment horizontal="left" vertical="center" wrapText="1"/>
    </xf>
    <xf numFmtId="0" fontId="16" fillId="0" borderId="30" xfId="3" applyFont="1" applyBorder="1" applyAlignment="1">
      <alignment horizontal="left" vertical="center" wrapText="1"/>
    </xf>
    <xf numFmtId="0" fontId="0" fillId="20" borderId="0" xfId="0" applyFill="1"/>
    <xf numFmtId="0" fontId="12" fillId="0" borderId="85" xfId="0" applyFont="1" applyBorder="1" applyAlignment="1">
      <alignment horizontal="left" vertical="center" wrapText="1"/>
    </xf>
    <xf numFmtId="0" fontId="12" fillId="0" borderId="8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89" xfId="0" applyFont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4" fontId="15" fillId="7" borderId="101" xfId="3" applyNumberFormat="1" applyFont="1" applyFill="1" applyBorder="1" applyAlignment="1">
      <alignment horizontal="center" vertical="center"/>
    </xf>
    <xf numFmtId="0" fontId="20" fillId="5" borderId="63" xfId="3" applyFont="1" applyFill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2" fillId="0" borderId="32" xfId="3" applyFont="1" applyBorder="1" applyAlignment="1">
      <alignment vertical="center"/>
    </xf>
    <xf numFmtId="4" fontId="27" fillId="0" borderId="16" xfId="0" applyNumberFormat="1" applyFont="1" applyBorder="1" applyAlignment="1">
      <alignment horizontal="center" vertical="center"/>
    </xf>
    <xf numFmtId="4" fontId="13" fillId="4" borderId="17" xfId="3" applyNumberFormat="1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97" xfId="0" applyFont="1" applyBorder="1" applyAlignment="1">
      <alignment horizontal="center" vertical="center" wrapText="1"/>
    </xf>
    <xf numFmtId="0" fontId="40" fillId="10" borderId="78" xfId="0" applyFont="1" applyFill="1" applyBorder="1" applyAlignment="1">
      <alignment horizontal="center" vertical="center" wrapText="1"/>
    </xf>
    <xf numFmtId="0" fontId="21" fillId="14" borderId="50" xfId="3" applyFont="1" applyFill="1" applyBorder="1" applyAlignment="1">
      <alignment horizontal="center" vertical="center" wrapText="1"/>
    </xf>
    <xf numFmtId="0" fontId="40" fillId="10" borderId="3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39" fillId="0" borderId="97" xfId="0" applyFont="1" applyBorder="1"/>
    <xf numFmtId="0" fontId="39" fillId="0" borderId="97" xfId="0" applyFont="1" applyBorder="1" applyAlignment="1">
      <alignment wrapText="1"/>
    </xf>
    <xf numFmtId="0" fontId="24" fillId="0" borderId="16" xfId="0" applyFont="1" applyBorder="1" applyAlignment="1">
      <alignment horizontal="center" vertical="center"/>
    </xf>
    <xf numFmtId="0" fontId="39" fillId="0" borderId="97" xfId="0" applyFont="1" applyBorder="1" applyAlignment="1">
      <alignment vertical="center" wrapText="1"/>
    </xf>
    <xf numFmtId="0" fontId="24" fillId="0" borderId="98" xfId="0" applyFont="1" applyBorder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/>
    </xf>
    <xf numFmtId="0" fontId="39" fillId="0" borderId="97" xfId="0" applyFont="1" applyBorder="1" applyAlignment="1">
      <alignment horizontal="justify" wrapText="1"/>
    </xf>
    <xf numFmtId="1" fontId="13" fillId="3" borderId="96" xfId="3" applyNumberFormat="1" applyFont="1" applyFill="1" applyBorder="1" applyAlignment="1">
      <alignment horizontal="center" vertical="center"/>
    </xf>
    <xf numFmtId="3" fontId="13" fillId="3" borderId="102" xfId="3" applyNumberFormat="1" applyFont="1" applyFill="1" applyBorder="1" applyAlignment="1">
      <alignment horizontal="center" vertical="center"/>
    </xf>
    <xf numFmtId="1" fontId="13" fillId="3" borderId="29" xfId="3" applyNumberFormat="1" applyFont="1" applyFill="1" applyBorder="1" applyAlignment="1">
      <alignment horizontal="center" vertical="center"/>
    </xf>
    <xf numFmtId="1" fontId="13" fillId="3" borderId="17" xfId="3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100" xfId="3" applyFont="1" applyBorder="1" applyAlignment="1">
      <alignment vertical="center"/>
    </xf>
    <xf numFmtId="0" fontId="13" fillId="5" borderId="103" xfId="3" applyFont="1" applyFill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/>
    </xf>
    <xf numFmtId="0" fontId="25" fillId="0" borderId="17" xfId="3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6" fillId="0" borderId="85" xfId="3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0" fillId="7" borderId="0" xfId="0" applyFill="1"/>
    <xf numFmtId="0" fontId="0" fillId="20" borderId="0" xfId="0" applyFill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41" fillId="0" borderId="17" xfId="0" applyFont="1" applyBorder="1"/>
    <xf numFmtId="0" fontId="0" fillId="0" borderId="0" xfId="0" applyAlignment="1">
      <alignment vertical="top"/>
    </xf>
    <xf numFmtId="0" fontId="33" fillId="0" borderId="0" xfId="0" applyFont="1" applyAlignment="1">
      <alignment horizontal="center" vertical="top"/>
    </xf>
    <xf numFmtId="0" fontId="38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7" xfId="0" applyBorder="1"/>
    <xf numFmtId="0" fontId="33" fillId="0" borderId="17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4" fontId="15" fillId="7" borderId="17" xfId="3" applyNumberFormat="1" applyFont="1" applyFill="1" applyBorder="1" applyAlignment="1">
      <alignment horizontal="center" vertical="center"/>
    </xf>
    <xf numFmtId="0" fontId="12" fillId="7" borderId="87" xfId="0" applyFont="1" applyFill="1" applyBorder="1" applyAlignment="1">
      <alignment horizontal="center" vertical="center" wrapText="1"/>
    </xf>
    <xf numFmtId="0" fontId="43" fillId="0" borderId="97" xfId="0" applyFont="1" applyBorder="1"/>
    <xf numFmtId="0" fontId="39" fillId="0" borderId="9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" fontId="13" fillId="3" borderId="16" xfId="3" applyNumberFormat="1" applyFont="1" applyFill="1" applyBorder="1" applyAlignment="1">
      <alignment horizontal="center" vertical="center"/>
    </xf>
    <xf numFmtId="3" fontId="13" fillId="3" borderId="95" xfId="3" applyNumberFormat="1" applyFont="1" applyFill="1" applyBorder="1" applyAlignment="1">
      <alignment horizontal="center" vertical="center"/>
    </xf>
    <xf numFmtId="3" fontId="13" fillId="3" borderId="44" xfId="3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3" fontId="13" fillId="3" borderId="20" xfId="3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2" fillId="0" borderId="85" xfId="0" applyFont="1" applyBorder="1" applyAlignment="1">
      <alignment horizontal="left" vertical="top" wrapText="1"/>
    </xf>
    <xf numFmtId="3" fontId="15" fillId="15" borderId="83" xfId="3" applyNumberFormat="1" applyFont="1" applyFill="1" applyBorder="1" applyAlignment="1">
      <alignment horizontal="center" vertical="center"/>
    </xf>
    <xf numFmtId="0" fontId="36" fillId="0" borderId="0" xfId="3" applyFont="1" applyAlignment="1">
      <alignment vertical="center"/>
    </xf>
    <xf numFmtId="0" fontId="16" fillId="0" borderId="87" xfId="0" applyFont="1" applyBorder="1" applyAlignment="1">
      <alignment horizontal="center" vertical="center" wrapText="1"/>
    </xf>
    <xf numFmtId="2" fontId="15" fillId="0" borderId="17" xfId="3" applyNumberFormat="1" applyFont="1" applyBorder="1" applyAlignment="1">
      <alignment horizontal="center" vertical="center"/>
    </xf>
    <xf numFmtId="0" fontId="12" fillId="0" borderId="85" xfId="0" applyFont="1" applyBorder="1" applyAlignment="1">
      <alignment vertical="center" wrapText="1"/>
    </xf>
    <xf numFmtId="0" fontId="12" fillId="0" borderId="84" xfId="0" applyFont="1" applyBorder="1" applyAlignment="1">
      <alignment vertical="center" wrapText="1"/>
    </xf>
    <xf numFmtId="0" fontId="16" fillId="0" borderId="85" xfId="3" applyFont="1" applyBorder="1" applyAlignment="1">
      <alignment vertical="center" wrapText="1"/>
    </xf>
    <xf numFmtId="0" fontId="16" fillId="0" borderId="84" xfId="3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6" fillId="0" borderId="30" xfId="3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57" xfId="0" applyFont="1" applyBorder="1" applyAlignment="1">
      <alignment vertical="center" wrapText="1"/>
    </xf>
    <xf numFmtId="0" fontId="12" fillId="0" borderId="89" xfId="0" applyFont="1" applyBorder="1" applyAlignment="1">
      <alignment vertical="center" wrapText="1"/>
    </xf>
    <xf numFmtId="0" fontId="12" fillId="0" borderId="85" xfId="0" applyFont="1" applyBorder="1" applyAlignment="1">
      <alignment vertical="center"/>
    </xf>
    <xf numFmtId="0" fontId="13" fillId="14" borderId="76" xfId="3" applyFont="1" applyFill="1" applyBorder="1" applyAlignment="1">
      <alignment vertical="center" wrapText="1"/>
    </xf>
    <xf numFmtId="0" fontId="12" fillId="0" borderId="30" xfId="0" applyFont="1" applyBorder="1" applyAlignment="1">
      <alignment wrapText="1"/>
    </xf>
    <xf numFmtId="4" fontId="13" fillId="3" borderId="44" xfId="3" applyNumberFormat="1" applyFont="1" applyFill="1" applyBorder="1" applyAlignment="1">
      <alignment horizontal="center" vertical="center"/>
    </xf>
    <xf numFmtId="0" fontId="13" fillId="0" borderId="76" xfId="3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12" fillId="0" borderId="48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3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8" fillId="0" borderId="97" xfId="0" applyFont="1" applyBorder="1"/>
    <xf numFmtId="0" fontId="38" fillId="0" borderId="97" xfId="0" applyFont="1" applyBorder="1" applyAlignment="1">
      <alignment vertical="center" wrapText="1"/>
    </xf>
    <xf numFmtId="0" fontId="38" fillId="0" borderId="97" xfId="0" applyFont="1" applyBorder="1" applyAlignment="1">
      <alignment horizontal="center" vertical="center"/>
    </xf>
    <xf numFmtId="0" fontId="18" fillId="7" borderId="0" xfId="3" applyFont="1" applyFill="1" applyAlignment="1">
      <alignment vertical="center"/>
    </xf>
    <xf numFmtId="0" fontId="12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76" xfId="3" applyFont="1" applyBorder="1" applyAlignment="1">
      <alignment vertical="center" wrapText="1"/>
    </xf>
    <xf numFmtId="0" fontId="0" fillId="20" borderId="0" xfId="0" applyFill="1" applyAlignment="1">
      <alignment horizontal="left"/>
    </xf>
    <xf numFmtId="0" fontId="13" fillId="0" borderId="112" xfId="3" applyFont="1" applyBorder="1" applyAlignment="1">
      <alignment horizontal="center" vertical="center" wrapText="1"/>
    </xf>
    <xf numFmtId="0" fontId="20" fillId="0" borderId="96" xfId="3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/>
    </xf>
    <xf numFmtId="0" fontId="39" fillId="0" borderId="99" xfId="0" applyFont="1" applyBorder="1" applyAlignment="1">
      <alignment horizontal="center" vertical="center" wrapText="1"/>
    </xf>
    <xf numFmtId="0" fontId="20" fillId="0" borderId="96" xfId="3" applyFont="1" applyBorder="1" applyAlignment="1">
      <alignment horizontal="center" wrapText="1"/>
    </xf>
    <xf numFmtId="0" fontId="16" fillId="0" borderId="46" xfId="0" applyFont="1" applyBorder="1" applyAlignment="1">
      <alignment vertical="center"/>
    </xf>
    <xf numFmtId="4" fontId="13" fillId="3" borderId="20" xfId="3" applyNumberFormat="1" applyFont="1" applyFill="1" applyBorder="1" applyAlignment="1">
      <alignment horizontal="center" vertical="center"/>
    </xf>
    <xf numFmtId="4" fontId="15" fillId="7" borderId="43" xfId="3" applyNumberFormat="1" applyFont="1" applyFill="1" applyBorder="1" applyAlignment="1">
      <alignment horizontal="center" vertical="center"/>
    </xf>
    <xf numFmtId="0" fontId="12" fillId="7" borderId="57" xfId="0" applyFont="1" applyFill="1" applyBorder="1" applyAlignment="1">
      <alignment horizontal="center" vertical="center" wrapText="1"/>
    </xf>
    <xf numFmtId="0" fontId="16" fillId="7" borderId="30" xfId="3" applyFont="1" applyFill="1" applyBorder="1" applyAlignment="1">
      <alignment horizontal="center" vertical="center" wrapText="1"/>
    </xf>
    <xf numFmtId="0" fontId="16" fillId="7" borderId="84" xfId="3" applyFont="1" applyFill="1" applyBorder="1" applyAlignment="1">
      <alignment horizontal="center" vertical="center" wrapText="1"/>
    </xf>
    <xf numFmtId="0" fontId="12" fillId="7" borderId="86" xfId="0" applyFont="1" applyFill="1" applyBorder="1" applyAlignment="1">
      <alignment horizontal="center" vertical="center" wrapText="1"/>
    </xf>
    <xf numFmtId="0" fontId="16" fillId="7" borderId="85" xfId="3" applyFont="1" applyFill="1" applyBorder="1" applyAlignment="1">
      <alignment horizontal="center" vertical="center" wrapText="1"/>
    </xf>
    <xf numFmtId="0" fontId="12" fillId="7" borderId="85" xfId="0" applyFont="1" applyFill="1" applyBorder="1" applyAlignment="1">
      <alignment horizontal="center" vertical="center" wrapText="1"/>
    </xf>
    <xf numFmtId="0" fontId="13" fillId="7" borderId="76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2" fillId="7" borderId="85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" fontId="24" fillId="0" borderId="8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7" fontId="33" fillId="0" borderId="30" xfId="0" applyNumberFormat="1" applyFont="1" applyBorder="1" applyAlignment="1">
      <alignment horizontal="center" vertical="center"/>
    </xf>
    <xf numFmtId="0" fontId="46" fillId="0" borderId="22" xfId="4" applyFont="1" applyBorder="1" applyAlignment="1">
      <alignment horizontal="center" vertical="center" wrapText="1"/>
    </xf>
    <xf numFmtId="3" fontId="13" fillId="3" borderId="113" xfId="3" applyNumberFormat="1" applyFont="1" applyFill="1" applyBorder="1" applyAlignment="1">
      <alignment horizontal="center" vertical="center"/>
    </xf>
    <xf numFmtId="4" fontId="15" fillId="15" borderId="114" xfId="3" applyNumberFormat="1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6" fillId="0" borderId="17" xfId="3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3" fontId="13" fillId="3" borderId="71" xfId="3" applyNumberFormat="1" applyFont="1" applyFill="1" applyBorder="1" applyAlignment="1">
      <alignment horizontal="center" vertical="center"/>
    </xf>
    <xf numFmtId="3" fontId="15" fillId="15" borderId="31" xfId="3" applyNumberFormat="1" applyFont="1" applyFill="1" applyBorder="1" applyAlignment="1">
      <alignment horizontal="center" vertical="center"/>
    </xf>
    <xf numFmtId="0" fontId="12" fillId="7" borderId="57" xfId="0" applyFont="1" applyFill="1" applyBorder="1" applyAlignment="1">
      <alignment vertical="center" wrapText="1"/>
    </xf>
    <xf numFmtId="0" fontId="12" fillId="7" borderId="85" xfId="0" applyFont="1" applyFill="1" applyBorder="1" applyAlignment="1">
      <alignment vertical="center" wrapText="1"/>
    </xf>
    <xf numFmtId="0" fontId="16" fillId="7" borderId="30" xfId="3" applyFont="1" applyFill="1" applyBorder="1" applyAlignment="1">
      <alignment vertical="center" wrapText="1"/>
    </xf>
    <xf numFmtId="0" fontId="12" fillId="7" borderId="30" xfId="0" applyFont="1" applyFill="1" applyBorder="1" applyAlignment="1">
      <alignment vertical="center" wrapText="1"/>
    </xf>
    <xf numFmtId="0" fontId="16" fillId="7" borderId="85" xfId="3" applyFont="1" applyFill="1" applyBorder="1" applyAlignment="1">
      <alignment vertical="center" wrapText="1"/>
    </xf>
    <xf numFmtId="0" fontId="16" fillId="7" borderId="84" xfId="3" applyFont="1" applyFill="1" applyBorder="1" applyAlignment="1">
      <alignment vertical="center" wrapText="1"/>
    </xf>
    <xf numFmtId="0" fontId="12" fillId="7" borderId="57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/>
    </xf>
    <xf numFmtId="0" fontId="16" fillId="7" borderId="30" xfId="3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wrapText="1"/>
    </xf>
    <xf numFmtId="17" fontId="33" fillId="0" borderId="85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7" borderId="17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/>
    </xf>
    <xf numFmtId="0" fontId="16" fillId="7" borderId="17" xfId="3" applyFont="1" applyFill="1" applyBorder="1" applyAlignment="1">
      <alignment horizontal="left" vertical="center" wrapText="1"/>
    </xf>
    <xf numFmtId="0" fontId="13" fillId="0" borderId="17" xfId="3" applyFont="1" applyBorder="1" applyAlignment="1">
      <alignment horizontal="left" vertical="center" wrapText="1"/>
    </xf>
    <xf numFmtId="4" fontId="13" fillId="3" borderId="98" xfId="3" applyNumberFormat="1" applyFont="1" applyFill="1" applyBorder="1" applyAlignment="1">
      <alignment horizontal="center" vertical="center"/>
    </xf>
    <xf numFmtId="0" fontId="13" fillId="10" borderId="76" xfId="3" applyFont="1" applyFill="1" applyBorder="1" applyAlignment="1">
      <alignment horizontal="center" vertical="center" wrapText="1"/>
    </xf>
    <xf numFmtId="17" fontId="33" fillId="0" borderId="85" xfId="0" applyNumberFormat="1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15" xfId="0" applyFont="1" applyBorder="1" applyAlignment="1">
      <alignment horizontal="center"/>
    </xf>
    <xf numFmtId="17" fontId="33" fillId="0" borderId="57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17" fontId="33" fillId="0" borderId="112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116" xfId="0" applyFont="1" applyBorder="1" applyAlignment="1">
      <alignment horizontal="center"/>
    </xf>
    <xf numFmtId="0" fontId="17" fillId="9" borderId="44" xfId="3" applyFont="1" applyFill="1" applyBorder="1" applyAlignment="1">
      <alignment horizontal="center" vertical="center" wrapText="1"/>
    </xf>
    <xf numFmtId="0" fontId="48" fillId="9" borderId="44" xfId="3" applyFont="1" applyFill="1" applyBorder="1" applyAlignment="1">
      <alignment horizontal="center" vertical="center" wrapText="1"/>
    </xf>
    <xf numFmtId="3" fontId="13" fillId="3" borderId="14" xfId="3" applyNumberFormat="1" applyFont="1" applyFill="1" applyBorder="1" applyAlignment="1">
      <alignment horizontal="center" vertical="center"/>
    </xf>
    <xf numFmtId="4" fontId="13" fillId="0" borderId="17" xfId="3" applyNumberFormat="1" applyFont="1" applyBorder="1" applyAlignment="1">
      <alignment horizontal="center" vertical="center"/>
    </xf>
    <xf numFmtId="4" fontId="13" fillId="0" borderId="22" xfId="3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38" fillId="0" borderId="97" xfId="0" applyFont="1" applyBorder="1" applyAlignment="1">
      <alignment horizontal="center"/>
    </xf>
    <xf numFmtId="3" fontId="13" fillId="3" borderId="26" xfId="3" applyNumberFormat="1" applyFont="1" applyFill="1" applyBorder="1" applyAlignment="1">
      <alignment horizontal="center" vertical="center"/>
    </xf>
    <xf numFmtId="3" fontId="13" fillId="3" borderId="92" xfId="3" applyNumberFormat="1" applyFont="1" applyFill="1" applyBorder="1" applyAlignment="1">
      <alignment horizontal="center" vertical="center"/>
    </xf>
    <xf numFmtId="1" fontId="13" fillId="21" borderId="65" xfId="3" applyNumberFormat="1" applyFont="1" applyFill="1" applyBorder="1" applyAlignment="1">
      <alignment horizontal="center" vertical="center"/>
    </xf>
    <xf numFmtId="0" fontId="12" fillId="7" borderId="85" xfId="0" applyFont="1" applyFill="1" applyBorder="1" applyAlignment="1">
      <alignment horizontal="left" vertical="center" wrapText="1"/>
    </xf>
    <xf numFmtId="0" fontId="16" fillId="7" borderId="85" xfId="3" applyFont="1" applyFill="1" applyBorder="1" applyAlignment="1">
      <alignment horizontal="left" vertical="center" wrapText="1"/>
    </xf>
    <xf numFmtId="0" fontId="13" fillId="10" borderId="112" xfId="3" applyFont="1" applyFill="1" applyBorder="1" applyAlignment="1">
      <alignment horizontal="center" vertical="center" wrapText="1"/>
    </xf>
    <xf numFmtId="0" fontId="12" fillId="7" borderId="85" xfId="0" applyFont="1" applyFill="1" applyBorder="1" applyAlignment="1">
      <alignment horizontal="left" vertical="center"/>
    </xf>
    <xf numFmtId="0" fontId="12" fillId="7" borderId="85" xfId="0" applyFont="1" applyFill="1" applyBorder="1" applyAlignment="1">
      <alignment horizontal="left" wrapText="1"/>
    </xf>
    <xf numFmtId="0" fontId="16" fillId="7" borderId="30" xfId="3" applyFont="1" applyFill="1" applyBorder="1" applyAlignment="1">
      <alignment horizontal="left" wrapText="1"/>
    </xf>
    <xf numFmtId="0" fontId="16" fillId="7" borderId="85" xfId="3" applyFont="1" applyFill="1" applyBorder="1" applyAlignment="1">
      <alignment horizontal="left" wrapText="1"/>
    </xf>
    <xf numFmtId="0" fontId="13" fillId="10" borderId="76" xfId="3" applyFont="1" applyFill="1" applyBorder="1" applyAlignment="1">
      <alignment horizontal="left" vertical="center" wrapText="1"/>
    </xf>
    <xf numFmtId="17" fontId="33" fillId="0" borderId="117" xfId="0" applyNumberFormat="1" applyFont="1" applyBorder="1" applyAlignment="1">
      <alignment horizontal="center"/>
    </xf>
    <xf numFmtId="0" fontId="33" fillId="0" borderId="58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38" fillId="0" borderId="58" xfId="0" applyFont="1" applyBorder="1" applyAlignment="1">
      <alignment horizontal="center"/>
    </xf>
    <xf numFmtId="0" fontId="38" fillId="0" borderId="118" xfId="0" applyFont="1" applyBorder="1" applyAlignment="1">
      <alignment horizontal="center"/>
    </xf>
    <xf numFmtId="0" fontId="9" fillId="7" borderId="3" xfId="0" applyFont="1" applyFill="1" applyBorder="1" applyAlignment="1" applyProtection="1">
      <alignment horizontal="justify" vertical="center" wrapText="1"/>
      <protection locked="0"/>
    </xf>
    <xf numFmtId="0" fontId="9" fillId="7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 applyProtection="1">
      <alignment horizontal="justify" vertical="center" wrapText="1"/>
      <protection locked="0"/>
    </xf>
    <xf numFmtId="0" fontId="13" fillId="10" borderId="86" xfId="3" applyFont="1" applyFill="1" applyBorder="1" applyAlignment="1">
      <alignment horizontal="center" vertical="center" wrapText="1"/>
    </xf>
    <xf numFmtId="4" fontId="13" fillId="7" borderId="17" xfId="3" applyNumberFormat="1" applyFont="1" applyFill="1" applyBorder="1" applyAlignment="1">
      <alignment horizontal="center" vertical="center"/>
    </xf>
    <xf numFmtId="4" fontId="13" fillId="16" borderId="17" xfId="3" applyNumberFormat="1" applyFont="1" applyFill="1" applyBorder="1" applyAlignment="1">
      <alignment horizontal="center" vertical="center"/>
    </xf>
    <xf numFmtId="4" fontId="15" fillId="0" borderId="17" xfId="3" applyNumberFormat="1" applyFont="1" applyBorder="1" applyAlignment="1">
      <alignment horizontal="center" vertical="center"/>
    </xf>
    <xf numFmtId="0" fontId="13" fillId="14" borderId="120" xfId="3" applyFont="1" applyFill="1" applyBorder="1" applyAlignment="1">
      <alignment horizontal="center" vertical="center" wrapText="1"/>
    </xf>
    <xf numFmtId="0" fontId="13" fillId="14" borderId="13" xfId="3" applyFont="1" applyFill="1" applyBorder="1" applyAlignment="1">
      <alignment horizontal="center" vertical="center" wrapText="1"/>
    </xf>
    <xf numFmtId="0" fontId="13" fillId="14" borderId="13" xfId="3" applyFont="1" applyFill="1" applyBorder="1" applyAlignment="1">
      <alignment horizontal="center" vertical="center"/>
    </xf>
    <xf numFmtId="0" fontId="13" fillId="14" borderId="120" xfId="3" applyFont="1" applyFill="1" applyBorder="1" applyAlignment="1">
      <alignment horizontal="center" vertical="center"/>
    </xf>
    <xf numFmtId="0" fontId="13" fillId="14" borderId="121" xfId="3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 wrapText="1"/>
    </xf>
    <xf numFmtId="0" fontId="16" fillId="7" borderId="17" xfId="3" applyFont="1" applyFill="1" applyBorder="1" applyAlignment="1">
      <alignment horizontal="center" vertical="center" wrapText="1"/>
    </xf>
    <xf numFmtId="3" fontId="13" fillId="16" borderId="17" xfId="3" applyNumberFormat="1" applyFont="1" applyFill="1" applyBorder="1" applyAlignment="1">
      <alignment horizontal="center" vertical="center"/>
    </xf>
    <xf numFmtId="0" fontId="13" fillId="10" borderId="17" xfId="3" applyFont="1" applyFill="1" applyBorder="1" applyAlignment="1">
      <alignment horizontal="center" vertical="center" wrapText="1"/>
    </xf>
    <xf numFmtId="0" fontId="13" fillId="14" borderId="17" xfId="3" applyFont="1" applyFill="1" applyBorder="1" applyAlignment="1">
      <alignment horizontal="center" vertical="center" wrapText="1"/>
    </xf>
    <xf numFmtId="0" fontId="13" fillId="14" borderId="17" xfId="3" applyFont="1" applyFill="1" applyBorder="1" applyAlignment="1">
      <alignment horizontal="center" vertical="center"/>
    </xf>
    <xf numFmtId="4" fontId="13" fillId="16" borderId="31" xfId="3" applyNumberFormat="1" applyFont="1" applyFill="1" applyBorder="1" applyAlignment="1">
      <alignment horizontal="center" vertical="center"/>
    </xf>
    <xf numFmtId="4" fontId="13" fillId="15" borderId="95" xfId="3" applyNumberFormat="1" applyFont="1" applyFill="1" applyBorder="1" applyAlignment="1">
      <alignment horizontal="center" vertical="center"/>
    </xf>
    <xf numFmtId="2" fontId="15" fillId="0" borderId="16" xfId="3" applyNumberFormat="1" applyFont="1" applyBorder="1" applyAlignment="1">
      <alignment horizontal="center" vertical="center"/>
    </xf>
    <xf numFmtId="4" fontId="13" fillId="15" borderId="122" xfId="3" applyNumberFormat="1" applyFont="1" applyFill="1" applyBorder="1" applyAlignment="1">
      <alignment horizontal="center" vertical="center"/>
    </xf>
    <xf numFmtId="0" fontId="53" fillId="0" borderId="0" xfId="0" applyFont="1"/>
    <xf numFmtId="4" fontId="13" fillId="0" borderId="16" xfId="3" applyNumberFormat="1" applyFont="1" applyBorder="1" applyAlignment="1">
      <alignment horizontal="center" vertical="center"/>
    </xf>
    <xf numFmtId="4" fontId="15" fillId="7" borderId="16" xfId="3" applyNumberFormat="1" applyFont="1" applyFill="1" applyBorder="1" applyAlignment="1">
      <alignment horizontal="center" vertical="center"/>
    </xf>
    <xf numFmtId="0" fontId="20" fillId="5" borderId="103" xfId="3" applyFont="1" applyFill="1" applyBorder="1" applyAlignment="1">
      <alignment horizontal="center" vertical="center"/>
    </xf>
    <xf numFmtId="0" fontId="13" fillId="14" borderId="29" xfId="3" applyFont="1" applyFill="1" applyBorder="1" applyAlignment="1">
      <alignment horizontal="center" vertical="center" wrapText="1"/>
    </xf>
    <xf numFmtId="0" fontId="13" fillId="14" borderId="23" xfId="3" applyFont="1" applyFill="1" applyBorder="1" applyAlignment="1">
      <alignment horizontal="center" vertical="center"/>
    </xf>
    <xf numFmtId="4" fontId="13" fillId="0" borderId="23" xfId="3" applyNumberFormat="1" applyFont="1" applyBorder="1" applyAlignment="1">
      <alignment horizontal="center" vertical="center"/>
    </xf>
    <xf numFmtId="4" fontId="13" fillId="7" borderId="23" xfId="3" applyNumberFormat="1" applyFont="1" applyFill="1" applyBorder="1" applyAlignment="1">
      <alignment horizontal="center" vertical="center"/>
    </xf>
    <xf numFmtId="4" fontId="15" fillId="0" borderId="23" xfId="3" applyNumberFormat="1" applyFont="1" applyBorder="1" applyAlignment="1">
      <alignment horizontal="center" vertical="center"/>
    </xf>
    <xf numFmtId="4" fontId="13" fillId="16" borderId="23" xfId="3" applyNumberFormat="1" applyFont="1" applyFill="1" applyBorder="1" applyAlignment="1">
      <alignment horizontal="center" vertical="center"/>
    </xf>
    <xf numFmtId="3" fontId="13" fillId="16" borderId="23" xfId="3" applyNumberFormat="1" applyFont="1" applyFill="1" applyBorder="1" applyAlignment="1">
      <alignment horizontal="center" vertical="center"/>
    </xf>
    <xf numFmtId="4" fontId="15" fillId="0" borderId="43" xfId="3" applyNumberFormat="1" applyFont="1" applyBorder="1" applyAlignment="1">
      <alignment horizontal="center" vertical="center"/>
    </xf>
    <xf numFmtId="3" fontId="13" fillId="15" borderId="43" xfId="3" applyNumberFormat="1" applyFont="1" applyFill="1" applyBorder="1" applyAlignment="1">
      <alignment horizontal="center" vertical="center"/>
    </xf>
    <xf numFmtId="0" fontId="13" fillId="14" borderId="43" xfId="3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4" fontId="15" fillId="0" borderId="16" xfId="3" applyNumberFormat="1" applyFont="1" applyBorder="1" applyAlignment="1">
      <alignment horizontal="center" vertical="center"/>
    </xf>
    <xf numFmtId="4" fontId="13" fillId="16" borderId="16" xfId="3" applyNumberFormat="1" applyFont="1" applyFill="1" applyBorder="1" applyAlignment="1">
      <alignment horizontal="center" vertical="center"/>
    </xf>
    <xf numFmtId="3" fontId="13" fillId="16" borderId="16" xfId="3" applyNumberFormat="1" applyFont="1" applyFill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7" borderId="18" xfId="3" applyFont="1" applyFill="1" applyBorder="1" applyAlignment="1">
      <alignment horizontal="center" vertical="center"/>
    </xf>
    <xf numFmtId="0" fontId="13" fillId="14" borderId="20" xfId="3" applyFont="1" applyFill="1" applyBorder="1" applyAlignment="1">
      <alignment horizontal="center" vertical="center" wrapText="1"/>
    </xf>
    <xf numFmtId="4" fontId="13" fillId="4" borderId="20" xfId="3" applyNumberFormat="1" applyFont="1" applyFill="1" applyBorder="1" applyAlignment="1">
      <alignment horizontal="center" vertical="center"/>
    </xf>
    <xf numFmtId="1" fontId="18" fillId="0" borderId="0" xfId="3" applyNumberFormat="1" applyFont="1"/>
    <xf numFmtId="9" fontId="6" fillId="0" borderId="0" xfId="5" applyFont="1" applyProtection="1">
      <protection locked="0"/>
    </xf>
    <xf numFmtId="4" fontId="6" fillId="0" borderId="0" xfId="0" applyNumberFormat="1" applyFont="1" applyProtection="1">
      <protection locked="0"/>
    </xf>
    <xf numFmtId="4" fontId="13" fillId="4" borderId="32" xfId="3" applyNumberFormat="1" applyFont="1" applyFill="1" applyBorder="1" applyAlignment="1">
      <alignment horizontal="center" vertical="center"/>
    </xf>
    <xf numFmtId="0" fontId="12" fillId="0" borderId="87" xfId="3" applyFont="1" applyBorder="1" applyAlignment="1">
      <alignment vertical="center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1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64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5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/>
      <protection locked="0"/>
    </xf>
    <xf numFmtId="3" fontId="7" fillId="0" borderId="26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 applyProtection="1">
      <alignment horizontal="center" vertical="center"/>
      <protection locked="0"/>
    </xf>
    <xf numFmtId="0" fontId="9" fillId="7" borderId="60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78" xfId="0" applyFont="1" applyFill="1" applyBorder="1" applyAlignment="1" applyProtection="1">
      <alignment horizontal="left" vertical="center"/>
      <protection locked="0"/>
    </xf>
    <xf numFmtId="0" fontId="32" fillId="11" borderId="61" xfId="0" quotePrefix="1" applyFont="1" applyFill="1" applyBorder="1" applyAlignment="1" applyProtection="1">
      <alignment horizontal="center" vertical="center" wrapText="1"/>
      <protection locked="0"/>
    </xf>
    <xf numFmtId="0" fontId="32" fillId="11" borderId="10" xfId="0" quotePrefix="1" applyFont="1" applyFill="1" applyBorder="1" applyAlignment="1" applyProtection="1">
      <alignment horizontal="center" vertical="center" wrapText="1"/>
      <protection locked="0"/>
    </xf>
    <xf numFmtId="0" fontId="32" fillId="11" borderId="40" xfId="0" quotePrefix="1" applyFont="1" applyFill="1" applyBorder="1" applyAlignment="1" applyProtection="1">
      <alignment horizontal="center" vertical="center" wrapText="1"/>
      <protection locked="0"/>
    </xf>
    <xf numFmtId="3" fontId="7" fillId="7" borderId="23" xfId="0" applyNumberFormat="1" applyFont="1" applyFill="1" applyBorder="1" applyAlignment="1" applyProtection="1">
      <alignment horizontal="center" vertical="center"/>
      <protection locked="0"/>
    </xf>
    <xf numFmtId="3" fontId="7" fillId="7" borderId="26" xfId="0" applyNumberFormat="1" applyFont="1" applyFill="1" applyBorder="1" applyAlignment="1" applyProtection="1">
      <alignment horizontal="center" vertical="center"/>
      <protection locked="0"/>
    </xf>
    <xf numFmtId="3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4" fontId="7" fillId="7" borderId="23" xfId="0" applyNumberFormat="1" applyFont="1" applyFill="1" applyBorder="1" applyAlignment="1" applyProtection="1">
      <alignment horizontal="center" vertical="center"/>
      <protection locked="0"/>
    </xf>
    <xf numFmtId="4" fontId="7" fillId="7" borderId="26" xfId="0" applyNumberFormat="1" applyFont="1" applyFill="1" applyBorder="1" applyAlignment="1" applyProtection="1">
      <alignment horizontal="center" vertical="center"/>
      <protection locked="0"/>
    </xf>
    <xf numFmtId="4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31" fillId="7" borderId="61" xfId="1" applyFont="1" applyFill="1" applyBorder="1" applyAlignment="1" applyProtection="1">
      <alignment horizontal="left" vertical="center"/>
      <protection locked="0"/>
    </xf>
    <xf numFmtId="0" fontId="31" fillId="7" borderId="10" xfId="1" applyFont="1" applyFill="1" applyBorder="1" applyAlignment="1" applyProtection="1">
      <alignment horizontal="left" vertical="center"/>
      <protection locked="0"/>
    </xf>
    <xf numFmtId="0" fontId="31" fillId="7" borderId="40" xfId="1" applyFont="1" applyFill="1" applyBorder="1" applyAlignment="1" applyProtection="1">
      <alignment horizontal="left" vertical="center"/>
      <protection locked="0"/>
    </xf>
    <xf numFmtId="0" fontId="31" fillId="12" borderId="45" xfId="1" applyFont="1" applyFill="1" applyBorder="1" applyAlignment="1" applyProtection="1">
      <alignment horizontal="center" vertical="center"/>
      <protection locked="0"/>
    </xf>
    <xf numFmtId="0" fontId="31" fillId="12" borderId="28" xfId="1" applyFont="1" applyFill="1" applyBorder="1" applyAlignment="1" applyProtection="1">
      <alignment horizontal="center" vertical="center"/>
      <protection locked="0"/>
    </xf>
    <xf numFmtId="0" fontId="31" fillId="12" borderId="41" xfId="1" applyFont="1" applyFill="1" applyBorder="1" applyAlignment="1" applyProtection="1">
      <alignment horizontal="center" vertical="center"/>
      <protection locked="0"/>
    </xf>
    <xf numFmtId="0" fontId="30" fillId="7" borderId="1" xfId="1" applyFont="1" applyFill="1" applyBorder="1" applyAlignment="1" applyProtection="1">
      <alignment horizontal="center" vertical="center" wrapText="1"/>
      <protection locked="0"/>
    </xf>
    <xf numFmtId="0" fontId="30" fillId="7" borderId="0" xfId="1" applyFont="1" applyFill="1" applyAlignment="1" applyProtection="1">
      <alignment horizontal="center" vertical="center"/>
      <protection locked="0"/>
    </xf>
    <xf numFmtId="0" fontId="30" fillId="7" borderId="2" xfId="1" applyFont="1" applyFill="1" applyBorder="1" applyAlignment="1" applyProtection="1">
      <alignment horizontal="center" vertical="center"/>
      <protection locked="0"/>
    </xf>
    <xf numFmtId="0" fontId="31" fillId="7" borderId="48" xfId="1" applyFont="1" applyFill="1" applyBorder="1" applyAlignment="1" applyProtection="1">
      <alignment horizontal="left" vertical="center"/>
      <protection locked="0"/>
    </xf>
    <xf numFmtId="0" fontId="31" fillId="7" borderId="9" xfId="1" applyFont="1" applyFill="1" applyBorder="1" applyAlignment="1" applyProtection="1">
      <alignment horizontal="left" vertical="center"/>
      <protection locked="0"/>
    </xf>
    <xf numFmtId="0" fontId="31" fillId="7" borderId="49" xfId="1" applyFont="1" applyFill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5" xfId="0" applyFont="1" applyBorder="1" applyAlignment="1" applyProtection="1">
      <alignment horizontal="justify" vertical="center" wrapText="1"/>
      <protection locked="0"/>
    </xf>
    <xf numFmtId="0" fontId="9" fillId="7" borderId="46" xfId="0" applyFont="1" applyFill="1" applyBorder="1" applyAlignment="1" applyProtection="1">
      <alignment horizontal="justify" vertical="center" wrapText="1"/>
      <protection locked="0"/>
    </xf>
    <xf numFmtId="0" fontId="9" fillId="7" borderId="32" xfId="0" applyFont="1" applyFill="1" applyBorder="1" applyAlignment="1" applyProtection="1">
      <alignment horizontal="justify" vertical="center" wrapText="1"/>
      <protection locked="0"/>
    </xf>
    <xf numFmtId="0" fontId="9" fillId="7" borderId="119" xfId="0" applyFont="1" applyFill="1" applyBorder="1" applyAlignment="1" applyProtection="1">
      <alignment horizontal="justify" vertical="center" wrapText="1"/>
      <protection locked="0"/>
    </xf>
    <xf numFmtId="0" fontId="9" fillId="7" borderId="48" xfId="0" applyFont="1" applyFill="1" applyBorder="1" applyAlignment="1" applyProtection="1">
      <alignment horizontal="justify" vertical="center" wrapText="1"/>
      <protection locked="0"/>
    </xf>
    <xf numFmtId="0" fontId="9" fillId="7" borderId="9" xfId="0" applyFont="1" applyFill="1" applyBorder="1" applyAlignment="1" applyProtection="1">
      <alignment horizontal="justify" vertical="center" wrapText="1"/>
      <protection locked="0"/>
    </xf>
    <xf numFmtId="0" fontId="9" fillId="7" borderId="49" xfId="0" applyFont="1" applyFill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08" xfId="0" applyFont="1" applyBorder="1" applyAlignment="1">
      <alignment horizontal="center" vertical="top"/>
    </xf>
    <xf numFmtId="0" fontId="10" fillId="0" borderId="109" xfId="0" applyFont="1" applyBorder="1" applyAlignment="1">
      <alignment horizontal="center" vertical="top"/>
    </xf>
    <xf numFmtId="0" fontId="10" fillId="0" borderId="110" xfId="0" applyFont="1" applyBorder="1" applyAlignment="1">
      <alignment horizontal="center" vertical="top"/>
    </xf>
    <xf numFmtId="0" fontId="45" fillId="7" borderId="26" xfId="0" applyFont="1" applyFill="1" applyBorder="1" applyAlignment="1" applyProtection="1">
      <alignment horizontal="justify" vertical="center" wrapText="1"/>
      <protection locked="0"/>
    </xf>
    <xf numFmtId="0" fontId="45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61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1" fillId="0" borderId="105" xfId="0" applyFont="1" applyBorder="1" applyAlignment="1">
      <alignment horizontal="center"/>
    </xf>
    <xf numFmtId="0" fontId="11" fillId="0" borderId="106" xfId="0" applyFont="1" applyBorder="1" applyAlignment="1">
      <alignment horizontal="center"/>
    </xf>
    <xf numFmtId="0" fontId="11" fillId="0" borderId="107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1" fillId="22" borderId="1" xfId="0" applyFont="1" applyFill="1" applyBorder="1" applyAlignment="1">
      <alignment horizontal="center" wrapText="1"/>
    </xf>
    <xf numFmtId="0" fontId="11" fillId="2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30" fillId="0" borderId="11" xfId="3" applyFont="1" applyBorder="1" applyAlignment="1">
      <alignment horizontal="justify" vertical="center" wrapText="1"/>
    </xf>
    <xf numFmtId="0" fontId="30" fillId="0" borderId="26" xfId="3" applyFont="1" applyBorder="1" applyAlignment="1">
      <alignment horizontal="justify" vertical="center" wrapText="1"/>
    </xf>
    <xf numFmtId="0" fontId="30" fillId="0" borderId="36" xfId="3" applyFont="1" applyBorder="1" applyAlignment="1">
      <alignment horizontal="justify" vertical="center" wrapText="1"/>
    </xf>
    <xf numFmtId="0" fontId="29" fillId="9" borderId="61" xfId="3" applyFont="1" applyFill="1" applyBorder="1" applyAlignment="1">
      <alignment horizontal="center" vertical="center"/>
    </xf>
    <xf numFmtId="0" fontId="29" fillId="9" borderId="10" xfId="3" applyFont="1" applyFill="1" applyBorder="1" applyAlignment="1">
      <alignment horizontal="center" vertical="center"/>
    </xf>
    <xf numFmtId="0" fontId="29" fillId="9" borderId="40" xfId="3" applyFont="1" applyFill="1" applyBorder="1" applyAlignment="1">
      <alignment horizontal="center" vertical="center"/>
    </xf>
    <xf numFmtId="0" fontId="13" fillId="19" borderId="6" xfId="0" applyFont="1" applyFill="1" applyBorder="1" applyAlignment="1">
      <alignment horizontal="center" vertical="center" wrapText="1"/>
    </xf>
    <xf numFmtId="0" fontId="13" fillId="19" borderId="7" xfId="0" applyFont="1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horizontal="center" vertical="center" wrapText="1"/>
    </xf>
    <xf numFmtId="0" fontId="12" fillId="0" borderId="61" xfId="3" applyFont="1" applyBorder="1" applyAlignment="1">
      <alignment horizontal="justify" vertical="center" wrapText="1"/>
    </xf>
    <xf numFmtId="0" fontId="12" fillId="0" borderId="10" xfId="3" applyFont="1" applyBorder="1" applyAlignment="1">
      <alignment horizontal="justify" vertical="center" wrapText="1"/>
    </xf>
    <xf numFmtId="0" fontId="12" fillId="0" borderId="40" xfId="3" applyFont="1" applyBorder="1" applyAlignment="1">
      <alignment horizontal="justify" vertical="center" wrapText="1"/>
    </xf>
    <xf numFmtId="0" fontId="12" fillId="7" borderId="85" xfId="0" applyFont="1" applyFill="1" applyBorder="1" applyAlignment="1">
      <alignment horizontal="center" vertical="center" wrapText="1"/>
    </xf>
    <xf numFmtId="0" fontId="12" fillId="7" borderId="86" xfId="0" applyFont="1" applyFill="1" applyBorder="1" applyAlignment="1">
      <alignment horizontal="center" vertical="center" wrapText="1"/>
    </xf>
    <xf numFmtId="0" fontId="12" fillId="7" borderId="84" xfId="0" applyFont="1" applyFill="1" applyBorder="1" applyAlignment="1">
      <alignment horizontal="center" vertical="center" wrapText="1"/>
    </xf>
    <xf numFmtId="0" fontId="13" fillId="18" borderId="61" xfId="0" applyFont="1" applyFill="1" applyBorder="1" applyAlignment="1">
      <alignment horizontal="left" vertical="center" wrapText="1"/>
    </xf>
    <xf numFmtId="0" fontId="13" fillId="18" borderId="10" xfId="0" applyFont="1" applyFill="1" applyBorder="1" applyAlignment="1">
      <alignment horizontal="left" vertical="center" wrapText="1"/>
    </xf>
    <xf numFmtId="0" fontId="13" fillId="18" borderId="40" xfId="0" applyFont="1" applyFill="1" applyBorder="1" applyAlignment="1">
      <alignment horizontal="left" vertical="center" wrapText="1"/>
    </xf>
    <xf numFmtId="0" fontId="16" fillId="15" borderId="80" xfId="3" applyFont="1" applyFill="1" applyBorder="1" applyAlignment="1">
      <alignment horizontal="center" vertical="center" wrapText="1"/>
    </xf>
    <xf numFmtId="0" fontId="16" fillId="15" borderId="81" xfId="3" applyFont="1" applyFill="1" applyBorder="1" applyAlignment="1">
      <alignment horizontal="center" vertical="center" wrapText="1"/>
    </xf>
    <xf numFmtId="0" fontId="13" fillId="10" borderId="48" xfId="3" applyFont="1" applyFill="1" applyBorder="1" applyAlignment="1">
      <alignment horizontal="center" vertical="center"/>
    </xf>
    <xf numFmtId="0" fontId="13" fillId="10" borderId="9" xfId="3" applyFont="1" applyFill="1" applyBorder="1" applyAlignment="1">
      <alignment horizontal="center" vertical="center"/>
    </xf>
    <xf numFmtId="0" fontId="13" fillId="10" borderId="79" xfId="3" applyFont="1" applyFill="1" applyBorder="1" applyAlignment="1">
      <alignment horizontal="center" vertical="center"/>
    </xf>
    <xf numFmtId="0" fontId="27" fillId="17" borderId="90" xfId="3" applyFont="1" applyFill="1" applyBorder="1" applyAlignment="1">
      <alignment horizontal="center" vertical="center"/>
    </xf>
    <xf numFmtId="0" fontId="27" fillId="17" borderId="91" xfId="3" applyFont="1" applyFill="1" applyBorder="1" applyAlignment="1">
      <alignment horizontal="center" vertical="center"/>
    </xf>
    <xf numFmtId="0" fontId="27" fillId="17" borderId="61" xfId="3" applyFont="1" applyFill="1" applyBorder="1" applyAlignment="1">
      <alignment horizontal="center" vertical="center"/>
    </xf>
    <xf numFmtId="0" fontId="27" fillId="17" borderId="72" xfId="3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27" xfId="0" applyFont="1" applyFill="1" applyBorder="1" applyAlignment="1">
      <alignment horizontal="center" vertical="center" wrapText="1"/>
    </xf>
    <xf numFmtId="0" fontId="12" fillId="15" borderId="48" xfId="0" applyFont="1" applyFill="1" applyBorder="1" applyAlignment="1">
      <alignment horizontal="center" vertical="center" wrapText="1"/>
    </xf>
    <xf numFmtId="0" fontId="12" fillId="15" borderId="79" xfId="0" applyFont="1" applyFill="1" applyBorder="1" applyAlignment="1">
      <alignment horizontal="center" vertical="center" wrapText="1"/>
    </xf>
    <xf numFmtId="0" fontId="12" fillId="15" borderId="61" xfId="0" applyFont="1" applyFill="1" applyBorder="1" applyAlignment="1">
      <alignment horizontal="center" vertical="center" wrapText="1"/>
    </xf>
    <xf numFmtId="0" fontId="12" fillId="15" borderId="72" xfId="0" applyFont="1" applyFill="1" applyBorder="1" applyAlignment="1">
      <alignment horizontal="center" vertical="center" wrapText="1"/>
    </xf>
    <xf numFmtId="0" fontId="13" fillId="19" borderId="61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3" fillId="19" borderId="40" xfId="0" applyFont="1" applyFill="1" applyBorder="1" applyAlignment="1">
      <alignment horizontal="center" vertical="center" wrapText="1"/>
    </xf>
    <xf numFmtId="0" fontId="29" fillId="11" borderId="61" xfId="1" applyFont="1" applyFill="1" applyBorder="1" applyAlignment="1">
      <alignment horizontal="center" vertical="center"/>
    </xf>
    <xf numFmtId="0" fontId="29" fillId="11" borderId="10" xfId="1" applyFont="1" applyFill="1" applyBorder="1" applyAlignment="1">
      <alignment horizontal="center" vertical="center"/>
    </xf>
    <xf numFmtId="0" fontId="29" fillId="11" borderId="40" xfId="1" applyFont="1" applyFill="1" applyBorder="1" applyAlignment="1">
      <alignment horizontal="center" vertical="center"/>
    </xf>
    <xf numFmtId="0" fontId="16" fillId="7" borderId="85" xfId="3" applyFont="1" applyFill="1" applyBorder="1" applyAlignment="1">
      <alignment horizontal="center" vertical="center" wrapText="1"/>
    </xf>
    <xf numFmtId="0" fontId="16" fillId="7" borderId="84" xfId="3" applyFont="1" applyFill="1" applyBorder="1" applyAlignment="1">
      <alignment horizontal="center" vertical="center" wrapText="1"/>
    </xf>
    <xf numFmtId="0" fontId="16" fillId="7" borderId="86" xfId="3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6" fillId="7" borderId="17" xfId="3" applyFont="1" applyFill="1" applyBorder="1" applyAlignment="1">
      <alignment horizontal="center" vertical="center" wrapText="1"/>
    </xf>
    <xf numFmtId="0" fontId="13" fillId="18" borderId="17" xfId="0" applyFont="1" applyFill="1" applyBorder="1" applyAlignment="1">
      <alignment horizontal="left" vertical="center" wrapText="1"/>
    </xf>
    <xf numFmtId="0" fontId="13" fillId="18" borderId="97" xfId="0" applyFont="1" applyFill="1" applyBorder="1" applyAlignment="1">
      <alignment horizontal="left" vertical="center" wrapText="1"/>
    </xf>
    <xf numFmtId="0" fontId="12" fillId="15" borderId="17" xfId="0" applyFont="1" applyFill="1" applyBorder="1" applyAlignment="1">
      <alignment horizontal="center" vertical="center" wrapText="1"/>
    </xf>
    <xf numFmtId="0" fontId="12" fillId="15" borderId="23" xfId="0" applyFont="1" applyFill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top"/>
    </xf>
    <xf numFmtId="0" fontId="5" fillId="0" borderId="38" xfId="3" applyFont="1" applyBorder="1" applyAlignment="1">
      <alignment horizontal="center" vertical="top"/>
    </xf>
    <xf numFmtId="0" fontId="5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30" fillId="0" borderId="61" xfId="3" applyFont="1" applyBorder="1" applyAlignment="1">
      <alignment horizontal="justify" vertical="center" wrapText="1"/>
    </xf>
    <xf numFmtId="0" fontId="30" fillId="0" borderId="10" xfId="3" applyFont="1" applyBorder="1" applyAlignment="1">
      <alignment horizontal="justify" vertical="center" wrapText="1"/>
    </xf>
    <xf numFmtId="0" fontId="30" fillId="0" borderId="40" xfId="3" applyFont="1" applyBorder="1" applyAlignment="1">
      <alignment horizontal="justify" vertical="center" wrapText="1"/>
    </xf>
    <xf numFmtId="0" fontId="22" fillId="0" borderId="61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0" xfId="3" applyFont="1" applyBorder="1" applyAlignment="1">
      <alignment horizontal="center" vertical="center" wrapText="1"/>
    </xf>
    <xf numFmtId="0" fontId="28" fillId="0" borderId="11" xfId="3" applyFont="1" applyBorder="1" applyAlignment="1">
      <alignment horizontal="justify" vertical="center" wrapText="1"/>
    </xf>
    <xf numFmtId="0" fontId="28" fillId="0" borderId="26" xfId="3" applyFont="1" applyBorder="1" applyAlignment="1">
      <alignment horizontal="justify" vertical="center" wrapText="1"/>
    </xf>
    <xf numFmtId="0" fontId="28" fillId="0" borderId="36" xfId="3" applyFont="1" applyBorder="1" applyAlignment="1">
      <alignment horizontal="justify" vertical="center" wrapText="1"/>
    </xf>
    <xf numFmtId="0" fontId="23" fillId="0" borderId="11" xfId="3" applyFont="1" applyBorder="1" applyAlignment="1">
      <alignment horizontal="justify" vertical="center" wrapText="1"/>
    </xf>
    <xf numFmtId="0" fontId="23" fillId="0" borderId="26" xfId="3" applyFont="1" applyBorder="1" applyAlignment="1">
      <alignment horizontal="justify" vertical="center" wrapText="1"/>
    </xf>
    <xf numFmtId="0" fontId="23" fillId="0" borderId="36" xfId="3" applyFont="1" applyBorder="1" applyAlignment="1">
      <alignment horizontal="justify" vertical="center" wrapText="1"/>
    </xf>
    <xf numFmtId="0" fontId="28" fillId="0" borderId="48" xfId="3" applyFont="1" applyBorder="1" applyAlignment="1">
      <alignment horizontal="justify" vertical="center" wrapText="1"/>
    </xf>
    <xf numFmtId="0" fontId="28" fillId="0" borderId="9" xfId="3" applyFont="1" applyBorder="1" applyAlignment="1">
      <alignment horizontal="justify" vertical="center" wrapText="1"/>
    </xf>
    <xf numFmtId="0" fontId="28" fillId="0" borderId="49" xfId="3" applyFont="1" applyBorder="1" applyAlignment="1">
      <alignment horizontal="justify" vertical="center" wrapText="1"/>
    </xf>
    <xf numFmtId="0" fontId="23" fillId="0" borderId="48" xfId="3" applyFont="1" applyBorder="1" applyAlignment="1">
      <alignment horizontal="justify" vertical="center" wrapText="1"/>
    </xf>
    <xf numFmtId="0" fontId="23" fillId="0" borderId="9" xfId="3" applyFont="1" applyBorder="1" applyAlignment="1">
      <alignment horizontal="justify" vertical="center" wrapText="1"/>
    </xf>
    <xf numFmtId="0" fontId="23" fillId="0" borderId="49" xfId="3" applyFont="1" applyBorder="1" applyAlignment="1">
      <alignment horizontal="justify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27" xfId="3" applyFont="1" applyFill="1" applyBorder="1" applyAlignment="1">
      <alignment horizontal="center" vertical="center" wrapText="1"/>
    </xf>
    <xf numFmtId="0" fontId="15" fillId="0" borderId="4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3" fillId="18" borderId="6" xfId="0" applyFont="1" applyFill="1" applyBorder="1" applyAlignment="1">
      <alignment horizontal="left" vertical="center" wrapText="1"/>
    </xf>
    <xf numFmtId="0" fontId="13" fillId="18" borderId="7" xfId="0" applyFont="1" applyFill="1" applyBorder="1" applyAlignment="1">
      <alignment horizontal="left" vertical="center" wrapText="1"/>
    </xf>
    <xf numFmtId="0" fontId="13" fillId="18" borderId="8" xfId="0" applyFont="1" applyFill="1" applyBorder="1" applyAlignment="1">
      <alignment horizontal="left" vertical="center" wrapText="1"/>
    </xf>
    <xf numFmtId="0" fontId="29" fillId="9" borderId="48" xfId="3" applyFont="1" applyFill="1" applyBorder="1" applyAlignment="1">
      <alignment horizontal="center" vertical="center"/>
    </xf>
    <xf numFmtId="0" fontId="29" fillId="9" borderId="9" xfId="3" applyFont="1" applyFill="1" applyBorder="1" applyAlignment="1">
      <alignment horizontal="center" vertical="center"/>
    </xf>
    <xf numFmtId="0" fontId="29" fillId="9" borderId="19" xfId="3" applyFont="1" applyFill="1" applyBorder="1" applyAlignment="1">
      <alignment horizontal="center" vertical="center"/>
    </xf>
    <xf numFmtId="0" fontId="15" fillId="7" borderId="24" xfId="3" applyFont="1" applyFill="1" applyBorder="1" applyAlignment="1">
      <alignment horizontal="center" vertical="center" wrapText="1"/>
    </xf>
    <xf numFmtId="0" fontId="15" fillId="7" borderId="100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6" fillId="15" borderId="61" xfId="3" applyFont="1" applyFill="1" applyBorder="1" applyAlignment="1">
      <alignment horizontal="center" vertical="center" wrapText="1"/>
    </xf>
    <xf numFmtId="0" fontId="16" fillId="15" borderId="72" xfId="3" applyFont="1" applyFill="1" applyBorder="1" applyAlignment="1">
      <alignment horizontal="center" vertical="center" wrapText="1"/>
    </xf>
    <xf numFmtId="0" fontId="5" fillId="10" borderId="62" xfId="0" applyFont="1" applyFill="1" applyBorder="1" applyAlignment="1">
      <alignment horizontal="center" vertical="center" wrapText="1"/>
    </xf>
    <xf numFmtId="0" fontId="5" fillId="10" borderId="100" xfId="0" applyFont="1" applyFill="1" applyBorder="1" applyAlignment="1">
      <alignment horizontal="center" vertical="center" wrapText="1"/>
    </xf>
    <xf numFmtId="0" fontId="12" fillId="7" borderId="85" xfId="0" applyFont="1" applyFill="1" applyBorder="1" applyAlignment="1">
      <alignment horizontal="center" vertical="center"/>
    </xf>
    <xf numFmtId="0" fontId="12" fillId="7" borderId="86" xfId="0" applyFont="1" applyFill="1" applyBorder="1" applyAlignment="1">
      <alignment horizontal="center" vertical="center"/>
    </xf>
    <xf numFmtId="0" fontId="12" fillId="7" borderId="84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7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7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8" fillId="8" borderId="61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40" xfId="0" applyFont="1" applyFill="1" applyBorder="1" applyAlignment="1">
      <alignment horizontal="center" vertical="center" wrapText="1"/>
    </xf>
    <xf numFmtId="0" fontId="23" fillId="8" borderId="6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18" borderId="11" xfId="0" applyFont="1" applyFill="1" applyBorder="1" applyAlignment="1">
      <alignment horizontal="left" vertical="center" wrapText="1"/>
    </xf>
    <xf numFmtId="0" fontId="13" fillId="18" borderId="26" xfId="0" applyFont="1" applyFill="1" applyBorder="1" applyAlignment="1">
      <alignment horizontal="left" vertical="center" wrapText="1"/>
    </xf>
    <xf numFmtId="0" fontId="13" fillId="18" borderId="36" xfId="0" applyFont="1" applyFill="1" applyBorder="1" applyAlignment="1">
      <alignment horizontal="left" vertical="center" wrapText="1"/>
    </xf>
    <xf numFmtId="0" fontId="29" fillId="9" borderId="50" xfId="3" applyFont="1" applyFill="1" applyBorder="1" applyAlignment="1">
      <alignment horizontal="center" vertical="center"/>
    </xf>
    <xf numFmtId="0" fontId="15" fillId="7" borderId="6" xfId="3" applyFont="1" applyFill="1" applyBorder="1" applyAlignment="1">
      <alignment horizontal="center"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0" borderId="74" xfId="3" applyFont="1" applyBorder="1" applyAlignment="1">
      <alignment horizontal="center" vertical="center" wrapText="1"/>
    </xf>
    <xf numFmtId="17" fontId="33" fillId="0" borderId="85" xfId="0" applyNumberFormat="1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18" borderId="61" xfId="0" applyFont="1" applyFill="1" applyBorder="1" applyAlignment="1">
      <alignment horizontal="left" vertical="center" wrapText="1"/>
    </xf>
    <xf numFmtId="0" fontId="20" fillId="18" borderId="10" xfId="0" applyFont="1" applyFill="1" applyBorder="1" applyAlignment="1">
      <alignment horizontal="left" vertical="center" wrapText="1"/>
    </xf>
    <xf numFmtId="0" fontId="20" fillId="18" borderId="40" xfId="0" applyFont="1" applyFill="1" applyBorder="1" applyAlignment="1">
      <alignment horizontal="left" vertical="center" wrapText="1"/>
    </xf>
    <xf numFmtId="17" fontId="24" fillId="0" borderId="85" xfId="0" applyNumberFormat="1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44" fillId="0" borderId="11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72" xfId="0" applyFont="1" applyBorder="1" applyAlignment="1">
      <alignment horizontal="center" vertical="center" wrapText="1"/>
    </xf>
    <xf numFmtId="0" fontId="47" fillId="0" borderId="111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4" fillId="0" borderId="11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72" xfId="0" applyFont="1" applyBorder="1" applyAlignment="1">
      <alignment horizontal="center" vertical="center"/>
    </xf>
    <xf numFmtId="0" fontId="44" fillId="7" borderId="111" xfId="0" applyFont="1" applyFill="1" applyBorder="1" applyAlignment="1">
      <alignment horizontal="center" vertical="center" wrapText="1"/>
    </xf>
    <xf numFmtId="0" fontId="44" fillId="7" borderId="10" xfId="0" applyFont="1" applyFill="1" applyBorder="1" applyAlignment="1">
      <alignment horizontal="center" vertical="center" wrapText="1"/>
    </xf>
    <xf numFmtId="0" fontId="44" fillId="7" borderId="72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Porcentagem" xfId="5" builtinId="5"/>
    <cellStyle name="TableStyleLight1 2" xfId="1" xr:uid="{00000000-0005-0000-0000-000004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5" Type="http://schemas.openxmlformats.org/officeDocument/2006/relationships/image" Target="../media/image8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13</xdr:col>
      <xdr:colOff>590550</xdr:colOff>
      <xdr:row>62</xdr:row>
      <xdr:rowOff>170769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75372B0-5AEE-4B07-5A02-E06E7E54F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8458200" cy="11962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306544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771525</xdr:colOff>
      <xdr:row>1</xdr:row>
      <xdr:rowOff>19050</xdr:rowOff>
    </xdr:from>
    <xdr:to>
      <xdr:col>11</xdr:col>
      <xdr:colOff>161926</xdr:colOff>
      <xdr:row>2</xdr:row>
      <xdr:rowOff>135102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9E8577F-CB3D-4E00-BBE8-A4DACF599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295275"/>
          <a:ext cx="1228726" cy="592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309563</xdr:colOff>
      <xdr:row>0</xdr:row>
      <xdr:rowOff>154781</xdr:rowOff>
    </xdr:from>
    <xdr:to>
      <xdr:col>9</xdr:col>
      <xdr:colOff>903442</xdr:colOff>
      <xdr:row>3</xdr:row>
      <xdr:rowOff>43357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7B73FC-1236-453A-BEAE-917F78DC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3594" y="154781"/>
          <a:ext cx="1474942" cy="710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6B6C71A-91A4-4078-B8A9-C5369B15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2657475</xdr:colOff>
      <xdr:row>0</xdr:row>
      <xdr:rowOff>209550</xdr:rowOff>
    </xdr:from>
    <xdr:to>
      <xdr:col>4</xdr:col>
      <xdr:colOff>3886201</xdr:colOff>
      <xdr:row>2</xdr:row>
      <xdr:rowOff>192252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3863FB-721B-4448-9B00-49C6E56A5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209550"/>
          <a:ext cx="1228726" cy="5923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114300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AF859A58-6D2D-4CED-8708-FC9A7CD3A4F7}"/>
            </a:ext>
          </a:extLst>
        </xdr:cNvPr>
        <xdr:cNvSpPr>
          <a:spLocks noChangeAspect="1" noChangeArrowheads="1"/>
        </xdr:cNvSpPr>
      </xdr:nvSpPr>
      <xdr:spPr bwMode="auto">
        <a:xfrm>
          <a:off x="35337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87A26D63-BC0B-43BB-9657-618E8511D403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436509</xdr:colOff>
      <xdr:row>23</xdr:row>
      <xdr:rowOff>184953</xdr:rowOff>
    </xdr:from>
    <xdr:to>
      <xdr:col>7</xdr:col>
      <xdr:colOff>214259</xdr:colOff>
      <xdr:row>36</xdr:row>
      <xdr:rowOff>190068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5ED816-9A74-4336-AC3B-2005F3513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7121" y="7173193"/>
          <a:ext cx="2227036" cy="3455497"/>
        </a:xfrm>
        <a:prstGeom prst="rect">
          <a:avLst/>
        </a:prstGeom>
      </xdr:spPr>
    </xdr:pic>
    <xdr:clientData/>
  </xdr:twoCellAnchor>
  <xdr:twoCellAnchor editAs="oneCell">
    <xdr:from>
      <xdr:col>7</xdr:col>
      <xdr:colOff>267176</xdr:colOff>
      <xdr:row>23</xdr:row>
      <xdr:rowOff>219467</xdr:rowOff>
    </xdr:from>
    <xdr:to>
      <xdr:col>14</xdr:col>
      <xdr:colOff>132255</xdr:colOff>
      <xdr:row>37</xdr:row>
      <xdr:rowOff>3911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7D62BC-BE2A-4DFA-B620-39C288821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7074" y="7207707"/>
          <a:ext cx="4316559" cy="3429214"/>
        </a:xfrm>
        <a:prstGeom prst="rect">
          <a:avLst/>
        </a:prstGeom>
      </xdr:spPr>
    </xdr:pic>
    <xdr:clientData/>
  </xdr:twoCellAnchor>
  <xdr:twoCellAnchor editAs="oneCell">
    <xdr:from>
      <xdr:col>4</xdr:col>
      <xdr:colOff>142120</xdr:colOff>
      <xdr:row>1</xdr:row>
      <xdr:rowOff>635216</xdr:rowOff>
    </xdr:from>
    <xdr:to>
      <xdr:col>9</xdr:col>
      <xdr:colOff>89203</xdr:colOff>
      <xdr:row>19</xdr:row>
      <xdr:rowOff>302166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860403-8A0B-45B0-AE1D-92B2ECD8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054" y="1228099"/>
          <a:ext cx="3008690" cy="4448888"/>
        </a:xfrm>
        <a:prstGeom prst="rect">
          <a:avLst/>
        </a:prstGeom>
      </xdr:spPr>
    </xdr:pic>
    <xdr:clientData/>
  </xdr:twoCellAnchor>
  <xdr:twoCellAnchor editAs="oneCell">
    <xdr:from>
      <xdr:col>9</xdr:col>
      <xdr:colOff>112961</xdr:colOff>
      <xdr:row>1</xdr:row>
      <xdr:rowOff>636078</xdr:rowOff>
    </xdr:from>
    <xdr:to>
      <xdr:col>13</xdr:col>
      <xdr:colOff>692423</xdr:colOff>
      <xdr:row>19</xdr:row>
      <xdr:rowOff>292444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ECF4A3A-2806-F374-BFB3-4E9659AC7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7502" y="1228961"/>
          <a:ext cx="2980151" cy="4438304"/>
        </a:xfrm>
        <a:prstGeom prst="rect">
          <a:avLst/>
        </a:prstGeom>
      </xdr:spPr>
    </xdr:pic>
    <xdr:clientData/>
  </xdr:twoCellAnchor>
  <xdr:twoCellAnchor editAs="oneCell">
    <xdr:from>
      <xdr:col>3</xdr:col>
      <xdr:colOff>179917</xdr:colOff>
      <xdr:row>61</xdr:row>
      <xdr:rowOff>290604</xdr:rowOff>
    </xdr:from>
    <xdr:to>
      <xdr:col>7</xdr:col>
      <xdr:colOff>95250</xdr:colOff>
      <xdr:row>73</xdr:row>
      <xdr:rowOff>260414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FD81818-2A38-45FA-9CD2-1E78FB46D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417" y="16832354"/>
          <a:ext cx="2370666" cy="3536393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61</xdr:row>
      <xdr:rowOff>317500</xdr:rowOff>
    </xdr:from>
    <xdr:to>
      <xdr:col>14</xdr:col>
      <xdr:colOff>257525</xdr:colOff>
      <xdr:row>74</xdr:row>
      <xdr:rowOff>2160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7806E9D-0E09-48A6-8376-9B6727802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3" y="16859250"/>
          <a:ext cx="4586109" cy="3513666"/>
        </a:xfrm>
        <a:prstGeom prst="rect">
          <a:avLst/>
        </a:prstGeom>
      </xdr:spPr>
    </xdr:pic>
    <xdr:clientData/>
  </xdr:twoCellAnchor>
  <xdr:twoCellAnchor editAs="oneCell">
    <xdr:from>
      <xdr:col>1</xdr:col>
      <xdr:colOff>74085</xdr:colOff>
      <xdr:row>77</xdr:row>
      <xdr:rowOff>158752</xdr:rowOff>
    </xdr:from>
    <xdr:to>
      <xdr:col>4</xdr:col>
      <xdr:colOff>392029</xdr:colOff>
      <xdr:row>89</xdr:row>
      <xdr:rowOff>285750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F60E5A5-428D-478F-9B77-7470A478E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5" y="21833419"/>
          <a:ext cx="2074777" cy="3079748"/>
        </a:xfrm>
        <a:prstGeom prst="rect">
          <a:avLst/>
        </a:prstGeom>
      </xdr:spPr>
    </xdr:pic>
    <xdr:clientData/>
  </xdr:twoCellAnchor>
  <xdr:twoCellAnchor editAs="oneCell">
    <xdr:from>
      <xdr:col>4</xdr:col>
      <xdr:colOff>455083</xdr:colOff>
      <xdr:row>77</xdr:row>
      <xdr:rowOff>169334</xdr:rowOff>
    </xdr:from>
    <xdr:to>
      <xdr:col>10</xdr:col>
      <xdr:colOff>525638</xdr:colOff>
      <xdr:row>89</xdr:row>
      <xdr:rowOff>275166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268C001-7935-4EBB-8405-86F717153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3416" y="21844001"/>
          <a:ext cx="3753555" cy="3058582"/>
        </a:xfrm>
        <a:prstGeom prst="rect">
          <a:avLst/>
        </a:prstGeom>
      </xdr:spPr>
    </xdr:pic>
    <xdr:clientData/>
  </xdr:twoCellAnchor>
  <xdr:twoCellAnchor editAs="oneCell">
    <xdr:from>
      <xdr:col>10</xdr:col>
      <xdr:colOff>592666</xdr:colOff>
      <xdr:row>77</xdr:row>
      <xdr:rowOff>179916</xdr:rowOff>
    </xdr:from>
    <xdr:to>
      <xdr:col>16</xdr:col>
      <xdr:colOff>239888</xdr:colOff>
      <xdr:row>89</xdr:row>
      <xdr:rowOff>243416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1EA1C15-575B-44AB-90C2-81A3C51B7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3999" y="21854583"/>
          <a:ext cx="3668889" cy="3016250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</xdr:colOff>
      <xdr:row>94</xdr:row>
      <xdr:rowOff>95250</xdr:rowOff>
    </xdr:from>
    <xdr:to>
      <xdr:col>6</xdr:col>
      <xdr:colOff>370417</xdr:colOff>
      <xdr:row>115</xdr:row>
      <xdr:rowOff>17639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5034498E-6670-45CC-B563-B6B8B5D3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0" y="33401000"/>
          <a:ext cx="2942167" cy="3922889"/>
        </a:xfrm>
        <a:prstGeom prst="rect">
          <a:avLst/>
        </a:prstGeom>
      </xdr:spPr>
    </xdr:pic>
    <xdr:clientData/>
  </xdr:twoCellAnchor>
  <xdr:twoCellAnchor editAs="oneCell">
    <xdr:from>
      <xdr:col>6</xdr:col>
      <xdr:colOff>433916</xdr:colOff>
      <xdr:row>94</xdr:row>
      <xdr:rowOff>84667</xdr:rowOff>
    </xdr:from>
    <xdr:to>
      <xdr:col>11</xdr:col>
      <xdr:colOff>253999</xdr:colOff>
      <xdr:row>115</xdr:row>
      <xdr:rowOff>31750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541A4233-A982-46DD-B4C0-098057B2C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916" y="33390417"/>
          <a:ext cx="2889250" cy="3947583"/>
        </a:xfrm>
        <a:prstGeom prst="rect">
          <a:avLst/>
        </a:prstGeom>
      </xdr:spPr>
    </xdr:pic>
    <xdr:clientData/>
  </xdr:twoCellAnchor>
  <xdr:twoCellAnchor editAs="oneCell">
    <xdr:from>
      <xdr:col>11</xdr:col>
      <xdr:colOff>338667</xdr:colOff>
      <xdr:row>94</xdr:row>
      <xdr:rowOff>95250</xdr:rowOff>
    </xdr:from>
    <xdr:to>
      <xdr:col>15</xdr:col>
      <xdr:colOff>181815</xdr:colOff>
      <xdr:row>115</xdr:row>
      <xdr:rowOff>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5409E6EA-1B7D-4267-B950-48A3BFCE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3834" y="33401000"/>
          <a:ext cx="2531314" cy="3905250"/>
        </a:xfrm>
        <a:prstGeom prst="rect">
          <a:avLst/>
        </a:prstGeom>
      </xdr:spPr>
    </xdr:pic>
    <xdr:clientData/>
  </xdr:twoCellAnchor>
  <xdr:twoCellAnchor editAs="oneCell">
    <xdr:from>
      <xdr:col>4</xdr:col>
      <xdr:colOff>359833</xdr:colOff>
      <xdr:row>40</xdr:row>
      <xdr:rowOff>489640</xdr:rowOff>
    </xdr:from>
    <xdr:to>
      <xdr:col>9</xdr:col>
      <xdr:colOff>5292</xdr:colOff>
      <xdr:row>56</xdr:row>
      <xdr:rowOff>19655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2E623BC1-DC09-7910-AA69-B4A58630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767" y="11744691"/>
          <a:ext cx="2707066" cy="3670474"/>
        </a:xfrm>
        <a:prstGeom prst="rect">
          <a:avLst/>
        </a:prstGeom>
      </xdr:spPr>
    </xdr:pic>
    <xdr:clientData/>
  </xdr:twoCellAnchor>
  <xdr:twoCellAnchor editAs="oneCell">
    <xdr:from>
      <xdr:col>9</xdr:col>
      <xdr:colOff>63499</xdr:colOff>
      <xdr:row>40</xdr:row>
      <xdr:rowOff>498497</xdr:rowOff>
    </xdr:from>
    <xdr:to>
      <xdr:col>13</xdr:col>
      <xdr:colOff>391583</xdr:colOff>
      <xdr:row>56</xdr:row>
      <xdr:rowOff>49462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AEABBA28-94F7-740E-62BE-C43F00790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040" y="11753548"/>
          <a:ext cx="2728773" cy="3691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08:J519"/>
  <sheetViews>
    <sheetView view="pageBreakPreview" topLeftCell="A43" zoomScaleNormal="100" zoomScaleSheetLayoutView="100" zoomScalePageLayoutView="60" workbookViewId="0">
      <selection activeCell="R56" sqref="R56"/>
    </sheetView>
  </sheetViews>
  <sheetFormatPr defaultRowHeight="15" x14ac:dyDescent="0.25"/>
  <sheetData>
    <row r="508" spans="1:10" ht="354.75" customHeight="1" x14ac:dyDescent="0.25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</row>
    <row r="509" spans="1:10" ht="42.75" customHeight="1" x14ac:dyDescent="0.25"/>
    <row r="512" spans="1:10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4"/>
  <sheetViews>
    <sheetView view="pageBreakPreview" topLeftCell="A37" zoomScaleNormal="100" zoomScaleSheetLayoutView="100" zoomScalePageLayoutView="80" workbookViewId="0">
      <selection activeCell="P44" sqref="P44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6384" width="9.140625" style="1"/>
  </cols>
  <sheetData>
    <row r="1" spans="1:15" ht="21.95" customHeight="1" x14ac:dyDescent="0.25">
      <c r="A1" s="407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9"/>
    </row>
    <row r="2" spans="1:15" ht="37.5" customHeight="1" x14ac:dyDescent="0.25">
      <c r="A2" s="419" t="s">
        <v>797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1"/>
    </row>
    <row r="3" spans="1:15" ht="21.95" customHeight="1" x14ac:dyDescent="0.25">
      <c r="A3" s="410" t="s">
        <v>1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2"/>
    </row>
    <row r="4" spans="1:15" ht="21.95" customHeight="1" thickBot="1" x14ac:dyDescent="0.3">
      <c r="A4" s="410" t="s">
        <v>2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2"/>
    </row>
    <row r="5" spans="1:15" ht="21.75" customHeight="1" thickTop="1" thickBot="1" x14ac:dyDescent="0.3">
      <c r="A5" s="413" t="s">
        <v>696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5"/>
    </row>
    <row r="6" spans="1:15" ht="21.75" customHeight="1" thickTop="1" thickBot="1" x14ac:dyDescent="0.3">
      <c r="A6" s="422" t="s">
        <v>798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/>
    </row>
    <row r="7" spans="1:15" ht="20.100000000000001" customHeight="1" thickTop="1" thickBot="1" x14ac:dyDescent="0.3">
      <c r="A7" s="416" t="s">
        <v>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8"/>
    </row>
    <row r="8" spans="1:15" ht="18" customHeight="1" thickTop="1" x14ac:dyDescent="0.25">
      <c r="A8" s="376" t="s">
        <v>4</v>
      </c>
      <c r="B8" s="362"/>
      <c r="C8" s="362"/>
      <c r="D8" s="362"/>
      <c r="E8" s="363"/>
      <c r="F8" s="361" t="s">
        <v>5</v>
      </c>
      <c r="G8" s="362"/>
      <c r="H8" s="362"/>
      <c r="I8" s="363"/>
      <c r="J8" s="356" t="s">
        <v>6</v>
      </c>
      <c r="K8" s="356"/>
      <c r="L8" s="357"/>
    </row>
    <row r="9" spans="1:15" ht="17.25" customHeight="1" x14ac:dyDescent="0.25">
      <c r="A9" s="377"/>
      <c r="B9" s="378"/>
      <c r="C9" s="378"/>
      <c r="D9" s="378"/>
      <c r="E9" s="379"/>
      <c r="F9" s="364"/>
      <c r="G9" s="365"/>
      <c r="H9" s="365"/>
      <c r="I9" s="366"/>
      <c r="J9" s="358" t="s">
        <v>7</v>
      </c>
      <c r="K9" s="359"/>
      <c r="L9" s="360"/>
    </row>
    <row r="10" spans="1:15" ht="24.95" customHeight="1" x14ac:dyDescent="0.25">
      <c r="A10" s="403" t="s">
        <v>2</v>
      </c>
      <c r="B10" s="404"/>
      <c r="C10" s="404"/>
      <c r="D10" s="404"/>
      <c r="E10" s="405"/>
      <c r="F10" s="395" t="s">
        <v>8</v>
      </c>
      <c r="G10" s="395"/>
      <c r="H10" s="395"/>
      <c r="I10" s="395"/>
      <c r="J10" s="380">
        <v>2</v>
      </c>
      <c r="K10" s="381"/>
      <c r="L10" s="382"/>
    </row>
    <row r="11" spans="1:15" ht="24.95" customHeight="1" x14ac:dyDescent="0.25">
      <c r="A11" s="403"/>
      <c r="B11" s="404"/>
      <c r="C11" s="404"/>
      <c r="D11" s="404"/>
      <c r="E11" s="405"/>
      <c r="F11" s="395" t="s">
        <v>9</v>
      </c>
      <c r="G11" s="395"/>
      <c r="H11" s="395"/>
      <c r="I11" s="395"/>
      <c r="J11" s="380">
        <v>116</v>
      </c>
      <c r="K11" s="381"/>
      <c r="L11" s="382"/>
    </row>
    <row r="12" spans="1:15" ht="24.95" customHeight="1" x14ac:dyDescent="0.25">
      <c r="A12" s="403"/>
      <c r="B12" s="404"/>
      <c r="C12" s="404"/>
      <c r="D12" s="404"/>
      <c r="E12" s="405"/>
      <c r="F12" s="395" t="s">
        <v>10</v>
      </c>
      <c r="G12" s="395"/>
      <c r="H12" s="395"/>
      <c r="I12" s="395"/>
      <c r="J12" s="380">
        <v>79</v>
      </c>
      <c r="K12" s="381"/>
      <c r="L12" s="382"/>
    </row>
    <row r="13" spans="1:15" ht="24.95" customHeight="1" x14ac:dyDescent="0.25">
      <c r="A13" s="403"/>
      <c r="B13" s="404"/>
      <c r="C13" s="404"/>
      <c r="D13" s="404"/>
      <c r="E13" s="405"/>
      <c r="F13" s="395" t="s">
        <v>11</v>
      </c>
      <c r="G13" s="395"/>
      <c r="H13" s="395"/>
      <c r="I13" s="395"/>
      <c r="J13" s="380">
        <v>2292</v>
      </c>
      <c r="K13" s="381"/>
      <c r="L13" s="382"/>
      <c r="O13" s="350"/>
    </row>
    <row r="14" spans="1:15" ht="24.95" customHeight="1" x14ac:dyDescent="0.25">
      <c r="A14" s="403"/>
      <c r="B14" s="404"/>
      <c r="C14" s="404"/>
      <c r="D14" s="404"/>
      <c r="E14" s="405"/>
      <c r="F14" s="395" t="s">
        <v>12</v>
      </c>
      <c r="G14" s="395"/>
      <c r="H14" s="395"/>
      <c r="I14" s="395"/>
      <c r="J14" s="400">
        <v>101639.62</v>
      </c>
      <c r="K14" s="401"/>
      <c r="L14" s="402"/>
      <c r="O14" s="349"/>
    </row>
    <row r="15" spans="1:15" ht="24.95" customHeight="1" x14ac:dyDescent="0.25">
      <c r="A15" s="403"/>
      <c r="B15" s="404"/>
      <c r="C15" s="404"/>
      <c r="D15" s="404"/>
      <c r="E15" s="405"/>
      <c r="F15" s="392" t="s">
        <v>13</v>
      </c>
      <c r="G15" s="393"/>
      <c r="H15" s="393"/>
      <c r="I15" s="394"/>
      <c r="J15" s="380">
        <v>0</v>
      </c>
      <c r="K15" s="381"/>
      <c r="L15" s="382"/>
      <c r="O15" s="349"/>
    </row>
    <row r="16" spans="1:15" ht="24.95" customHeight="1" x14ac:dyDescent="0.25">
      <c r="A16" s="403"/>
      <c r="B16" s="404"/>
      <c r="C16" s="404"/>
      <c r="D16" s="404"/>
      <c r="E16" s="405"/>
      <c r="F16" s="395" t="s">
        <v>14</v>
      </c>
      <c r="G16" s="395"/>
      <c r="H16" s="395"/>
      <c r="I16" s="395"/>
      <c r="J16" s="400">
        <v>107356.92</v>
      </c>
      <c r="K16" s="401"/>
      <c r="L16" s="402"/>
    </row>
    <row r="17" spans="1:17" ht="24.95" customHeight="1" x14ac:dyDescent="0.25">
      <c r="A17" s="403"/>
      <c r="B17" s="404"/>
      <c r="C17" s="404"/>
      <c r="D17" s="404"/>
      <c r="E17" s="405"/>
      <c r="F17" s="406" t="s">
        <v>15</v>
      </c>
      <c r="G17" s="406"/>
      <c r="H17" s="406"/>
      <c r="I17" s="406"/>
      <c r="J17" s="389">
        <v>47</v>
      </c>
      <c r="K17" s="390"/>
      <c r="L17" s="391"/>
      <c r="M17"/>
      <c r="N17"/>
      <c r="O17"/>
      <c r="P17"/>
      <c r="Q17"/>
    </row>
    <row r="18" spans="1:17" ht="24.95" customHeight="1" x14ac:dyDescent="0.25">
      <c r="A18" s="403"/>
      <c r="B18" s="404"/>
      <c r="C18" s="404"/>
      <c r="D18" s="404"/>
      <c r="E18" s="405"/>
      <c r="F18" s="395" t="s">
        <v>16</v>
      </c>
      <c r="G18" s="395"/>
      <c r="H18" s="395"/>
      <c r="I18" s="395"/>
      <c r="J18" s="389">
        <v>12</v>
      </c>
      <c r="K18" s="390"/>
      <c r="L18" s="391"/>
      <c r="M18"/>
      <c r="N18"/>
      <c r="O18"/>
      <c r="P18"/>
      <c r="Q18"/>
    </row>
    <row r="19" spans="1:17" ht="33.75" customHeight="1" thickBot="1" x14ac:dyDescent="0.3">
      <c r="A19" s="403"/>
      <c r="B19" s="404"/>
      <c r="C19" s="404"/>
      <c r="D19" s="404"/>
      <c r="E19" s="405"/>
      <c r="F19" s="399" t="s">
        <v>17</v>
      </c>
      <c r="G19" s="399"/>
      <c r="H19" s="399"/>
      <c r="I19" s="399"/>
      <c r="J19" s="373" t="s">
        <v>18</v>
      </c>
      <c r="K19" s="374"/>
      <c r="L19" s="375"/>
    </row>
    <row r="20" spans="1:17" ht="10.5" customHeight="1" thickTop="1" thickBot="1" x14ac:dyDescent="0.3">
      <c r="A20" s="383"/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5"/>
    </row>
    <row r="21" spans="1:17" ht="22.5" customHeight="1" thickTop="1" thickBot="1" x14ac:dyDescent="0.3">
      <c r="A21" s="386" t="s">
        <v>19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8"/>
    </row>
    <row r="22" spans="1:17" ht="39.75" customHeight="1" thickTop="1" x14ac:dyDescent="0.25">
      <c r="A22" s="367" t="s">
        <v>785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9"/>
    </row>
    <row r="23" spans="1:17" ht="38.25" customHeight="1" x14ac:dyDescent="0.25">
      <c r="A23" s="370" t="s">
        <v>786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2"/>
    </row>
    <row r="24" spans="1:17" ht="29.25" customHeight="1" thickBot="1" x14ac:dyDescent="0.3">
      <c r="A24" s="425" t="s">
        <v>787</v>
      </c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7"/>
    </row>
    <row r="25" spans="1:17" ht="21.75" customHeight="1" thickTop="1" thickBot="1" x14ac:dyDescent="0.3">
      <c r="A25" s="386" t="s">
        <v>775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8"/>
    </row>
    <row r="26" spans="1:17" ht="72.75" customHeight="1" thickTop="1" x14ac:dyDescent="0.25">
      <c r="A26" s="428" t="s">
        <v>814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30"/>
    </row>
    <row r="27" spans="1:17" ht="54" customHeight="1" x14ac:dyDescent="0.25">
      <c r="A27" s="353" t="s">
        <v>789</v>
      </c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1"/>
    </row>
    <row r="28" spans="1:17" ht="54" customHeight="1" x14ac:dyDescent="0.25">
      <c r="A28" s="396" t="s">
        <v>815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8"/>
      <c r="N28"/>
    </row>
    <row r="29" spans="1:17" ht="86.25" customHeight="1" x14ac:dyDescent="0.25">
      <c r="A29" s="353" t="s">
        <v>811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5"/>
    </row>
    <row r="30" spans="1:17" ht="209.25" customHeight="1" x14ac:dyDescent="0.25">
      <c r="A30" s="353" t="s">
        <v>829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5"/>
    </row>
    <row r="31" spans="1:17" ht="36.75" customHeight="1" x14ac:dyDescent="0.25">
      <c r="A31" s="353" t="s">
        <v>816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5"/>
    </row>
    <row r="32" spans="1:17" ht="87" customHeight="1" x14ac:dyDescent="0.25">
      <c r="A32" s="353" t="s">
        <v>830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5"/>
    </row>
    <row r="33" spans="1:15" ht="69.75" customHeight="1" x14ac:dyDescent="0.25">
      <c r="A33" s="353" t="s">
        <v>817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5"/>
    </row>
    <row r="34" spans="1:15" ht="69" customHeight="1" x14ac:dyDescent="0.25">
      <c r="A34" s="353" t="s">
        <v>819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5"/>
    </row>
    <row r="35" spans="1:15" ht="69.75" customHeight="1" thickBot="1" x14ac:dyDescent="0.3">
      <c r="A35" s="431" t="s">
        <v>818</v>
      </c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3"/>
    </row>
    <row r="36" spans="1:15" ht="13.5" customHeight="1" thickTop="1" thickBot="1" x14ac:dyDescent="0.3">
      <c r="A36" s="302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4"/>
    </row>
    <row r="37" spans="1:15" ht="17.25" customHeight="1" thickTop="1" thickBot="1" x14ac:dyDescent="0.3">
      <c r="A37" s="442" t="s">
        <v>799</v>
      </c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4"/>
    </row>
    <row r="38" spans="1:15" customFormat="1" ht="72.75" customHeight="1" thickTop="1" x14ac:dyDescent="0.25">
      <c r="A38" s="445" t="s">
        <v>609</v>
      </c>
      <c r="B38" s="446"/>
      <c r="C38" s="446"/>
      <c r="D38" s="446"/>
      <c r="E38" s="446"/>
      <c r="F38" s="446"/>
      <c r="G38" s="447"/>
      <c r="H38" s="435" t="s">
        <v>697</v>
      </c>
      <c r="I38" s="435"/>
      <c r="J38" s="435"/>
      <c r="K38" s="435"/>
      <c r="L38" s="436"/>
      <c r="O38" s="1"/>
    </row>
    <row r="39" spans="1:15" customFormat="1" ht="42" customHeight="1" x14ac:dyDescent="0.25">
      <c r="A39" s="448" t="s">
        <v>20</v>
      </c>
      <c r="B39" s="449"/>
      <c r="C39" s="449"/>
      <c r="D39" s="449"/>
      <c r="E39" s="449"/>
      <c r="F39" s="449"/>
      <c r="G39" s="449"/>
      <c r="H39" s="450" t="s">
        <v>698</v>
      </c>
      <c r="I39" s="451"/>
      <c r="J39" s="451"/>
      <c r="K39" s="451"/>
      <c r="L39" s="452"/>
    </row>
    <row r="40" spans="1:15" customFormat="1" ht="50.25" customHeight="1" x14ac:dyDescent="0.25">
      <c r="A40" s="453" t="s">
        <v>788</v>
      </c>
      <c r="B40" s="454"/>
      <c r="C40" s="454"/>
      <c r="D40" s="454"/>
      <c r="E40" s="454"/>
      <c r="F40" s="454"/>
      <c r="G40" s="454"/>
      <c r="H40" s="455" t="s">
        <v>21</v>
      </c>
      <c r="I40" s="455"/>
      <c r="J40" s="455"/>
      <c r="K40" s="455"/>
      <c r="L40" s="456"/>
    </row>
    <row r="41" spans="1:15" customFormat="1" ht="16.5" customHeight="1" x14ac:dyDescent="0.25">
      <c r="A41" s="457" t="s">
        <v>672</v>
      </c>
      <c r="B41" s="458"/>
      <c r="C41" s="458"/>
      <c r="D41" s="458"/>
      <c r="E41" s="458"/>
      <c r="F41" s="458"/>
      <c r="G41" s="458"/>
      <c r="H41" s="458" t="s">
        <v>22</v>
      </c>
      <c r="I41" s="458"/>
      <c r="J41" s="458"/>
      <c r="K41" s="458"/>
      <c r="L41" s="459"/>
    </row>
    <row r="42" spans="1:15" customFormat="1" ht="69.75" customHeight="1" x14ac:dyDescent="0.25">
      <c r="A42" s="434" t="s">
        <v>673</v>
      </c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6"/>
    </row>
    <row r="43" spans="1:15" customFormat="1" ht="18" customHeight="1" thickBot="1" x14ac:dyDescent="0.3">
      <c r="A43" s="437" t="s">
        <v>674</v>
      </c>
      <c r="B43" s="438"/>
      <c r="C43" s="438"/>
      <c r="D43" s="438"/>
      <c r="E43" s="438"/>
      <c r="F43" s="438"/>
      <c r="G43" s="438"/>
      <c r="H43" s="438"/>
      <c r="I43" s="438"/>
      <c r="J43" s="438"/>
      <c r="K43" s="438"/>
      <c r="L43" s="439"/>
    </row>
    <row r="76" ht="4.5" customHeight="1" x14ac:dyDescent="0.25"/>
    <row r="513" spans="1:10" ht="354.75" customHeight="1" x14ac:dyDescent="0.25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</row>
    <row r="514" spans="1:10" ht="42.75" customHeight="1" x14ac:dyDescent="0.25"/>
    <row r="517" spans="1:10" ht="30" customHeight="1" x14ac:dyDescent="0.25"/>
    <row r="518" spans="1:10" ht="29.25" customHeight="1" x14ac:dyDescent="0.25"/>
    <row r="520" spans="1:10" ht="62.25" customHeight="1" x14ac:dyDescent="0.25"/>
    <row r="522" spans="1:10" ht="61.5" customHeight="1" x14ac:dyDescent="0.25"/>
    <row r="523" spans="1:10" ht="77.25" customHeight="1" x14ac:dyDescent="0.25"/>
    <row r="524" spans="1:10" ht="237.75" customHeight="1" x14ac:dyDescent="0.25"/>
  </sheetData>
  <mergeCells count="59">
    <mergeCell ref="A35:L35"/>
    <mergeCell ref="A42:L42"/>
    <mergeCell ref="A43:L43"/>
    <mergeCell ref="A27:L27"/>
    <mergeCell ref="A29:L29"/>
    <mergeCell ref="A37:L37"/>
    <mergeCell ref="A38:G38"/>
    <mergeCell ref="H38:L38"/>
    <mergeCell ref="A39:G39"/>
    <mergeCell ref="H39:L39"/>
    <mergeCell ref="A40:G40"/>
    <mergeCell ref="H40:L40"/>
    <mergeCell ref="A41:G41"/>
    <mergeCell ref="H41:L41"/>
    <mergeCell ref="A31:L31"/>
    <mergeCell ref="A32:L32"/>
    <mergeCell ref="A33:L33"/>
    <mergeCell ref="J10:L10"/>
    <mergeCell ref="J11:L11"/>
    <mergeCell ref="F12:I12"/>
    <mergeCell ref="A1:L1"/>
    <mergeCell ref="A3:L3"/>
    <mergeCell ref="A4:L4"/>
    <mergeCell ref="A5:L5"/>
    <mergeCell ref="A7:L7"/>
    <mergeCell ref="A2:L2"/>
    <mergeCell ref="A6:L6"/>
    <mergeCell ref="J14:L14"/>
    <mergeCell ref="A24:L24"/>
    <mergeCell ref="A30:L30"/>
    <mergeCell ref="A25:L25"/>
    <mergeCell ref="A26:L26"/>
    <mergeCell ref="A28:L28"/>
    <mergeCell ref="F14:I14"/>
    <mergeCell ref="F19:I19"/>
    <mergeCell ref="J16:L16"/>
    <mergeCell ref="A10:E19"/>
    <mergeCell ref="F13:I13"/>
    <mergeCell ref="F16:I16"/>
    <mergeCell ref="F18:I18"/>
    <mergeCell ref="J17:L17"/>
    <mergeCell ref="F17:I17"/>
    <mergeCell ref="J13:L13"/>
    <mergeCell ref="A34:L34"/>
    <mergeCell ref="J8:L8"/>
    <mergeCell ref="J9:L9"/>
    <mergeCell ref="F8:I9"/>
    <mergeCell ref="A22:L22"/>
    <mergeCell ref="A23:L23"/>
    <mergeCell ref="J19:L19"/>
    <mergeCell ref="A8:E9"/>
    <mergeCell ref="J12:L12"/>
    <mergeCell ref="A20:L20"/>
    <mergeCell ref="A21:L21"/>
    <mergeCell ref="J18:L18"/>
    <mergeCell ref="J15:L15"/>
    <mergeCell ref="F15:I15"/>
    <mergeCell ref="F10:I10"/>
    <mergeCell ref="F11:I11"/>
  </mergeCells>
  <printOptions horizontalCentered="1"/>
  <pageMargins left="0.35433070866141736" right="0.27559055118110237" top="0.47" bottom="0.41666666666666669" header="0.23622047244094491" footer="0.19685039370078741"/>
  <pageSetup paperSize="9" scale="80" orientation="portrait" r:id="rId1"/>
  <headerFooter>
    <oddFooter>&amp;R&amp;8&amp;P /&amp;N</oddFooter>
  </headerFooter>
  <rowBreaks count="1" manualBreakCount="1">
    <brk id="2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P556"/>
  <sheetViews>
    <sheetView tabSelected="1" view="pageBreakPreview" topLeftCell="A553" zoomScaleNormal="100" zoomScaleSheetLayoutView="100" zoomScalePageLayoutView="60" workbookViewId="0">
      <selection activeCell="E564" sqref="E564"/>
    </sheetView>
  </sheetViews>
  <sheetFormatPr defaultColWidth="9.140625" defaultRowHeight="14.25" x14ac:dyDescent="0.2"/>
  <cols>
    <col min="1" max="1" width="25.7109375" style="6" customWidth="1"/>
    <col min="2" max="2" width="41.28515625" style="3" customWidth="1"/>
    <col min="3" max="3" width="5.5703125" style="6" customWidth="1"/>
    <col min="4" max="4" width="15.28515625" style="6" customWidth="1"/>
    <col min="5" max="5" width="13.42578125" style="6" customWidth="1"/>
    <col min="6" max="6" width="13.28515625" style="6" customWidth="1"/>
    <col min="7" max="7" width="13.140625" style="6" customWidth="1"/>
    <col min="8" max="8" width="13.28515625" style="6" customWidth="1"/>
    <col min="9" max="9" width="13.140625" style="6" customWidth="1"/>
    <col min="10" max="10" width="18.140625" style="6" customWidth="1"/>
    <col min="11" max="11" width="16.140625" style="3" customWidth="1"/>
    <col min="12" max="12" width="15.140625" style="3" customWidth="1"/>
    <col min="13" max="13" width="13.7109375" style="3" customWidth="1"/>
    <col min="14" max="14" width="12.7109375" style="3" customWidth="1"/>
    <col min="15" max="15" width="13.5703125" style="3" customWidth="1"/>
    <col min="16" max="16" width="11.5703125" style="3" bestFit="1" customWidth="1"/>
    <col min="17" max="16384" width="9.140625" style="3"/>
  </cols>
  <sheetData>
    <row r="1" spans="1:12" s="2" customFormat="1" ht="21.95" customHeight="1" x14ac:dyDescent="0.2">
      <c r="A1" s="561" t="s">
        <v>0</v>
      </c>
      <c r="B1" s="562"/>
      <c r="C1" s="562"/>
      <c r="D1" s="562"/>
      <c r="E1" s="562"/>
      <c r="F1" s="562"/>
      <c r="G1" s="562"/>
      <c r="H1" s="562"/>
      <c r="I1" s="562"/>
      <c r="J1" s="563"/>
    </row>
    <row r="2" spans="1:12" s="2" customFormat="1" ht="21.95" customHeight="1" x14ac:dyDescent="0.2">
      <c r="A2" s="564" t="s">
        <v>800</v>
      </c>
      <c r="B2" s="565"/>
      <c r="C2" s="565"/>
      <c r="D2" s="565"/>
      <c r="E2" s="565"/>
      <c r="F2" s="565"/>
      <c r="G2" s="565"/>
      <c r="H2" s="565"/>
      <c r="I2" s="565"/>
      <c r="J2" s="566"/>
    </row>
    <row r="3" spans="1:12" s="2" customFormat="1" ht="21.95" customHeight="1" x14ac:dyDescent="0.2">
      <c r="A3" s="564" t="s">
        <v>610</v>
      </c>
      <c r="B3" s="565"/>
      <c r="C3" s="565"/>
      <c r="D3" s="565"/>
      <c r="E3" s="565"/>
      <c r="F3" s="565"/>
      <c r="G3" s="565"/>
      <c r="H3" s="565"/>
      <c r="I3" s="565"/>
      <c r="J3" s="566"/>
    </row>
    <row r="4" spans="1:12" s="2" customFormat="1" ht="21.95" customHeight="1" thickBot="1" x14ac:dyDescent="0.25">
      <c r="A4" s="567" t="s">
        <v>2</v>
      </c>
      <c r="B4" s="568"/>
      <c r="C4" s="568"/>
      <c r="D4" s="568"/>
      <c r="E4" s="568"/>
      <c r="F4" s="568"/>
      <c r="G4" s="568"/>
      <c r="H4" s="568"/>
      <c r="I4" s="568"/>
      <c r="J4" s="569"/>
    </row>
    <row r="5" spans="1:12" s="2" customFormat="1" ht="24.95" customHeight="1" thickTop="1" thickBot="1" x14ac:dyDescent="0.25">
      <c r="A5" s="576" t="s">
        <v>696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2" s="2" customFormat="1" ht="24.95" customHeight="1" thickTop="1" thickBot="1" x14ac:dyDescent="0.25">
      <c r="A6" s="579" t="s">
        <v>801</v>
      </c>
      <c r="B6" s="580"/>
      <c r="C6" s="580"/>
      <c r="D6" s="580"/>
      <c r="E6" s="580"/>
      <c r="F6" s="580"/>
      <c r="G6" s="580"/>
      <c r="H6" s="580"/>
      <c r="I6" s="580"/>
      <c r="J6" s="581"/>
    </row>
    <row r="7" spans="1:12" s="2" customFormat="1" ht="24.75" customHeight="1" thickTop="1" thickBot="1" x14ac:dyDescent="0.25">
      <c r="A7" s="570" t="s">
        <v>23</v>
      </c>
      <c r="B7" s="571"/>
      <c r="C7" s="571"/>
      <c r="D7" s="571"/>
      <c r="E7" s="571"/>
      <c r="F7" s="571"/>
      <c r="G7" s="571"/>
      <c r="H7" s="571"/>
      <c r="I7" s="571"/>
      <c r="J7" s="572"/>
    </row>
    <row r="8" spans="1:12" s="2" customFormat="1" ht="24.75" customHeight="1" thickTop="1" thickBot="1" x14ac:dyDescent="0.25">
      <c r="A8" s="573" t="s">
        <v>24</v>
      </c>
      <c r="B8" s="574"/>
      <c r="C8" s="574"/>
      <c r="D8" s="574"/>
      <c r="E8" s="574"/>
      <c r="F8" s="574"/>
      <c r="G8" s="574"/>
      <c r="H8" s="574"/>
      <c r="I8" s="574"/>
      <c r="J8" s="575"/>
    </row>
    <row r="9" spans="1:12" ht="24.95" customHeight="1" thickTop="1" x14ac:dyDescent="0.2">
      <c r="A9" s="538" t="s">
        <v>580</v>
      </c>
      <c r="B9" s="539"/>
      <c r="C9" s="539"/>
      <c r="D9" s="539"/>
      <c r="E9" s="539"/>
      <c r="F9" s="539"/>
      <c r="G9" s="539"/>
      <c r="H9" s="539"/>
      <c r="I9" s="539"/>
      <c r="J9" s="540"/>
    </row>
    <row r="10" spans="1:12" ht="33" customHeight="1" thickBot="1" x14ac:dyDescent="0.25">
      <c r="A10" s="541" t="s">
        <v>695</v>
      </c>
      <c r="B10" s="542"/>
      <c r="C10" s="543"/>
      <c r="D10" s="74" t="s">
        <v>807</v>
      </c>
      <c r="E10" s="74" t="s">
        <v>802</v>
      </c>
      <c r="F10" s="36" t="s">
        <v>803</v>
      </c>
      <c r="G10" s="36" t="s">
        <v>804</v>
      </c>
      <c r="H10" s="36" t="s">
        <v>805</v>
      </c>
      <c r="I10" s="36" t="s">
        <v>806</v>
      </c>
      <c r="J10" s="279" t="s">
        <v>25</v>
      </c>
    </row>
    <row r="11" spans="1:12" ht="42" customHeight="1" thickTop="1" x14ac:dyDescent="0.2">
      <c r="A11" s="532" t="s">
        <v>10</v>
      </c>
      <c r="B11" s="533"/>
      <c r="C11" s="49" t="s">
        <v>26</v>
      </c>
      <c r="D11" s="287">
        <v>253</v>
      </c>
      <c r="E11" s="286">
        <f t="shared" ref="E11:I11" si="0">E182+E291</f>
        <v>79</v>
      </c>
      <c r="F11" s="238">
        <f t="shared" si="0"/>
        <v>0</v>
      </c>
      <c r="G11" s="238">
        <f>G182+G291</f>
        <v>0</v>
      </c>
      <c r="H11" s="238">
        <f t="shared" si="0"/>
        <v>0</v>
      </c>
      <c r="I11" s="238">
        <f t="shared" si="0"/>
        <v>0</v>
      </c>
      <c r="J11" s="78">
        <f>D11+E15+F15+G15+H15+I15</f>
        <v>255</v>
      </c>
    </row>
    <row r="12" spans="1:12" ht="42" customHeight="1" thickBot="1" x14ac:dyDescent="0.25">
      <c r="A12" s="534" t="s">
        <v>11</v>
      </c>
      <c r="B12" s="535"/>
      <c r="C12" s="7" t="s">
        <v>26</v>
      </c>
      <c r="D12" s="233">
        <v>2798</v>
      </c>
      <c r="E12" s="174">
        <f>E295</f>
        <v>2292</v>
      </c>
      <c r="F12" s="174">
        <f t="shared" ref="F12:I12" si="1">F295</f>
        <v>0</v>
      </c>
      <c r="G12" s="174">
        <f>G295</f>
        <v>0</v>
      </c>
      <c r="H12" s="174">
        <f>H295</f>
        <v>0</v>
      </c>
      <c r="I12" s="174">
        <f t="shared" si="1"/>
        <v>0</v>
      </c>
      <c r="J12" s="172">
        <f>D12+E17+F17+G17+H17+I17</f>
        <v>2914</v>
      </c>
      <c r="L12" s="70"/>
    </row>
    <row r="13" spans="1:12" ht="24.95" customHeight="1" thickTop="1" x14ac:dyDescent="0.2">
      <c r="A13" s="538" t="s">
        <v>602</v>
      </c>
      <c r="B13" s="539"/>
      <c r="C13" s="539"/>
      <c r="D13" s="539"/>
      <c r="E13" s="539"/>
      <c r="F13" s="539"/>
      <c r="G13" s="539"/>
      <c r="H13" s="539"/>
      <c r="I13" s="539"/>
      <c r="J13" s="540"/>
      <c r="L13" s="70"/>
    </row>
    <row r="14" spans="1:12" ht="33" customHeight="1" thickBot="1" x14ac:dyDescent="0.25">
      <c r="A14" s="541" t="s">
        <v>694</v>
      </c>
      <c r="B14" s="542"/>
      <c r="C14" s="543"/>
      <c r="D14" s="74" t="s">
        <v>807</v>
      </c>
      <c r="E14" s="74" t="s">
        <v>802</v>
      </c>
      <c r="F14" s="36" t="s">
        <v>803</v>
      </c>
      <c r="G14" s="36" t="s">
        <v>804</v>
      </c>
      <c r="H14" s="36" t="s">
        <v>805</v>
      </c>
      <c r="I14" s="36" t="s">
        <v>806</v>
      </c>
      <c r="J14" s="278" t="s">
        <v>27</v>
      </c>
    </row>
    <row r="15" spans="1:12" ht="42" customHeight="1" thickTop="1" x14ac:dyDescent="0.2">
      <c r="A15" s="544" t="s">
        <v>663</v>
      </c>
      <c r="B15" s="545"/>
      <c r="C15" s="49" t="s">
        <v>26</v>
      </c>
      <c r="D15" s="139">
        <v>183</v>
      </c>
      <c r="E15" s="139">
        <v>2</v>
      </c>
      <c r="F15" s="139"/>
      <c r="G15" s="139"/>
      <c r="H15" s="139"/>
      <c r="I15" s="139"/>
      <c r="J15" s="140">
        <f>SUM(D15:I15)</f>
        <v>185</v>
      </c>
    </row>
    <row r="16" spans="1:12" ht="42" customHeight="1" x14ac:dyDescent="0.2">
      <c r="A16" s="532" t="s">
        <v>662</v>
      </c>
      <c r="B16" s="533"/>
      <c r="C16" s="49" t="s">
        <v>26</v>
      </c>
      <c r="D16" s="141">
        <v>41</v>
      </c>
      <c r="E16" s="170">
        <v>0</v>
      </c>
      <c r="F16" s="142"/>
      <c r="G16" s="142"/>
      <c r="H16" s="142"/>
      <c r="I16" s="142"/>
      <c r="J16" s="78">
        <f>SUM(D16:I16)</f>
        <v>41</v>
      </c>
    </row>
    <row r="17" spans="1:15" ht="42" customHeight="1" thickBot="1" x14ac:dyDescent="0.25">
      <c r="A17" s="546" t="s">
        <v>603</v>
      </c>
      <c r="B17" s="547"/>
      <c r="C17" s="7" t="s">
        <v>26</v>
      </c>
      <c r="D17" s="77">
        <v>2050</v>
      </c>
      <c r="E17" s="171">
        <v>116</v>
      </c>
      <c r="F17" s="288"/>
      <c r="G17" s="76"/>
      <c r="H17" s="76"/>
      <c r="I17" s="76"/>
      <c r="J17" s="172">
        <f>SUM(D17:I17)</f>
        <v>2166</v>
      </c>
      <c r="L17" s="70"/>
    </row>
    <row r="18" spans="1:15" ht="24.95" customHeight="1" thickTop="1" x14ac:dyDescent="0.2">
      <c r="A18" s="538" t="s">
        <v>581</v>
      </c>
      <c r="B18" s="539"/>
      <c r="C18" s="539"/>
      <c r="D18" s="539"/>
      <c r="E18" s="539"/>
      <c r="F18" s="539"/>
      <c r="G18" s="539"/>
      <c r="H18" s="539"/>
      <c r="I18" s="539"/>
      <c r="J18" s="540"/>
    </row>
    <row r="19" spans="1:15" ht="33.75" customHeight="1" thickBot="1" x14ac:dyDescent="0.25">
      <c r="A19" s="541" t="s">
        <v>693</v>
      </c>
      <c r="B19" s="542"/>
      <c r="C19" s="543"/>
      <c r="D19" s="74" t="s">
        <v>807</v>
      </c>
      <c r="E19" s="74" t="s">
        <v>802</v>
      </c>
      <c r="F19" s="36" t="s">
        <v>803</v>
      </c>
      <c r="G19" s="36" t="s">
        <v>804</v>
      </c>
      <c r="H19" s="36" t="s">
        <v>805</v>
      </c>
      <c r="I19" s="36" t="s">
        <v>806</v>
      </c>
      <c r="J19" s="37" t="s">
        <v>27</v>
      </c>
      <c r="L19" s="73"/>
    </row>
    <row r="20" spans="1:15" ht="43.5" customHeight="1" thickTop="1" x14ac:dyDescent="0.2">
      <c r="A20" s="544" t="s">
        <v>587</v>
      </c>
      <c r="B20" s="545"/>
      <c r="C20" s="35" t="s">
        <v>26</v>
      </c>
      <c r="D20" s="61">
        <v>4350736.8199999994</v>
      </c>
      <c r="E20" s="60">
        <f>E535</f>
        <v>107356.92000000003</v>
      </c>
      <c r="F20" s="60">
        <f>F535</f>
        <v>0</v>
      </c>
      <c r="G20" s="60">
        <f>G535</f>
        <v>0</v>
      </c>
      <c r="H20" s="60">
        <f t="shared" ref="H20:I20" si="2">H535</f>
        <v>0</v>
      </c>
      <c r="I20" s="60">
        <f t="shared" si="2"/>
        <v>0</v>
      </c>
      <c r="J20" s="19">
        <f>SUM(D20:I20)</f>
        <v>4458093.7399999993</v>
      </c>
      <c r="K20" s="73"/>
      <c r="L20" s="73"/>
      <c r="M20" s="73"/>
      <c r="N20" s="73"/>
      <c r="O20" s="348"/>
    </row>
    <row r="21" spans="1:15" ht="39" customHeight="1" x14ac:dyDescent="0.2">
      <c r="A21" s="536" t="s">
        <v>700</v>
      </c>
      <c r="B21" s="537"/>
      <c r="C21" s="8" t="s">
        <v>26</v>
      </c>
      <c r="D21" s="61">
        <v>4241758.17</v>
      </c>
      <c r="E21" s="61">
        <f>E296</f>
        <v>101639.62000000002</v>
      </c>
      <c r="F21" s="61">
        <f>F296</f>
        <v>0</v>
      </c>
      <c r="G21" s="61">
        <f>G296</f>
        <v>0</v>
      </c>
      <c r="H21" s="61">
        <f t="shared" ref="H21:I21" si="3">H296</f>
        <v>0</v>
      </c>
      <c r="I21" s="61">
        <f t="shared" si="3"/>
        <v>0</v>
      </c>
      <c r="J21" s="19">
        <f>SUM(D21:I21)</f>
        <v>4343397.79</v>
      </c>
      <c r="K21" s="73"/>
      <c r="L21" s="73"/>
      <c r="M21" s="73"/>
    </row>
    <row r="22" spans="1:15" ht="39" customHeight="1" x14ac:dyDescent="0.2">
      <c r="A22" s="536" t="s">
        <v>767</v>
      </c>
      <c r="B22" s="537"/>
      <c r="C22" s="8" t="s">
        <v>26</v>
      </c>
      <c r="D22" s="261">
        <v>28051.4</v>
      </c>
      <c r="E22" s="261">
        <v>1704.3</v>
      </c>
      <c r="F22" s="261">
        <v>0</v>
      </c>
      <c r="G22" s="261">
        <v>0</v>
      </c>
      <c r="H22" s="261">
        <v>0</v>
      </c>
      <c r="I22" s="261">
        <v>0</v>
      </c>
      <c r="J22" s="19">
        <f>SUM(D22:I22)</f>
        <v>29755.7</v>
      </c>
      <c r="K22" s="73"/>
      <c r="L22" s="73"/>
    </row>
    <row r="23" spans="1:15" ht="42" customHeight="1" thickBot="1" x14ac:dyDescent="0.25">
      <c r="A23" s="534" t="s">
        <v>768</v>
      </c>
      <c r="B23" s="535"/>
      <c r="C23" s="71" t="s">
        <v>26</v>
      </c>
      <c r="D23" s="72">
        <v>105328.63000000002</v>
      </c>
      <c r="E23" s="217">
        <f>(E20-E21)-E22</f>
        <v>4013.0000000000027</v>
      </c>
      <c r="F23" s="217">
        <f>(F20-F21)-F22</f>
        <v>0</v>
      </c>
      <c r="G23" s="217">
        <f>(G20-G21)-G22</f>
        <v>0</v>
      </c>
      <c r="H23" s="217">
        <f>(H20-H21)-H22</f>
        <v>0</v>
      </c>
      <c r="I23" s="217">
        <f t="shared" ref="I23" si="4">(I20-I21)-I22</f>
        <v>0</v>
      </c>
      <c r="J23" s="195">
        <f>SUM(D23:I23)</f>
        <v>109341.63000000002</v>
      </c>
    </row>
    <row r="24" spans="1:15" ht="24.95" customHeight="1" thickTop="1" thickBot="1" x14ac:dyDescent="0.25">
      <c r="A24" s="475" t="s">
        <v>588</v>
      </c>
      <c r="B24" s="476"/>
      <c r="C24" s="476"/>
      <c r="D24" s="476"/>
      <c r="E24" s="476"/>
      <c r="F24" s="476"/>
      <c r="G24" s="476"/>
      <c r="H24" s="476"/>
      <c r="I24" s="476"/>
      <c r="J24" s="477"/>
    </row>
    <row r="25" spans="1:15" ht="34.5" customHeight="1" thickTop="1" thickBot="1" x14ac:dyDescent="0.25">
      <c r="A25" s="463" t="s">
        <v>692</v>
      </c>
      <c r="B25" s="464"/>
      <c r="C25" s="585"/>
      <c r="D25" s="74" t="s">
        <v>807</v>
      </c>
      <c r="E25" s="74" t="s">
        <v>802</v>
      </c>
      <c r="F25" s="36" t="s">
        <v>803</v>
      </c>
      <c r="G25" s="36" t="s">
        <v>804</v>
      </c>
      <c r="H25" s="36" t="s">
        <v>805</v>
      </c>
      <c r="I25" s="36" t="s">
        <v>806</v>
      </c>
      <c r="J25" s="15" t="s">
        <v>27</v>
      </c>
    </row>
    <row r="26" spans="1:15" ht="39.75" customHeight="1" thickTop="1" x14ac:dyDescent="0.2">
      <c r="A26" s="586" t="s">
        <v>28</v>
      </c>
      <c r="B26" s="587"/>
      <c r="C26" s="98" t="s">
        <v>26</v>
      </c>
      <c r="D26" s="280">
        <v>1381</v>
      </c>
      <c r="E26" s="99">
        <v>34</v>
      </c>
      <c r="F26" s="99"/>
      <c r="G26" s="99"/>
      <c r="H26" s="99"/>
      <c r="I26" s="99"/>
      <c r="J26" s="100">
        <f>SUM(D26:I26)</f>
        <v>1415</v>
      </c>
    </row>
    <row r="27" spans="1:15" ht="39" customHeight="1" thickBot="1" x14ac:dyDescent="0.25">
      <c r="A27" s="546" t="s">
        <v>29</v>
      </c>
      <c r="B27" s="588"/>
      <c r="C27" s="94" t="s">
        <v>26</v>
      </c>
      <c r="D27" s="171">
        <v>1637</v>
      </c>
      <c r="E27" s="95">
        <v>120</v>
      </c>
      <c r="F27" s="96"/>
      <c r="G27" s="96"/>
      <c r="H27" s="96"/>
      <c r="I27" s="96"/>
      <c r="J27" s="97">
        <f>SUM(D27:I27)</f>
        <v>1757</v>
      </c>
    </row>
    <row r="28" spans="1:15" s="4" customFormat="1" ht="30.95" customHeight="1" thickTop="1" thickBot="1" x14ac:dyDescent="0.3">
      <c r="A28" s="463" t="s">
        <v>701</v>
      </c>
      <c r="B28" s="464"/>
      <c r="C28" s="464"/>
      <c r="D28" s="464"/>
      <c r="E28" s="464"/>
      <c r="F28" s="464"/>
      <c r="G28" s="464"/>
      <c r="H28" s="464"/>
      <c r="I28" s="464"/>
      <c r="J28" s="465"/>
    </row>
    <row r="29" spans="1:15" s="5" customFormat="1" ht="24.95" customHeight="1" thickTop="1" x14ac:dyDescent="0.25">
      <c r="A29" s="582" t="s">
        <v>581</v>
      </c>
      <c r="B29" s="583"/>
      <c r="C29" s="583"/>
      <c r="D29" s="583"/>
      <c r="E29" s="583"/>
      <c r="F29" s="583"/>
      <c r="G29" s="583"/>
      <c r="H29" s="583"/>
      <c r="I29" s="583"/>
      <c r="J29" s="584"/>
    </row>
    <row r="30" spans="1:15" s="5" customFormat="1" ht="41.25" customHeight="1" x14ac:dyDescent="0.25">
      <c r="A30" s="305" t="s">
        <v>30</v>
      </c>
      <c r="B30" s="550" t="s">
        <v>31</v>
      </c>
      <c r="C30" s="551"/>
      <c r="D30" s="309" t="s">
        <v>807</v>
      </c>
      <c r="E30" s="310" t="s">
        <v>802</v>
      </c>
      <c r="F30" s="311" t="s">
        <v>803</v>
      </c>
      <c r="G30" s="311" t="s">
        <v>804</v>
      </c>
      <c r="H30" s="312" t="s">
        <v>805</v>
      </c>
      <c r="I30" s="312" t="s">
        <v>806</v>
      </c>
      <c r="J30" s="313" t="s">
        <v>27</v>
      </c>
    </row>
    <row r="31" spans="1:15" s="4" customFormat="1" ht="36.75" customHeight="1" x14ac:dyDescent="0.25">
      <c r="A31" s="314" t="s">
        <v>33</v>
      </c>
      <c r="B31" s="338" t="s">
        <v>34</v>
      </c>
      <c r="C31" s="344" t="s">
        <v>26</v>
      </c>
      <c r="D31" s="341">
        <v>12956.9</v>
      </c>
      <c r="E31" s="281">
        <v>0</v>
      </c>
      <c r="F31" s="281"/>
      <c r="G31" s="281"/>
      <c r="H31" s="281"/>
      <c r="I31" s="330"/>
      <c r="J31" s="335">
        <f t="shared" ref="J31:J62" si="5">SUM(D31:I31)</f>
        <v>12956.9</v>
      </c>
    </row>
    <row r="32" spans="1:15" s="4" customFormat="1" ht="36.75" customHeight="1" x14ac:dyDescent="0.25">
      <c r="A32" s="314" t="s">
        <v>35</v>
      </c>
      <c r="B32" s="338" t="s">
        <v>36</v>
      </c>
      <c r="C32" s="344" t="s">
        <v>26</v>
      </c>
      <c r="D32" s="341">
        <v>20489.86</v>
      </c>
      <c r="E32" s="281">
        <v>0</v>
      </c>
      <c r="F32" s="281"/>
      <c r="G32" s="281"/>
      <c r="H32" s="281"/>
      <c r="I32" s="330"/>
      <c r="J32" s="335">
        <f t="shared" si="5"/>
        <v>20489.86</v>
      </c>
    </row>
    <row r="33" spans="1:10" s="4" customFormat="1" ht="36.75" customHeight="1" x14ac:dyDescent="0.25">
      <c r="A33" s="502" t="s">
        <v>37</v>
      </c>
      <c r="B33" s="338" t="s">
        <v>38</v>
      </c>
      <c r="C33" s="344" t="s">
        <v>26</v>
      </c>
      <c r="D33" s="341">
        <v>15297.909999999998</v>
      </c>
      <c r="E33" s="281">
        <v>0</v>
      </c>
      <c r="F33" s="281"/>
      <c r="G33" s="281"/>
      <c r="H33" s="281"/>
      <c r="I33" s="330"/>
      <c r="J33" s="335">
        <f t="shared" si="5"/>
        <v>15297.909999999998</v>
      </c>
    </row>
    <row r="34" spans="1:10" s="4" customFormat="1" ht="36.75" customHeight="1" x14ac:dyDescent="0.25">
      <c r="A34" s="502"/>
      <c r="B34" s="338" t="s">
        <v>71</v>
      </c>
      <c r="C34" s="344" t="s">
        <v>26</v>
      </c>
      <c r="D34" s="341">
        <v>35442.04</v>
      </c>
      <c r="E34" s="281">
        <v>571.9</v>
      </c>
      <c r="F34" s="281"/>
      <c r="G34" s="281"/>
      <c r="H34" s="281"/>
      <c r="I34" s="330"/>
      <c r="J34" s="335">
        <f t="shared" si="5"/>
        <v>36013.94</v>
      </c>
    </row>
    <row r="35" spans="1:10" s="4" customFormat="1" ht="34.5" customHeight="1" x14ac:dyDescent="0.25">
      <c r="A35" s="502"/>
      <c r="B35" s="338" t="s">
        <v>204</v>
      </c>
      <c r="C35" s="344" t="s">
        <v>26</v>
      </c>
      <c r="D35" s="341">
        <v>10078.100000000002</v>
      </c>
      <c r="E35" s="281">
        <v>0</v>
      </c>
      <c r="F35" s="281"/>
      <c r="G35" s="281"/>
      <c r="H35" s="281"/>
      <c r="I35" s="330"/>
      <c r="J35" s="335">
        <f t="shared" si="5"/>
        <v>10078.100000000002</v>
      </c>
    </row>
    <row r="36" spans="1:10" s="4" customFormat="1" ht="36.75" customHeight="1" x14ac:dyDescent="0.25">
      <c r="A36" s="502" t="s">
        <v>81</v>
      </c>
      <c r="B36" s="338" t="s">
        <v>82</v>
      </c>
      <c r="C36" s="344" t="s">
        <v>26</v>
      </c>
      <c r="D36" s="341">
        <v>3701.74</v>
      </c>
      <c r="E36" s="281">
        <v>0</v>
      </c>
      <c r="F36" s="281"/>
      <c r="G36" s="281"/>
      <c r="H36" s="281"/>
      <c r="I36" s="330"/>
      <c r="J36" s="335">
        <f t="shared" si="5"/>
        <v>3701.74</v>
      </c>
    </row>
    <row r="37" spans="1:10" s="4" customFormat="1" ht="36.75" customHeight="1" x14ac:dyDescent="0.25">
      <c r="A37" s="502"/>
      <c r="B37" s="338" t="s">
        <v>166</v>
      </c>
      <c r="C37" s="344" t="s">
        <v>26</v>
      </c>
      <c r="D37" s="341">
        <v>5083.2300000000005</v>
      </c>
      <c r="E37" s="281">
        <v>0</v>
      </c>
      <c r="F37" s="281"/>
      <c r="G37" s="281"/>
      <c r="H37" s="281"/>
      <c r="I37" s="330"/>
      <c r="J37" s="335">
        <f t="shared" si="5"/>
        <v>5083.2300000000005</v>
      </c>
    </row>
    <row r="38" spans="1:10" s="4" customFormat="1" ht="34.5" customHeight="1" x14ac:dyDescent="0.25">
      <c r="A38" s="315" t="s">
        <v>162</v>
      </c>
      <c r="B38" s="338" t="s">
        <v>163</v>
      </c>
      <c r="C38" s="344" t="s">
        <v>26</v>
      </c>
      <c r="D38" s="341">
        <v>1627.2000000000003</v>
      </c>
      <c r="E38" s="281">
        <v>0</v>
      </c>
      <c r="F38" s="281"/>
      <c r="G38" s="281"/>
      <c r="H38" s="281"/>
      <c r="I38" s="330"/>
      <c r="J38" s="335">
        <f t="shared" si="5"/>
        <v>1627.2000000000003</v>
      </c>
    </row>
    <row r="39" spans="1:10" s="4" customFormat="1" ht="34.5" customHeight="1" x14ac:dyDescent="0.25">
      <c r="A39" s="502" t="s">
        <v>78</v>
      </c>
      <c r="B39" s="338" t="s">
        <v>79</v>
      </c>
      <c r="C39" s="344" t="s">
        <v>26</v>
      </c>
      <c r="D39" s="341">
        <v>4082.04</v>
      </c>
      <c r="E39" s="281">
        <v>0</v>
      </c>
      <c r="F39" s="281"/>
      <c r="G39" s="281"/>
      <c r="H39" s="281"/>
      <c r="I39" s="330"/>
      <c r="J39" s="335">
        <f t="shared" si="5"/>
        <v>4082.04</v>
      </c>
    </row>
    <row r="40" spans="1:10" s="4" customFormat="1" ht="36.75" customHeight="1" x14ac:dyDescent="0.25">
      <c r="A40" s="502"/>
      <c r="B40" s="338" t="s">
        <v>87</v>
      </c>
      <c r="C40" s="344" t="s">
        <v>26</v>
      </c>
      <c r="D40" s="341">
        <v>35779.729999999996</v>
      </c>
      <c r="E40" s="281">
        <v>594.20000000000005</v>
      </c>
      <c r="F40" s="281"/>
      <c r="G40" s="281"/>
      <c r="H40" s="281"/>
      <c r="I40" s="330"/>
      <c r="J40" s="335">
        <f t="shared" si="5"/>
        <v>36373.929999999993</v>
      </c>
    </row>
    <row r="41" spans="1:10" s="4" customFormat="1" ht="36.75" customHeight="1" x14ac:dyDescent="0.25">
      <c r="A41" s="314" t="s">
        <v>39</v>
      </c>
      <c r="B41" s="338" t="s">
        <v>40</v>
      </c>
      <c r="C41" s="344" t="s">
        <v>26</v>
      </c>
      <c r="D41" s="341">
        <v>5269.59</v>
      </c>
      <c r="E41" s="281">
        <v>0</v>
      </c>
      <c r="F41" s="281"/>
      <c r="G41" s="281"/>
      <c r="H41" s="281"/>
      <c r="I41" s="330"/>
      <c r="J41" s="335">
        <f t="shared" si="5"/>
        <v>5269.59</v>
      </c>
    </row>
    <row r="42" spans="1:10" s="4" customFormat="1" ht="36.75" customHeight="1" x14ac:dyDescent="0.25">
      <c r="A42" s="502" t="s">
        <v>41</v>
      </c>
      <c r="B42" s="338" t="s">
        <v>42</v>
      </c>
      <c r="C42" s="344" t="s">
        <v>26</v>
      </c>
      <c r="D42" s="341">
        <v>32732.03000000001</v>
      </c>
      <c r="E42" s="281">
        <v>302.3</v>
      </c>
      <c r="F42" s="281"/>
      <c r="G42" s="281"/>
      <c r="H42" s="281"/>
      <c r="I42" s="330"/>
      <c r="J42" s="335">
        <f t="shared" si="5"/>
        <v>33034.330000000009</v>
      </c>
    </row>
    <row r="43" spans="1:10" s="4" customFormat="1" ht="33" customHeight="1" x14ac:dyDescent="0.25">
      <c r="A43" s="502"/>
      <c r="B43" s="338" t="s">
        <v>95</v>
      </c>
      <c r="C43" s="344" t="s">
        <v>26</v>
      </c>
      <c r="D43" s="341">
        <v>12410.74</v>
      </c>
      <c r="E43" s="281">
        <v>130.5</v>
      </c>
      <c r="F43" s="281"/>
      <c r="G43" s="281"/>
      <c r="H43" s="281"/>
      <c r="I43" s="330"/>
      <c r="J43" s="335">
        <f t="shared" si="5"/>
        <v>12541.24</v>
      </c>
    </row>
    <row r="44" spans="1:10" s="4" customFormat="1" ht="36.75" customHeight="1" x14ac:dyDescent="0.25">
      <c r="A44" s="314" t="s">
        <v>730</v>
      </c>
      <c r="B44" s="339" t="s">
        <v>732</v>
      </c>
      <c r="C44" s="344" t="s">
        <v>26</v>
      </c>
      <c r="D44" s="341">
        <v>1981.4</v>
      </c>
      <c r="E44" s="281">
        <v>0</v>
      </c>
      <c r="F44" s="281"/>
      <c r="G44" s="281"/>
      <c r="H44" s="281"/>
      <c r="I44" s="330"/>
      <c r="J44" s="335">
        <f t="shared" si="5"/>
        <v>1981.4</v>
      </c>
    </row>
    <row r="45" spans="1:10" s="4" customFormat="1" ht="36.75" customHeight="1" x14ac:dyDescent="0.25">
      <c r="A45" s="314" t="s">
        <v>43</v>
      </c>
      <c r="B45" s="338" t="s">
        <v>44</v>
      </c>
      <c r="C45" s="344" t="s">
        <v>26</v>
      </c>
      <c r="D45" s="341">
        <v>86923.9</v>
      </c>
      <c r="E45" s="281">
        <v>1385</v>
      </c>
      <c r="F45" s="281"/>
      <c r="G45" s="281"/>
      <c r="H45" s="281"/>
      <c r="I45" s="330"/>
      <c r="J45" s="335">
        <f t="shared" si="5"/>
        <v>88308.9</v>
      </c>
    </row>
    <row r="46" spans="1:10" s="4" customFormat="1" ht="36.75" customHeight="1" x14ac:dyDescent="0.25">
      <c r="A46" s="314" t="s">
        <v>755</v>
      </c>
      <c r="B46" s="339" t="s">
        <v>756</v>
      </c>
      <c r="C46" s="344" t="s">
        <v>26</v>
      </c>
      <c r="D46" s="341">
        <v>59.7</v>
      </c>
      <c r="E46" s="281">
        <v>0</v>
      </c>
      <c r="F46" s="281"/>
      <c r="G46" s="281"/>
      <c r="H46" s="281"/>
      <c r="I46" s="330"/>
      <c r="J46" s="335">
        <f t="shared" si="5"/>
        <v>59.7</v>
      </c>
    </row>
    <row r="47" spans="1:10" s="4" customFormat="1" ht="36.75" customHeight="1" x14ac:dyDescent="0.25">
      <c r="A47" s="502" t="s">
        <v>45</v>
      </c>
      <c r="B47" s="338" t="s">
        <v>46</v>
      </c>
      <c r="C47" s="344" t="s">
        <v>26</v>
      </c>
      <c r="D47" s="341">
        <v>35489.29</v>
      </c>
      <c r="E47" s="281">
        <v>1013.8</v>
      </c>
      <c r="F47" s="281"/>
      <c r="G47" s="281"/>
      <c r="H47" s="281"/>
      <c r="I47" s="330"/>
      <c r="J47" s="335">
        <f t="shared" si="5"/>
        <v>36503.090000000004</v>
      </c>
    </row>
    <row r="48" spans="1:10" s="4" customFormat="1" ht="36.75" customHeight="1" x14ac:dyDescent="0.25">
      <c r="A48" s="502"/>
      <c r="B48" s="338" t="s">
        <v>215</v>
      </c>
      <c r="C48" s="344" t="s">
        <v>26</v>
      </c>
      <c r="D48" s="341">
        <v>886.09999999999991</v>
      </c>
      <c r="E48" s="281">
        <v>0</v>
      </c>
      <c r="F48" s="281"/>
      <c r="G48" s="281"/>
      <c r="H48" s="281"/>
      <c r="I48" s="330"/>
      <c r="J48" s="335">
        <f t="shared" si="5"/>
        <v>886.09999999999991</v>
      </c>
    </row>
    <row r="49" spans="1:10" s="4" customFormat="1" ht="36.75" customHeight="1" x14ac:dyDescent="0.25">
      <c r="A49" s="502"/>
      <c r="B49" s="338" t="s">
        <v>250</v>
      </c>
      <c r="C49" s="344" t="s">
        <v>26</v>
      </c>
      <c r="D49" s="341">
        <v>3079.2000000000003</v>
      </c>
      <c r="E49" s="281">
        <v>0</v>
      </c>
      <c r="F49" s="281"/>
      <c r="G49" s="281"/>
      <c r="H49" s="281"/>
      <c r="I49" s="330"/>
      <c r="J49" s="335">
        <f t="shared" si="5"/>
        <v>3079.2000000000003</v>
      </c>
    </row>
    <row r="50" spans="1:10" s="4" customFormat="1" ht="46.5" customHeight="1" x14ac:dyDescent="0.25">
      <c r="A50" s="502" t="s">
        <v>47</v>
      </c>
      <c r="B50" s="338" t="s">
        <v>48</v>
      </c>
      <c r="C50" s="344" t="s">
        <v>26</v>
      </c>
      <c r="D50" s="341">
        <v>17718.66</v>
      </c>
      <c r="E50" s="281">
        <v>0</v>
      </c>
      <c r="F50" s="281"/>
      <c r="G50" s="281"/>
      <c r="H50" s="281"/>
      <c r="I50" s="330"/>
      <c r="J50" s="335">
        <f t="shared" si="5"/>
        <v>17718.66</v>
      </c>
    </row>
    <row r="51" spans="1:10" s="4" customFormat="1" ht="37.5" customHeight="1" x14ac:dyDescent="0.25">
      <c r="A51" s="502"/>
      <c r="B51" s="338" t="s">
        <v>80</v>
      </c>
      <c r="C51" s="344" t="s">
        <v>26</v>
      </c>
      <c r="D51" s="341">
        <v>2390.64</v>
      </c>
      <c r="E51" s="281">
        <v>0</v>
      </c>
      <c r="F51" s="281"/>
      <c r="G51" s="281"/>
      <c r="H51" s="281"/>
      <c r="I51" s="330"/>
      <c r="J51" s="335">
        <f t="shared" si="5"/>
        <v>2390.64</v>
      </c>
    </row>
    <row r="52" spans="1:10" s="4" customFormat="1" ht="36.75" customHeight="1" x14ac:dyDescent="0.25">
      <c r="A52" s="502" t="s">
        <v>49</v>
      </c>
      <c r="B52" s="338" t="s">
        <v>50</v>
      </c>
      <c r="C52" s="344" t="s">
        <v>26</v>
      </c>
      <c r="D52" s="341">
        <v>54844.280000000013</v>
      </c>
      <c r="E52" s="281">
        <v>962.5</v>
      </c>
      <c r="F52" s="281"/>
      <c r="G52" s="281"/>
      <c r="H52" s="281"/>
      <c r="I52" s="330"/>
      <c r="J52" s="335">
        <f t="shared" si="5"/>
        <v>55806.780000000013</v>
      </c>
    </row>
    <row r="53" spans="1:10" s="4" customFormat="1" ht="31.5" customHeight="1" x14ac:dyDescent="0.25">
      <c r="A53" s="502"/>
      <c r="B53" s="338" t="s">
        <v>247</v>
      </c>
      <c r="C53" s="344" t="s">
        <v>26</v>
      </c>
      <c r="D53" s="341">
        <v>13181.9</v>
      </c>
      <c r="E53" s="281">
        <v>0</v>
      </c>
      <c r="F53" s="281"/>
      <c r="G53" s="281"/>
      <c r="H53" s="281"/>
      <c r="I53" s="330"/>
      <c r="J53" s="335">
        <f t="shared" si="5"/>
        <v>13181.9</v>
      </c>
    </row>
    <row r="54" spans="1:10" s="4" customFormat="1" ht="36.75" customHeight="1" x14ac:dyDescent="0.25">
      <c r="A54" s="314" t="s">
        <v>66</v>
      </c>
      <c r="B54" s="338" t="s">
        <v>67</v>
      </c>
      <c r="C54" s="344" t="s">
        <v>26</v>
      </c>
      <c r="D54" s="341">
        <v>7992.44</v>
      </c>
      <c r="E54" s="281">
        <v>0</v>
      </c>
      <c r="F54" s="281"/>
      <c r="G54" s="281"/>
      <c r="H54" s="281"/>
      <c r="I54" s="330"/>
      <c r="J54" s="335">
        <f t="shared" si="5"/>
        <v>7992.44</v>
      </c>
    </row>
    <row r="55" spans="1:10" s="4" customFormat="1" ht="36.75" customHeight="1" x14ac:dyDescent="0.25">
      <c r="A55" s="314" t="s">
        <v>584</v>
      </c>
      <c r="B55" s="338" t="s">
        <v>51</v>
      </c>
      <c r="C55" s="344" t="s">
        <v>26</v>
      </c>
      <c r="D55" s="325">
        <v>2628.3400000000006</v>
      </c>
      <c r="E55" s="281">
        <v>0</v>
      </c>
      <c r="F55" s="281"/>
      <c r="G55" s="281"/>
      <c r="H55" s="281"/>
      <c r="I55" s="330"/>
      <c r="J55" s="335">
        <f t="shared" si="5"/>
        <v>2628.3400000000006</v>
      </c>
    </row>
    <row r="56" spans="1:10" s="4" customFormat="1" ht="36.75" customHeight="1" x14ac:dyDescent="0.25">
      <c r="A56" s="502" t="s">
        <v>52</v>
      </c>
      <c r="B56" s="338" t="s">
        <v>53</v>
      </c>
      <c r="C56" s="344" t="s">
        <v>26</v>
      </c>
      <c r="D56" s="341">
        <v>36150.160000000003</v>
      </c>
      <c r="E56" s="281">
        <v>624.4</v>
      </c>
      <c r="F56" s="281"/>
      <c r="G56" s="281"/>
      <c r="H56" s="281"/>
      <c r="I56" s="330"/>
      <c r="J56" s="335">
        <f t="shared" si="5"/>
        <v>36774.560000000005</v>
      </c>
    </row>
    <row r="57" spans="1:10" s="4" customFormat="1" ht="36.75" customHeight="1" x14ac:dyDescent="0.25">
      <c r="A57" s="502"/>
      <c r="B57" s="338" t="s">
        <v>137</v>
      </c>
      <c r="C57" s="344" t="s">
        <v>26</v>
      </c>
      <c r="D57" s="341">
        <v>81677.820000000022</v>
      </c>
      <c r="E57" s="281">
        <v>1487.3</v>
      </c>
      <c r="F57" s="281"/>
      <c r="G57" s="281"/>
      <c r="H57" s="281"/>
      <c r="I57" s="330"/>
      <c r="J57" s="335">
        <f t="shared" si="5"/>
        <v>83165.120000000024</v>
      </c>
    </row>
    <row r="58" spans="1:10" s="4" customFormat="1" ht="36.75" customHeight="1" x14ac:dyDescent="0.25">
      <c r="A58" s="502"/>
      <c r="B58" s="338" t="s">
        <v>205</v>
      </c>
      <c r="C58" s="344" t="s">
        <v>26</v>
      </c>
      <c r="D58" s="341">
        <v>11554.739999999996</v>
      </c>
      <c r="E58" s="281">
        <v>217.6</v>
      </c>
      <c r="F58" s="281"/>
      <c r="G58" s="281"/>
      <c r="H58" s="281"/>
      <c r="I58" s="330"/>
      <c r="J58" s="335">
        <f t="shared" si="5"/>
        <v>11772.339999999997</v>
      </c>
    </row>
    <row r="59" spans="1:10" s="4" customFormat="1" ht="36.75" customHeight="1" x14ac:dyDescent="0.25">
      <c r="A59" s="314" t="s">
        <v>54</v>
      </c>
      <c r="B59" s="338" t="s">
        <v>55</v>
      </c>
      <c r="C59" s="344" t="s">
        <v>26</v>
      </c>
      <c r="D59" s="341">
        <v>7883.5999999999995</v>
      </c>
      <c r="E59" s="281">
        <v>0</v>
      </c>
      <c r="F59" s="281"/>
      <c r="G59" s="281"/>
      <c r="H59" s="281"/>
      <c r="I59" s="330"/>
      <c r="J59" s="335">
        <f t="shared" si="5"/>
        <v>7883.5999999999995</v>
      </c>
    </row>
    <row r="60" spans="1:10" s="4" customFormat="1" ht="36.75" customHeight="1" x14ac:dyDescent="0.25">
      <c r="A60" s="502" t="s">
        <v>56</v>
      </c>
      <c r="B60" s="338" t="s">
        <v>57</v>
      </c>
      <c r="C60" s="344" t="s">
        <v>26</v>
      </c>
      <c r="D60" s="341">
        <v>3569.8</v>
      </c>
      <c r="E60" s="281">
        <v>0</v>
      </c>
      <c r="F60" s="281"/>
      <c r="G60" s="281"/>
      <c r="H60" s="281"/>
      <c r="I60" s="330"/>
      <c r="J60" s="335">
        <f t="shared" si="5"/>
        <v>3569.8</v>
      </c>
    </row>
    <row r="61" spans="1:10" s="4" customFormat="1" ht="36.75" customHeight="1" x14ac:dyDescent="0.25">
      <c r="A61" s="502"/>
      <c r="B61" s="339" t="s">
        <v>757</v>
      </c>
      <c r="C61" s="344" t="s">
        <v>26</v>
      </c>
      <c r="D61" s="341">
        <v>250.8</v>
      </c>
      <c r="E61" s="281">
        <v>0</v>
      </c>
      <c r="F61" s="281"/>
      <c r="G61" s="281"/>
      <c r="H61" s="281"/>
      <c r="I61" s="330"/>
      <c r="J61" s="335">
        <f t="shared" si="5"/>
        <v>250.8</v>
      </c>
    </row>
    <row r="62" spans="1:10" s="4" customFormat="1" ht="36.75" customHeight="1" x14ac:dyDescent="0.25">
      <c r="A62" s="502"/>
      <c r="B62" s="338" t="s">
        <v>175</v>
      </c>
      <c r="C62" s="344" t="s">
        <v>26</v>
      </c>
      <c r="D62" s="341">
        <v>165.8</v>
      </c>
      <c r="E62" s="281">
        <v>0</v>
      </c>
      <c r="F62" s="281"/>
      <c r="G62" s="281"/>
      <c r="H62" s="281"/>
      <c r="I62" s="330"/>
      <c r="J62" s="335">
        <f t="shared" si="5"/>
        <v>165.8</v>
      </c>
    </row>
    <row r="63" spans="1:10" s="4" customFormat="1" ht="36.75" customHeight="1" x14ac:dyDescent="0.25">
      <c r="A63" s="502"/>
      <c r="B63" s="338" t="s">
        <v>595</v>
      </c>
      <c r="C63" s="344" t="s">
        <v>26</v>
      </c>
      <c r="D63" s="341">
        <v>2959.0199999999995</v>
      </c>
      <c r="E63" s="281">
        <v>0</v>
      </c>
      <c r="F63" s="281"/>
      <c r="G63" s="281"/>
      <c r="H63" s="281"/>
      <c r="I63" s="330"/>
      <c r="J63" s="335">
        <f t="shared" ref="J63:J90" si="6">SUM(D63:I63)</f>
        <v>2959.0199999999995</v>
      </c>
    </row>
    <row r="64" spans="1:10" s="4" customFormat="1" ht="36.75" customHeight="1" x14ac:dyDescent="0.25">
      <c r="A64" s="502"/>
      <c r="B64" s="338" t="s">
        <v>210</v>
      </c>
      <c r="C64" s="344" t="s">
        <v>26</v>
      </c>
      <c r="D64" s="341">
        <v>922.2</v>
      </c>
      <c r="E64" s="281">
        <v>0</v>
      </c>
      <c r="F64" s="281"/>
      <c r="G64" s="281"/>
      <c r="H64" s="281"/>
      <c r="I64" s="330"/>
      <c r="J64" s="335">
        <f t="shared" si="6"/>
        <v>922.2</v>
      </c>
    </row>
    <row r="65" spans="1:10" s="4" customFormat="1" ht="36.75" customHeight="1" x14ac:dyDescent="0.25">
      <c r="A65" s="502"/>
      <c r="B65" s="338" t="s">
        <v>243</v>
      </c>
      <c r="C65" s="344" t="s">
        <v>26</v>
      </c>
      <c r="D65" s="341">
        <v>484.6</v>
      </c>
      <c r="E65" s="281">
        <v>0</v>
      </c>
      <c r="F65" s="281"/>
      <c r="G65" s="281"/>
      <c r="H65" s="281"/>
      <c r="I65" s="330"/>
      <c r="J65" s="335">
        <f t="shared" si="6"/>
        <v>484.6</v>
      </c>
    </row>
    <row r="66" spans="1:10" s="4" customFormat="1" ht="36.75" customHeight="1" x14ac:dyDescent="0.25">
      <c r="A66" s="502" t="s">
        <v>58</v>
      </c>
      <c r="B66" s="338" t="s">
        <v>718</v>
      </c>
      <c r="C66" s="344" t="s">
        <v>26</v>
      </c>
      <c r="D66" s="341">
        <v>34779.869999999995</v>
      </c>
      <c r="E66" s="281">
        <v>727.6</v>
      </c>
      <c r="F66" s="281"/>
      <c r="G66" s="281"/>
      <c r="H66" s="281"/>
      <c r="I66" s="330"/>
      <c r="J66" s="335">
        <f t="shared" si="6"/>
        <v>35507.469999999994</v>
      </c>
    </row>
    <row r="67" spans="1:10" s="4" customFormat="1" ht="36.75" customHeight="1" x14ac:dyDescent="0.25">
      <c r="A67" s="502"/>
      <c r="B67" s="338" t="s">
        <v>195</v>
      </c>
      <c r="C67" s="344" t="s">
        <v>26</v>
      </c>
      <c r="D67" s="341">
        <v>17142.310000000001</v>
      </c>
      <c r="E67" s="281">
        <v>0</v>
      </c>
      <c r="F67" s="281"/>
      <c r="G67" s="281"/>
      <c r="H67" s="281"/>
      <c r="I67" s="330"/>
      <c r="J67" s="335">
        <f t="shared" si="6"/>
        <v>17142.310000000001</v>
      </c>
    </row>
    <row r="68" spans="1:10" s="4" customFormat="1" ht="36.75" customHeight="1" x14ac:dyDescent="0.25">
      <c r="A68" s="502"/>
      <c r="B68" s="338" t="s">
        <v>238</v>
      </c>
      <c r="C68" s="344" t="s">
        <v>26</v>
      </c>
      <c r="D68" s="341">
        <v>28972.969999999994</v>
      </c>
      <c r="E68" s="281">
        <v>443.4</v>
      </c>
      <c r="F68" s="281"/>
      <c r="G68" s="281"/>
      <c r="H68" s="281"/>
      <c r="I68" s="330"/>
      <c r="J68" s="335">
        <f t="shared" si="6"/>
        <v>29416.369999999995</v>
      </c>
    </row>
    <row r="69" spans="1:10" s="4" customFormat="1" ht="36.75" customHeight="1" x14ac:dyDescent="0.25">
      <c r="A69" s="314" t="s">
        <v>59</v>
      </c>
      <c r="B69" s="338" t="s">
        <v>60</v>
      </c>
      <c r="C69" s="344" t="s">
        <v>26</v>
      </c>
      <c r="D69" s="341">
        <v>36581.599999999999</v>
      </c>
      <c r="E69" s="281">
        <v>778.4</v>
      </c>
      <c r="F69" s="281"/>
      <c r="G69" s="281"/>
      <c r="H69" s="281"/>
      <c r="I69" s="330"/>
      <c r="J69" s="335">
        <f t="shared" si="6"/>
        <v>37360</v>
      </c>
    </row>
    <row r="70" spans="1:10" s="4" customFormat="1" ht="36.75" customHeight="1" x14ac:dyDescent="0.25">
      <c r="A70" s="314" t="s">
        <v>61</v>
      </c>
      <c r="B70" s="338" t="s">
        <v>62</v>
      </c>
      <c r="C70" s="344" t="s">
        <v>26</v>
      </c>
      <c r="D70" s="341">
        <v>30920.530000000002</v>
      </c>
      <c r="E70" s="281">
        <v>493</v>
      </c>
      <c r="F70" s="281"/>
      <c r="G70" s="281"/>
      <c r="H70" s="281"/>
      <c r="I70" s="330"/>
      <c r="J70" s="335">
        <f t="shared" si="6"/>
        <v>31413.530000000002</v>
      </c>
    </row>
    <row r="71" spans="1:10" s="4" customFormat="1" ht="36" customHeight="1" x14ac:dyDescent="0.25">
      <c r="A71" s="502" t="s">
        <v>63</v>
      </c>
      <c r="B71" s="338" t="s">
        <v>719</v>
      </c>
      <c r="C71" s="344" t="s">
        <v>26</v>
      </c>
      <c r="D71" s="341">
        <v>4024.4</v>
      </c>
      <c r="E71" s="281">
        <v>0</v>
      </c>
      <c r="F71" s="281"/>
      <c r="G71" s="281"/>
      <c r="H71" s="281"/>
      <c r="I71" s="330"/>
      <c r="J71" s="335">
        <f t="shared" si="6"/>
        <v>4024.4</v>
      </c>
    </row>
    <row r="72" spans="1:10" s="4" customFormat="1" ht="33.75" customHeight="1" x14ac:dyDescent="0.25">
      <c r="A72" s="502"/>
      <c r="B72" s="338" t="s">
        <v>230</v>
      </c>
      <c r="C72" s="344" t="s">
        <v>26</v>
      </c>
      <c r="D72" s="341">
        <v>8150.1399999999994</v>
      </c>
      <c r="E72" s="281">
        <v>0</v>
      </c>
      <c r="F72" s="281"/>
      <c r="G72" s="281"/>
      <c r="H72" s="281"/>
      <c r="I72" s="330"/>
      <c r="J72" s="335">
        <f t="shared" si="6"/>
        <v>8150.1399999999994</v>
      </c>
    </row>
    <row r="73" spans="1:10" s="4" customFormat="1" ht="36.75" customHeight="1" x14ac:dyDescent="0.25">
      <c r="A73" s="314" t="s">
        <v>64</v>
      </c>
      <c r="B73" s="338" t="s">
        <v>65</v>
      </c>
      <c r="C73" s="344" t="s">
        <v>26</v>
      </c>
      <c r="D73" s="341">
        <v>28899.67</v>
      </c>
      <c r="E73" s="281">
        <v>784</v>
      </c>
      <c r="F73" s="281"/>
      <c r="G73" s="281"/>
      <c r="H73" s="281"/>
      <c r="I73" s="330"/>
      <c r="J73" s="335">
        <f t="shared" si="6"/>
        <v>29683.67</v>
      </c>
    </row>
    <row r="74" spans="1:10" s="4" customFormat="1" ht="36.75" customHeight="1" x14ac:dyDescent="0.25">
      <c r="A74" s="314" t="s">
        <v>586</v>
      </c>
      <c r="B74" s="338" t="s">
        <v>589</v>
      </c>
      <c r="C74" s="344" t="s">
        <v>26</v>
      </c>
      <c r="D74" s="325">
        <v>168.4</v>
      </c>
      <c r="E74" s="281">
        <v>0</v>
      </c>
      <c r="F74" s="281"/>
      <c r="G74" s="281"/>
      <c r="H74" s="281"/>
      <c r="I74" s="330"/>
      <c r="J74" s="335">
        <f t="shared" si="6"/>
        <v>168.4</v>
      </c>
    </row>
    <row r="75" spans="1:10" s="4" customFormat="1" ht="36.75" customHeight="1" x14ac:dyDescent="0.25">
      <c r="A75" s="314" t="s">
        <v>68</v>
      </c>
      <c r="B75" s="338" t="s">
        <v>69</v>
      </c>
      <c r="C75" s="344" t="s">
        <v>26</v>
      </c>
      <c r="D75" s="341">
        <v>28157.99</v>
      </c>
      <c r="E75" s="281">
        <v>647.1</v>
      </c>
      <c r="F75" s="281"/>
      <c r="G75" s="281"/>
      <c r="H75" s="281"/>
      <c r="I75" s="330"/>
      <c r="J75" s="335">
        <f t="shared" si="6"/>
        <v>28805.09</v>
      </c>
    </row>
    <row r="76" spans="1:10" s="4" customFormat="1" ht="36.75" customHeight="1" x14ac:dyDescent="0.25">
      <c r="A76" s="314" t="s">
        <v>72</v>
      </c>
      <c r="B76" s="338" t="s">
        <v>73</v>
      </c>
      <c r="C76" s="344" t="s">
        <v>26</v>
      </c>
      <c r="D76" s="341">
        <v>4904.6900000000005</v>
      </c>
      <c r="E76" s="281">
        <v>0</v>
      </c>
      <c r="F76" s="281"/>
      <c r="G76" s="281"/>
      <c r="H76" s="281"/>
      <c r="I76" s="330"/>
      <c r="J76" s="335">
        <f t="shared" si="6"/>
        <v>4904.6900000000005</v>
      </c>
    </row>
    <row r="77" spans="1:10" s="4" customFormat="1" ht="36" customHeight="1" x14ac:dyDescent="0.25">
      <c r="A77" s="314" t="s">
        <v>74</v>
      </c>
      <c r="B77" s="338" t="s">
        <v>75</v>
      </c>
      <c r="C77" s="344" t="s">
        <v>26</v>
      </c>
      <c r="D77" s="341">
        <v>2937.77</v>
      </c>
      <c r="E77" s="281">
        <v>0</v>
      </c>
      <c r="F77" s="281"/>
      <c r="G77" s="281"/>
      <c r="H77" s="281"/>
      <c r="I77" s="330"/>
      <c r="J77" s="335">
        <f t="shared" si="6"/>
        <v>2937.77</v>
      </c>
    </row>
    <row r="78" spans="1:10" s="4" customFormat="1" ht="36.75" customHeight="1" x14ac:dyDescent="0.25">
      <c r="A78" s="314" t="s">
        <v>76</v>
      </c>
      <c r="B78" s="338" t="s">
        <v>77</v>
      </c>
      <c r="C78" s="344" t="s">
        <v>26</v>
      </c>
      <c r="D78" s="341">
        <v>14284.460000000003</v>
      </c>
      <c r="E78" s="281">
        <v>407.6</v>
      </c>
      <c r="F78" s="281"/>
      <c r="G78" s="281"/>
      <c r="H78" s="281"/>
      <c r="I78" s="330"/>
      <c r="J78" s="335">
        <f t="shared" si="6"/>
        <v>14692.060000000003</v>
      </c>
    </row>
    <row r="79" spans="1:10" s="4" customFormat="1" ht="36.75" customHeight="1" x14ac:dyDescent="0.25">
      <c r="A79" s="502" t="s">
        <v>83</v>
      </c>
      <c r="B79" s="338" t="s">
        <v>84</v>
      </c>
      <c r="C79" s="344" t="s">
        <v>26</v>
      </c>
      <c r="D79" s="341">
        <v>4797.37</v>
      </c>
      <c r="E79" s="281">
        <v>0</v>
      </c>
      <c r="F79" s="281"/>
      <c r="G79" s="281"/>
      <c r="H79" s="281"/>
      <c r="I79" s="330"/>
      <c r="J79" s="335">
        <f t="shared" si="6"/>
        <v>4797.37</v>
      </c>
    </row>
    <row r="80" spans="1:10" s="4" customFormat="1" ht="36.75" customHeight="1" x14ac:dyDescent="0.25">
      <c r="A80" s="502"/>
      <c r="B80" s="338" t="s">
        <v>180</v>
      </c>
      <c r="C80" s="344" t="s">
        <v>26</v>
      </c>
      <c r="D80" s="341">
        <v>7611.7199999999993</v>
      </c>
      <c r="E80" s="281">
        <v>0</v>
      </c>
      <c r="F80" s="281"/>
      <c r="G80" s="281"/>
      <c r="H80" s="281"/>
      <c r="I80" s="330"/>
      <c r="J80" s="335">
        <f t="shared" si="6"/>
        <v>7611.7199999999993</v>
      </c>
    </row>
    <row r="81" spans="1:10" s="4" customFormat="1" ht="36.75" customHeight="1" x14ac:dyDescent="0.25">
      <c r="A81" s="314" t="s">
        <v>85</v>
      </c>
      <c r="B81" s="338" t="s">
        <v>86</v>
      </c>
      <c r="C81" s="344" t="s">
        <v>26</v>
      </c>
      <c r="D81" s="341">
        <v>16010.899999999998</v>
      </c>
      <c r="E81" s="281">
        <v>719</v>
      </c>
      <c r="F81" s="281"/>
      <c r="G81" s="281"/>
      <c r="H81" s="281"/>
      <c r="I81" s="330"/>
      <c r="J81" s="335">
        <f t="shared" si="6"/>
        <v>16729.899999999998</v>
      </c>
    </row>
    <row r="82" spans="1:10" s="4" customFormat="1" ht="36.75" customHeight="1" x14ac:dyDescent="0.25">
      <c r="A82" s="314" t="s">
        <v>88</v>
      </c>
      <c r="B82" s="338" t="s">
        <v>89</v>
      </c>
      <c r="C82" s="344" t="s">
        <v>26</v>
      </c>
      <c r="D82" s="341">
        <v>4385.3900000000003</v>
      </c>
      <c r="E82" s="281">
        <v>185.1</v>
      </c>
      <c r="F82" s="281"/>
      <c r="G82" s="281"/>
      <c r="H82" s="281"/>
      <c r="I82" s="330"/>
      <c r="J82" s="335">
        <f t="shared" si="6"/>
        <v>4570.4900000000007</v>
      </c>
    </row>
    <row r="83" spans="1:10" s="4" customFormat="1" ht="37.5" customHeight="1" x14ac:dyDescent="0.25">
      <c r="A83" s="314" t="s">
        <v>90</v>
      </c>
      <c r="B83" s="338" t="s">
        <v>91</v>
      </c>
      <c r="C83" s="344" t="s">
        <v>26</v>
      </c>
      <c r="D83" s="341">
        <v>14074.9</v>
      </c>
      <c r="E83" s="281">
        <v>0</v>
      </c>
      <c r="F83" s="281"/>
      <c r="G83" s="281"/>
      <c r="H83" s="281"/>
      <c r="I83" s="330"/>
      <c r="J83" s="335">
        <f t="shared" si="6"/>
        <v>14074.9</v>
      </c>
    </row>
    <row r="84" spans="1:10" s="4" customFormat="1" ht="36.75" customHeight="1" x14ac:dyDescent="0.25">
      <c r="A84" s="314" t="s">
        <v>92</v>
      </c>
      <c r="B84" s="338" t="s">
        <v>781</v>
      </c>
      <c r="C84" s="344" t="s">
        <v>26</v>
      </c>
      <c r="D84" s="341">
        <v>23780.609999999997</v>
      </c>
      <c r="E84" s="281">
        <v>546.5</v>
      </c>
      <c r="F84" s="281"/>
      <c r="G84" s="281"/>
      <c r="H84" s="281"/>
      <c r="I84" s="330"/>
      <c r="J84" s="335">
        <f t="shared" si="6"/>
        <v>24327.109999999997</v>
      </c>
    </row>
    <row r="85" spans="1:10" s="4" customFormat="1" ht="36.75" customHeight="1" x14ac:dyDescent="0.25">
      <c r="A85" s="502" t="s">
        <v>96</v>
      </c>
      <c r="B85" s="338" t="s">
        <v>94</v>
      </c>
      <c r="C85" s="344" t="s">
        <v>26</v>
      </c>
      <c r="D85" s="341">
        <v>12967.902</v>
      </c>
      <c r="E85" s="281">
        <v>0</v>
      </c>
      <c r="F85" s="281"/>
      <c r="G85" s="281"/>
      <c r="H85" s="281"/>
      <c r="I85" s="330"/>
      <c r="J85" s="335">
        <f t="shared" si="6"/>
        <v>12967.902</v>
      </c>
    </row>
    <row r="86" spans="1:10" s="4" customFormat="1" ht="39.75" customHeight="1" x14ac:dyDescent="0.25">
      <c r="A86" s="502"/>
      <c r="B86" s="338" t="s">
        <v>97</v>
      </c>
      <c r="C86" s="344" t="s">
        <v>26</v>
      </c>
      <c r="D86" s="341">
        <v>64927.55999999999</v>
      </c>
      <c r="E86" s="281">
        <v>2661.1</v>
      </c>
      <c r="F86" s="281"/>
      <c r="G86" s="281"/>
      <c r="H86" s="281"/>
      <c r="I86" s="330"/>
      <c r="J86" s="335">
        <f t="shared" si="6"/>
        <v>67588.659999999989</v>
      </c>
    </row>
    <row r="87" spans="1:10" s="4" customFormat="1" ht="42.75" customHeight="1" x14ac:dyDescent="0.25">
      <c r="A87" s="502" t="s">
        <v>98</v>
      </c>
      <c r="B87" s="338" t="s">
        <v>782</v>
      </c>
      <c r="C87" s="344" t="s">
        <v>26</v>
      </c>
      <c r="D87" s="341">
        <v>17427.189999999999</v>
      </c>
      <c r="E87" s="281">
        <v>156</v>
      </c>
      <c r="F87" s="281"/>
      <c r="G87" s="281"/>
      <c r="H87" s="281"/>
      <c r="I87" s="330"/>
      <c r="J87" s="335">
        <f t="shared" si="6"/>
        <v>17583.189999999999</v>
      </c>
    </row>
    <row r="88" spans="1:10" s="4" customFormat="1" ht="46.5" customHeight="1" x14ac:dyDescent="0.25">
      <c r="A88" s="502"/>
      <c r="B88" s="338" t="s">
        <v>611</v>
      </c>
      <c r="C88" s="344" t="s">
        <v>26</v>
      </c>
      <c r="D88" s="341">
        <v>8302</v>
      </c>
      <c r="E88" s="281">
        <v>0</v>
      </c>
      <c r="F88" s="281"/>
      <c r="G88" s="281"/>
      <c r="H88" s="281"/>
      <c r="I88" s="330"/>
      <c r="J88" s="335">
        <f t="shared" si="6"/>
        <v>8302</v>
      </c>
    </row>
    <row r="89" spans="1:10" s="4" customFormat="1" ht="42.75" customHeight="1" x14ac:dyDescent="0.25">
      <c r="A89" s="502"/>
      <c r="B89" s="338" t="s">
        <v>187</v>
      </c>
      <c r="C89" s="344" t="s">
        <v>26</v>
      </c>
      <c r="D89" s="341">
        <v>24367.489999999998</v>
      </c>
      <c r="E89" s="281">
        <v>229.5</v>
      </c>
      <c r="F89" s="281"/>
      <c r="G89" s="281"/>
      <c r="H89" s="281"/>
      <c r="I89" s="330"/>
      <c r="J89" s="335">
        <f t="shared" si="6"/>
        <v>24596.989999999998</v>
      </c>
    </row>
    <row r="90" spans="1:10" s="4" customFormat="1" ht="42.75" customHeight="1" x14ac:dyDescent="0.25">
      <c r="A90" s="502"/>
      <c r="B90" s="339" t="s">
        <v>707</v>
      </c>
      <c r="C90" s="344" t="s">
        <v>26</v>
      </c>
      <c r="D90" s="341">
        <v>764.1</v>
      </c>
      <c r="E90" s="281">
        <v>0</v>
      </c>
      <c r="F90" s="281"/>
      <c r="G90" s="281"/>
      <c r="H90" s="281"/>
      <c r="I90" s="330"/>
      <c r="J90" s="335">
        <f t="shared" si="6"/>
        <v>764.1</v>
      </c>
    </row>
    <row r="91" spans="1:10" s="4" customFormat="1" ht="37.5" customHeight="1" x14ac:dyDescent="0.25">
      <c r="A91" s="502"/>
      <c r="B91" s="338" t="s">
        <v>249</v>
      </c>
      <c r="C91" s="344" t="s">
        <v>26</v>
      </c>
      <c r="D91" s="341">
        <v>19587.14</v>
      </c>
      <c r="E91" s="281">
        <v>0</v>
      </c>
      <c r="F91" s="281"/>
      <c r="G91" s="281"/>
      <c r="H91" s="281"/>
      <c r="I91" s="330"/>
      <c r="J91" s="335">
        <f t="shared" ref="J91" si="7">SUM(D91:I91)</f>
        <v>19587.14</v>
      </c>
    </row>
    <row r="92" spans="1:10" s="4" customFormat="1" ht="36.75" customHeight="1" x14ac:dyDescent="0.25">
      <c r="A92" s="502" t="s">
        <v>99</v>
      </c>
      <c r="B92" s="338" t="s">
        <v>100</v>
      </c>
      <c r="C92" s="344" t="s">
        <v>26</v>
      </c>
      <c r="D92" s="341">
        <v>22828.25</v>
      </c>
      <c r="E92" s="281">
        <v>175</v>
      </c>
      <c r="F92" s="281"/>
      <c r="G92" s="281"/>
      <c r="H92" s="281"/>
      <c r="I92" s="330"/>
      <c r="J92" s="335">
        <f t="shared" ref="J92:J123" si="8">SUM(D92:I92)</f>
        <v>23003.25</v>
      </c>
    </row>
    <row r="93" spans="1:10" s="4" customFormat="1" ht="36.75" customHeight="1" x14ac:dyDescent="0.25">
      <c r="A93" s="502"/>
      <c r="B93" s="338" t="s">
        <v>182</v>
      </c>
      <c r="C93" s="344" t="s">
        <v>26</v>
      </c>
      <c r="D93" s="341">
        <v>212.9</v>
      </c>
      <c r="E93" s="281">
        <v>0</v>
      </c>
      <c r="F93" s="281"/>
      <c r="G93" s="281"/>
      <c r="H93" s="281"/>
      <c r="I93" s="330"/>
      <c r="J93" s="335">
        <f t="shared" si="8"/>
        <v>212.9</v>
      </c>
    </row>
    <row r="94" spans="1:10" s="4" customFormat="1" ht="36.75" customHeight="1" x14ac:dyDescent="0.25">
      <c r="A94" s="315" t="s">
        <v>759</v>
      </c>
      <c r="B94" s="338" t="s">
        <v>159</v>
      </c>
      <c r="C94" s="344" t="s">
        <v>26</v>
      </c>
      <c r="D94" s="341">
        <v>3964.2999999999997</v>
      </c>
      <c r="E94" s="281">
        <v>0</v>
      </c>
      <c r="F94" s="281"/>
      <c r="G94" s="281"/>
      <c r="H94" s="281"/>
      <c r="I94" s="330"/>
      <c r="J94" s="335">
        <f t="shared" si="8"/>
        <v>3964.2999999999997</v>
      </c>
    </row>
    <row r="95" spans="1:10" s="4" customFormat="1" ht="36.75" customHeight="1" x14ac:dyDescent="0.25">
      <c r="A95" s="314" t="s">
        <v>101</v>
      </c>
      <c r="B95" s="338" t="s">
        <v>102</v>
      </c>
      <c r="C95" s="344" t="s">
        <v>26</v>
      </c>
      <c r="D95" s="341">
        <v>9239.4900000000016</v>
      </c>
      <c r="E95" s="281">
        <v>0</v>
      </c>
      <c r="F95" s="281"/>
      <c r="G95" s="281"/>
      <c r="H95" s="281"/>
      <c r="I95" s="330"/>
      <c r="J95" s="335">
        <f t="shared" si="8"/>
        <v>9239.4900000000016</v>
      </c>
    </row>
    <row r="96" spans="1:10" s="4" customFormat="1" ht="36.75" customHeight="1" x14ac:dyDescent="0.25">
      <c r="A96" s="315" t="s">
        <v>669</v>
      </c>
      <c r="B96" s="338" t="s">
        <v>184</v>
      </c>
      <c r="C96" s="344" t="s">
        <v>26</v>
      </c>
      <c r="D96" s="341">
        <v>4179.5</v>
      </c>
      <c r="E96" s="281">
        <v>229.5</v>
      </c>
      <c r="F96" s="281"/>
      <c r="G96" s="281"/>
      <c r="H96" s="281"/>
      <c r="I96" s="330"/>
      <c r="J96" s="335">
        <f t="shared" si="8"/>
        <v>4409</v>
      </c>
    </row>
    <row r="97" spans="1:10" s="4" customFormat="1" ht="36.75" customHeight="1" x14ac:dyDescent="0.25">
      <c r="A97" s="314" t="s">
        <v>103</v>
      </c>
      <c r="B97" s="338" t="s">
        <v>104</v>
      </c>
      <c r="C97" s="344" t="s">
        <v>26</v>
      </c>
      <c r="D97" s="341">
        <v>26369.039999999997</v>
      </c>
      <c r="E97" s="281">
        <v>694.5</v>
      </c>
      <c r="F97" s="281"/>
      <c r="G97" s="281"/>
      <c r="H97" s="281"/>
      <c r="I97" s="330"/>
      <c r="J97" s="335">
        <f t="shared" si="8"/>
        <v>27063.539999999997</v>
      </c>
    </row>
    <row r="98" spans="1:10" s="4" customFormat="1" ht="36.75" customHeight="1" x14ac:dyDescent="0.25">
      <c r="A98" s="315" t="s">
        <v>169</v>
      </c>
      <c r="B98" s="338" t="s">
        <v>170</v>
      </c>
      <c r="C98" s="344" t="s">
        <v>26</v>
      </c>
      <c r="D98" s="341">
        <v>193.64</v>
      </c>
      <c r="E98" s="281">
        <v>0</v>
      </c>
      <c r="F98" s="281"/>
      <c r="G98" s="281"/>
      <c r="H98" s="281"/>
      <c r="I98" s="330"/>
      <c r="J98" s="335">
        <f t="shared" si="8"/>
        <v>193.64</v>
      </c>
    </row>
    <row r="99" spans="1:10" s="4" customFormat="1" ht="36.75" customHeight="1" x14ac:dyDescent="0.25">
      <c r="A99" s="314" t="s">
        <v>105</v>
      </c>
      <c r="B99" s="338" t="s">
        <v>106</v>
      </c>
      <c r="C99" s="344" t="s">
        <v>26</v>
      </c>
      <c r="D99" s="341">
        <v>40412.235999999997</v>
      </c>
      <c r="E99" s="281">
        <v>1030.7</v>
      </c>
      <c r="F99" s="281"/>
      <c r="G99" s="281"/>
      <c r="H99" s="281"/>
      <c r="I99" s="330"/>
      <c r="J99" s="335">
        <f t="shared" si="8"/>
        <v>41442.935999999994</v>
      </c>
    </row>
    <row r="100" spans="1:10" s="4" customFormat="1" ht="36.75" customHeight="1" x14ac:dyDescent="0.25">
      <c r="A100" s="502" t="s">
        <v>107</v>
      </c>
      <c r="B100" s="338" t="s">
        <v>108</v>
      </c>
      <c r="C100" s="344" t="s">
        <v>26</v>
      </c>
      <c r="D100" s="341">
        <v>39753.815999999999</v>
      </c>
      <c r="E100" s="281">
        <v>0</v>
      </c>
      <c r="F100" s="281"/>
      <c r="G100" s="281"/>
      <c r="H100" s="281"/>
      <c r="I100" s="330"/>
      <c r="J100" s="335">
        <f t="shared" si="8"/>
        <v>39753.815999999999</v>
      </c>
    </row>
    <row r="101" spans="1:10" s="4" customFormat="1" ht="36.75" customHeight="1" x14ac:dyDescent="0.25">
      <c r="A101" s="502"/>
      <c r="B101" s="338" t="s">
        <v>126</v>
      </c>
      <c r="C101" s="344" t="s">
        <v>26</v>
      </c>
      <c r="D101" s="341">
        <v>1882.9</v>
      </c>
      <c r="E101" s="281">
        <v>0</v>
      </c>
      <c r="F101" s="281"/>
      <c r="G101" s="281"/>
      <c r="H101" s="281"/>
      <c r="I101" s="330"/>
      <c r="J101" s="335">
        <f t="shared" si="8"/>
        <v>1882.9</v>
      </c>
    </row>
    <row r="102" spans="1:10" s="4" customFormat="1" ht="36.75" customHeight="1" x14ac:dyDescent="0.25">
      <c r="A102" s="502"/>
      <c r="B102" s="338" t="s">
        <v>151</v>
      </c>
      <c r="C102" s="344" t="s">
        <v>26</v>
      </c>
      <c r="D102" s="341">
        <v>5120.0200000000004</v>
      </c>
      <c r="E102" s="281">
        <v>0</v>
      </c>
      <c r="F102" s="281"/>
      <c r="G102" s="281"/>
      <c r="H102" s="281"/>
      <c r="I102" s="330"/>
      <c r="J102" s="335">
        <f t="shared" si="8"/>
        <v>5120.0200000000004</v>
      </c>
    </row>
    <row r="103" spans="1:10" s="4" customFormat="1" ht="36.75" customHeight="1" x14ac:dyDescent="0.25">
      <c r="A103" s="502"/>
      <c r="B103" s="338" t="s">
        <v>177</v>
      </c>
      <c r="C103" s="344" t="s">
        <v>26</v>
      </c>
      <c r="D103" s="341">
        <v>785.1</v>
      </c>
      <c r="E103" s="281">
        <v>0</v>
      </c>
      <c r="F103" s="281"/>
      <c r="G103" s="281"/>
      <c r="H103" s="281"/>
      <c r="I103" s="330"/>
      <c r="J103" s="335">
        <f t="shared" si="8"/>
        <v>785.1</v>
      </c>
    </row>
    <row r="104" spans="1:10" s="4" customFormat="1" ht="36.75" customHeight="1" x14ac:dyDescent="0.25">
      <c r="A104" s="502"/>
      <c r="B104" s="338" t="s">
        <v>200</v>
      </c>
      <c r="C104" s="344" t="s">
        <v>26</v>
      </c>
      <c r="D104" s="341">
        <v>504.5</v>
      </c>
      <c r="E104" s="281">
        <v>0</v>
      </c>
      <c r="F104" s="281"/>
      <c r="G104" s="281"/>
      <c r="H104" s="281"/>
      <c r="I104" s="330"/>
      <c r="J104" s="335">
        <f t="shared" si="8"/>
        <v>504.5</v>
      </c>
    </row>
    <row r="105" spans="1:10" s="4" customFormat="1" ht="39" customHeight="1" x14ac:dyDescent="0.25">
      <c r="A105" s="314" t="s">
        <v>109</v>
      </c>
      <c r="B105" s="338" t="s">
        <v>110</v>
      </c>
      <c r="C105" s="344" t="s">
        <v>26</v>
      </c>
      <c r="D105" s="341">
        <v>57025.8</v>
      </c>
      <c r="E105" s="281">
        <v>707.2</v>
      </c>
      <c r="F105" s="281"/>
      <c r="G105" s="281"/>
      <c r="H105" s="281"/>
      <c r="I105" s="330"/>
      <c r="J105" s="335">
        <f t="shared" si="8"/>
        <v>57733</v>
      </c>
    </row>
    <row r="106" spans="1:10" s="4" customFormat="1" ht="39" customHeight="1" x14ac:dyDescent="0.25">
      <c r="A106" s="314" t="s">
        <v>590</v>
      </c>
      <c r="B106" s="338" t="s">
        <v>111</v>
      </c>
      <c r="C106" s="344" t="s">
        <v>26</v>
      </c>
      <c r="D106" s="341">
        <v>2691.28</v>
      </c>
      <c r="E106" s="281">
        <v>0</v>
      </c>
      <c r="F106" s="281"/>
      <c r="G106" s="281"/>
      <c r="H106" s="281"/>
      <c r="I106" s="330"/>
      <c r="J106" s="335">
        <f t="shared" si="8"/>
        <v>2691.28</v>
      </c>
    </row>
    <row r="107" spans="1:10" s="4" customFormat="1" ht="45.75" customHeight="1" x14ac:dyDescent="0.25">
      <c r="A107" s="314" t="s">
        <v>615</v>
      </c>
      <c r="B107" s="338" t="s">
        <v>664</v>
      </c>
      <c r="C107" s="344" t="s">
        <v>26</v>
      </c>
      <c r="D107" s="341">
        <v>461.4</v>
      </c>
      <c r="E107" s="281">
        <v>0</v>
      </c>
      <c r="F107" s="281"/>
      <c r="G107" s="281"/>
      <c r="H107" s="281"/>
      <c r="I107" s="330"/>
      <c r="J107" s="335">
        <f t="shared" si="8"/>
        <v>461.4</v>
      </c>
    </row>
    <row r="108" spans="1:10" s="4" customFormat="1" ht="36.75" customHeight="1" x14ac:dyDescent="0.25">
      <c r="A108" s="314" t="s">
        <v>720</v>
      </c>
      <c r="B108" s="338" t="s">
        <v>113</v>
      </c>
      <c r="C108" s="344" t="s">
        <v>26</v>
      </c>
      <c r="D108" s="341">
        <v>29112.500000000004</v>
      </c>
      <c r="E108" s="281">
        <v>487.16</v>
      </c>
      <c r="F108" s="281"/>
      <c r="G108" s="281"/>
      <c r="H108" s="281"/>
      <c r="I108" s="330"/>
      <c r="J108" s="335">
        <f t="shared" si="8"/>
        <v>29599.660000000003</v>
      </c>
    </row>
    <row r="109" spans="1:10" s="4" customFormat="1" ht="39" customHeight="1" x14ac:dyDescent="0.25">
      <c r="A109" s="502" t="s">
        <v>114</v>
      </c>
      <c r="B109" s="338" t="s">
        <v>115</v>
      </c>
      <c r="C109" s="344" t="s">
        <v>26</v>
      </c>
      <c r="D109" s="341">
        <v>3940.6499999999996</v>
      </c>
      <c r="E109" s="281">
        <v>0</v>
      </c>
      <c r="F109" s="281"/>
      <c r="G109" s="281"/>
      <c r="H109" s="281"/>
      <c r="I109" s="330"/>
      <c r="J109" s="335">
        <f t="shared" si="8"/>
        <v>3940.6499999999996</v>
      </c>
    </row>
    <row r="110" spans="1:10" s="4" customFormat="1" ht="39" customHeight="1" x14ac:dyDescent="0.25">
      <c r="A110" s="502"/>
      <c r="B110" s="338" t="s">
        <v>138</v>
      </c>
      <c r="C110" s="344" t="s">
        <v>26</v>
      </c>
      <c r="D110" s="341">
        <v>16427.419999999998</v>
      </c>
      <c r="E110" s="281">
        <v>0</v>
      </c>
      <c r="F110" s="281"/>
      <c r="G110" s="281"/>
      <c r="H110" s="281"/>
      <c r="I110" s="330"/>
      <c r="J110" s="335">
        <f t="shared" si="8"/>
        <v>16427.419999999998</v>
      </c>
    </row>
    <row r="111" spans="1:10" s="4" customFormat="1" ht="37.5" customHeight="1" x14ac:dyDescent="0.25">
      <c r="A111" s="314" t="s">
        <v>116</v>
      </c>
      <c r="B111" s="338" t="s">
        <v>117</v>
      </c>
      <c r="C111" s="344" t="s">
        <v>26</v>
      </c>
      <c r="D111" s="341">
        <v>40404.109999999986</v>
      </c>
      <c r="E111" s="281">
        <v>854.4</v>
      </c>
      <c r="F111" s="281"/>
      <c r="G111" s="281"/>
      <c r="H111" s="281"/>
      <c r="I111" s="330"/>
      <c r="J111" s="335">
        <f t="shared" si="8"/>
        <v>41258.509999999987</v>
      </c>
    </row>
    <row r="112" spans="1:10" s="4" customFormat="1" ht="46.5" customHeight="1" x14ac:dyDescent="0.25">
      <c r="A112" s="314" t="s">
        <v>118</v>
      </c>
      <c r="B112" s="338" t="s">
        <v>119</v>
      </c>
      <c r="C112" s="344" t="s">
        <v>26</v>
      </c>
      <c r="D112" s="341">
        <v>28499.609999999997</v>
      </c>
      <c r="E112" s="281">
        <v>305.2</v>
      </c>
      <c r="F112" s="281"/>
      <c r="G112" s="281"/>
      <c r="H112" s="281"/>
      <c r="I112" s="330"/>
      <c r="J112" s="335">
        <f t="shared" si="8"/>
        <v>28804.809999999998</v>
      </c>
    </row>
    <row r="113" spans="1:10" s="4" customFormat="1" ht="36.75" customHeight="1" x14ac:dyDescent="0.25">
      <c r="A113" s="314" t="s">
        <v>120</v>
      </c>
      <c r="B113" s="338" t="s">
        <v>121</v>
      </c>
      <c r="C113" s="344" t="s">
        <v>26</v>
      </c>
      <c r="D113" s="341">
        <v>77415.539999999979</v>
      </c>
      <c r="E113" s="281">
        <v>1469</v>
      </c>
      <c r="F113" s="281"/>
      <c r="G113" s="281"/>
      <c r="H113" s="281"/>
      <c r="I113" s="330"/>
      <c r="J113" s="335">
        <f t="shared" si="8"/>
        <v>78884.539999999979</v>
      </c>
    </row>
    <row r="114" spans="1:10" s="206" customFormat="1" ht="36.75" customHeight="1" x14ac:dyDescent="0.25">
      <c r="A114" s="314" t="s">
        <v>122</v>
      </c>
      <c r="B114" s="340" t="s">
        <v>123</v>
      </c>
      <c r="C114" s="345" t="s">
        <v>26</v>
      </c>
      <c r="D114" s="326">
        <v>26975.180000000004</v>
      </c>
      <c r="E114" s="306">
        <v>585.89</v>
      </c>
      <c r="F114" s="306"/>
      <c r="G114" s="306"/>
      <c r="H114" s="306"/>
      <c r="I114" s="331"/>
      <c r="J114" s="335">
        <f t="shared" si="8"/>
        <v>27561.070000000003</v>
      </c>
    </row>
    <row r="115" spans="1:10" s="4" customFormat="1" ht="36.75" customHeight="1" x14ac:dyDescent="0.25">
      <c r="A115" s="502" t="s">
        <v>124</v>
      </c>
      <c r="B115" s="338" t="s">
        <v>725</v>
      </c>
      <c r="C115" s="344" t="s">
        <v>26</v>
      </c>
      <c r="D115" s="341">
        <v>353.3</v>
      </c>
      <c r="E115" s="281">
        <v>0</v>
      </c>
      <c r="F115" s="281"/>
      <c r="G115" s="281"/>
      <c r="H115" s="281"/>
      <c r="I115" s="330"/>
      <c r="J115" s="335">
        <f t="shared" si="8"/>
        <v>353.3</v>
      </c>
    </row>
    <row r="116" spans="1:10" s="4" customFormat="1" ht="36.75" customHeight="1" x14ac:dyDescent="0.25">
      <c r="A116" s="502"/>
      <c r="B116" s="338" t="s">
        <v>125</v>
      </c>
      <c r="C116" s="344" t="s">
        <v>26</v>
      </c>
      <c r="D116" s="341">
        <v>6164.57</v>
      </c>
      <c r="E116" s="281">
        <v>0</v>
      </c>
      <c r="F116" s="281"/>
      <c r="G116" s="281"/>
      <c r="H116" s="281"/>
      <c r="I116" s="330"/>
      <c r="J116" s="335">
        <f t="shared" si="8"/>
        <v>6164.57</v>
      </c>
    </row>
    <row r="117" spans="1:10" s="4" customFormat="1" ht="36.75" customHeight="1" x14ac:dyDescent="0.25">
      <c r="A117" s="315" t="s">
        <v>127</v>
      </c>
      <c r="B117" s="338" t="s">
        <v>128</v>
      </c>
      <c r="C117" s="344" t="s">
        <v>26</v>
      </c>
      <c r="D117" s="341">
        <v>27055.7</v>
      </c>
      <c r="E117" s="281">
        <v>647.9</v>
      </c>
      <c r="F117" s="281"/>
      <c r="G117" s="281"/>
      <c r="H117" s="281"/>
      <c r="I117" s="330"/>
      <c r="J117" s="335">
        <f t="shared" si="8"/>
        <v>27703.600000000002</v>
      </c>
    </row>
    <row r="118" spans="1:10" s="4" customFormat="1" ht="46.5" customHeight="1" x14ac:dyDescent="0.25">
      <c r="A118" s="315" t="s">
        <v>129</v>
      </c>
      <c r="B118" s="338" t="s">
        <v>130</v>
      </c>
      <c r="C118" s="344" t="s">
        <v>26</v>
      </c>
      <c r="D118" s="341">
        <v>45862.670000000006</v>
      </c>
      <c r="E118" s="281">
        <v>910.4</v>
      </c>
      <c r="F118" s="281"/>
      <c r="G118" s="281"/>
      <c r="H118" s="281"/>
      <c r="I118" s="330"/>
      <c r="J118" s="335">
        <f t="shared" si="8"/>
        <v>46773.070000000007</v>
      </c>
    </row>
    <row r="119" spans="1:10" s="4" customFormat="1" ht="36.75" customHeight="1" x14ac:dyDescent="0.25">
      <c r="A119" s="315" t="s">
        <v>131</v>
      </c>
      <c r="B119" s="338" t="s">
        <v>132</v>
      </c>
      <c r="C119" s="344" t="s">
        <v>26</v>
      </c>
      <c r="D119" s="341">
        <v>53374.895999999993</v>
      </c>
      <c r="E119" s="281">
        <v>1576</v>
      </c>
      <c r="F119" s="281"/>
      <c r="G119" s="281"/>
      <c r="H119" s="281"/>
      <c r="I119" s="330"/>
      <c r="J119" s="335">
        <f t="shared" si="8"/>
        <v>54950.895999999993</v>
      </c>
    </row>
    <row r="120" spans="1:10" s="4" customFormat="1" ht="36.75" customHeight="1" x14ac:dyDescent="0.25">
      <c r="A120" s="503" t="s">
        <v>133</v>
      </c>
      <c r="B120" s="338" t="s">
        <v>134</v>
      </c>
      <c r="C120" s="344" t="s">
        <v>26</v>
      </c>
      <c r="D120" s="341">
        <v>26604.870000000003</v>
      </c>
      <c r="E120" s="281">
        <v>0</v>
      </c>
      <c r="F120" s="281"/>
      <c r="G120" s="281"/>
      <c r="H120" s="281"/>
      <c r="I120" s="330"/>
      <c r="J120" s="335">
        <f t="shared" si="8"/>
        <v>26604.870000000003</v>
      </c>
    </row>
    <row r="121" spans="1:10" s="4" customFormat="1" ht="36.75" customHeight="1" x14ac:dyDescent="0.25">
      <c r="A121" s="503"/>
      <c r="B121" s="338" t="s">
        <v>194</v>
      </c>
      <c r="C121" s="344" t="s">
        <v>26</v>
      </c>
      <c r="D121" s="341">
        <v>2611.1999999999998</v>
      </c>
      <c r="E121" s="281">
        <v>0</v>
      </c>
      <c r="F121" s="281"/>
      <c r="G121" s="281"/>
      <c r="H121" s="281"/>
      <c r="I121" s="330"/>
      <c r="J121" s="335">
        <f t="shared" si="8"/>
        <v>2611.1999999999998</v>
      </c>
    </row>
    <row r="122" spans="1:10" s="4" customFormat="1" ht="36.75" customHeight="1" x14ac:dyDescent="0.25">
      <c r="A122" s="503"/>
      <c r="B122" s="338" t="s">
        <v>592</v>
      </c>
      <c r="C122" s="344" t="s">
        <v>26</v>
      </c>
      <c r="D122" s="341">
        <v>3523.1</v>
      </c>
      <c r="E122" s="281">
        <v>0</v>
      </c>
      <c r="F122" s="281"/>
      <c r="G122" s="281"/>
      <c r="H122" s="281"/>
      <c r="I122" s="330"/>
      <c r="J122" s="335">
        <f t="shared" si="8"/>
        <v>3523.1</v>
      </c>
    </row>
    <row r="123" spans="1:10" s="4" customFormat="1" ht="36.75" customHeight="1" x14ac:dyDescent="0.25">
      <c r="A123" s="503"/>
      <c r="B123" s="338" t="s">
        <v>222</v>
      </c>
      <c r="C123" s="344" t="s">
        <v>26</v>
      </c>
      <c r="D123" s="341">
        <v>13720.92</v>
      </c>
      <c r="E123" s="281">
        <v>0</v>
      </c>
      <c r="F123" s="281"/>
      <c r="G123" s="281"/>
      <c r="H123" s="281"/>
      <c r="I123" s="330"/>
      <c r="J123" s="335">
        <f t="shared" si="8"/>
        <v>13720.92</v>
      </c>
    </row>
    <row r="124" spans="1:10" s="4" customFormat="1" ht="46.5" customHeight="1" x14ac:dyDescent="0.25">
      <c r="A124" s="503"/>
      <c r="B124" s="339" t="s">
        <v>737</v>
      </c>
      <c r="C124" s="344" t="s">
        <v>26</v>
      </c>
      <c r="D124" s="341">
        <v>7291.6399999999985</v>
      </c>
      <c r="E124" s="281">
        <v>685.3</v>
      </c>
      <c r="F124" s="281"/>
      <c r="G124" s="281"/>
      <c r="H124" s="281"/>
      <c r="I124" s="330"/>
      <c r="J124" s="335">
        <f t="shared" ref="J124:J155" si="9">SUM(D124:I124)</f>
        <v>7976.9399999999987</v>
      </c>
    </row>
    <row r="125" spans="1:10" s="4" customFormat="1" ht="36.75" customHeight="1" x14ac:dyDescent="0.25">
      <c r="A125" s="315" t="s">
        <v>135</v>
      </c>
      <c r="B125" s="338" t="s">
        <v>136</v>
      </c>
      <c r="C125" s="344" t="s">
        <v>26</v>
      </c>
      <c r="D125" s="341">
        <v>27393.32</v>
      </c>
      <c r="E125" s="281">
        <v>457.9</v>
      </c>
      <c r="F125" s="281"/>
      <c r="G125" s="281"/>
      <c r="H125" s="281"/>
      <c r="I125" s="330"/>
      <c r="J125" s="335">
        <f t="shared" si="9"/>
        <v>27851.22</v>
      </c>
    </row>
    <row r="126" spans="1:10" s="4" customFormat="1" ht="36.75" customHeight="1" x14ac:dyDescent="0.25">
      <c r="A126" s="315" t="s">
        <v>139</v>
      </c>
      <c r="B126" s="338" t="s">
        <v>140</v>
      </c>
      <c r="C126" s="344" t="s">
        <v>26</v>
      </c>
      <c r="D126" s="341">
        <v>36343.719999999994</v>
      </c>
      <c r="E126" s="281">
        <v>1020.1</v>
      </c>
      <c r="F126" s="281"/>
      <c r="G126" s="281"/>
      <c r="H126" s="281"/>
      <c r="I126" s="330"/>
      <c r="J126" s="335">
        <f t="shared" si="9"/>
        <v>37363.819999999992</v>
      </c>
    </row>
    <row r="127" spans="1:10" s="4" customFormat="1" ht="36.75" customHeight="1" x14ac:dyDescent="0.25">
      <c r="A127" s="315" t="s">
        <v>771</v>
      </c>
      <c r="B127" s="339" t="s">
        <v>772</v>
      </c>
      <c r="C127" s="344" t="s">
        <v>26</v>
      </c>
      <c r="D127" s="341">
        <v>176</v>
      </c>
      <c r="E127" s="281">
        <v>0</v>
      </c>
      <c r="F127" s="281"/>
      <c r="G127" s="281"/>
      <c r="H127" s="281"/>
      <c r="I127" s="330"/>
      <c r="J127" s="335">
        <f t="shared" si="9"/>
        <v>176</v>
      </c>
    </row>
    <row r="128" spans="1:10" s="4" customFormat="1" ht="46.5" customHeight="1" x14ac:dyDescent="0.25">
      <c r="A128" s="315" t="s">
        <v>152</v>
      </c>
      <c r="B128" s="338" t="s">
        <v>591</v>
      </c>
      <c r="C128" s="344" t="s">
        <v>26</v>
      </c>
      <c r="D128" s="341">
        <v>239.5</v>
      </c>
      <c r="E128" s="281">
        <v>0</v>
      </c>
      <c r="F128" s="281"/>
      <c r="G128" s="281"/>
      <c r="H128" s="281"/>
      <c r="I128" s="330"/>
      <c r="J128" s="335">
        <f t="shared" si="9"/>
        <v>239.5</v>
      </c>
    </row>
    <row r="129" spans="1:10" s="4" customFormat="1" ht="36.75" customHeight="1" x14ac:dyDescent="0.25">
      <c r="A129" s="315" t="s">
        <v>141</v>
      </c>
      <c r="B129" s="338" t="s">
        <v>142</v>
      </c>
      <c r="C129" s="344" t="s">
        <v>26</v>
      </c>
      <c r="D129" s="341">
        <v>12228.98</v>
      </c>
      <c r="E129" s="281">
        <v>0</v>
      </c>
      <c r="F129" s="281"/>
      <c r="G129" s="281"/>
      <c r="H129" s="281"/>
      <c r="I129" s="330"/>
      <c r="J129" s="335">
        <f t="shared" si="9"/>
        <v>12228.98</v>
      </c>
    </row>
    <row r="130" spans="1:10" s="4" customFormat="1" ht="36.75" customHeight="1" x14ac:dyDescent="0.25">
      <c r="A130" s="315" t="s">
        <v>143</v>
      </c>
      <c r="B130" s="338" t="s">
        <v>144</v>
      </c>
      <c r="C130" s="344" t="s">
        <v>26</v>
      </c>
      <c r="D130" s="341">
        <v>7674.71</v>
      </c>
      <c r="E130" s="281">
        <v>455.5</v>
      </c>
      <c r="F130" s="281"/>
      <c r="G130" s="281"/>
      <c r="H130" s="281"/>
      <c r="I130" s="330"/>
      <c r="J130" s="335">
        <f t="shared" si="9"/>
        <v>8130.21</v>
      </c>
    </row>
    <row r="131" spans="1:10" s="4" customFormat="1" ht="36.75" customHeight="1" x14ac:dyDescent="0.25">
      <c r="A131" s="315" t="s">
        <v>145</v>
      </c>
      <c r="B131" s="338" t="s">
        <v>146</v>
      </c>
      <c r="C131" s="344" t="s">
        <v>26</v>
      </c>
      <c r="D131" s="341">
        <v>41825.869999999988</v>
      </c>
      <c r="E131" s="281">
        <v>1006.7</v>
      </c>
      <c r="F131" s="281"/>
      <c r="G131" s="281"/>
      <c r="H131" s="281"/>
      <c r="I131" s="330"/>
      <c r="J131" s="335">
        <f t="shared" si="9"/>
        <v>42832.569999999985</v>
      </c>
    </row>
    <row r="132" spans="1:10" s="4" customFormat="1" ht="36.75" customHeight="1" x14ac:dyDescent="0.25">
      <c r="A132" s="315" t="s">
        <v>147</v>
      </c>
      <c r="B132" s="338" t="s">
        <v>148</v>
      </c>
      <c r="C132" s="344" t="s">
        <v>26</v>
      </c>
      <c r="D132" s="341">
        <v>3846.98</v>
      </c>
      <c r="E132" s="281">
        <v>0</v>
      </c>
      <c r="F132" s="281"/>
      <c r="G132" s="281"/>
      <c r="H132" s="281"/>
      <c r="I132" s="330"/>
      <c r="J132" s="335">
        <f t="shared" si="9"/>
        <v>3846.98</v>
      </c>
    </row>
    <row r="133" spans="1:10" s="4" customFormat="1" ht="36.75" customHeight="1" x14ac:dyDescent="0.25">
      <c r="A133" s="503" t="s">
        <v>149</v>
      </c>
      <c r="B133" s="338" t="s">
        <v>150</v>
      </c>
      <c r="C133" s="344" t="s">
        <v>26</v>
      </c>
      <c r="D133" s="341">
        <v>4119.95</v>
      </c>
      <c r="E133" s="281">
        <v>739.5</v>
      </c>
      <c r="F133" s="281"/>
      <c r="G133" s="281"/>
      <c r="H133" s="281"/>
      <c r="I133" s="330"/>
      <c r="J133" s="335">
        <f t="shared" si="9"/>
        <v>4859.45</v>
      </c>
    </row>
    <row r="134" spans="1:10" s="4" customFormat="1" ht="36.75" customHeight="1" x14ac:dyDescent="0.25">
      <c r="A134" s="503"/>
      <c r="B134" s="338" t="s">
        <v>248</v>
      </c>
      <c r="C134" s="344" t="s">
        <v>26</v>
      </c>
      <c r="D134" s="341">
        <v>4544.5000000000009</v>
      </c>
      <c r="E134" s="281">
        <v>0</v>
      </c>
      <c r="F134" s="281"/>
      <c r="G134" s="281"/>
      <c r="H134" s="281"/>
      <c r="I134" s="330"/>
      <c r="J134" s="335">
        <f t="shared" si="9"/>
        <v>4544.5000000000009</v>
      </c>
    </row>
    <row r="135" spans="1:10" s="4" customFormat="1" ht="36.75" customHeight="1" x14ac:dyDescent="0.25">
      <c r="A135" s="503" t="s">
        <v>153</v>
      </c>
      <c r="B135" s="338" t="s">
        <v>154</v>
      </c>
      <c r="C135" s="344" t="s">
        <v>26</v>
      </c>
      <c r="D135" s="341">
        <v>9470.5499999999993</v>
      </c>
      <c r="E135" s="281">
        <v>0</v>
      </c>
      <c r="F135" s="281"/>
      <c r="G135" s="281"/>
      <c r="H135" s="281"/>
      <c r="I135" s="330"/>
      <c r="J135" s="335">
        <f t="shared" si="9"/>
        <v>9470.5499999999993</v>
      </c>
    </row>
    <row r="136" spans="1:10" s="4" customFormat="1" ht="36.75" customHeight="1" x14ac:dyDescent="0.25">
      <c r="A136" s="503"/>
      <c r="B136" s="339" t="s">
        <v>776</v>
      </c>
      <c r="C136" s="344" t="s">
        <v>26</v>
      </c>
      <c r="D136" s="325">
        <v>1385.9</v>
      </c>
      <c r="E136" s="281">
        <v>355.79</v>
      </c>
      <c r="F136" s="281"/>
      <c r="G136" s="281"/>
      <c r="H136" s="281"/>
      <c r="I136" s="330"/>
      <c r="J136" s="335">
        <f t="shared" si="9"/>
        <v>1741.69</v>
      </c>
    </row>
    <row r="137" spans="1:10" s="4" customFormat="1" ht="36.75" customHeight="1" x14ac:dyDescent="0.25">
      <c r="A137" s="503"/>
      <c r="B137" s="339" t="s">
        <v>764</v>
      </c>
      <c r="C137" s="344" t="s">
        <v>26</v>
      </c>
      <c r="D137" s="341">
        <v>1419.9</v>
      </c>
      <c r="E137" s="281">
        <v>102.8</v>
      </c>
      <c r="F137" s="308"/>
      <c r="G137" s="281"/>
      <c r="H137" s="308"/>
      <c r="I137" s="332"/>
      <c r="J137" s="335">
        <f t="shared" si="9"/>
        <v>1522.7</v>
      </c>
    </row>
    <row r="138" spans="1:10" s="4" customFormat="1" ht="36.75" customHeight="1" x14ac:dyDescent="0.25">
      <c r="A138" s="315" t="s">
        <v>216</v>
      </c>
      <c r="B138" s="338" t="s">
        <v>217</v>
      </c>
      <c r="C138" s="344" t="s">
        <v>26</v>
      </c>
      <c r="D138" s="341">
        <v>403.2</v>
      </c>
      <c r="E138" s="281">
        <v>0</v>
      </c>
      <c r="F138" s="308"/>
      <c r="G138" s="281"/>
      <c r="H138" s="281"/>
      <c r="I138" s="332"/>
      <c r="J138" s="335">
        <f t="shared" si="9"/>
        <v>403.2</v>
      </c>
    </row>
    <row r="139" spans="1:10" s="4" customFormat="1" ht="36.75" customHeight="1" x14ac:dyDescent="0.25">
      <c r="A139" s="315" t="s">
        <v>155</v>
      </c>
      <c r="B139" s="338" t="s">
        <v>156</v>
      </c>
      <c r="C139" s="344" t="s">
        <v>26</v>
      </c>
      <c r="D139" s="341">
        <v>247.1</v>
      </c>
      <c r="E139" s="281">
        <v>0</v>
      </c>
      <c r="F139" s="308"/>
      <c r="G139" s="281"/>
      <c r="H139" s="281"/>
      <c r="I139" s="332"/>
      <c r="J139" s="335">
        <f t="shared" si="9"/>
        <v>247.1</v>
      </c>
    </row>
    <row r="140" spans="1:10" s="4" customFormat="1" ht="36.75" customHeight="1" x14ac:dyDescent="0.25">
      <c r="A140" s="315" t="s">
        <v>754</v>
      </c>
      <c r="B140" s="339" t="s">
        <v>758</v>
      </c>
      <c r="C140" s="344" t="s">
        <v>26</v>
      </c>
      <c r="D140" s="341">
        <v>130</v>
      </c>
      <c r="E140" s="281">
        <v>0</v>
      </c>
      <c r="F140" s="308"/>
      <c r="G140" s="281"/>
      <c r="H140" s="281"/>
      <c r="I140" s="332"/>
      <c r="J140" s="335">
        <f t="shared" si="9"/>
        <v>130</v>
      </c>
    </row>
    <row r="141" spans="1:10" s="4" customFormat="1" ht="36.75" customHeight="1" x14ac:dyDescent="0.25">
      <c r="A141" s="315" t="s">
        <v>157</v>
      </c>
      <c r="B141" s="338" t="s">
        <v>158</v>
      </c>
      <c r="C141" s="344" t="s">
        <v>26</v>
      </c>
      <c r="D141" s="341">
        <v>9356.0099999999984</v>
      </c>
      <c r="E141" s="281">
        <v>0</v>
      </c>
      <c r="F141" s="308"/>
      <c r="G141" s="281"/>
      <c r="H141" s="281"/>
      <c r="I141" s="332"/>
      <c r="J141" s="335">
        <f t="shared" si="9"/>
        <v>9356.0099999999984</v>
      </c>
    </row>
    <row r="142" spans="1:10" s="4" customFormat="1" ht="36.75" customHeight="1" x14ac:dyDescent="0.25">
      <c r="A142" s="315" t="s">
        <v>160</v>
      </c>
      <c r="B142" s="338" t="s">
        <v>161</v>
      </c>
      <c r="C142" s="344" t="s">
        <v>26</v>
      </c>
      <c r="D142" s="341">
        <v>4200.6999999999989</v>
      </c>
      <c r="E142" s="281">
        <v>0</v>
      </c>
      <c r="F142" s="308"/>
      <c r="G142" s="281"/>
      <c r="H142" s="281"/>
      <c r="I142" s="332"/>
      <c r="J142" s="335">
        <f t="shared" si="9"/>
        <v>4200.6999999999989</v>
      </c>
    </row>
    <row r="143" spans="1:10" s="4" customFormat="1" ht="36.75" customHeight="1" x14ac:dyDescent="0.25">
      <c r="A143" s="315" t="s">
        <v>164</v>
      </c>
      <c r="B143" s="338" t="s">
        <v>165</v>
      </c>
      <c r="C143" s="344" t="s">
        <v>26</v>
      </c>
      <c r="D143" s="341">
        <v>7877.0199999999995</v>
      </c>
      <c r="E143" s="281">
        <v>0</v>
      </c>
      <c r="F143" s="308"/>
      <c r="G143" s="281"/>
      <c r="H143" s="281"/>
      <c r="I143" s="332"/>
      <c r="J143" s="335">
        <f t="shared" si="9"/>
        <v>7877.0199999999995</v>
      </c>
    </row>
    <row r="144" spans="1:10" s="4" customFormat="1" ht="36.75" customHeight="1" x14ac:dyDescent="0.25">
      <c r="A144" s="315" t="s">
        <v>167</v>
      </c>
      <c r="B144" s="338" t="s">
        <v>168</v>
      </c>
      <c r="C144" s="344" t="s">
        <v>26</v>
      </c>
      <c r="D144" s="341">
        <v>1666.6</v>
      </c>
      <c r="E144" s="281">
        <v>0</v>
      </c>
      <c r="F144" s="308"/>
      <c r="G144" s="281"/>
      <c r="H144" s="281"/>
      <c r="I144" s="332"/>
      <c r="J144" s="335">
        <f t="shared" si="9"/>
        <v>1666.6</v>
      </c>
    </row>
    <row r="145" spans="1:10" s="4" customFormat="1" ht="36.75" customHeight="1" x14ac:dyDescent="0.25">
      <c r="A145" s="315" t="s">
        <v>171</v>
      </c>
      <c r="B145" s="338" t="s">
        <v>172</v>
      </c>
      <c r="C145" s="344" t="s">
        <v>26</v>
      </c>
      <c r="D145" s="341">
        <v>887.2</v>
      </c>
      <c r="E145" s="281">
        <v>0</v>
      </c>
      <c r="F145" s="308"/>
      <c r="G145" s="281"/>
      <c r="H145" s="281"/>
      <c r="I145" s="332"/>
      <c r="J145" s="335">
        <f t="shared" si="9"/>
        <v>887.2</v>
      </c>
    </row>
    <row r="146" spans="1:10" s="4" customFormat="1" ht="36.75" customHeight="1" x14ac:dyDescent="0.25">
      <c r="A146" s="315" t="s">
        <v>173</v>
      </c>
      <c r="B146" s="338" t="s">
        <v>174</v>
      </c>
      <c r="C146" s="344" t="s">
        <v>26</v>
      </c>
      <c r="D146" s="341">
        <v>1397</v>
      </c>
      <c r="E146" s="281">
        <v>0</v>
      </c>
      <c r="F146" s="308"/>
      <c r="G146" s="281"/>
      <c r="H146" s="281"/>
      <c r="I146" s="332"/>
      <c r="J146" s="335">
        <f t="shared" si="9"/>
        <v>1397</v>
      </c>
    </row>
    <row r="147" spans="1:10" s="4" customFormat="1" ht="36.75" customHeight="1" x14ac:dyDescent="0.25">
      <c r="A147" s="315" t="s">
        <v>176</v>
      </c>
      <c r="B147" s="338" t="s">
        <v>579</v>
      </c>
      <c r="C147" s="344" t="s">
        <v>26</v>
      </c>
      <c r="D147" s="341">
        <v>453.69999999999993</v>
      </c>
      <c r="E147" s="281">
        <v>0</v>
      </c>
      <c r="F147" s="308"/>
      <c r="G147" s="281"/>
      <c r="H147" s="281"/>
      <c r="I147" s="332"/>
      <c r="J147" s="335">
        <f t="shared" si="9"/>
        <v>453.69999999999993</v>
      </c>
    </row>
    <row r="148" spans="1:10" s="4" customFormat="1" ht="36.75" customHeight="1" x14ac:dyDescent="0.25">
      <c r="A148" s="503" t="s">
        <v>178</v>
      </c>
      <c r="B148" s="338" t="s">
        <v>179</v>
      </c>
      <c r="C148" s="344" t="s">
        <v>26</v>
      </c>
      <c r="D148" s="341">
        <v>13786.02</v>
      </c>
      <c r="E148" s="281">
        <v>0</v>
      </c>
      <c r="F148" s="308"/>
      <c r="G148" s="281"/>
      <c r="H148" s="281"/>
      <c r="I148" s="332"/>
      <c r="J148" s="335">
        <f t="shared" si="9"/>
        <v>13786.02</v>
      </c>
    </row>
    <row r="149" spans="1:10" s="4" customFormat="1" ht="36.75" customHeight="1" x14ac:dyDescent="0.25">
      <c r="A149" s="503"/>
      <c r="B149" s="338" t="s">
        <v>237</v>
      </c>
      <c r="C149" s="344" t="s">
        <v>26</v>
      </c>
      <c r="D149" s="341">
        <v>189.9</v>
      </c>
      <c r="E149" s="281">
        <v>0</v>
      </c>
      <c r="F149" s="308"/>
      <c r="G149" s="281"/>
      <c r="H149" s="281"/>
      <c r="I149" s="332"/>
      <c r="J149" s="335">
        <f t="shared" si="9"/>
        <v>189.9</v>
      </c>
    </row>
    <row r="150" spans="1:10" s="4" customFormat="1" ht="49.5" customHeight="1" x14ac:dyDescent="0.25">
      <c r="A150" s="315" t="s">
        <v>185</v>
      </c>
      <c r="B150" s="338" t="s">
        <v>186</v>
      </c>
      <c r="C150" s="344" t="s">
        <v>26</v>
      </c>
      <c r="D150" s="341">
        <v>41291.979999999996</v>
      </c>
      <c r="E150" s="281">
        <v>0</v>
      </c>
      <c r="F150" s="308"/>
      <c r="G150" s="281"/>
      <c r="H150" s="281"/>
      <c r="I150" s="332"/>
      <c r="J150" s="335">
        <f t="shared" si="9"/>
        <v>41291.979999999996</v>
      </c>
    </row>
    <row r="151" spans="1:10" s="4" customFormat="1" ht="36.75" customHeight="1" x14ac:dyDescent="0.25">
      <c r="A151" s="315" t="s">
        <v>188</v>
      </c>
      <c r="B151" s="338" t="s">
        <v>189</v>
      </c>
      <c r="C151" s="344" t="s">
        <v>26</v>
      </c>
      <c r="D151" s="341">
        <v>708.4</v>
      </c>
      <c r="E151" s="281">
        <v>0</v>
      </c>
      <c r="F151" s="308"/>
      <c r="G151" s="281"/>
      <c r="H151" s="281"/>
      <c r="I151" s="332"/>
      <c r="J151" s="335">
        <f t="shared" si="9"/>
        <v>708.4</v>
      </c>
    </row>
    <row r="152" spans="1:10" s="4" customFormat="1" ht="36.75" customHeight="1" x14ac:dyDescent="0.25">
      <c r="A152" s="315" t="s">
        <v>190</v>
      </c>
      <c r="B152" s="338" t="s">
        <v>191</v>
      </c>
      <c r="C152" s="344" t="s">
        <v>26</v>
      </c>
      <c r="D152" s="341">
        <v>3482.51</v>
      </c>
      <c r="E152" s="281">
        <v>0</v>
      </c>
      <c r="F152" s="308"/>
      <c r="G152" s="281"/>
      <c r="H152" s="281"/>
      <c r="I152" s="332"/>
      <c r="J152" s="335">
        <f t="shared" si="9"/>
        <v>3482.51</v>
      </c>
    </row>
    <row r="153" spans="1:10" s="4" customFormat="1" ht="36.75" customHeight="1" x14ac:dyDescent="0.25">
      <c r="A153" s="315" t="s">
        <v>192</v>
      </c>
      <c r="B153" s="338" t="s">
        <v>193</v>
      </c>
      <c r="C153" s="344" t="s">
        <v>26</v>
      </c>
      <c r="D153" s="341">
        <v>8572.5</v>
      </c>
      <c r="E153" s="281">
        <v>490.4</v>
      </c>
      <c r="F153" s="308"/>
      <c r="G153" s="281"/>
      <c r="H153" s="281"/>
      <c r="I153" s="330"/>
      <c r="J153" s="335">
        <f t="shared" si="9"/>
        <v>9062.9</v>
      </c>
    </row>
    <row r="154" spans="1:10" s="4" customFormat="1" ht="36.75" customHeight="1" x14ac:dyDescent="0.25">
      <c r="A154" s="315" t="s">
        <v>196</v>
      </c>
      <c r="B154" s="338" t="s">
        <v>197</v>
      </c>
      <c r="C154" s="344" t="s">
        <v>26</v>
      </c>
      <c r="D154" s="341">
        <v>2570.6</v>
      </c>
      <c r="E154" s="281">
        <v>0</v>
      </c>
      <c r="F154" s="308"/>
      <c r="G154" s="281"/>
      <c r="H154" s="281"/>
      <c r="I154" s="330"/>
      <c r="J154" s="335">
        <f t="shared" si="9"/>
        <v>2570.6</v>
      </c>
    </row>
    <row r="155" spans="1:10" s="4" customFormat="1" ht="47.25" customHeight="1" x14ac:dyDescent="0.25">
      <c r="A155" s="503" t="s">
        <v>593</v>
      </c>
      <c r="B155" s="338" t="s">
        <v>751</v>
      </c>
      <c r="C155" s="344" t="s">
        <v>26</v>
      </c>
      <c r="D155" s="341">
        <v>20810.28</v>
      </c>
      <c r="E155" s="281">
        <v>384.3</v>
      </c>
      <c r="F155" s="281"/>
      <c r="G155" s="281"/>
      <c r="H155" s="281"/>
      <c r="I155" s="330"/>
      <c r="J155" s="335">
        <f t="shared" si="9"/>
        <v>21194.579999999998</v>
      </c>
    </row>
    <row r="156" spans="1:10" s="4" customFormat="1" ht="36.75" customHeight="1" x14ac:dyDescent="0.25">
      <c r="A156" s="503"/>
      <c r="B156" s="339" t="s">
        <v>708</v>
      </c>
      <c r="C156" s="344" t="s">
        <v>26</v>
      </c>
      <c r="D156" s="341">
        <v>1678.4</v>
      </c>
      <c r="E156" s="281">
        <v>0</v>
      </c>
      <c r="F156" s="281"/>
      <c r="G156" s="281"/>
      <c r="H156" s="281"/>
      <c r="I156" s="330"/>
      <c r="J156" s="335">
        <f t="shared" ref="J156:J160" si="10">SUM(D156:I156)</f>
        <v>1678.4</v>
      </c>
    </row>
    <row r="157" spans="1:10" s="4" customFormat="1" ht="46.5" customHeight="1" x14ac:dyDescent="0.25">
      <c r="A157" s="315" t="s">
        <v>198</v>
      </c>
      <c r="B157" s="338" t="s">
        <v>199</v>
      </c>
      <c r="C157" s="344" t="s">
        <v>26</v>
      </c>
      <c r="D157" s="341">
        <v>15927.719999999998</v>
      </c>
      <c r="E157" s="281">
        <v>241.5</v>
      </c>
      <c r="F157" s="281"/>
      <c r="G157" s="281"/>
      <c r="H157" s="281"/>
      <c r="I157" s="330"/>
      <c r="J157" s="335">
        <f t="shared" si="10"/>
        <v>16169.219999999998</v>
      </c>
    </row>
    <row r="158" spans="1:10" s="4" customFormat="1" ht="36.75" customHeight="1" x14ac:dyDescent="0.25">
      <c r="A158" s="315" t="s">
        <v>201</v>
      </c>
      <c r="B158" s="338" t="s">
        <v>202</v>
      </c>
      <c r="C158" s="344" t="s">
        <v>26</v>
      </c>
      <c r="D158" s="341">
        <v>5092.2</v>
      </c>
      <c r="E158" s="281">
        <v>0</v>
      </c>
      <c r="F158" s="281"/>
      <c r="G158" s="281"/>
      <c r="H158" s="281"/>
      <c r="I158" s="330"/>
      <c r="J158" s="335">
        <f t="shared" si="10"/>
        <v>5092.2</v>
      </c>
    </row>
    <row r="159" spans="1:10" s="4" customFormat="1" ht="36.75" customHeight="1" x14ac:dyDescent="0.25">
      <c r="A159" s="315" t="s">
        <v>203</v>
      </c>
      <c r="B159" s="338" t="s">
        <v>594</v>
      </c>
      <c r="C159" s="344" t="s">
        <v>26</v>
      </c>
      <c r="D159" s="341">
        <v>5709.7499999999991</v>
      </c>
      <c r="E159" s="281">
        <v>0</v>
      </c>
      <c r="F159" s="281"/>
      <c r="G159" s="281"/>
      <c r="H159" s="281"/>
      <c r="I159" s="330"/>
      <c r="J159" s="335">
        <f t="shared" si="10"/>
        <v>5709.7499999999991</v>
      </c>
    </row>
    <row r="160" spans="1:10" s="4" customFormat="1" ht="36.75" customHeight="1" x14ac:dyDescent="0.25">
      <c r="A160" s="315" t="s">
        <v>206</v>
      </c>
      <c r="B160" s="338" t="s">
        <v>207</v>
      </c>
      <c r="C160" s="344" t="s">
        <v>26</v>
      </c>
      <c r="D160" s="341">
        <v>149.1</v>
      </c>
      <c r="E160" s="281">
        <v>0</v>
      </c>
      <c r="F160" s="281"/>
      <c r="G160" s="281"/>
      <c r="H160" s="281"/>
      <c r="I160" s="330"/>
      <c r="J160" s="335">
        <f t="shared" si="10"/>
        <v>149.1</v>
      </c>
    </row>
    <row r="161" spans="1:10" s="4" customFormat="1" ht="36.75" customHeight="1" x14ac:dyDescent="0.25">
      <c r="A161" s="503" t="s">
        <v>740</v>
      </c>
      <c r="B161" s="338" t="s">
        <v>209</v>
      </c>
      <c r="C161" s="344" t="s">
        <v>26</v>
      </c>
      <c r="D161" s="341">
        <v>30919.240000000005</v>
      </c>
      <c r="E161" s="281">
        <v>609.70000000000005</v>
      </c>
      <c r="F161" s="281"/>
      <c r="G161" s="281"/>
      <c r="H161" s="281"/>
      <c r="I161" s="330"/>
      <c r="J161" s="335">
        <f t="shared" ref="J161:J165" si="11">SUM(D161:I161)</f>
        <v>31528.940000000006</v>
      </c>
    </row>
    <row r="162" spans="1:10" s="4" customFormat="1" ht="36.75" customHeight="1" x14ac:dyDescent="0.25">
      <c r="A162" s="503"/>
      <c r="B162" s="338" t="s">
        <v>239</v>
      </c>
      <c r="C162" s="344" t="s">
        <v>26</v>
      </c>
      <c r="D162" s="341">
        <v>6376</v>
      </c>
      <c r="E162" s="281">
        <v>116.9</v>
      </c>
      <c r="F162" s="281"/>
      <c r="G162" s="281"/>
      <c r="H162" s="281"/>
      <c r="I162" s="330"/>
      <c r="J162" s="335">
        <f>SUM(D162:I162)</f>
        <v>6492.9</v>
      </c>
    </row>
    <row r="163" spans="1:10" s="4" customFormat="1" ht="36.75" customHeight="1" x14ac:dyDescent="0.25">
      <c r="A163" s="315" t="s">
        <v>211</v>
      </c>
      <c r="B163" s="338" t="s">
        <v>212</v>
      </c>
      <c r="C163" s="344" t="s">
        <v>26</v>
      </c>
      <c r="D163" s="341">
        <v>8246.7200000000012</v>
      </c>
      <c r="E163" s="281">
        <v>0</v>
      </c>
      <c r="F163" s="281"/>
      <c r="G163" s="281"/>
      <c r="H163" s="281"/>
      <c r="I163" s="330"/>
      <c r="J163" s="335">
        <f>SUM(D163:I163)</f>
        <v>8246.7200000000012</v>
      </c>
    </row>
    <row r="164" spans="1:10" s="4" customFormat="1" ht="36.75" customHeight="1" x14ac:dyDescent="0.25">
      <c r="A164" s="315" t="s">
        <v>213</v>
      </c>
      <c r="B164" s="338" t="s">
        <v>214</v>
      </c>
      <c r="C164" s="344" t="s">
        <v>26</v>
      </c>
      <c r="D164" s="341">
        <v>1772.8</v>
      </c>
      <c r="E164" s="281">
        <v>74</v>
      </c>
      <c r="F164" s="281"/>
      <c r="G164" s="281"/>
      <c r="H164" s="281"/>
      <c r="I164" s="330"/>
      <c r="J164" s="335">
        <f>SUM(D164:I164)</f>
        <v>1846.8</v>
      </c>
    </row>
    <row r="165" spans="1:10" s="4" customFormat="1" ht="36.75" customHeight="1" x14ac:dyDescent="0.25">
      <c r="A165" s="503" t="s">
        <v>218</v>
      </c>
      <c r="B165" s="338" t="s">
        <v>219</v>
      </c>
      <c r="C165" s="344" t="s">
        <v>26</v>
      </c>
      <c r="D165" s="341">
        <v>2129</v>
      </c>
      <c r="E165" s="281">
        <v>0</v>
      </c>
      <c r="F165" s="281"/>
      <c r="G165" s="281"/>
      <c r="H165" s="281"/>
      <c r="I165" s="330"/>
      <c r="J165" s="335">
        <f t="shared" si="11"/>
        <v>2129</v>
      </c>
    </row>
    <row r="166" spans="1:10" s="4" customFormat="1" ht="36.75" customHeight="1" x14ac:dyDescent="0.25">
      <c r="A166" s="503"/>
      <c r="B166" s="338" t="s">
        <v>235</v>
      </c>
      <c r="C166" s="344" t="s">
        <v>26</v>
      </c>
      <c r="D166" s="341">
        <v>12139.789999999999</v>
      </c>
      <c r="E166" s="281">
        <v>456.6</v>
      </c>
      <c r="F166" s="281"/>
      <c r="G166" s="281"/>
      <c r="H166" s="281"/>
      <c r="I166" s="330"/>
      <c r="J166" s="335">
        <f t="shared" ref="J166:J182" si="12">SUM(D166:I166)</f>
        <v>12596.39</v>
      </c>
    </row>
    <row r="167" spans="1:10" s="4" customFormat="1" ht="36.75" customHeight="1" x14ac:dyDescent="0.25">
      <c r="A167" s="315" t="s">
        <v>220</v>
      </c>
      <c r="B167" s="338" t="s">
        <v>221</v>
      </c>
      <c r="C167" s="344" t="s">
        <v>26</v>
      </c>
      <c r="D167" s="341">
        <v>6891.34</v>
      </c>
      <c r="E167" s="281">
        <v>0</v>
      </c>
      <c r="F167" s="281"/>
      <c r="G167" s="281"/>
      <c r="H167" s="281"/>
      <c r="I167" s="330"/>
      <c r="J167" s="335">
        <f t="shared" si="12"/>
        <v>6891.34</v>
      </c>
    </row>
    <row r="168" spans="1:10" s="4" customFormat="1" ht="36.75" customHeight="1" x14ac:dyDescent="0.25">
      <c r="A168" s="503" t="s">
        <v>223</v>
      </c>
      <c r="B168" s="338" t="s">
        <v>224</v>
      </c>
      <c r="C168" s="344" t="s">
        <v>26</v>
      </c>
      <c r="D168" s="341">
        <v>16477.86</v>
      </c>
      <c r="E168" s="281">
        <v>424.5</v>
      </c>
      <c r="F168" s="281"/>
      <c r="G168" s="281"/>
      <c r="H168" s="281"/>
      <c r="I168" s="330"/>
      <c r="J168" s="335">
        <f t="shared" si="12"/>
        <v>16902.36</v>
      </c>
    </row>
    <row r="169" spans="1:10" s="4" customFormat="1" ht="36.75" customHeight="1" x14ac:dyDescent="0.25">
      <c r="A169" s="503"/>
      <c r="B169" s="338" t="s">
        <v>246</v>
      </c>
      <c r="C169" s="344" t="s">
        <v>26</v>
      </c>
      <c r="D169" s="341">
        <v>26293.210000000003</v>
      </c>
      <c r="E169" s="281">
        <v>0</v>
      </c>
      <c r="F169" s="281"/>
      <c r="G169" s="281"/>
      <c r="H169" s="281"/>
      <c r="I169" s="330"/>
      <c r="J169" s="335">
        <f t="shared" si="12"/>
        <v>26293.210000000003</v>
      </c>
    </row>
    <row r="170" spans="1:10" s="4" customFormat="1" ht="38.25" customHeight="1" x14ac:dyDescent="0.25">
      <c r="A170" s="315" t="s">
        <v>225</v>
      </c>
      <c r="B170" s="338" t="s">
        <v>226</v>
      </c>
      <c r="C170" s="344" t="s">
        <v>26</v>
      </c>
      <c r="D170" s="341">
        <v>9520.1</v>
      </c>
      <c r="E170" s="281">
        <v>279.5</v>
      </c>
      <c r="F170" s="281"/>
      <c r="G170" s="281"/>
      <c r="H170" s="281"/>
      <c r="I170" s="330"/>
      <c r="J170" s="335">
        <f t="shared" si="12"/>
        <v>9799.6</v>
      </c>
    </row>
    <row r="171" spans="1:10" s="4" customFormat="1" ht="36.75" customHeight="1" x14ac:dyDescent="0.25">
      <c r="A171" s="315" t="s">
        <v>227</v>
      </c>
      <c r="B171" s="338" t="s">
        <v>228</v>
      </c>
      <c r="C171" s="344" t="s">
        <v>26</v>
      </c>
      <c r="D171" s="341">
        <v>100.9</v>
      </c>
      <c r="E171" s="281">
        <v>0</v>
      </c>
      <c r="F171" s="281"/>
      <c r="G171" s="281"/>
      <c r="H171" s="281"/>
      <c r="I171" s="330"/>
      <c r="J171" s="335">
        <f t="shared" si="12"/>
        <v>100.9</v>
      </c>
    </row>
    <row r="172" spans="1:10" s="4" customFormat="1" ht="36.75" customHeight="1" x14ac:dyDescent="0.25">
      <c r="A172" s="315" t="s">
        <v>231</v>
      </c>
      <c r="B172" s="338" t="s">
        <v>232</v>
      </c>
      <c r="C172" s="344" t="s">
        <v>26</v>
      </c>
      <c r="D172" s="341">
        <v>396.7</v>
      </c>
      <c r="E172" s="281">
        <v>0</v>
      </c>
      <c r="F172" s="281"/>
      <c r="G172" s="281"/>
      <c r="H172" s="281"/>
      <c r="I172" s="330"/>
      <c r="J172" s="335">
        <f t="shared" si="12"/>
        <v>396.7</v>
      </c>
    </row>
    <row r="173" spans="1:10" s="206" customFormat="1" ht="36.75" customHeight="1" x14ac:dyDescent="0.25">
      <c r="A173" s="315" t="s">
        <v>233</v>
      </c>
      <c r="B173" s="340" t="s">
        <v>234</v>
      </c>
      <c r="C173" s="345" t="s">
        <v>26</v>
      </c>
      <c r="D173" s="326">
        <v>14973.440000000002</v>
      </c>
      <c r="E173" s="306">
        <v>286.3</v>
      </c>
      <c r="F173" s="306"/>
      <c r="G173" s="306"/>
      <c r="H173" s="306"/>
      <c r="I173" s="331"/>
      <c r="J173" s="335">
        <f t="shared" si="12"/>
        <v>15259.740000000002</v>
      </c>
    </row>
    <row r="174" spans="1:10" s="4" customFormat="1" ht="36.75" customHeight="1" x14ac:dyDescent="0.25">
      <c r="A174" s="315" t="s">
        <v>236</v>
      </c>
      <c r="B174" s="338" t="s">
        <v>596</v>
      </c>
      <c r="C174" s="344" t="s">
        <v>26</v>
      </c>
      <c r="D174" s="341">
        <v>320.8</v>
      </c>
      <c r="E174" s="281">
        <v>0</v>
      </c>
      <c r="F174" s="281"/>
      <c r="G174" s="281"/>
      <c r="H174" s="281"/>
      <c r="I174" s="330"/>
      <c r="J174" s="335">
        <f t="shared" si="12"/>
        <v>320.8</v>
      </c>
    </row>
    <row r="175" spans="1:10" s="4" customFormat="1" ht="36.75" customHeight="1" x14ac:dyDescent="0.25">
      <c r="A175" s="315" t="s">
        <v>769</v>
      </c>
      <c r="B175" s="338" t="s">
        <v>241</v>
      </c>
      <c r="C175" s="344" t="s">
        <v>26</v>
      </c>
      <c r="D175" s="341">
        <v>2888.1</v>
      </c>
      <c r="E175" s="281">
        <v>0</v>
      </c>
      <c r="F175" s="281"/>
      <c r="G175" s="281"/>
      <c r="H175" s="281"/>
      <c r="I175" s="330"/>
      <c r="J175" s="335">
        <f t="shared" si="12"/>
        <v>2888.1</v>
      </c>
    </row>
    <row r="176" spans="1:10" s="4" customFormat="1" ht="36.75" customHeight="1" x14ac:dyDescent="0.25">
      <c r="A176" s="315" t="s">
        <v>181</v>
      </c>
      <c r="B176" s="338" t="s">
        <v>242</v>
      </c>
      <c r="C176" s="344" t="s">
        <v>26</v>
      </c>
      <c r="D176" s="341">
        <v>592.91999999999996</v>
      </c>
      <c r="E176" s="281">
        <v>0</v>
      </c>
      <c r="F176" s="281"/>
      <c r="G176" s="281"/>
      <c r="H176" s="281"/>
      <c r="I176" s="330"/>
      <c r="J176" s="335">
        <f t="shared" si="12"/>
        <v>592.91999999999996</v>
      </c>
    </row>
    <row r="177" spans="1:13" s="4" customFormat="1" ht="36.75" customHeight="1" x14ac:dyDescent="0.25">
      <c r="A177" s="315" t="s">
        <v>748</v>
      </c>
      <c r="B177" s="338" t="s">
        <v>749</v>
      </c>
      <c r="C177" s="344" t="s">
        <v>26</v>
      </c>
      <c r="D177" s="341">
        <v>1340.1</v>
      </c>
      <c r="E177" s="281">
        <v>0</v>
      </c>
      <c r="F177" s="281"/>
      <c r="G177" s="281"/>
      <c r="H177" s="281"/>
      <c r="I177" s="330"/>
      <c r="J177" s="335">
        <f t="shared" si="12"/>
        <v>1340.1</v>
      </c>
    </row>
    <row r="178" spans="1:13" s="4" customFormat="1" ht="36.75" customHeight="1" x14ac:dyDescent="0.25">
      <c r="A178" s="315" t="s">
        <v>124</v>
      </c>
      <c r="B178" s="338" t="s">
        <v>597</v>
      </c>
      <c r="C178" s="344" t="s">
        <v>26</v>
      </c>
      <c r="D178" s="341">
        <v>1683.4</v>
      </c>
      <c r="E178" s="281">
        <v>0</v>
      </c>
      <c r="F178" s="281"/>
      <c r="G178" s="281"/>
      <c r="H178" s="281"/>
      <c r="I178" s="330"/>
      <c r="J178" s="335">
        <f t="shared" si="12"/>
        <v>1683.4</v>
      </c>
    </row>
    <row r="179" spans="1:13" s="4" customFormat="1" ht="36.75" customHeight="1" x14ac:dyDescent="0.25">
      <c r="A179" s="315" t="s">
        <v>244</v>
      </c>
      <c r="B179" s="338" t="s">
        <v>245</v>
      </c>
      <c r="C179" s="344" t="s">
        <v>26</v>
      </c>
      <c r="D179" s="341">
        <v>4495.8999999999996</v>
      </c>
      <c r="E179" s="281">
        <v>0</v>
      </c>
      <c r="F179" s="281"/>
      <c r="G179" s="281"/>
      <c r="H179" s="281"/>
      <c r="I179" s="330"/>
      <c r="J179" s="335">
        <f t="shared" si="12"/>
        <v>4495.8999999999996</v>
      </c>
    </row>
    <row r="180" spans="1:13" s="4" customFormat="1" ht="36.75" customHeight="1" x14ac:dyDescent="0.25">
      <c r="A180" s="314" t="s">
        <v>251</v>
      </c>
      <c r="B180" s="338" t="s">
        <v>252</v>
      </c>
      <c r="C180" s="344" t="s">
        <v>26</v>
      </c>
      <c r="D180" s="325">
        <v>904.17000000000007</v>
      </c>
      <c r="E180" s="281">
        <v>0</v>
      </c>
      <c r="F180" s="281"/>
      <c r="G180" s="281"/>
      <c r="H180" s="281"/>
      <c r="I180" s="330"/>
      <c r="J180" s="335">
        <f t="shared" si="12"/>
        <v>904.17000000000007</v>
      </c>
    </row>
    <row r="181" spans="1:13" s="4" customFormat="1" ht="30" customHeight="1" x14ac:dyDescent="0.25">
      <c r="A181" s="506" t="s">
        <v>253</v>
      </c>
      <c r="B181" s="507"/>
      <c r="C181" s="17" t="s">
        <v>26</v>
      </c>
      <c r="D181" s="342">
        <f>SUM(D31:D180)</f>
        <v>2097356.88</v>
      </c>
      <c r="E181" s="307">
        <f>SUM(E31:E180)</f>
        <v>33927.940000000017</v>
      </c>
      <c r="F181" s="307">
        <f t="shared" ref="F181:H181" si="13">SUM(F31:F180)</f>
        <v>0</v>
      </c>
      <c r="G181" s="307">
        <f>SUM(G31:G180)</f>
        <v>0</v>
      </c>
      <c r="H181" s="307">
        <f t="shared" si="13"/>
        <v>0</v>
      </c>
      <c r="I181" s="333">
        <f>SUM(I31:I180)</f>
        <v>0</v>
      </c>
      <c r="J181" s="20">
        <f t="shared" si="12"/>
        <v>2131284.8199999998</v>
      </c>
    </row>
    <row r="182" spans="1:13" s="4" customFormat="1" ht="30" customHeight="1" x14ac:dyDescent="0.25">
      <c r="A182" s="506" t="s">
        <v>254</v>
      </c>
      <c r="B182" s="507"/>
      <c r="C182" s="17" t="s">
        <v>26</v>
      </c>
      <c r="D182" s="343">
        <f>COUNTIF(D31:D180,"&gt;0")</f>
        <v>150</v>
      </c>
      <c r="E182" s="316">
        <f>COUNTIF(E31:E180,"&gt;0")</f>
        <v>54</v>
      </c>
      <c r="F182" s="316">
        <f t="shared" ref="F182:I182" si="14">COUNTIF(F31:F180,"&gt;0")</f>
        <v>0</v>
      </c>
      <c r="G182" s="316">
        <f t="shared" si="14"/>
        <v>0</v>
      </c>
      <c r="H182" s="316">
        <f t="shared" si="14"/>
        <v>0</v>
      </c>
      <c r="I182" s="334">
        <f t="shared" si="14"/>
        <v>0</v>
      </c>
      <c r="J182" s="336">
        <f t="shared" si="12"/>
        <v>204</v>
      </c>
      <c r="K182" s="180"/>
      <c r="M182" s="82"/>
    </row>
    <row r="183" spans="1:13" s="4" customFormat="1" ht="24.95" customHeight="1" x14ac:dyDescent="0.25">
      <c r="A183" s="504" t="s">
        <v>581</v>
      </c>
      <c r="B183" s="504"/>
      <c r="C183" s="504"/>
      <c r="D183" s="504"/>
      <c r="E183" s="504"/>
      <c r="F183" s="504"/>
      <c r="G183" s="504"/>
      <c r="H183" s="504"/>
      <c r="I183" s="504"/>
      <c r="J183" s="505"/>
    </row>
    <row r="184" spans="1:13" s="5" customFormat="1" ht="35.1" customHeight="1" x14ac:dyDescent="0.25">
      <c r="A184" s="317" t="s">
        <v>255</v>
      </c>
      <c r="B184" s="555" t="s">
        <v>765</v>
      </c>
      <c r="C184" s="556"/>
      <c r="D184" s="328" t="s">
        <v>807</v>
      </c>
      <c r="E184" s="318" t="s">
        <v>802</v>
      </c>
      <c r="F184" s="319" t="s">
        <v>803</v>
      </c>
      <c r="G184" s="319" t="s">
        <v>804</v>
      </c>
      <c r="H184" s="319" t="s">
        <v>805</v>
      </c>
      <c r="I184" s="329" t="s">
        <v>806</v>
      </c>
      <c r="J184" s="337" t="s">
        <v>27</v>
      </c>
    </row>
    <row r="185" spans="1:13" ht="36.75" customHeight="1" x14ac:dyDescent="0.2">
      <c r="A185" s="473" t="s">
        <v>256</v>
      </c>
      <c r="B185" s="86" t="s">
        <v>257</v>
      </c>
      <c r="C185" s="62" t="s">
        <v>26</v>
      </c>
      <c r="D185" s="325">
        <v>964.5</v>
      </c>
      <c r="E185" s="124">
        <v>0</v>
      </c>
      <c r="F185" s="31"/>
      <c r="G185" s="31"/>
      <c r="H185" s="31"/>
      <c r="I185" s="31"/>
      <c r="J185" s="68">
        <f t="shared" ref="J185:J216" si="15">SUM(D185:I185)</f>
        <v>964.5</v>
      </c>
    </row>
    <row r="186" spans="1:13" ht="36.75" customHeight="1" x14ac:dyDescent="0.2">
      <c r="A186" s="473"/>
      <c r="B186" s="86" t="s">
        <v>258</v>
      </c>
      <c r="C186" s="62" t="s">
        <v>26</v>
      </c>
      <c r="D186" s="325">
        <v>2698.6000000000004</v>
      </c>
      <c r="E186" s="124">
        <v>0</v>
      </c>
      <c r="F186" s="31"/>
      <c r="G186" s="31"/>
      <c r="H186" s="31"/>
      <c r="I186" s="31"/>
      <c r="J186" s="68">
        <f t="shared" si="15"/>
        <v>2698.6000000000004</v>
      </c>
      <c r="M186" s="73"/>
    </row>
    <row r="187" spans="1:13" ht="36.75" customHeight="1" x14ac:dyDescent="0.2">
      <c r="A187" s="473"/>
      <c r="B187" s="85" t="s">
        <v>259</v>
      </c>
      <c r="C187" s="62" t="s">
        <v>26</v>
      </c>
      <c r="D187" s="325">
        <v>939.3</v>
      </c>
      <c r="E187" s="124">
        <v>0</v>
      </c>
      <c r="F187" s="31"/>
      <c r="G187" s="31"/>
      <c r="H187" s="31"/>
      <c r="I187" s="31"/>
      <c r="J187" s="68">
        <f t="shared" si="15"/>
        <v>939.3</v>
      </c>
    </row>
    <row r="188" spans="1:13" ht="36.75" customHeight="1" x14ac:dyDescent="0.2">
      <c r="A188" s="473"/>
      <c r="B188" s="85" t="s">
        <v>260</v>
      </c>
      <c r="C188" s="62" t="s">
        <v>26</v>
      </c>
      <c r="D188" s="325">
        <v>298.89999999999998</v>
      </c>
      <c r="E188" s="124">
        <v>0</v>
      </c>
      <c r="F188" s="31"/>
      <c r="G188" s="31"/>
      <c r="H188" s="31"/>
      <c r="I188" s="31"/>
      <c r="J188" s="68">
        <f t="shared" si="15"/>
        <v>298.89999999999998</v>
      </c>
    </row>
    <row r="189" spans="1:13" ht="36.75" customHeight="1" x14ac:dyDescent="0.2">
      <c r="A189" s="473"/>
      <c r="B189" s="181" t="s">
        <v>721</v>
      </c>
      <c r="C189" s="62" t="s">
        <v>26</v>
      </c>
      <c r="D189" s="325">
        <v>479.9</v>
      </c>
      <c r="E189" s="124">
        <v>0</v>
      </c>
      <c r="F189" s="31"/>
      <c r="G189" s="31"/>
      <c r="H189" s="31"/>
      <c r="I189" s="31"/>
      <c r="J189" s="68">
        <f t="shared" si="15"/>
        <v>479.9</v>
      </c>
    </row>
    <row r="190" spans="1:13" ht="36.75" customHeight="1" x14ac:dyDescent="0.2">
      <c r="A190" s="473"/>
      <c r="B190" s="181" t="s">
        <v>705</v>
      </c>
      <c r="C190" s="62" t="s">
        <v>26</v>
      </c>
      <c r="D190" s="325">
        <v>1741.95</v>
      </c>
      <c r="E190" s="124">
        <v>0</v>
      </c>
      <c r="F190" s="31"/>
      <c r="G190" s="31"/>
      <c r="H190" s="31"/>
      <c r="I190" s="31"/>
      <c r="J190" s="68">
        <f t="shared" si="15"/>
        <v>1741.95</v>
      </c>
    </row>
    <row r="191" spans="1:13" ht="36.75" customHeight="1" x14ac:dyDescent="0.2">
      <c r="A191" s="473"/>
      <c r="B191" s="181" t="s">
        <v>726</v>
      </c>
      <c r="C191" s="62" t="s">
        <v>26</v>
      </c>
      <c r="D191" s="325">
        <v>268.2</v>
      </c>
      <c r="E191" s="124">
        <v>0</v>
      </c>
      <c r="F191" s="31"/>
      <c r="G191" s="31"/>
      <c r="H191" s="31"/>
      <c r="I191" s="31"/>
      <c r="J191" s="68">
        <f t="shared" si="15"/>
        <v>268.2</v>
      </c>
    </row>
    <row r="192" spans="1:13" ht="36.75" customHeight="1" x14ac:dyDescent="0.2">
      <c r="A192" s="473"/>
      <c r="B192" s="181" t="s">
        <v>241</v>
      </c>
      <c r="C192" s="62" t="s">
        <v>26</v>
      </c>
      <c r="D192" s="325">
        <v>288.89999999999998</v>
      </c>
      <c r="E192" s="124">
        <v>0</v>
      </c>
      <c r="F192" s="31"/>
      <c r="G192" s="31"/>
      <c r="H192" s="31"/>
      <c r="I192" s="31"/>
      <c r="J192" s="218">
        <f t="shared" si="15"/>
        <v>288.89999999999998</v>
      </c>
    </row>
    <row r="193" spans="1:16" ht="36.75" customHeight="1" x14ac:dyDescent="0.2">
      <c r="A193" s="474"/>
      <c r="B193" s="85" t="s">
        <v>261</v>
      </c>
      <c r="C193" s="62" t="s">
        <v>26</v>
      </c>
      <c r="D193" s="325">
        <v>1455.8999999999999</v>
      </c>
      <c r="E193" s="124">
        <v>0</v>
      </c>
      <c r="F193" s="31"/>
      <c r="G193" s="31"/>
      <c r="H193" s="31"/>
      <c r="I193" s="31"/>
      <c r="J193" s="68">
        <f t="shared" si="15"/>
        <v>1455.8999999999999</v>
      </c>
    </row>
    <row r="194" spans="1:16" ht="36.75" customHeight="1" x14ac:dyDescent="0.2">
      <c r="A194" s="222" t="s">
        <v>733</v>
      </c>
      <c r="B194" s="181" t="s">
        <v>734</v>
      </c>
      <c r="C194" s="62" t="s">
        <v>26</v>
      </c>
      <c r="D194" s="325">
        <v>10424.1</v>
      </c>
      <c r="E194" s="124">
        <v>0</v>
      </c>
      <c r="F194" s="31"/>
      <c r="G194" s="31"/>
      <c r="H194" s="31"/>
      <c r="I194" s="31"/>
      <c r="J194" s="68">
        <f t="shared" si="15"/>
        <v>10424.1</v>
      </c>
    </row>
    <row r="195" spans="1:16" ht="36.75" customHeight="1" x14ac:dyDescent="0.2">
      <c r="A195" s="472" t="s">
        <v>262</v>
      </c>
      <c r="B195" s="85" t="s">
        <v>263</v>
      </c>
      <c r="C195" s="62" t="s">
        <v>26</v>
      </c>
      <c r="D195" s="326">
        <v>96964.199999999983</v>
      </c>
      <c r="E195" s="124">
        <v>2322.1</v>
      </c>
      <c r="F195" s="31"/>
      <c r="G195" s="124"/>
      <c r="H195" s="31"/>
      <c r="I195" s="124"/>
      <c r="J195" s="68">
        <f t="shared" si="15"/>
        <v>99286.299999999988</v>
      </c>
    </row>
    <row r="196" spans="1:16" ht="36.75" customHeight="1" x14ac:dyDescent="0.2">
      <c r="A196" s="473"/>
      <c r="B196" s="85" t="s">
        <v>264</v>
      </c>
      <c r="C196" s="62" t="s">
        <v>26</v>
      </c>
      <c r="D196" s="326">
        <v>57853.61</v>
      </c>
      <c r="E196" s="124">
        <v>1471.4</v>
      </c>
      <c r="F196" s="31"/>
      <c r="G196" s="281"/>
      <c r="H196" s="281"/>
      <c r="I196" s="281"/>
      <c r="J196" s="68">
        <f t="shared" si="15"/>
        <v>59325.01</v>
      </c>
      <c r="P196" s="73"/>
    </row>
    <row r="197" spans="1:16" ht="36.75" customHeight="1" x14ac:dyDescent="0.2">
      <c r="A197" s="473"/>
      <c r="B197" s="85" t="s">
        <v>265</v>
      </c>
      <c r="C197" s="62" t="s">
        <v>26</v>
      </c>
      <c r="D197" s="326">
        <v>1412.5</v>
      </c>
      <c r="E197" s="124">
        <v>0</v>
      </c>
      <c r="F197" s="31"/>
      <c r="G197" s="281"/>
      <c r="H197" s="281"/>
      <c r="I197" s="281"/>
      <c r="J197" s="68">
        <f t="shared" si="15"/>
        <v>1412.5</v>
      </c>
    </row>
    <row r="198" spans="1:16" ht="36.75" customHeight="1" x14ac:dyDescent="0.2">
      <c r="A198" s="474"/>
      <c r="B198" s="85" t="s">
        <v>266</v>
      </c>
      <c r="C198" s="62" t="s">
        <v>26</v>
      </c>
      <c r="D198" s="326">
        <v>1157.4000000000001</v>
      </c>
      <c r="E198" s="124">
        <v>0</v>
      </c>
      <c r="F198" s="31"/>
      <c r="G198" s="281"/>
      <c r="H198" s="281"/>
      <c r="I198" s="281"/>
      <c r="J198" s="68">
        <f t="shared" si="15"/>
        <v>1157.4000000000001</v>
      </c>
    </row>
    <row r="199" spans="1:16" ht="36.75" customHeight="1" x14ac:dyDescent="0.2">
      <c r="A199" s="118" t="s">
        <v>606</v>
      </c>
      <c r="B199" s="85" t="s">
        <v>607</v>
      </c>
      <c r="C199" s="62" t="s">
        <v>26</v>
      </c>
      <c r="D199" s="326">
        <v>1067.3</v>
      </c>
      <c r="E199" s="124">
        <v>0</v>
      </c>
      <c r="F199" s="31"/>
      <c r="G199" s="281"/>
      <c r="H199" s="281"/>
      <c r="I199" s="281"/>
      <c r="J199" s="68">
        <f t="shared" si="15"/>
        <v>1067.3</v>
      </c>
    </row>
    <row r="200" spans="1:16" ht="36.75" customHeight="1" x14ac:dyDescent="0.2">
      <c r="A200" s="552" t="s">
        <v>267</v>
      </c>
      <c r="B200" s="84" t="s">
        <v>32</v>
      </c>
      <c r="C200" s="62" t="s">
        <v>26</v>
      </c>
      <c r="D200" s="45">
        <v>256.8</v>
      </c>
      <c r="E200" s="124">
        <v>0</v>
      </c>
      <c r="F200" s="124"/>
      <c r="G200" s="281"/>
      <c r="H200" s="281"/>
      <c r="I200" s="281"/>
      <c r="J200" s="218">
        <f t="shared" si="15"/>
        <v>256.8</v>
      </c>
    </row>
    <row r="201" spans="1:16" ht="36.75" customHeight="1" x14ac:dyDescent="0.2">
      <c r="A201" s="553"/>
      <c r="B201" s="84" t="s">
        <v>585</v>
      </c>
      <c r="C201" s="62" t="s">
        <v>26</v>
      </c>
      <c r="D201" s="325">
        <v>1563.74</v>
      </c>
      <c r="E201" s="124">
        <v>0</v>
      </c>
      <c r="F201" s="31"/>
      <c r="G201" s="281"/>
      <c r="H201" s="281"/>
      <c r="I201" s="281"/>
      <c r="J201" s="68">
        <f t="shared" si="15"/>
        <v>1563.74</v>
      </c>
    </row>
    <row r="202" spans="1:16" ht="36.75" customHeight="1" x14ac:dyDescent="0.2">
      <c r="A202" s="553"/>
      <c r="B202" s="86" t="s">
        <v>268</v>
      </c>
      <c r="C202" s="120" t="s">
        <v>26</v>
      </c>
      <c r="D202" s="326">
        <v>33826.620000000003</v>
      </c>
      <c r="E202" s="124">
        <v>699.5</v>
      </c>
      <c r="F202" s="31"/>
      <c r="G202" s="282"/>
      <c r="H202" s="282"/>
      <c r="I202" s="282"/>
      <c r="J202" s="68">
        <f t="shared" si="15"/>
        <v>34526.120000000003</v>
      </c>
    </row>
    <row r="203" spans="1:16" ht="36.75" customHeight="1" x14ac:dyDescent="0.2">
      <c r="A203" s="553"/>
      <c r="B203" s="85" t="s">
        <v>598</v>
      </c>
      <c r="C203" s="62" t="s">
        <v>26</v>
      </c>
      <c r="D203" s="326">
        <v>25628.989999999998</v>
      </c>
      <c r="E203" s="124">
        <v>0</v>
      </c>
      <c r="F203" s="31"/>
      <c r="G203" s="281"/>
      <c r="H203" s="281"/>
      <c r="I203" s="281"/>
      <c r="J203" s="68">
        <f t="shared" si="15"/>
        <v>25628.989999999998</v>
      </c>
    </row>
    <row r="204" spans="1:16" ht="36.75" customHeight="1" x14ac:dyDescent="0.2">
      <c r="A204" s="553"/>
      <c r="B204" s="85" t="s">
        <v>269</v>
      </c>
      <c r="C204" s="62" t="s">
        <v>26</v>
      </c>
      <c r="D204" s="326">
        <v>55411.520000000011</v>
      </c>
      <c r="E204" s="124">
        <v>1352.1</v>
      </c>
      <c r="F204" s="31"/>
      <c r="G204" s="281"/>
      <c r="H204" s="281"/>
      <c r="I204" s="281"/>
      <c r="J204" s="68">
        <f t="shared" si="15"/>
        <v>56763.62000000001</v>
      </c>
    </row>
    <row r="205" spans="1:16" ht="36.75" customHeight="1" x14ac:dyDescent="0.2">
      <c r="A205" s="553"/>
      <c r="B205" s="85" t="s">
        <v>722</v>
      </c>
      <c r="C205" s="62" t="s">
        <v>26</v>
      </c>
      <c r="D205" s="326">
        <v>5549.7400000000007</v>
      </c>
      <c r="E205" s="124">
        <v>0</v>
      </c>
      <c r="F205" s="31"/>
      <c r="G205" s="281"/>
      <c r="H205" s="281"/>
      <c r="I205" s="281"/>
      <c r="J205" s="68">
        <f t="shared" si="15"/>
        <v>5549.7400000000007</v>
      </c>
    </row>
    <row r="206" spans="1:16" ht="36.75" customHeight="1" x14ac:dyDescent="0.2">
      <c r="A206" s="553"/>
      <c r="B206" s="85" t="s">
        <v>270</v>
      </c>
      <c r="C206" s="62" t="s">
        <v>26</v>
      </c>
      <c r="D206" s="326">
        <v>31040.580000000009</v>
      </c>
      <c r="E206" s="124">
        <v>0</v>
      </c>
      <c r="F206" s="124"/>
      <c r="G206" s="281"/>
      <c r="H206" s="281"/>
      <c r="I206" s="281"/>
      <c r="J206" s="68">
        <f t="shared" si="15"/>
        <v>31040.580000000009</v>
      </c>
    </row>
    <row r="207" spans="1:16" ht="36.75" customHeight="1" x14ac:dyDescent="0.2">
      <c r="A207" s="553"/>
      <c r="B207" s="85" t="s">
        <v>271</v>
      </c>
      <c r="C207" s="62" t="s">
        <v>26</v>
      </c>
      <c r="D207" s="326">
        <v>2647.84</v>
      </c>
      <c r="E207" s="124">
        <v>0</v>
      </c>
      <c r="F207" s="31"/>
      <c r="G207" s="281"/>
      <c r="H207" s="281"/>
      <c r="I207" s="281"/>
      <c r="J207" s="68">
        <f t="shared" si="15"/>
        <v>2647.84</v>
      </c>
    </row>
    <row r="208" spans="1:16" ht="36.75" customHeight="1" x14ac:dyDescent="0.2">
      <c r="A208" s="553"/>
      <c r="B208" s="85" t="s">
        <v>272</v>
      </c>
      <c r="C208" s="62" t="s">
        <v>26</v>
      </c>
      <c r="D208" s="326">
        <v>2458.0500000000002</v>
      </c>
      <c r="E208" s="124">
        <v>0</v>
      </c>
      <c r="F208" s="31"/>
      <c r="G208" s="281"/>
      <c r="H208" s="281"/>
      <c r="I208" s="281"/>
      <c r="J208" s="68">
        <f t="shared" si="15"/>
        <v>2458.0500000000002</v>
      </c>
    </row>
    <row r="209" spans="1:10" ht="36.75" customHeight="1" x14ac:dyDescent="0.2">
      <c r="A209" s="553"/>
      <c r="B209" s="85" t="s">
        <v>273</v>
      </c>
      <c r="C209" s="62" t="s">
        <v>26</v>
      </c>
      <c r="D209" s="326">
        <v>1632.9199999999998</v>
      </c>
      <c r="E209" s="124">
        <v>0</v>
      </c>
      <c r="F209" s="31"/>
      <c r="G209" s="281"/>
      <c r="H209" s="281"/>
      <c r="I209" s="281"/>
      <c r="J209" s="68">
        <f>SUM(D209:I209)</f>
        <v>1632.9199999999998</v>
      </c>
    </row>
    <row r="210" spans="1:10" ht="36.75" customHeight="1" x14ac:dyDescent="0.2">
      <c r="A210" s="553"/>
      <c r="B210" s="85" t="s">
        <v>274</v>
      </c>
      <c r="C210" s="62" t="s">
        <v>26</v>
      </c>
      <c r="D210" s="326">
        <v>24250.899999999998</v>
      </c>
      <c r="E210" s="124">
        <v>252</v>
      </c>
      <c r="F210" s="31"/>
      <c r="G210" s="281"/>
      <c r="H210" s="281"/>
      <c r="I210" s="281"/>
      <c r="J210" s="68">
        <f t="shared" si="15"/>
        <v>24502.899999999998</v>
      </c>
    </row>
    <row r="211" spans="1:10" ht="36.75" customHeight="1" x14ac:dyDescent="0.2">
      <c r="A211" s="553"/>
      <c r="B211" s="85" t="s">
        <v>275</v>
      </c>
      <c r="C211" s="62" t="s">
        <v>26</v>
      </c>
      <c r="D211" s="326">
        <v>19952.3</v>
      </c>
      <c r="E211" s="124">
        <v>0</v>
      </c>
      <c r="F211" s="31"/>
      <c r="G211" s="281"/>
      <c r="H211" s="281"/>
      <c r="I211" s="281"/>
      <c r="J211" s="68">
        <f t="shared" si="15"/>
        <v>19952.3</v>
      </c>
    </row>
    <row r="212" spans="1:10" ht="36.75" customHeight="1" x14ac:dyDescent="0.2">
      <c r="A212" s="554"/>
      <c r="B212" s="85" t="s">
        <v>276</v>
      </c>
      <c r="C212" s="62" t="s">
        <v>26</v>
      </c>
      <c r="D212" s="326">
        <v>62383.85</v>
      </c>
      <c r="E212" s="124">
        <v>1589.9</v>
      </c>
      <c r="F212" s="124"/>
      <c r="G212" s="281"/>
      <c r="H212" s="281"/>
      <c r="I212" s="281"/>
      <c r="J212" s="218">
        <f t="shared" si="15"/>
        <v>63973.75</v>
      </c>
    </row>
    <row r="213" spans="1:10" ht="36.75" customHeight="1" x14ac:dyDescent="0.2">
      <c r="A213" s="472" t="s">
        <v>267</v>
      </c>
      <c r="B213" s="85" t="s">
        <v>277</v>
      </c>
      <c r="C213" s="62" t="s">
        <v>26</v>
      </c>
      <c r="D213" s="326">
        <v>6721.0000000000009</v>
      </c>
      <c r="E213" s="124">
        <v>0</v>
      </c>
      <c r="F213" s="124"/>
      <c r="G213" s="281"/>
      <c r="H213" s="281"/>
      <c r="I213" s="281"/>
      <c r="J213" s="218">
        <f t="shared" si="15"/>
        <v>6721.0000000000009</v>
      </c>
    </row>
    <row r="214" spans="1:10" ht="36.75" customHeight="1" x14ac:dyDescent="0.2">
      <c r="A214" s="473"/>
      <c r="B214" s="85" t="s">
        <v>278</v>
      </c>
      <c r="C214" s="62" t="s">
        <v>26</v>
      </c>
      <c r="D214" s="326">
        <v>21491.749999999996</v>
      </c>
      <c r="E214" s="124">
        <v>953.7</v>
      </c>
      <c r="F214" s="31"/>
      <c r="G214" s="281"/>
      <c r="H214" s="281"/>
      <c r="I214" s="281"/>
      <c r="J214" s="68">
        <f t="shared" si="15"/>
        <v>22445.449999999997</v>
      </c>
    </row>
    <row r="215" spans="1:10" ht="36.75" customHeight="1" x14ac:dyDescent="0.2">
      <c r="A215" s="473"/>
      <c r="B215" s="85" t="s">
        <v>279</v>
      </c>
      <c r="C215" s="62" t="s">
        <v>26</v>
      </c>
      <c r="D215" s="326">
        <v>2431.1999999999998</v>
      </c>
      <c r="E215" s="124">
        <v>0</v>
      </c>
      <c r="F215" s="31"/>
      <c r="G215" s="281"/>
      <c r="H215" s="281"/>
      <c r="I215" s="281"/>
      <c r="J215" s="68">
        <f t="shared" si="15"/>
        <v>2431.1999999999998</v>
      </c>
    </row>
    <row r="216" spans="1:10" ht="36.75" customHeight="1" x14ac:dyDescent="0.2">
      <c r="A216" s="473"/>
      <c r="B216" s="85" t="s">
        <v>752</v>
      </c>
      <c r="C216" s="62" t="s">
        <v>26</v>
      </c>
      <c r="D216" s="326">
        <v>3402.6</v>
      </c>
      <c r="E216" s="124">
        <v>0</v>
      </c>
      <c r="F216" s="31"/>
      <c r="G216" s="281"/>
      <c r="H216" s="281"/>
      <c r="I216" s="281"/>
      <c r="J216" s="68">
        <f t="shared" si="15"/>
        <v>3402.6</v>
      </c>
    </row>
    <row r="217" spans="1:10" ht="36.75" customHeight="1" x14ac:dyDescent="0.2">
      <c r="A217" s="473"/>
      <c r="B217" s="85" t="s">
        <v>280</v>
      </c>
      <c r="C217" s="62" t="s">
        <v>26</v>
      </c>
      <c r="D217" s="326">
        <v>4480.3000000000011</v>
      </c>
      <c r="E217" s="124">
        <v>0</v>
      </c>
      <c r="F217" s="31"/>
      <c r="G217" s="281"/>
      <c r="H217" s="281"/>
      <c r="I217" s="281"/>
      <c r="J217" s="68">
        <f t="shared" ref="J217:J248" si="16">SUM(D217:I217)</f>
        <v>4480.3000000000011</v>
      </c>
    </row>
    <row r="218" spans="1:10" ht="36.75" customHeight="1" x14ac:dyDescent="0.2">
      <c r="A218" s="473"/>
      <c r="B218" s="85" t="s">
        <v>281</v>
      </c>
      <c r="C218" s="62" t="s">
        <v>26</v>
      </c>
      <c r="D218" s="326">
        <v>319.10000000000002</v>
      </c>
      <c r="E218" s="124">
        <v>0</v>
      </c>
      <c r="F218" s="31"/>
      <c r="G218" s="281"/>
      <c r="H218" s="281"/>
      <c r="I218" s="281"/>
      <c r="J218" s="68">
        <f t="shared" si="16"/>
        <v>319.10000000000002</v>
      </c>
    </row>
    <row r="219" spans="1:10" ht="36.75" customHeight="1" x14ac:dyDescent="0.2">
      <c r="A219" s="473"/>
      <c r="B219" s="85" t="s">
        <v>282</v>
      </c>
      <c r="C219" s="62" t="s">
        <v>26</v>
      </c>
      <c r="D219" s="326">
        <v>14418.099999999999</v>
      </c>
      <c r="E219" s="124">
        <v>407.7</v>
      </c>
      <c r="F219" s="31"/>
      <c r="G219" s="281"/>
      <c r="H219" s="281"/>
      <c r="I219" s="281"/>
      <c r="J219" s="68">
        <f t="shared" si="16"/>
        <v>14825.8</v>
      </c>
    </row>
    <row r="220" spans="1:10" ht="36.75" customHeight="1" x14ac:dyDescent="0.2">
      <c r="A220" s="473"/>
      <c r="B220" s="85" t="s">
        <v>283</v>
      </c>
      <c r="C220" s="62" t="s">
        <v>26</v>
      </c>
      <c r="D220" s="326">
        <v>1517</v>
      </c>
      <c r="E220" s="124">
        <v>0</v>
      </c>
      <c r="F220" s="31"/>
      <c r="G220" s="281"/>
      <c r="H220" s="281"/>
      <c r="I220" s="281"/>
      <c r="J220" s="68">
        <f t="shared" si="16"/>
        <v>1517</v>
      </c>
    </row>
    <row r="221" spans="1:10" ht="36.75" customHeight="1" x14ac:dyDescent="0.2">
      <c r="A221" s="473"/>
      <c r="B221" s="85" t="s">
        <v>284</v>
      </c>
      <c r="C221" s="62" t="s">
        <v>26</v>
      </c>
      <c r="D221" s="326">
        <v>13893.720000000001</v>
      </c>
      <c r="E221" s="124">
        <v>0</v>
      </c>
      <c r="F221" s="31"/>
      <c r="G221" s="281"/>
      <c r="H221" s="281"/>
      <c r="I221" s="281"/>
      <c r="J221" s="68">
        <f t="shared" si="16"/>
        <v>13893.720000000001</v>
      </c>
    </row>
    <row r="222" spans="1:10" ht="36.75" customHeight="1" x14ac:dyDescent="0.2">
      <c r="A222" s="473"/>
      <c r="B222" s="85" t="s">
        <v>285</v>
      </c>
      <c r="C222" s="62" t="s">
        <v>26</v>
      </c>
      <c r="D222" s="326">
        <v>8426.6999999999989</v>
      </c>
      <c r="E222" s="124">
        <v>0</v>
      </c>
      <c r="F222" s="31"/>
      <c r="G222" s="281"/>
      <c r="H222" s="281"/>
      <c r="I222" s="281"/>
      <c r="J222" s="218">
        <f t="shared" si="16"/>
        <v>8426.6999999999989</v>
      </c>
    </row>
    <row r="223" spans="1:10" ht="36.75" customHeight="1" x14ac:dyDescent="0.2">
      <c r="A223" s="473"/>
      <c r="B223" s="166" t="s">
        <v>690</v>
      </c>
      <c r="C223" s="62" t="s">
        <v>26</v>
      </c>
      <c r="D223" s="326">
        <v>287.10000000000002</v>
      </c>
      <c r="E223" s="124">
        <v>0</v>
      </c>
      <c r="F223" s="31"/>
      <c r="G223" s="281"/>
      <c r="H223" s="281"/>
      <c r="I223" s="281"/>
      <c r="J223" s="68">
        <f t="shared" si="16"/>
        <v>287.10000000000002</v>
      </c>
    </row>
    <row r="224" spans="1:10" ht="36.75" customHeight="1" x14ac:dyDescent="0.2">
      <c r="A224" s="473"/>
      <c r="B224" s="85" t="s">
        <v>286</v>
      </c>
      <c r="C224" s="62" t="s">
        <v>26</v>
      </c>
      <c r="D224" s="326">
        <v>876</v>
      </c>
      <c r="E224" s="124">
        <v>0</v>
      </c>
      <c r="F224" s="31"/>
      <c r="G224" s="281"/>
      <c r="H224" s="281"/>
      <c r="I224" s="281"/>
      <c r="J224" s="68">
        <f t="shared" si="16"/>
        <v>876</v>
      </c>
    </row>
    <row r="225" spans="1:10" ht="36.75" customHeight="1" x14ac:dyDescent="0.2">
      <c r="A225" s="473"/>
      <c r="B225" s="85" t="s">
        <v>287</v>
      </c>
      <c r="C225" s="62" t="s">
        <v>26</v>
      </c>
      <c r="D225" s="326">
        <v>2310.6</v>
      </c>
      <c r="E225" s="124">
        <v>0</v>
      </c>
      <c r="F225" s="31"/>
      <c r="G225" s="281"/>
      <c r="H225" s="281"/>
      <c r="I225" s="281"/>
      <c r="J225" s="68">
        <f t="shared" si="16"/>
        <v>2310.6</v>
      </c>
    </row>
    <row r="226" spans="1:10" ht="36.75" customHeight="1" x14ac:dyDescent="0.2">
      <c r="A226" s="473"/>
      <c r="B226" s="85" t="s">
        <v>288</v>
      </c>
      <c r="C226" s="62" t="s">
        <v>26</v>
      </c>
      <c r="D226" s="326">
        <v>164.6</v>
      </c>
      <c r="E226" s="124">
        <v>0</v>
      </c>
      <c r="F226" s="31"/>
      <c r="G226" s="281"/>
      <c r="H226" s="281"/>
      <c r="I226" s="281"/>
      <c r="J226" s="68">
        <f t="shared" si="16"/>
        <v>164.6</v>
      </c>
    </row>
    <row r="227" spans="1:10" ht="60" customHeight="1" x14ac:dyDescent="0.2">
      <c r="A227" s="473"/>
      <c r="B227" s="85" t="s">
        <v>289</v>
      </c>
      <c r="C227" s="62" t="s">
        <v>26</v>
      </c>
      <c r="D227" s="326">
        <v>1609.5</v>
      </c>
      <c r="E227" s="124">
        <v>0</v>
      </c>
      <c r="F227" s="31"/>
      <c r="G227" s="281"/>
      <c r="H227" s="281"/>
      <c r="I227" s="281"/>
      <c r="J227" s="68">
        <f t="shared" si="16"/>
        <v>1609.5</v>
      </c>
    </row>
    <row r="228" spans="1:10" ht="37.5" customHeight="1" x14ac:dyDescent="0.2">
      <c r="A228" s="473"/>
      <c r="B228" s="181" t="s">
        <v>706</v>
      </c>
      <c r="C228" s="62" t="s">
        <v>26</v>
      </c>
      <c r="D228" s="326">
        <v>1691.3999999999999</v>
      </c>
      <c r="E228" s="124">
        <v>0</v>
      </c>
      <c r="F228" s="31"/>
      <c r="G228" s="281"/>
      <c r="H228" s="281"/>
      <c r="I228" s="281"/>
      <c r="J228" s="68">
        <f t="shared" si="16"/>
        <v>1691.3999999999999</v>
      </c>
    </row>
    <row r="229" spans="1:10" ht="36.75" customHeight="1" x14ac:dyDescent="0.2">
      <c r="A229" s="473"/>
      <c r="B229" s="85" t="s">
        <v>290</v>
      </c>
      <c r="C229" s="62" t="s">
        <v>26</v>
      </c>
      <c r="D229" s="326">
        <v>5782.45</v>
      </c>
      <c r="E229" s="124">
        <v>0</v>
      </c>
      <c r="F229" s="31"/>
      <c r="G229" s="281"/>
      <c r="H229" s="281"/>
      <c r="I229" s="281"/>
      <c r="J229" s="68">
        <f t="shared" si="16"/>
        <v>5782.45</v>
      </c>
    </row>
    <row r="230" spans="1:10" ht="36.75" customHeight="1" x14ac:dyDescent="0.2">
      <c r="A230" s="473"/>
      <c r="B230" s="85" t="s">
        <v>291</v>
      </c>
      <c r="C230" s="62" t="s">
        <v>26</v>
      </c>
      <c r="D230" s="326">
        <v>11886.319999999998</v>
      </c>
      <c r="E230" s="124">
        <v>0</v>
      </c>
      <c r="F230" s="31"/>
      <c r="G230" s="281"/>
      <c r="H230" s="281"/>
      <c r="I230" s="281"/>
      <c r="J230" s="68">
        <f t="shared" si="16"/>
        <v>11886.319999999998</v>
      </c>
    </row>
    <row r="231" spans="1:10" ht="46.5" customHeight="1" x14ac:dyDescent="0.2">
      <c r="A231" s="473"/>
      <c r="B231" s="85" t="s">
        <v>753</v>
      </c>
      <c r="C231" s="62" t="s">
        <v>26</v>
      </c>
      <c r="D231" s="326">
        <v>11165.109999999999</v>
      </c>
      <c r="E231" s="124">
        <v>0</v>
      </c>
      <c r="F231" s="31"/>
      <c r="G231" s="281"/>
      <c r="H231" s="281"/>
      <c r="I231" s="281"/>
      <c r="J231" s="68">
        <f t="shared" si="16"/>
        <v>11165.109999999999</v>
      </c>
    </row>
    <row r="232" spans="1:10" ht="36.75" customHeight="1" x14ac:dyDescent="0.2">
      <c r="A232" s="473"/>
      <c r="B232" s="85" t="s">
        <v>292</v>
      </c>
      <c r="C232" s="62" t="s">
        <v>26</v>
      </c>
      <c r="D232" s="326">
        <v>13528.199999999999</v>
      </c>
      <c r="E232" s="124">
        <v>920.5</v>
      </c>
      <c r="F232" s="31"/>
      <c r="G232" s="281"/>
      <c r="H232" s="281"/>
      <c r="I232" s="281"/>
      <c r="J232" s="68">
        <f t="shared" si="16"/>
        <v>14448.699999999999</v>
      </c>
    </row>
    <row r="233" spans="1:10" ht="36.75" customHeight="1" x14ac:dyDescent="0.2">
      <c r="A233" s="473"/>
      <c r="B233" s="85" t="s">
        <v>293</v>
      </c>
      <c r="C233" s="62" t="s">
        <v>26</v>
      </c>
      <c r="D233" s="326">
        <v>387.3</v>
      </c>
      <c r="E233" s="124">
        <v>0</v>
      </c>
      <c r="F233" s="31"/>
      <c r="G233" s="281"/>
      <c r="H233" s="281"/>
      <c r="I233" s="281"/>
      <c r="J233" s="68">
        <f t="shared" si="16"/>
        <v>387.3</v>
      </c>
    </row>
    <row r="234" spans="1:10" ht="36.75" customHeight="1" x14ac:dyDescent="0.2">
      <c r="A234" s="473"/>
      <c r="B234" s="146" t="s">
        <v>294</v>
      </c>
      <c r="C234" s="327" t="s">
        <v>26</v>
      </c>
      <c r="D234" s="326">
        <v>2150.02</v>
      </c>
      <c r="E234" s="124">
        <v>0</v>
      </c>
      <c r="F234" s="31"/>
      <c r="G234" s="281"/>
      <c r="H234" s="281"/>
      <c r="I234" s="281"/>
      <c r="J234" s="68">
        <f t="shared" si="16"/>
        <v>2150.02</v>
      </c>
    </row>
    <row r="235" spans="1:10" ht="36.75" customHeight="1" x14ac:dyDescent="0.2">
      <c r="A235" s="473"/>
      <c r="B235" s="85" t="s">
        <v>295</v>
      </c>
      <c r="C235" s="62" t="s">
        <v>26</v>
      </c>
      <c r="D235" s="326">
        <v>9480.9</v>
      </c>
      <c r="E235" s="124">
        <v>0</v>
      </c>
      <c r="F235" s="31"/>
      <c r="G235" s="281"/>
      <c r="H235" s="281"/>
      <c r="I235" s="281"/>
      <c r="J235" s="68">
        <f t="shared" si="16"/>
        <v>9480.9</v>
      </c>
    </row>
    <row r="236" spans="1:10" ht="36.75" customHeight="1" x14ac:dyDescent="0.2">
      <c r="A236" s="473"/>
      <c r="B236" s="85" t="s">
        <v>727</v>
      </c>
      <c r="C236" s="62" t="s">
        <v>26</v>
      </c>
      <c r="D236" s="326">
        <v>2039.6000000000001</v>
      </c>
      <c r="E236" s="124">
        <v>0</v>
      </c>
      <c r="F236" s="31"/>
      <c r="G236" s="281"/>
      <c r="H236" s="281"/>
      <c r="I236" s="281"/>
      <c r="J236" s="68">
        <f t="shared" si="16"/>
        <v>2039.6000000000001</v>
      </c>
    </row>
    <row r="237" spans="1:10" ht="36.75" customHeight="1" x14ac:dyDescent="0.2">
      <c r="A237" s="474"/>
      <c r="B237" s="85" t="s">
        <v>296</v>
      </c>
      <c r="C237" s="62" t="s">
        <v>26</v>
      </c>
      <c r="D237" s="326">
        <v>52065.549999999988</v>
      </c>
      <c r="E237" s="124">
        <v>1206.8</v>
      </c>
      <c r="F237" s="31"/>
      <c r="G237" s="281"/>
      <c r="H237" s="281"/>
      <c r="I237" s="281"/>
      <c r="J237" s="68">
        <f t="shared" si="16"/>
        <v>53272.349999999991</v>
      </c>
    </row>
    <row r="238" spans="1:10" ht="36.75" customHeight="1" x14ac:dyDescent="0.2">
      <c r="A238" s="220" t="s">
        <v>297</v>
      </c>
      <c r="B238" s="85" t="s">
        <v>298</v>
      </c>
      <c r="C238" s="62" t="s">
        <v>26</v>
      </c>
      <c r="D238" s="326">
        <v>295.10000000000002</v>
      </c>
      <c r="E238" s="124">
        <v>0</v>
      </c>
      <c r="F238" s="31"/>
      <c r="G238" s="281"/>
      <c r="H238" s="281"/>
      <c r="I238" s="281"/>
      <c r="J238" s="68">
        <f t="shared" si="16"/>
        <v>295.10000000000002</v>
      </c>
    </row>
    <row r="239" spans="1:10" ht="36.75" customHeight="1" x14ac:dyDescent="0.2">
      <c r="A239" s="118" t="s">
        <v>299</v>
      </c>
      <c r="B239" s="85" t="s">
        <v>300</v>
      </c>
      <c r="C239" s="62" t="s">
        <v>26</v>
      </c>
      <c r="D239" s="326">
        <v>49804.290000000008</v>
      </c>
      <c r="E239" s="124">
        <v>1050.8</v>
      </c>
      <c r="F239" s="124"/>
      <c r="G239" s="281"/>
      <c r="H239" s="281"/>
      <c r="I239" s="281"/>
      <c r="J239" s="68">
        <f t="shared" si="16"/>
        <v>50855.090000000011</v>
      </c>
    </row>
    <row r="240" spans="1:10" ht="36.75" customHeight="1" x14ac:dyDescent="0.2">
      <c r="A240" s="220" t="s">
        <v>301</v>
      </c>
      <c r="B240" s="85" t="s">
        <v>302</v>
      </c>
      <c r="C240" s="62" t="s">
        <v>26</v>
      </c>
      <c r="D240" s="326">
        <v>210.9</v>
      </c>
      <c r="E240" s="124">
        <v>0</v>
      </c>
      <c r="F240" s="124"/>
      <c r="G240" s="281"/>
      <c r="H240" s="281"/>
      <c r="I240" s="281"/>
      <c r="J240" s="68">
        <f t="shared" si="16"/>
        <v>210.9</v>
      </c>
    </row>
    <row r="241" spans="1:10" ht="36.75" customHeight="1" x14ac:dyDescent="0.2">
      <c r="A241" s="472" t="s">
        <v>303</v>
      </c>
      <c r="B241" s="85" t="s">
        <v>304</v>
      </c>
      <c r="C241" s="62" t="s">
        <v>26</v>
      </c>
      <c r="D241" s="326">
        <v>14377.330000000004</v>
      </c>
      <c r="E241" s="124">
        <v>0</v>
      </c>
      <c r="F241" s="124"/>
      <c r="G241" s="281"/>
      <c r="H241" s="281"/>
      <c r="I241" s="281"/>
      <c r="J241" s="68">
        <f t="shared" si="16"/>
        <v>14377.330000000004</v>
      </c>
    </row>
    <row r="242" spans="1:10" ht="36.75" customHeight="1" x14ac:dyDescent="0.2">
      <c r="A242" s="473"/>
      <c r="B242" s="85" t="s">
        <v>305</v>
      </c>
      <c r="C242" s="62" t="s">
        <v>26</v>
      </c>
      <c r="D242" s="326">
        <v>29653.159999999996</v>
      </c>
      <c r="E242" s="124">
        <v>547.6</v>
      </c>
      <c r="F242" s="31"/>
      <c r="G242" s="281"/>
      <c r="H242" s="281"/>
      <c r="I242" s="281"/>
      <c r="J242" s="68">
        <f t="shared" si="16"/>
        <v>30200.759999999995</v>
      </c>
    </row>
    <row r="243" spans="1:10" ht="47.25" customHeight="1" x14ac:dyDescent="0.2">
      <c r="A243" s="473"/>
      <c r="B243" s="85" t="s">
        <v>306</v>
      </c>
      <c r="C243" s="62" t="s">
        <v>26</v>
      </c>
      <c r="D243" s="326">
        <v>65143.950000000004</v>
      </c>
      <c r="E243" s="124">
        <v>1235.5999999999999</v>
      </c>
      <c r="F243" s="31"/>
      <c r="G243" s="281"/>
      <c r="H243" s="281"/>
      <c r="I243" s="281"/>
      <c r="J243" s="68">
        <f t="shared" si="16"/>
        <v>66379.55</v>
      </c>
    </row>
    <row r="244" spans="1:10" ht="36.75" customHeight="1" x14ac:dyDescent="0.2">
      <c r="A244" s="474"/>
      <c r="B244" s="87" t="s">
        <v>307</v>
      </c>
      <c r="C244" s="62" t="s">
        <v>26</v>
      </c>
      <c r="D244" s="326">
        <v>923.38</v>
      </c>
      <c r="E244" s="124">
        <v>0</v>
      </c>
      <c r="F244" s="31"/>
      <c r="G244" s="281"/>
      <c r="H244" s="281"/>
      <c r="I244" s="281"/>
      <c r="J244" s="68">
        <f t="shared" si="16"/>
        <v>923.38</v>
      </c>
    </row>
    <row r="245" spans="1:10" ht="36.75" customHeight="1" x14ac:dyDescent="0.2">
      <c r="A245" s="472" t="s">
        <v>308</v>
      </c>
      <c r="B245" s="85" t="s">
        <v>309</v>
      </c>
      <c r="C245" s="62" t="s">
        <v>26</v>
      </c>
      <c r="D245" s="326">
        <v>11021.690000000002</v>
      </c>
      <c r="E245" s="124">
        <v>335.6</v>
      </c>
      <c r="F245" s="31"/>
      <c r="G245" s="281"/>
      <c r="H245" s="281"/>
      <c r="I245" s="281"/>
      <c r="J245" s="68">
        <f t="shared" si="16"/>
        <v>11357.290000000003</v>
      </c>
    </row>
    <row r="246" spans="1:10" ht="36.75" customHeight="1" x14ac:dyDescent="0.2">
      <c r="A246" s="473"/>
      <c r="B246" s="85" t="s">
        <v>310</v>
      </c>
      <c r="C246" s="62" t="s">
        <v>26</v>
      </c>
      <c r="D246" s="326">
        <v>1361.8000000000002</v>
      </c>
      <c r="E246" s="124">
        <v>0</v>
      </c>
      <c r="F246" s="31"/>
      <c r="G246" s="281"/>
      <c r="H246" s="281"/>
      <c r="I246" s="281"/>
      <c r="J246" s="68">
        <f t="shared" si="16"/>
        <v>1361.8000000000002</v>
      </c>
    </row>
    <row r="247" spans="1:10" ht="36.75" customHeight="1" x14ac:dyDescent="0.2">
      <c r="A247" s="474"/>
      <c r="B247" s="85" t="s">
        <v>311</v>
      </c>
      <c r="C247" s="62" t="s">
        <v>26</v>
      </c>
      <c r="D247" s="326">
        <v>623.5</v>
      </c>
      <c r="E247" s="124">
        <v>0</v>
      </c>
      <c r="F247" s="31"/>
      <c r="G247" s="281"/>
      <c r="H247" s="281"/>
      <c r="I247" s="281"/>
      <c r="J247" s="68">
        <f t="shared" si="16"/>
        <v>623.5</v>
      </c>
    </row>
    <row r="248" spans="1:10" ht="32.25" customHeight="1" x14ac:dyDescent="0.2">
      <c r="A248" s="499" t="s">
        <v>312</v>
      </c>
      <c r="B248" s="85" t="s">
        <v>313</v>
      </c>
      <c r="C248" s="62" t="s">
        <v>26</v>
      </c>
      <c r="D248" s="326">
        <v>37921.700000000004</v>
      </c>
      <c r="E248" s="124">
        <v>121</v>
      </c>
      <c r="F248" s="124"/>
      <c r="G248" s="281"/>
      <c r="H248" s="281"/>
      <c r="I248" s="281"/>
      <c r="J248" s="218">
        <f t="shared" si="16"/>
        <v>38042.700000000004</v>
      </c>
    </row>
    <row r="249" spans="1:10" ht="30" customHeight="1" x14ac:dyDescent="0.2">
      <c r="A249" s="501"/>
      <c r="B249" s="85" t="s">
        <v>314</v>
      </c>
      <c r="C249" s="62" t="s">
        <v>26</v>
      </c>
      <c r="D249" s="326">
        <v>484.8</v>
      </c>
      <c r="E249" s="124">
        <v>0</v>
      </c>
      <c r="F249" s="31"/>
      <c r="G249" s="281"/>
      <c r="H249" s="281"/>
      <c r="I249" s="281"/>
      <c r="J249" s="68">
        <f t="shared" ref="J249:J280" si="17">SUM(D249:I249)</f>
        <v>484.8</v>
      </c>
    </row>
    <row r="250" spans="1:10" ht="32.25" customHeight="1" x14ac:dyDescent="0.2">
      <c r="A250" s="501"/>
      <c r="B250" s="85" t="s">
        <v>315</v>
      </c>
      <c r="C250" s="62" t="s">
        <v>26</v>
      </c>
      <c r="D250" s="326">
        <v>8927.85</v>
      </c>
      <c r="E250" s="124">
        <v>0</v>
      </c>
      <c r="F250" s="31"/>
      <c r="G250" s="281"/>
      <c r="H250" s="281"/>
      <c r="I250" s="281"/>
      <c r="J250" s="68">
        <f t="shared" si="17"/>
        <v>8927.85</v>
      </c>
    </row>
    <row r="251" spans="1:10" ht="31.5" customHeight="1" x14ac:dyDescent="0.2">
      <c r="A251" s="501"/>
      <c r="B251" s="85" t="s">
        <v>316</v>
      </c>
      <c r="C251" s="62" t="s">
        <v>26</v>
      </c>
      <c r="D251" s="326">
        <v>1752.8000000000002</v>
      </c>
      <c r="E251" s="124">
        <v>0</v>
      </c>
      <c r="F251" s="31"/>
      <c r="G251" s="281"/>
      <c r="H251" s="281"/>
      <c r="I251" s="281"/>
      <c r="J251" s="68">
        <f t="shared" si="17"/>
        <v>1752.8000000000002</v>
      </c>
    </row>
    <row r="252" spans="1:10" ht="31.5" customHeight="1" x14ac:dyDescent="0.2">
      <c r="A252" s="501"/>
      <c r="B252" s="85" t="s">
        <v>241</v>
      </c>
      <c r="C252" s="62" t="s">
        <v>26</v>
      </c>
      <c r="D252" s="326">
        <v>5517.4500000000007</v>
      </c>
      <c r="E252" s="124">
        <v>0</v>
      </c>
      <c r="F252" s="31"/>
      <c r="G252" s="281"/>
      <c r="H252" s="281"/>
      <c r="I252" s="281"/>
      <c r="J252" s="68">
        <f t="shared" si="17"/>
        <v>5517.4500000000007</v>
      </c>
    </row>
    <row r="253" spans="1:10" ht="36.75" customHeight="1" x14ac:dyDescent="0.2">
      <c r="A253" s="500"/>
      <c r="B253" s="85" t="s">
        <v>317</v>
      </c>
      <c r="C253" s="62" t="s">
        <v>26</v>
      </c>
      <c r="D253" s="326">
        <v>1471.5</v>
      </c>
      <c r="E253" s="124">
        <v>0</v>
      </c>
      <c r="F253" s="31"/>
      <c r="G253" s="281"/>
      <c r="H253" s="281"/>
      <c r="I253" s="281"/>
      <c r="J253" s="218">
        <f t="shared" si="17"/>
        <v>1471.5</v>
      </c>
    </row>
    <row r="254" spans="1:10" ht="36.75" customHeight="1" x14ac:dyDescent="0.2">
      <c r="A254" s="499" t="s">
        <v>318</v>
      </c>
      <c r="B254" s="181" t="s">
        <v>820</v>
      </c>
      <c r="C254" s="62" t="s">
        <v>26</v>
      </c>
      <c r="D254" s="326">
        <v>0</v>
      </c>
      <c r="E254" s="124">
        <v>812.4</v>
      </c>
      <c r="F254" s="124"/>
      <c r="G254" s="281"/>
      <c r="H254" s="281"/>
      <c r="I254" s="281"/>
      <c r="J254" s="218">
        <f t="shared" si="17"/>
        <v>812.4</v>
      </c>
    </row>
    <row r="255" spans="1:10" ht="36" customHeight="1" x14ac:dyDescent="0.2">
      <c r="A255" s="500"/>
      <c r="B255" s="85" t="s">
        <v>599</v>
      </c>
      <c r="C255" s="62" t="s">
        <v>26</v>
      </c>
      <c r="D255" s="326">
        <v>5197.7999999999993</v>
      </c>
      <c r="E255" s="124">
        <v>0</v>
      </c>
      <c r="F255" s="124"/>
      <c r="G255" s="281"/>
      <c r="H255" s="281"/>
      <c r="I255" s="281"/>
      <c r="J255" s="218">
        <f t="shared" si="17"/>
        <v>5197.7999999999993</v>
      </c>
    </row>
    <row r="256" spans="1:10" ht="36.75" customHeight="1" x14ac:dyDescent="0.2">
      <c r="A256" s="118" t="s">
        <v>319</v>
      </c>
      <c r="B256" s="85" t="s">
        <v>320</v>
      </c>
      <c r="C256" s="62" t="s">
        <v>26</v>
      </c>
      <c r="D256" s="326">
        <v>41790.54</v>
      </c>
      <c r="E256" s="124">
        <v>1218.7</v>
      </c>
      <c r="F256" s="31"/>
      <c r="G256" s="281"/>
      <c r="H256" s="281"/>
      <c r="I256" s="281"/>
      <c r="J256" s="68">
        <f t="shared" si="17"/>
        <v>43009.24</v>
      </c>
    </row>
    <row r="257" spans="1:10" ht="36.75" customHeight="1" x14ac:dyDescent="0.2">
      <c r="A257" s="472" t="s">
        <v>321</v>
      </c>
      <c r="B257" s="85" t="s">
        <v>704</v>
      </c>
      <c r="C257" s="62" t="s">
        <v>26</v>
      </c>
      <c r="D257" s="326">
        <v>34933.300000000003</v>
      </c>
      <c r="E257" s="124">
        <v>667.2</v>
      </c>
      <c r="F257" s="31"/>
      <c r="G257" s="281"/>
      <c r="H257" s="281"/>
      <c r="I257" s="281"/>
      <c r="J257" s="68">
        <f t="shared" si="17"/>
        <v>35600.5</v>
      </c>
    </row>
    <row r="258" spans="1:10" ht="36.75" customHeight="1" x14ac:dyDescent="0.2">
      <c r="A258" s="474"/>
      <c r="B258" s="85" t="s">
        <v>322</v>
      </c>
      <c r="C258" s="62" t="s">
        <v>26</v>
      </c>
      <c r="D258" s="326">
        <v>27832.749999999996</v>
      </c>
      <c r="E258" s="124">
        <v>0</v>
      </c>
      <c r="F258" s="31"/>
      <c r="G258" s="281"/>
      <c r="H258" s="281"/>
      <c r="I258" s="281"/>
      <c r="J258" s="68">
        <f t="shared" si="17"/>
        <v>27832.749999999996</v>
      </c>
    </row>
    <row r="259" spans="1:10" ht="36.75" customHeight="1" x14ac:dyDescent="0.2">
      <c r="A259" s="499" t="s">
        <v>323</v>
      </c>
      <c r="B259" s="181" t="s">
        <v>812</v>
      </c>
      <c r="C259" s="62" t="s">
        <v>26</v>
      </c>
      <c r="D259" s="326">
        <v>0</v>
      </c>
      <c r="E259" s="124">
        <v>425.9</v>
      </c>
      <c r="F259" s="31"/>
      <c r="G259" s="281"/>
      <c r="H259" s="281"/>
      <c r="I259" s="281"/>
      <c r="J259" s="68">
        <f t="shared" si="17"/>
        <v>425.9</v>
      </c>
    </row>
    <row r="260" spans="1:10" ht="36.75" customHeight="1" x14ac:dyDescent="0.2">
      <c r="A260" s="500"/>
      <c r="B260" s="85" t="s">
        <v>324</v>
      </c>
      <c r="C260" s="62" t="s">
        <v>26</v>
      </c>
      <c r="D260" s="326">
        <v>855.71999999999991</v>
      </c>
      <c r="E260" s="124">
        <v>0</v>
      </c>
      <c r="F260" s="31"/>
      <c r="G260" s="281"/>
      <c r="H260" s="281"/>
      <c r="I260" s="281"/>
      <c r="J260" s="68">
        <f t="shared" si="17"/>
        <v>855.71999999999991</v>
      </c>
    </row>
    <row r="261" spans="1:10" ht="36.75" customHeight="1" x14ac:dyDescent="0.2">
      <c r="A261" s="220" t="s">
        <v>325</v>
      </c>
      <c r="B261" s="85" t="s">
        <v>326</v>
      </c>
      <c r="C261" s="62" t="s">
        <v>26</v>
      </c>
      <c r="D261" s="326">
        <v>234.1</v>
      </c>
      <c r="E261" s="124">
        <v>0</v>
      </c>
      <c r="F261" s="31"/>
      <c r="G261" s="281"/>
      <c r="H261" s="281"/>
      <c r="I261" s="281"/>
      <c r="J261" s="68">
        <f t="shared" si="17"/>
        <v>234.1</v>
      </c>
    </row>
    <row r="262" spans="1:10" ht="36.75" customHeight="1" x14ac:dyDescent="0.2">
      <c r="A262" s="220" t="s">
        <v>327</v>
      </c>
      <c r="B262" s="85" t="s">
        <v>328</v>
      </c>
      <c r="C262" s="62" t="s">
        <v>26</v>
      </c>
      <c r="D262" s="326">
        <v>1556.2</v>
      </c>
      <c r="E262" s="124">
        <v>0</v>
      </c>
      <c r="F262" s="31"/>
      <c r="G262" s="281"/>
      <c r="H262" s="281"/>
      <c r="I262" s="281"/>
      <c r="J262" s="68">
        <f t="shared" si="17"/>
        <v>1556.2</v>
      </c>
    </row>
    <row r="263" spans="1:10" ht="47.25" customHeight="1" x14ac:dyDescent="0.2">
      <c r="A263" s="223" t="s">
        <v>744</v>
      </c>
      <c r="B263" s="232" t="s">
        <v>747</v>
      </c>
      <c r="C263" s="62" t="s">
        <v>26</v>
      </c>
      <c r="D263" s="326">
        <v>2254.2000000000003</v>
      </c>
      <c r="E263" s="124">
        <v>0</v>
      </c>
      <c r="F263" s="165"/>
      <c r="G263" s="281"/>
      <c r="H263" s="281"/>
      <c r="I263" s="281"/>
      <c r="J263" s="68">
        <f t="shared" si="17"/>
        <v>2254.2000000000003</v>
      </c>
    </row>
    <row r="264" spans="1:10" ht="48" customHeight="1" x14ac:dyDescent="0.2">
      <c r="A264" s="472" t="s">
        <v>329</v>
      </c>
      <c r="B264" s="85" t="s">
        <v>330</v>
      </c>
      <c r="C264" s="62" t="s">
        <v>26</v>
      </c>
      <c r="D264" s="326">
        <v>35936.94</v>
      </c>
      <c r="E264" s="124">
        <v>654.20000000000005</v>
      </c>
      <c r="F264" s="31"/>
      <c r="G264" s="281"/>
      <c r="H264" s="281"/>
      <c r="I264" s="281"/>
      <c r="J264" s="68">
        <f t="shared" si="17"/>
        <v>36591.14</v>
      </c>
    </row>
    <row r="265" spans="1:10" ht="36.75" customHeight="1" x14ac:dyDescent="0.2">
      <c r="A265" s="473"/>
      <c r="B265" s="85" t="s">
        <v>331</v>
      </c>
      <c r="C265" s="62" t="s">
        <v>26</v>
      </c>
      <c r="D265" s="326">
        <v>16342.440000000002</v>
      </c>
      <c r="E265" s="124">
        <v>0</v>
      </c>
      <c r="F265" s="31"/>
      <c r="G265" s="281"/>
      <c r="H265" s="281"/>
      <c r="I265" s="281"/>
      <c r="J265" s="68">
        <f t="shared" si="17"/>
        <v>16342.440000000002</v>
      </c>
    </row>
    <row r="266" spans="1:10" ht="36.75" customHeight="1" x14ac:dyDescent="0.2">
      <c r="A266" s="473"/>
      <c r="B266" s="85" t="s">
        <v>332</v>
      </c>
      <c r="C266" s="62" t="s">
        <v>26</v>
      </c>
      <c r="D266" s="326">
        <v>32234.44</v>
      </c>
      <c r="E266" s="124">
        <v>865.5</v>
      </c>
      <c r="F266" s="31"/>
      <c r="G266" s="281"/>
      <c r="H266" s="281"/>
      <c r="I266" s="281"/>
      <c r="J266" s="68">
        <f t="shared" si="17"/>
        <v>33099.94</v>
      </c>
    </row>
    <row r="267" spans="1:10" ht="36.75" customHeight="1" x14ac:dyDescent="0.2">
      <c r="A267" s="473"/>
      <c r="B267" s="85" t="s">
        <v>333</v>
      </c>
      <c r="C267" s="62" t="s">
        <v>26</v>
      </c>
      <c r="D267" s="326">
        <v>8002.93</v>
      </c>
      <c r="E267" s="124">
        <v>0</v>
      </c>
      <c r="F267" s="31"/>
      <c r="G267" s="281"/>
      <c r="H267" s="281"/>
      <c r="I267" s="281"/>
      <c r="J267" s="68">
        <f t="shared" si="17"/>
        <v>8002.93</v>
      </c>
    </row>
    <row r="268" spans="1:10" ht="36.75" customHeight="1" x14ac:dyDescent="0.2">
      <c r="A268" s="473"/>
      <c r="B268" s="85" t="s">
        <v>334</v>
      </c>
      <c r="C268" s="62" t="s">
        <v>26</v>
      </c>
      <c r="D268" s="326">
        <v>25800.589999999997</v>
      </c>
      <c r="E268" s="124">
        <v>806.2</v>
      </c>
      <c r="F268" s="31"/>
      <c r="G268" s="281"/>
      <c r="H268" s="281"/>
      <c r="I268" s="281"/>
      <c r="J268" s="68">
        <f t="shared" si="17"/>
        <v>26606.789999999997</v>
      </c>
    </row>
    <row r="269" spans="1:10" ht="36.75" customHeight="1" x14ac:dyDescent="0.2">
      <c r="A269" s="473"/>
      <c r="B269" s="85" t="s">
        <v>335</v>
      </c>
      <c r="C269" s="62" t="s">
        <v>26</v>
      </c>
      <c r="D269" s="326">
        <v>1785.4</v>
      </c>
      <c r="E269" s="124">
        <v>0</v>
      </c>
      <c r="F269" s="31"/>
      <c r="G269" s="281"/>
      <c r="H269" s="281"/>
      <c r="I269" s="281"/>
      <c r="J269" s="68">
        <f t="shared" si="17"/>
        <v>1785.4</v>
      </c>
    </row>
    <row r="270" spans="1:10" ht="36.75" customHeight="1" x14ac:dyDescent="0.2">
      <c r="A270" s="473"/>
      <c r="B270" s="181" t="s">
        <v>763</v>
      </c>
      <c r="C270" s="62" t="s">
        <v>26</v>
      </c>
      <c r="D270" s="326">
        <v>1016.7</v>
      </c>
      <c r="E270" s="124">
        <v>0</v>
      </c>
      <c r="F270" s="31"/>
      <c r="G270" s="281"/>
      <c r="H270" s="281"/>
      <c r="I270" s="281"/>
      <c r="J270" s="68">
        <f t="shared" si="17"/>
        <v>1016.7</v>
      </c>
    </row>
    <row r="271" spans="1:10" ht="47.25" customHeight="1" x14ac:dyDescent="0.2">
      <c r="A271" s="474"/>
      <c r="B271" s="85" t="s">
        <v>336</v>
      </c>
      <c r="C271" s="62" t="s">
        <v>26</v>
      </c>
      <c r="D271" s="326">
        <v>8296.82</v>
      </c>
      <c r="E271" s="124">
        <v>0</v>
      </c>
      <c r="F271" s="31"/>
      <c r="G271" s="281"/>
      <c r="H271" s="281"/>
      <c r="I271" s="281"/>
      <c r="J271" s="68">
        <f t="shared" si="17"/>
        <v>8296.82</v>
      </c>
    </row>
    <row r="272" spans="1:10" ht="36.75" customHeight="1" x14ac:dyDescent="0.2">
      <c r="A272" s="472" t="s">
        <v>337</v>
      </c>
      <c r="B272" s="85" t="s">
        <v>338</v>
      </c>
      <c r="C272" s="62" t="s">
        <v>26</v>
      </c>
      <c r="D272" s="326">
        <v>9322.82</v>
      </c>
      <c r="E272" s="124">
        <v>0</v>
      </c>
      <c r="F272" s="31"/>
      <c r="G272" s="281"/>
      <c r="H272" s="281"/>
      <c r="I272" s="281"/>
      <c r="J272" s="68">
        <f t="shared" si="17"/>
        <v>9322.82</v>
      </c>
    </row>
    <row r="273" spans="1:10" ht="36.75" customHeight="1" x14ac:dyDescent="0.2">
      <c r="A273" s="473"/>
      <c r="B273" s="181" t="s">
        <v>760</v>
      </c>
      <c r="C273" s="62" t="s">
        <v>26</v>
      </c>
      <c r="D273" s="326">
        <v>859.90000000000009</v>
      </c>
      <c r="E273" s="124">
        <v>0</v>
      </c>
      <c r="F273" s="31"/>
      <c r="G273" s="281"/>
      <c r="H273" s="281"/>
      <c r="I273" s="281"/>
      <c r="J273" s="68">
        <f t="shared" si="17"/>
        <v>859.90000000000009</v>
      </c>
    </row>
    <row r="274" spans="1:10" ht="33" customHeight="1" x14ac:dyDescent="0.2">
      <c r="A274" s="473"/>
      <c r="B274" s="85" t="s">
        <v>339</v>
      </c>
      <c r="C274" s="62" t="s">
        <v>26</v>
      </c>
      <c r="D274" s="75">
        <v>8569.4</v>
      </c>
      <c r="E274" s="124">
        <v>0</v>
      </c>
      <c r="F274" s="31"/>
      <c r="G274" s="281"/>
      <c r="H274" s="281"/>
      <c r="I274" s="281"/>
      <c r="J274" s="68">
        <f t="shared" si="17"/>
        <v>8569.4</v>
      </c>
    </row>
    <row r="275" spans="1:10" ht="33.75" customHeight="1" x14ac:dyDescent="0.2">
      <c r="A275" s="473"/>
      <c r="B275" s="85" t="s">
        <v>600</v>
      </c>
      <c r="C275" s="62" t="s">
        <v>26</v>
      </c>
      <c r="D275" s="75">
        <v>86550.709999999992</v>
      </c>
      <c r="E275" s="351">
        <v>1869.3</v>
      </c>
      <c r="F275" s="31"/>
      <c r="G275" s="281"/>
      <c r="H275" s="281"/>
      <c r="I275" s="281"/>
      <c r="J275" s="68">
        <f t="shared" si="17"/>
        <v>88420.01</v>
      </c>
    </row>
    <row r="276" spans="1:10" ht="32.25" customHeight="1" x14ac:dyDescent="0.2">
      <c r="A276" s="473"/>
      <c r="B276" s="85" t="s">
        <v>340</v>
      </c>
      <c r="C276" s="62" t="s">
        <v>26</v>
      </c>
      <c r="D276" s="75">
        <v>6953.0999999999995</v>
      </c>
      <c r="E276" s="351">
        <v>374.5</v>
      </c>
      <c r="F276" s="31"/>
      <c r="G276" s="281"/>
      <c r="H276" s="281"/>
      <c r="I276" s="281"/>
      <c r="J276" s="68">
        <f t="shared" si="17"/>
        <v>7327.5999999999995</v>
      </c>
    </row>
    <row r="277" spans="1:10" ht="34.5" customHeight="1" x14ac:dyDescent="0.2">
      <c r="A277" s="473"/>
      <c r="B277" s="85" t="s">
        <v>341</v>
      </c>
      <c r="C277" s="62" t="s">
        <v>26</v>
      </c>
      <c r="D277" s="75">
        <v>12262.099999999999</v>
      </c>
      <c r="E277" s="351">
        <v>142.5</v>
      </c>
      <c r="F277" s="31"/>
      <c r="G277" s="281"/>
      <c r="H277" s="281"/>
      <c r="I277" s="281"/>
      <c r="J277" s="68">
        <f t="shared" si="17"/>
        <v>12404.599999999999</v>
      </c>
    </row>
    <row r="278" spans="1:10" ht="30" customHeight="1" x14ac:dyDescent="0.2">
      <c r="A278" s="473"/>
      <c r="B278" s="85" t="s">
        <v>342</v>
      </c>
      <c r="C278" s="62" t="s">
        <v>26</v>
      </c>
      <c r="D278" s="75">
        <v>30880.939999999995</v>
      </c>
      <c r="E278" s="351">
        <v>0</v>
      </c>
      <c r="F278" s="31"/>
      <c r="G278" s="281"/>
      <c r="H278" s="281"/>
      <c r="I278" s="281"/>
      <c r="J278" s="68">
        <f t="shared" si="17"/>
        <v>30880.939999999995</v>
      </c>
    </row>
    <row r="279" spans="1:10" ht="32.25" customHeight="1" x14ac:dyDescent="0.2">
      <c r="A279" s="473"/>
      <c r="B279" s="85" t="s">
        <v>343</v>
      </c>
      <c r="C279" s="62" t="s">
        <v>26</v>
      </c>
      <c r="D279" s="75">
        <v>11462.03</v>
      </c>
      <c r="E279" s="351">
        <v>0</v>
      </c>
      <c r="F279" s="124"/>
      <c r="G279" s="281"/>
      <c r="H279" s="281"/>
      <c r="I279" s="281"/>
      <c r="J279" s="68">
        <f t="shared" si="17"/>
        <v>11462.03</v>
      </c>
    </row>
    <row r="280" spans="1:10" ht="36" customHeight="1" x14ac:dyDescent="0.2">
      <c r="A280" s="473"/>
      <c r="B280" s="85" t="s">
        <v>344</v>
      </c>
      <c r="C280" s="62" t="s">
        <v>26</v>
      </c>
      <c r="D280" s="75">
        <v>24542.080000000002</v>
      </c>
      <c r="E280" s="351">
        <v>0</v>
      </c>
      <c r="F280" s="31"/>
      <c r="G280" s="281"/>
      <c r="H280" s="281"/>
      <c r="I280" s="281"/>
      <c r="J280" s="68">
        <f t="shared" si="17"/>
        <v>24542.080000000002</v>
      </c>
    </row>
    <row r="281" spans="1:10" ht="36.75" customHeight="1" x14ac:dyDescent="0.2">
      <c r="A281" s="473"/>
      <c r="B281" s="85" t="s">
        <v>345</v>
      </c>
      <c r="C281" s="62" t="s">
        <v>26</v>
      </c>
      <c r="D281" s="75">
        <v>8900.3200000000015</v>
      </c>
      <c r="E281" s="351">
        <v>0</v>
      </c>
      <c r="F281" s="124"/>
      <c r="G281" s="281"/>
      <c r="H281" s="281"/>
      <c r="I281" s="281"/>
      <c r="J281" s="68">
        <f t="shared" ref="J281:J291" si="18">SUM(D281:I281)</f>
        <v>8900.3200000000015</v>
      </c>
    </row>
    <row r="282" spans="1:10" ht="33" customHeight="1" x14ac:dyDescent="0.2">
      <c r="A282" s="473"/>
      <c r="B282" s="86" t="s">
        <v>346</v>
      </c>
      <c r="C282" s="120" t="s">
        <v>26</v>
      </c>
      <c r="D282" s="90">
        <v>4622.420000000001</v>
      </c>
      <c r="E282" s="351">
        <v>0</v>
      </c>
      <c r="F282" s="124"/>
      <c r="G282" s="281"/>
      <c r="H282" s="281"/>
      <c r="I282" s="281"/>
      <c r="J282" s="68">
        <f t="shared" si="18"/>
        <v>4622.420000000001</v>
      </c>
    </row>
    <row r="283" spans="1:10" ht="34.5" customHeight="1" x14ac:dyDescent="0.2">
      <c r="A283" s="473"/>
      <c r="B283" s="85" t="s">
        <v>347</v>
      </c>
      <c r="C283" s="62" t="s">
        <v>26</v>
      </c>
      <c r="D283" s="75">
        <v>18738.469999999998</v>
      </c>
      <c r="E283" s="351">
        <v>0</v>
      </c>
      <c r="F283" s="31"/>
      <c r="G283" s="281"/>
      <c r="H283" s="281"/>
      <c r="I283" s="281"/>
      <c r="J283" s="68">
        <f t="shared" si="18"/>
        <v>18738.469999999998</v>
      </c>
    </row>
    <row r="284" spans="1:10" ht="35.25" customHeight="1" x14ac:dyDescent="0.2">
      <c r="A284" s="473"/>
      <c r="B284" s="85" t="s">
        <v>348</v>
      </c>
      <c r="C284" s="62" t="s">
        <v>26</v>
      </c>
      <c r="D284" s="75">
        <v>645.1</v>
      </c>
      <c r="E284" s="351">
        <v>0</v>
      </c>
      <c r="F284" s="31"/>
      <c r="G284" s="281"/>
      <c r="H284" s="281"/>
      <c r="I284" s="281"/>
      <c r="J284" s="68">
        <f t="shared" si="18"/>
        <v>645.1</v>
      </c>
    </row>
    <row r="285" spans="1:10" ht="30" customHeight="1" x14ac:dyDescent="0.2">
      <c r="A285" s="473"/>
      <c r="B285" s="85" t="s">
        <v>349</v>
      </c>
      <c r="C285" s="62" t="s">
        <v>26</v>
      </c>
      <c r="D285" s="75">
        <v>6533.32</v>
      </c>
      <c r="E285" s="351">
        <v>0</v>
      </c>
      <c r="F285" s="31"/>
      <c r="G285" s="281"/>
      <c r="H285" s="281"/>
      <c r="I285" s="281"/>
      <c r="J285" s="68">
        <f t="shared" si="18"/>
        <v>6533.32</v>
      </c>
    </row>
    <row r="286" spans="1:10" ht="34.5" customHeight="1" x14ac:dyDescent="0.2">
      <c r="A286" s="473"/>
      <c r="B286" s="85" t="s">
        <v>350</v>
      </c>
      <c r="C286" s="62" t="s">
        <v>26</v>
      </c>
      <c r="D286" s="75">
        <v>2186.42</v>
      </c>
      <c r="E286" s="351">
        <v>0</v>
      </c>
      <c r="F286" s="31"/>
      <c r="G286" s="281"/>
      <c r="H286" s="281"/>
      <c r="I286" s="281"/>
      <c r="J286" s="68">
        <f t="shared" si="18"/>
        <v>2186.42</v>
      </c>
    </row>
    <row r="287" spans="1:10" ht="33" customHeight="1" x14ac:dyDescent="0.2">
      <c r="A287" s="473"/>
      <c r="B287" s="85" t="s">
        <v>351</v>
      </c>
      <c r="C287" s="62" t="s">
        <v>26</v>
      </c>
      <c r="D287" s="75">
        <v>20596.499999999996</v>
      </c>
      <c r="E287" s="351">
        <v>0</v>
      </c>
      <c r="F287" s="31"/>
      <c r="G287" s="281"/>
      <c r="H287" s="281"/>
      <c r="I287" s="281"/>
      <c r="J287" s="68">
        <f t="shared" si="18"/>
        <v>20596.499999999996</v>
      </c>
    </row>
    <row r="288" spans="1:10" ht="33.75" customHeight="1" x14ac:dyDescent="0.2">
      <c r="A288" s="473"/>
      <c r="B288" s="85" t="s">
        <v>608</v>
      </c>
      <c r="C288" s="62" t="s">
        <v>26</v>
      </c>
      <c r="D288" s="75">
        <v>6034.7</v>
      </c>
      <c r="E288" s="351">
        <v>0</v>
      </c>
      <c r="F288" s="31"/>
      <c r="G288" s="281"/>
      <c r="H288" s="281"/>
      <c r="I288" s="281"/>
      <c r="J288" s="68">
        <f t="shared" si="18"/>
        <v>6034.7</v>
      </c>
    </row>
    <row r="289" spans="1:14" ht="34.5" customHeight="1" x14ac:dyDescent="0.2">
      <c r="A289" s="474"/>
      <c r="B289" s="85" t="s">
        <v>352</v>
      </c>
      <c r="C289" s="62" t="s">
        <v>26</v>
      </c>
      <c r="D289" s="75">
        <v>1823.71</v>
      </c>
      <c r="E289" s="351">
        <v>0</v>
      </c>
      <c r="F289" s="31"/>
      <c r="G289" s="281"/>
      <c r="H289" s="281"/>
      <c r="I289" s="281"/>
      <c r="J289" s="68">
        <f t="shared" si="18"/>
        <v>1823.71</v>
      </c>
    </row>
    <row r="290" spans="1:14" ht="30" customHeight="1" x14ac:dyDescent="0.2">
      <c r="A290" s="487" t="s">
        <v>253</v>
      </c>
      <c r="B290" s="488"/>
      <c r="C290" s="17" t="s">
        <v>26</v>
      </c>
      <c r="D290" s="79">
        <v>1372191.34</v>
      </c>
      <c r="E290" s="21">
        <f t="shared" ref="E290:H290" si="19">SUM(E185:E289)</f>
        <v>22302.700000000004</v>
      </c>
      <c r="F290" s="21">
        <f t="shared" si="19"/>
        <v>0</v>
      </c>
      <c r="G290" s="21">
        <f t="shared" si="19"/>
        <v>0</v>
      </c>
      <c r="H290" s="21">
        <f t="shared" si="19"/>
        <v>0</v>
      </c>
      <c r="I290" s="21">
        <f>SUM(I185:I289)</f>
        <v>0</v>
      </c>
      <c r="J290" s="20">
        <f t="shared" si="18"/>
        <v>1394494.04</v>
      </c>
    </row>
    <row r="291" spans="1:14" s="4" customFormat="1" ht="30" customHeight="1" thickBot="1" x14ac:dyDescent="0.3">
      <c r="A291" s="489" t="s">
        <v>254</v>
      </c>
      <c r="B291" s="490"/>
      <c r="C291" s="34" t="s">
        <v>26</v>
      </c>
      <c r="D291" s="22">
        <f>COUNTIF(D185:D289,"&gt;0")</f>
        <v>103</v>
      </c>
      <c r="E291" s="22">
        <f>COUNTIF(E185:E289,"&gt;0")</f>
        <v>25</v>
      </c>
      <c r="F291" s="22">
        <f t="shared" ref="F291:I291" si="20">COUNTIF(F185:F289,"&gt;0")</f>
        <v>0</v>
      </c>
      <c r="G291" s="22">
        <f t="shared" si="20"/>
        <v>0</v>
      </c>
      <c r="H291" s="22">
        <f t="shared" si="20"/>
        <v>0</v>
      </c>
      <c r="I291" s="22">
        <f t="shared" si="20"/>
        <v>0</v>
      </c>
      <c r="J291" s="23">
        <f t="shared" si="18"/>
        <v>128</v>
      </c>
      <c r="N291" s="82"/>
    </row>
    <row r="292" spans="1:14" s="4" customFormat="1" ht="34.5" customHeight="1" thickTop="1" thickBot="1" x14ac:dyDescent="0.3">
      <c r="A292" s="557" t="s">
        <v>353</v>
      </c>
      <c r="B292" s="558"/>
      <c r="C292" s="9"/>
      <c r="D292" s="83" t="s">
        <v>807</v>
      </c>
      <c r="E292" s="83" t="s">
        <v>802</v>
      </c>
      <c r="F292" s="11" t="s">
        <v>803</v>
      </c>
      <c r="G292" s="11" t="s">
        <v>804</v>
      </c>
      <c r="H292" s="11" t="s">
        <v>805</v>
      </c>
      <c r="I292" s="11" t="s">
        <v>806</v>
      </c>
      <c r="J292" s="10" t="s">
        <v>27</v>
      </c>
      <c r="N292"/>
    </row>
    <row r="293" spans="1:14" s="4" customFormat="1" ht="30" customHeight="1" thickTop="1" thickBot="1" x14ac:dyDescent="0.3">
      <c r="A293" s="559"/>
      <c r="B293" s="560"/>
      <c r="C293" s="63" t="s">
        <v>26</v>
      </c>
      <c r="D293" s="59">
        <v>772209.95</v>
      </c>
      <c r="E293" s="26">
        <v>45408.98</v>
      </c>
      <c r="F293" s="26"/>
      <c r="G293" s="26"/>
      <c r="H293" s="26"/>
      <c r="I293" s="26"/>
      <c r="J293" s="27">
        <f>SUM(D293:I293)</f>
        <v>817618.92999999993</v>
      </c>
    </row>
    <row r="294" spans="1:14" s="4" customFormat="1" ht="30" customHeight="1" thickTop="1" thickBot="1" x14ac:dyDescent="0.3">
      <c r="A294" s="491" t="s">
        <v>253</v>
      </c>
      <c r="B294" s="492"/>
      <c r="C294" s="12" t="s">
        <v>26</v>
      </c>
      <c r="D294" s="51">
        <v>772209.95</v>
      </c>
      <c r="E294" s="320">
        <v>45408.98</v>
      </c>
      <c r="F294" s="24">
        <f>F293</f>
        <v>0</v>
      </c>
      <c r="G294" s="24">
        <f>G293</f>
        <v>0</v>
      </c>
      <c r="H294" s="24">
        <f>H293</f>
        <v>0</v>
      </c>
      <c r="I294" s="24">
        <f t="shared" ref="I294" si="21">I293</f>
        <v>0</v>
      </c>
      <c r="J294" s="25">
        <f>SUM(D294:I294)</f>
        <v>817618.92999999993</v>
      </c>
    </row>
    <row r="295" spans="1:14" s="4" customFormat="1" ht="30" customHeight="1" thickTop="1" thickBot="1" x14ac:dyDescent="0.3">
      <c r="A295" s="491" t="s">
        <v>254</v>
      </c>
      <c r="B295" s="492"/>
      <c r="C295" s="12" t="s">
        <v>26</v>
      </c>
      <c r="D295" s="179">
        <v>27305</v>
      </c>
      <c r="E295" s="239">
        <v>2292</v>
      </c>
      <c r="F295" s="239"/>
      <c r="G295" s="239"/>
      <c r="H295" s="239"/>
      <c r="I295" s="239"/>
      <c r="J295" s="93">
        <f>SUM(D295:I295)</f>
        <v>29597</v>
      </c>
    </row>
    <row r="296" spans="1:14" s="4" customFormat="1" ht="30" customHeight="1" thickTop="1" thickBot="1" x14ac:dyDescent="0.3">
      <c r="A296" s="485" t="s">
        <v>354</v>
      </c>
      <c r="B296" s="486"/>
      <c r="C296" s="50" t="s">
        <v>26</v>
      </c>
      <c r="D296" s="28">
        <f>SUM(D294,D181,D290)</f>
        <v>4241758.17</v>
      </c>
      <c r="E296" s="28">
        <f t="shared" ref="E296:I296" si="22">SUM(E294,E181,E290)</f>
        <v>101639.62000000002</v>
      </c>
      <c r="F296" s="28">
        <f t="shared" si="22"/>
        <v>0</v>
      </c>
      <c r="G296" s="28">
        <f t="shared" si="22"/>
        <v>0</v>
      </c>
      <c r="H296" s="28">
        <f t="shared" si="22"/>
        <v>0</v>
      </c>
      <c r="I296" s="28">
        <f t="shared" si="22"/>
        <v>0</v>
      </c>
      <c r="J296" s="29">
        <f>SUM(D296:I296)</f>
        <v>4343397.79</v>
      </c>
    </row>
    <row r="297" spans="1:14" s="4" customFormat="1" ht="23.1" customHeight="1" thickTop="1" thickBot="1" x14ac:dyDescent="0.3">
      <c r="A297" s="463" t="s">
        <v>604</v>
      </c>
      <c r="B297" s="464"/>
      <c r="C297" s="464"/>
      <c r="D297" s="464"/>
      <c r="E297" s="464"/>
      <c r="F297" s="464"/>
      <c r="G297" s="464"/>
      <c r="H297" s="464"/>
      <c r="I297" s="464"/>
      <c r="J297" s="465"/>
    </row>
    <row r="298" spans="1:14" s="4" customFormat="1" ht="24.75" customHeight="1" thickTop="1" thickBot="1" x14ac:dyDescent="0.3">
      <c r="A298" s="475" t="s">
        <v>582</v>
      </c>
      <c r="B298" s="476"/>
      <c r="C298" s="476"/>
      <c r="D298" s="476"/>
      <c r="E298" s="476"/>
      <c r="F298" s="476"/>
      <c r="G298" s="476"/>
      <c r="H298" s="476"/>
      <c r="I298" s="476"/>
      <c r="J298" s="477"/>
    </row>
    <row r="299" spans="1:14" s="4" customFormat="1" ht="23.1" customHeight="1" thickTop="1" x14ac:dyDescent="0.25">
      <c r="A299" s="466" t="s">
        <v>355</v>
      </c>
      <c r="B299" s="467"/>
      <c r="C299" s="467"/>
      <c r="D299" s="467"/>
      <c r="E299" s="467"/>
      <c r="F299" s="467"/>
      <c r="G299" s="467"/>
      <c r="H299" s="467"/>
      <c r="I299" s="467"/>
      <c r="J299" s="468"/>
    </row>
    <row r="300" spans="1:14" s="4" customFormat="1" ht="32.25" customHeight="1" thickBot="1" x14ac:dyDescent="0.3">
      <c r="A300" s="480" t="s">
        <v>356</v>
      </c>
      <c r="B300" s="481"/>
      <c r="C300" s="482"/>
      <c r="D300" s="83" t="s">
        <v>807</v>
      </c>
      <c r="E300" s="346" t="s">
        <v>802</v>
      </c>
      <c r="F300" s="11" t="s">
        <v>803</v>
      </c>
      <c r="G300" s="11" t="s">
        <v>804</v>
      </c>
      <c r="H300" s="11" t="s">
        <v>805</v>
      </c>
      <c r="I300" s="11" t="s">
        <v>806</v>
      </c>
      <c r="J300" s="92" t="s">
        <v>27</v>
      </c>
    </row>
    <row r="301" spans="1:14" s="4" customFormat="1" ht="23.1" customHeight="1" thickTop="1" x14ac:dyDescent="0.25">
      <c r="A301" s="197" t="s">
        <v>357</v>
      </c>
      <c r="B301" s="43"/>
      <c r="C301" s="64" t="s">
        <v>26</v>
      </c>
      <c r="D301" s="89">
        <v>12278.580000000002</v>
      </c>
      <c r="E301" s="31">
        <v>1129.4000000000001</v>
      </c>
      <c r="F301" s="88"/>
      <c r="G301" s="31"/>
      <c r="H301" s="31"/>
      <c r="I301" s="31"/>
      <c r="J301" s="68">
        <f>SUM(D301:I301)</f>
        <v>13407.980000000001</v>
      </c>
    </row>
    <row r="302" spans="1:14" s="4" customFormat="1" ht="23.1" customHeight="1" x14ac:dyDescent="0.25">
      <c r="A302" s="121" t="s">
        <v>358</v>
      </c>
      <c r="B302" s="53"/>
      <c r="C302" s="65" t="s">
        <v>26</v>
      </c>
      <c r="D302" s="90">
        <v>62.3</v>
      </c>
      <c r="E302" s="124">
        <v>0</v>
      </c>
      <c r="F302" s="88"/>
      <c r="G302" s="31"/>
      <c r="H302" s="31"/>
      <c r="I302" s="31"/>
      <c r="J302" s="68">
        <f t="shared" ref="J302:J332" si="23">SUM(D302:I302)</f>
        <v>62.3</v>
      </c>
    </row>
    <row r="303" spans="1:14" s="4" customFormat="1" ht="23.1" customHeight="1" x14ac:dyDescent="0.25">
      <c r="A303" s="54" t="s">
        <v>359</v>
      </c>
      <c r="B303" s="39"/>
      <c r="C303" s="65" t="s">
        <v>26</v>
      </c>
      <c r="D303" s="90">
        <v>36097.83</v>
      </c>
      <c r="E303" s="124">
        <v>0</v>
      </c>
      <c r="F303" s="88"/>
      <c r="G303" s="31"/>
      <c r="H303" s="31"/>
      <c r="I303" s="31"/>
      <c r="J303" s="68">
        <f t="shared" si="23"/>
        <v>36097.83</v>
      </c>
    </row>
    <row r="304" spans="1:14" s="4" customFormat="1" ht="23.1" customHeight="1" x14ac:dyDescent="0.25">
      <c r="A304" s="54" t="s">
        <v>735</v>
      </c>
      <c r="B304" s="39"/>
      <c r="C304" s="65" t="s">
        <v>26</v>
      </c>
      <c r="D304" s="90">
        <v>888.2</v>
      </c>
      <c r="E304" s="124">
        <v>0</v>
      </c>
      <c r="F304" s="88"/>
      <c r="G304" s="31"/>
      <c r="H304" s="31"/>
      <c r="I304" s="31"/>
      <c r="J304" s="68">
        <f t="shared" si="23"/>
        <v>888.2</v>
      </c>
    </row>
    <row r="305" spans="1:10" s="4" customFormat="1" ht="23.1" customHeight="1" x14ac:dyDescent="0.25">
      <c r="A305" s="54" t="s">
        <v>360</v>
      </c>
      <c r="B305" s="39"/>
      <c r="C305" s="65" t="s">
        <v>26</v>
      </c>
      <c r="D305" s="90">
        <v>15.6</v>
      </c>
      <c r="E305" s="124">
        <v>0</v>
      </c>
      <c r="F305" s="88"/>
      <c r="G305" s="31"/>
      <c r="H305" s="31"/>
      <c r="I305" s="31"/>
      <c r="J305" s="68">
        <f t="shared" si="23"/>
        <v>15.6</v>
      </c>
    </row>
    <row r="306" spans="1:10" s="4" customFormat="1" ht="23.1" customHeight="1" x14ac:dyDescent="0.25">
      <c r="A306" s="54" t="s">
        <v>361</v>
      </c>
      <c r="B306" s="39"/>
      <c r="C306" s="66" t="s">
        <v>26</v>
      </c>
      <c r="D306" s="90">
        <v>116896.09999999999</v>
      </c>
      <c r="E306" s="124">
        <v>2164.1</v>
      </c>
      <c r="F306" s="88"/>
      <c r="G306" s="31"/>
      <c r="H306" s="31"/>
      <c r="I306" s="31"/>
      <c r="J306" s="68">
        <f t="shared" si="23"/>
        <v>119060.2</v>
      </c>
    </row>
    <row r="307" spans="1:10" s="4" customFormat="1" ht="23.1" customHeight="1" x14ac:dyDescent="0.25">
      <c r="A307" s="54" t="s">
        <v>362</v>
      </c>
      <c r="B307" s="39"/>
      <c r="C307" s="66" t="s">
        <v>26</v>
      </c>
      <c r="D307" s="90">
        <v>37641.880000000005</v>
      </c>
      <c r="E307" s="124">
        <v>0</v>
      </c>
      <c r="F307" s="88"/>
      <c r="G307" s="31"/>
      <c r="H307" s="31"/>
      <c r="I307" s="31"/>
      <c r="J307" s="68">
        <f t="shared" si="23"/>
        <v>37641.880000000005</v>
      </c>
    </row>
    <row r="308" spans="1:10" s="4" customFormat="1" ht="23.1" customHeight="1" x14ac:dyDescent="0.25">
      <c r="A308" s="54" t="s">
        <v>363</v>
      </c>
      <c r="B308" s="39"/>
      <c r="C308" s="66" t="s">
        <v>26</v>
      </c>
      <c r="D308" s="90">
        <v>14444.699999999997</v>
      </c>
      <c r="E308" s="124">
        <v>0</v>
      </c>
      <c r="F308" s="88"/>
      <c r="G308" s="31"/>
      <c r="H308" s="31"/>
      <c r="I308" s="31"/>
      <c r="J308" s="68">
        <f t="shared" si="23"/>
        <v>14444.699999999997</v>
      </c>
    </row>
    <row r="309" spans="1:10" s="4" customFormat="1" ht="23.1" customHeight="1" x14ac:dyDescent="0.25">
      <c r="A309" s="200" t="s">
        <v>565</v>
      </c>
      <c r="B309" s="39"/>
      <c r="C309" s="66" t="s">
        <v>26</v>
      </c>
      <c r="D309" s="90">
        <v>1730</v>
      </c>
      <c r="E309" s="124">
        <v>0</v>
      </c>
      <c r="F309" s="88"/>
      <c r="G309" s="31"/>
      <c r="H309" s="31"/>
      <c r="I309" s="31"/>
      <c r="J309" s="68">
        <f t="shared" si="23"/>
        <v>1730</v>
      </c>
    </row>
    <row r="310" spans="1:10" s="4" customFormat="1" ht="23.1" customHeight="1" x14ac:dyDescent="0.25">
      <c r="A310" s="54" t="s">
        <v>364</v>
      </c>
      <c r="B310" s="39"/>
      <c r="C310" s="66" t="s">
        <v>26</v>
      </c>
      <c r="D310" s="90">
        <v>27706.099999999995</v>
      </c>
      <c r="E310" s="124">
        <v>845.4</v>
      </c>
      <c r="F310" s="88"/>
      <c r="G310" s="31"/>
      <c r="H310" s="31"/>
      <c r="I310" s="31"/>
      <c r="J310" s="68">
        <f t="shared" si="23"/>
        <v>28551.499999999996</v>
      </c>
    </row>
    <row r="311" spans="1:10" s="4" customFormat="1" ht="23.1" customHeight="1" x14ac:dyDescent="0.25">
      <c r="A311" s="54" t="s">
        <v>365</v>
      </c>
      <c r="B311" s="39"/>
      <c r="C311" s="66" t="s">
        <v>26</v>
      </c>
      <c r="D311" s="90">
        <v>34092.669999999991</v>
      </c>
      <c r="E311" s="124">
        <v>2829.5</v>
      </c>
      <c r="F311" s="88"/>
      <c r="G311" s="31"/>
      <c r="H311" s="31"/>
      <c r="I311" s="31"/>
      <c r="J311" s="68">
        <f t="shared" si="23"/>
        <v>36922.169999999991</v>
      </c>
    </row>
    <row r="312" spans="1:10" s="4" customFormat="1" ht="23.1" customHeight="1" x14ac:dyDescent="0.25">
      <c r="A312" s="54" t="s">
        <v>366</v>
      </c>
      <c r="B312" s="39"/>
      <c r="C312" s="66" t="s">
        <v>26</v>
      </c>
      <c r="D312" s="90">
        <v>242</v>
      </c>
      <c r="E312" s="124">
        <v>0</v>
      </c>
      <c r="F312" s="88"/>
      <c r="G312" s="31"/>
      <c r="H312" s="31"/>
      <c r="I312" s="31"/>
      <c r="J312" s="68">
        <f t="shared" si="23"/>
        <v>242</v>
      </c>
    </row>
    <row r="313" spans="1:10" s="4" customFormat="1" ht="23.1" customHeight="1" x14ac:dyDescent="0.25">
      <c r="A313" s="69" t="s">
        <v>367</v>
      </c>
      <c r="B313" s="16"/>
      <c r="C313" s="66" t="s">
        <v>26</v>
      </c>
      <c r="D313" s="90">
        <v>800</v>
      </c>
      <c r="E313" s="124">
        <v>0</v>
      </c>
      <c r="F313" s="88"/>
      <c r="G313" s="31"/>
      <c r="H313" s="31"/>
      <c r="I313" s="31"/>
      <c r="J313" s="68">
        <f t="shared" si="23"/>
        <v>800</v>
      </c>
    </row>
    <row r="314" spans="1:10" s="4" customFormat="1" ht="23.1" customHeight="1" x14ac:dyDescent="0.25">
      <c r="A314" s="69" t="s">
        <v>368</v>
      </c>
      <c r="B314" s="39"/>
      <c r="C314" s="66" t="s">
        <v>26</v>
      </c>
      <c r="D314" s="90">
        <v>684.3</v>
      </c>
      <c r="E314" s="124">
        <v>0</v>
      </c>
      <c r="F314" s="88"/>
      <c r="G314" s="31"/>
      <c r="H314" s="31"/>
      <c r="I314" s="31"/>
      <c r="J314" s="68">
        <f t="shared" si="23"/>
        <v>684.3</v>
      </c>
    </row>
    <row r="315" spans="1:10" s="4" customFormat="1" ht="23.1" customHeight="1" x14ac:dyDescent="0.25">
      <c r="A315" s="69" t="s">
        <v>77</v>
      </c>
      <c r="B315" s="39"/>
      <c r="C315" s="66" t="s">
        <v>26</v>
      </c>
      <c r="D315" s="90">
        <v>30.1</v>
      </c>
      <c r="E315" s="124">
        <v>0</v>
      </c>
      <c r="F315" s="88"/>
      <c r="G315" s="31"/>
      <c r="H315" s="31"/>
      <c r="I315" s="31"/>
      <c r="J315" s="68">
        <f t="shared" si="23"/>
        <v>30.1</v>
      </c>
    </row>
    <row r="316" spans="1:10" s="4" customFormat="1" ht="23.1" customHeight="1" x14ac:dyDescent="0.25">
      <c r="A316" s="54" t="s">
        <v>369</v>
      </c>
      <c r="B316" s="39"/>
      <c r="C316" s="66" t="s">
        <v>26</v>
      </c>
      <c r="D316" s="90">
        <v>3841.2</v>
      </c>
      <c r="E316" s="124">
        <v>0</v>
      </c>
      <c r="F316" s="88"/>
      <c r="G316" s="31"/>
      <c r="H316" s="31"/>
      <c r="I316" s="31"/>
      <c r="J316" s="68">
        <f t="shared" si="23"/>
        <v>3841.2</v>
      </c>
    </row>
    <row r="317" spans="1:10" s="4" customFormat="1" ht="23.1" customHeight="1" x14ac:dyDescent="0.25">
      <c r="A317" s="54" t="s">
        <v>370</v>
      </c>
      <c r="B317" s="39"/>
      <c r="C317" s="66" t="s">
        <v>26</v>
      </c>
      <c r="D317" s="90">
        <v>90</v>
      </c>
      <c r="E317" s="124">
        <v>0</v>
      </c>
      <c r="F317" s="88"/>
      <c r="G317" s="31"/>
      <c r="H317" s="31"/>
      <c r="I317" s="31"/>
      <c r="J317" s="68">
        <f t="shared" si="23"/>
        <v>90</v>
      </c>
    </row>
    <row r="318" spans="1:10" s="4" customFormat="1" ht="23.1" customHeight="1" x14ac:dyDescent="0.25">
      <c r="A318" s="54" t="s">
        <v>371</v>
      </c>
      <c r="B318" s="39"/>
      <c r="C318" s="66" t="s">
        <v>26</v>
      </c>
      <c r="D318" s="90">
        <v>1478.6000000000001</v>
      </c>
      <c r="E318" s="124">
        <v>0</v>
      </c>
      <c r="F318" s="88"/>
      <c r="G318" s="31"/>
      <c r="H318" s="31"/>
      <c r="I318" s="31"/>
      <c r="J318" s="68">
        <f t="shared" si="23"/>
        <v>1478.6000000000001</v>
      </c>
    </row>
    <row r="319" spans="1:10" s="4" customFormat="1" ht="23.1" customHeight="1" x14ac:dyDescent="0.25">
      <c r="A319" s="54" t="s">
        <v>372</v>
      </c>
      <c r="B319" s="39"/>
      <c r="C319" s="66" t="s">
        <v>26</v>
      </c>
      <c r="D319" s="90">
        <v>89709.5</v>
      </c>
      <c r="E319" s="124">
        <v>0</v>
      </c>
      <c r="F319" s="88"/>
      <c r="G319" s="31"/>
      <c r="H319" s="31"/>
      <c r="I319" s="31"/>
      <c r="J319" s="68">
        <f t="shared" si="23"/>
        <v>89709.5</v>
      </c>
    </row>
    <row r="320" spans="1:10" s="4" customFormat="1" ht="23.1" customHeight="1" x14ac:dyDescent="0.25">
      <c r="A320" s="54" t="s">
        <v>373</v>
      </c>
      <c r="B320" s="39"/>
      <c r="C320" s="66" t="s">
        <v>26</v>
      </c>
      <c r="D320" s="90">
        <v>3186</v>
      </c>
      <c r="E320" s="124">
        <v>0</v>
      </c>
      <c r="F320" s="88"/>
      <c r="G320" s="31"/>
      <c r="H320" s="31"/>
      <c r="I320" s="31"/>
      <c r="J320" s="68">
        <f t="shared" si="23"/>
        <v>3186</v>
      </c>
    </row>
    <row r="321" spans="1:10" s="4" customFormat="1" ht="23.1" customHeight="1" x14ac:dyDescent="0.25">
      <c r="A321" s="54" t="s">
        <v>374</v>
      </c>
      <c r="B321" s="39"/>
      <c r="C321" s="66" t="s">
        <v>26</v>
      </c>
      <c r="D321" s="90">
        <v>6506.8600000000006</v>
      </c>
      <c r="E321" s="124">
        <v>0</v>
      </c>
      <c r="F321" s="88"/>
      <c r="G321" s="31"/>
      <c r="H321" s="31"/>
      <c r="I321" s="31"/>
      <c r="J321" s="68">
        <f t="shared" si="23"/>
        <v>6506.8600000000006</v>
      </c>
    </row>
    <row r="322" spans="1:10" s="4" customFormat="1" ht="23.1" customHeight="1" x14ac:dyDescent="0.25">
      <c r="A322" s="54" t="s">
        <v>375</v>
      </c>
      <c r="B322" s="39"/>
      <c r="C322" s="66" t="s">
        <v>26</v>
      </c>
      <c r="D322" s="90">
        <v>21230.760000000002</v>
      </c>
      <c r="E322" s="124">
        <v>0</v>
      </c>
      <c r="F322" s="88"/>
      <c r="G322" s="31"/>
      <c r="H322" s="31"/>
      <c r="I322" s="31"/>
      <c r="J322" s="68">
        <f t="shared" si="23"/>
        <v>21230.760000000002</v>
      </c>
    </row>
    <row r="323" spans="1:10" s="4" customFormat="1" ht="23.1" customHeight="1" x14ac:dyDescent="0.25">
      <c r="A323" s="54" t="s">
        <v>376</v>
      </c>
      <c r="B323" s="39"/>
      <c r="C323" s="66" t="s">
        <v>26</v>
      </c>
      <c r="D323" s="90">
        <v>199709.38</v>
      </c>
      <c r="E323" s="124">
        <v>8875.2000000000007</v>
      </c>
      <c r="F323" s="88"/>
      <c r="G323" s="31"/>
      <c r="H323" s="31"/>
      <c r="I323" s="31"/>
      <c r="J323" s="68">
        <f t="shared" si="23"/>
        <v>208584.58000000002</v>
      </c>
    </row>
    <row r="324" spans="1:10" s="4" customFormat="1" ht="23.1" customHeight="1" x14ac:dyDescent="0.25">
      <c r="A324" s="54" t="s">
        <v>377</v>
      </c>
      <c r="B324" s="39"/>
      <c r="C324" s="66" t="s">
        <v>26</v>
      </c>
      <c r="D324" s="90">
        <v>7897.5000000000009</v>
      </c>
      <c r="E324" s="124">
        <v>0</v>
      </c>
      <c r="F324" s="88"/>
      <c r="G324" s="31"/>
      <c r="H324" s="31"/>
      <c r="I324" s="31"/>
      <c r="J324" s="68">
        <f t="shared" si="23"/>
        <v>7897.5000000000009</v>
      </c>
    </row>
    <row r="325" spans="1:10" s="4" customFormat="1" ht="23.1" customHeight="1" x14ac:dyDescent="0.25">
      <c r="A325" s="54" t="s">
        <v>378</v>
      </c>
      <c r="B325" s="39"/>
      <c r="C325" s="66" t="s">
        <v>26</v>
      </c>
      <c r="D325" s="90">
        <v>29328.63</v>
      </c>
      <c r="E325" s="124">
        <v>2173.1</v>
      </c>
      <c r="F325" s="88"/>
      <c r="G325" s="31"/>
      <c r="H325" s="31"/>
      <c r="I325" s="31"/>
      <c r="J325" s="68">
        <f t="shared" si="23"/>
        <v>31501.73</v>
      </c>
    </row>
    <row r="326" spans="1:10" s="4" customFormat="1" ht="23.1" customHeight="1" x14ac:dyDescent="0.25">
      <c r="A326" s="54" t="s">
        <v>379</v>
      </c>
      <c r="B326" s="39"/>
      <c r="C326" s="66" t="s">
        <v>26</v>
      </c>
      <c r="D326" s="90">
        <v>7143.2000000000007</v>
      </c>
      <c r="E326" s="124">
        <v>0</v>
      </c>
      <c r="F326" s="88"/>
      <c r="G326" s="31"/>
      <c r="H326" s="31"/>
      <c r="I326" s="31"/>
      <c r="J326" s="68">
        <f t="shared" si="23"/>
        <v>7143.2000000000007</v>
      </c>
    </row>
    <row r="327" spans="1:10" s="4" customFormat="1" ht="23.1" customHeight="1" x14ac:dyDescent="0.25">
      <c r="A327" s="69" t="s">
        <v>380</v>
      </c>
      <c r="B327" s="39"/>
      <c r="C327" s="66" t="s">
        <v>26</v>
      </c>
      <c r="D327" s="75">
        <v>380552.01000000007</v>
      </c>
      <c r="E327" s="124">
        <v>10266.799999999999</v>
      </c>
      <c r="F327" s="123"/>
      <c r="G327" s="124"/>
      <c r="H327" s="124"/>
      <c r="I327" s="124"/>
      <c r="J327" s="68">
        <f t="shared" si="23"/>
        <v>390818.81000000006</v>
      </c>
    </row>
    <row r="328" spans="1:10" s="4" customFormat="1" ht="23.1" customHeight="1" x14ac:dyDescent="0.25">
      <c r="A328" s="54" t="s">
        <v>381</v>
      </c>
      <c r="B328" s="39"/>
      <c r="C328" s="66" t="s">
        <v>26</v>
      </c>
      <c r="D328" s="90">
        <v>1281.5</v>
      </c>
      <c r="E328" s="124">
        <v>0</v>
      </c>
      <c r="F328" s="88"/>
      <c r="G328" s="31"/>
      <c r="H328" s="31"/>
      <c r="I328" s="31"/>
      <c r="J328" s="68">
        <f t="shared" si="23"/>
        <v>1281.5</v>
      </c>
    </row>
    <row r="329" spans="1:10" s="4" customFormat="1" ht="21" customHeight="1" x14ac:dyDescent="0.25">
      <c r="A329" s="54" t="s">
        <v>382</v>
      </c>
      <c r="B329" s="39"/>
      <c r="C329" s="66" t="s">
        <v>26</v>
      </c>
      <c r="D329" s="90">
        <v>8415.73</v>
      </c>
      <c r="E329" s="124">
        <v>0</v>
      </c>
      <c r="F329" s="88"/>
      <c r="G329" s="31"/>
      <c r="H329" s="31"/>
      <c r="I329" s="31"/>
      <c r="J329" s="68">
        <f t="shared" si="23"/>
        <v>8415.73</v>
      </c>
    </row>
    <row r="330" spans="1:10" s="4" customFormat="1" ht="21" customHeight="1" x14ac:dyDescent="0.25">
      <c r="A330" s="200" t="s">
        <v>741</v>
      </c>
      <c r="B330" s="39"/>
      <c r="C330" s="66" t="s">
        <v>26</v>
      </c>
      <c r="D330" s="90">
        <v>13.5</v>
      </c>
      <c r="E330" s="124">
        <v>0</v>
      </c>
      <c r="F330" s="88"/>
      <c r="G330" s="31"/>
      <c r="H330" s="31"/>
      <c r="I330" s="31"/>
      <c r="J330" s="68">
        <f t="shared" si="23"/>
        <v>13.5</v>
      </c>
    </row>
    <row r="331" spans="1:10" s="4" customFormat="1" ht="22.5" customHeight="1" x14ac:dyDescent="0.25">
      <c r="A331" s="54" t="s">
        <v>383</v>
      </c>
      <c r="B331" s="39"/>
      <c r="C331" s="66" t="s">
        <v>26</v>
      </c>
      <c r="D331" s="75">
        <v>15100.199999999999</v>
      </c>
      <c r="E331" s="124">
        <v>47.9</v>
      </c>
      <c r="F331" s="88"/>
      <c r="G331" s="31"/>
      <c r="H331" s="31"/>
      <c r="I331" s="31"/>
      <c r="J331" s="68">
        <f t="shared" si="23"/>
        <v>15148.099999999999</v>
      </c>
    </row>
    <row r="332" spans="1:10" s="4" customFormat="1" ht="23.1" customHeight="1" x14ac:dyDescent="0.25">
      <c r="A332" s="54" t="s">
        <v>384</v>
      </c>
      <c r="B332" s="39"/>
      <c r="C332" s="66" t="s">
        <v>26</v>
      </c>
      <c r="D332" s="90">
        <v>2541.4</v>
      </c>
      <c r="E332" s="124">
        <v>0</v>
      </c>
      <c r="F332" s="88"/>
      <c r="G332" s="31"/>
      <c r="H332" s="31"/>
      <c r="I332" s="31"/>
      <c r="J332" s="68">
        <f t="shared" si="23"/>
        <v>2541.4</v>
      </c>
    </row>
    <row r="333" spans="1:10" s="4" customFormat="1" ht="23.1" customHeight="1" x14ac:dyDescent="0.25">
      <c r="A333" s="54" t="s">
        <v>385</v>
      </c>
      <c r="B333" s="39"/>
      <c r="C333" s="66" t="s">
        <v>26</v>
      </c>
      <c r="D333" s="90">
        <v>1083.3</v>
      </c>
      <c r="E333" s="124">
        <v>0</v>
      </c>
      <c r="F333" s="88"/>
      <c r="G333" s="31"/>
      <c r="H333" s="31"/>
      <c r="I333" s="31"/>
      <c r="J333" s="68">
        <f t="shared" ref="J333:J364" si="24">SUM(D333:I333)</f>
        <v>1083.3</v>
      </c>
    </row>
    <row r="334" spans="1:10" s="4" customFormat="1" ht="23.1" customHeight="1" x14ac:dyDescent="0.25">
      <c r="A334" s="54" t="s">
        <v>386</v>
      </c>
      <c r="B334" s="39"/>
      <c r="C334" s="66" t="s">
        <v>26</v>
      </c>
      <c r="D334" s="90">
        <v>7797.4000000000005</v>
      </c>
      <c r="E334" s="124">
        <v>1138.0999999999999</v>
      </c>
      <c r="F334" s="88"/>
      <c r="G334" s="31"/>
      <c r="H334" s="31"/>
      <c r="I334" s="31"/>
      <c r="J334" s="68">
        <f t="shared" si="24"/>
        <v>8935.5</v>
      </c>
    </row>
    <row r="335" spans="1:10" s="4" customFormat="1" ht="23.1" customHeight="1" x14ac:dyDescent="0.25">
      <c r="A335" s="143" t="s">
        <v>387</v>
      </c>
      <c r="B335" s="144"/>
      <c r="C335" s="145" t="s">
        <v>26</v>
      </c>
      <c r="D335" s="119">
        <v>42.3</v>
      </c>
      <c r="E335" s="124">
        <v>0</v>
      </c>
      <c r="F335" s="88"/>
      <c r="G335" s="31"/>
      <c r="H335" s="31"/>
      <c r="I335" s="31"/>
      <c r="J335" s="68">
        <f t="shared" si="24"/>
        <v>42.3</v>
      </c>
    </row>
    <row r="336" spans="1:10" s="4" customFormat="1" ht="23.1" customHeight="1" x14ac:dyDescent="0.25">
      <c r="A336" s="54" t="s">
        <v>388</v>
      </c>
      <c r="B336" s="39"/>
      <c r="C336" s="66" t="s">
        <v>26</v>
      </c>
      <c r="D336" s="75">
        <v>922.55</v>
      </c>
      <c r="E336" s="124">
        <v>0</v>
      </c>
      <c r="F336" s="88"/>
      <c r="G336" s="31"/>
      <c r="H336" s="31"/>
      <c r="I336" s="31"/>
      <c r="J336" s="68">
        <f t="shared" si="24"/>
        <v>922.55</v>
      </c>
    </row>
    <row r="337" spans="1:10" s="4" customFormat="1" ht="23.1" customHeight="1" x14ac:dyDescent="0.25">
      <c r="A337" s="54" t="s">
        <v>389</v>
      </c>
      <c r="B337" s="39"/>
      <c r="C337" s="66" t="s">
        <v>26</v>
      </c>
      <c r="D337" s="90">
        <v>217.8</v>
      </c>
      <c r="E337" s="124">
        <v>0</v>
      </c>
      <c r="F337" s="88"/>
      <c r="G337" s="31"/>
      <c r="H337" s="31"/>
      <c r="I337" s="31"/>
      <c r="J337" s="68">
        <f t="shared" si="24"/>
        <v>217.8</v>
      </c>
    </row>
    <row r="338" spans="1:10" s="4" customFormat="1" ht="23.1" customHeight="1" x14ac:dyDescent="0.25">
      <c r="A338" s="54" t="s">
        <v>390</v>
      </c>
      <c r="B338" s="39"/>
      <c r="C338" s="66" t="s">
        <v>26</v>
      </c>
      <c r="D338" s="90">
        <v>3662.62</v>
      </c>
      <c r="E338" s="124">
        <v>91.6</v>
      </c>
      <c r="F338" s="88"/>
      <c r="G338" s="31"/>
      <c r="H338" s="31"/>
      <c r="I338" s="31"/>
      <c r="J338" s="68">
        <f t="shared" si="24"/>
        <v>3754.22</v>
      </c>
    </row>
    <row r="339" spans="1:10" s="4" customFormat="1" ht="23.1" customHeight="1" x14ac:dyDescent="0.25">
      <c r="A339" s="54" t="s">
        <v>391</v>
      </c>
      <c r="B339" s="39"/>
      <c r="C339" s="66" t="s">
        <v>26</v>
      </c>
      <c r="D339" s="90">
        <v>12224.699999999997</v>
      </c>
      <c r="E339" s="124">
        <v>0</v>
      </c>
      <c r="F339" s="88"/>
      <c r="G339" s="31"/>
      <c r="H339" s="31"/>
      <c r="I339" s="31"/>
      <c r="J339" s="68">
        <f t="shared" si="24"/>
        <v>12224.699999999997</v>
      </c>
    </row>
    <row r="340" spans="1:10" s="4" customFormat="1" ht="23.1" customHeight="1" x14ac:dyDescent="0.25">
      <c r="A340" s="54" t="s">
        <v>392</v>
      </c>
      <c r="B340" s="39"/>
      <c r="C340" s="66" t="s">
        <v>26</v>
      </c>
      <c r="D340" s="90">
        <v>4404.8999999999996</v>
      </c>
      <c r="E340" s="124">
        <v>0</v>
      </c>
      <c r="F340" s="88"/>
      <c r="G340" s="31"/>
      <c r="H340" s="31"/>
      <c r="I340" s="31"/>
      <c r="J340" s="68">
        <f t="shared" si="24"/>
        <v>4404.8999999999996</v>
      </c>
    </row>
    <row r="341" spans="1:10" s="4" customFormat="1" ht="23.1" customHeight="1" x14ac:dyDescent="0.25">
      <c r="A341" s="54" t="s">
        <v>393</v>
      </c>
      <c r="B341" s="39"/>
      <c r="C341" s="66" t="s">
        <v>26</v>
      </c>
      <c r="D341" s="90">
        <v>193</v>
      </c>
      <c r="E341" s="124">
        <v>0</v>
      </c>
      <c r="F341" s="88"/>
      <c r="G341" s="31"/>
      <c r="H341" s="31"/>
      <c r="I341" s="31"/>
      <c r="J341" s="68">
        <f t="shared" si="24"/>
        <v>193</v>
      </c>
    </row>
    <row r="342" spans="1:10" s="4" customFormat="1" ht="23.1" customHeight="1" x14ac:dyDescent="0.25">
      <c r="A342" s="54" t="s">
        <v>394</v>
      </c>
      <c r="B342" s="39"/>
      <c r="C342" s="66" t="s">
        <v>26</v>
      </c>
      <c r="D342" s="75">
        <v>2999.8</v>
      </c>
      <c r="E342" s="124">
        <v>0</v>
      </c>
      <c r="F342" s="88"/>
      <c r="G342" s="31"/>
      <c r="H342" s="31"/>
      <c r="I342" s="31"/>
      <c r="J342" s="68">
        <f t="shared" si="24"/>
        <v>2999.8</v>
      </c>
    </row>
    <row r="343" spans="1:10" s="4" customFormat="1" ht="23.1" customHeight="1" x14ac:dyDescent="0.25">
      <c r="A343" s="54" t="s">
        <v>395</v>
      </c>
      <c r="B343" s="39"/>
      <c r="C343" s="66" t="s">
        <v>26</v>
      </c>
      <c r="D343" s="90">
        <v>31294.02</v>
      </c>
      <c r="E343" s="124">
        <v>0</v>
      </c>
      <c r="F343" s="88"/>
      <c r="G343" s="31"/>
      <c r="H343" s="31"/>
      <c r="I343" s="31"/>
      <c r="J343" s="68">
        <f t="shared" si="24"/>
        <v>31294.02</v>
      </c>
    </row>
    <row r="344" spans="1:10" s="4" customFormat="1" ht="23.1" customHeight="1" x14ac:dyDescent="0.25">
      <c r="A344" s="54" t="s">
        <v>396</v>
      </c>
      <c r="B344" s="39"/>
      <c r="C344" s="66" t="s">
        <v>26</v>
      </c>
      <c r="D344" s="75">
        <v>14124.85</v>
      </c>
      <c r="E344" s="124">
        <v>0</v>
      </c>
      <c r="F344" s="88"/>
      <c r="G344" s="31"/>
      <c r="H344" s="31"/>
      <c r="I344" s="31"/>
      <c r="J344" s="68">
        <f t="shared" si="24"/>
        <v>14124.85</v>
      </c>
    </row>
    <row r="345" spans="1:10" s="4" customFormat="1" ht="23.1" customHeight="1" x14ac:dyDescent="0.25">
      <c r="A345" s="54" t="s">
        <v>397</v>
      </c>
      <c r="B345" s="39"/>
      <c r="C345" s="66" t="s">
        <v>26</v>
      </c>
      <c r="D345" s="90">
        <v>3953.75</v>
      </c>
      <c r="E345" s="124">
        <v>0</v>
      </c>
      <c r="F345" s="88"/>
      <c r="G345" s="31"/>
      <c r="H345" s="31"/>
      <c r="I345" s="31"/>
      <c r="J345" s="68">
        <f t="shared" si="24"/>
        <v>3953.75</v>
      </c>
    </row>
    <row r="346" spans="1:10" s="4" customFormat="1" ht="23.1" customHeight="1" x14ac:dyDescent="0.25">
      <c r="A346" s="54" t="s">
        <v>398</v>
      </c>
      <c r="B346" s="39"/>
      <c r="C346" s="66" t="s">
        <v>26</v>
      </c>
      <c r="D346" s="90">
        <v>12.7</v>
      </c>
      <c r="E346" s="124">
        <v>0</v>
      </c>
      <c r="F346" s="88"/>
      <c r="G346" s="31"/>
      <c r="H346" s="31"/>
      <c r="I346" s="31"/>
      <c r="J346" s="68">
        <f t="shared" si="24"/>
        <v>12.7</v>
      </c>
    </row>
    <row r="347" spans="1:10" s="4" customFormat="1" ht="23.1" customHeight="1" x14ac:dyDescent="0.25">
      <c r="A347" s="54" t="s">
        <v>399</v>
      </c>
      <c r="B347" s="39"/>
      <c r="C347" s="66" t="s">
        <v>26</v>
      </c>
      <c r="D347" s="90">
        <v>176983.97</v>
      </c>
      <c r="E347" s="124">
        <v>0</v>
      </c>
      <c r="F347" s="88"/>
      <c r="G347" s="31"/>
      <c r="H347" s="31"/>
      <c r="I347" s="31"/>
      <c r="J347" s="68">
        <f t="shared" si="24"/>
        <v>176983.97</v>
      </c>
    </row>
    <row r="348" spans="1:10" s="4" customFormat="1" ht="23.1" customHeight="1" x14ac:dyDescent="0.25">
      <c r="A348" s="54" t="s">
        <v>400</v>
      </c>
      <c r="B348" s="39"/>
      <c r="C348" s="66" t="s">
        <v>26</v>
      </c>
      <c r="D348" s="90">
        <v>541587.71</v>
      </c>
      <c r="E348" s="124">
        <v>13514.7</v>
      </c>
      <c r="F348" s="88"/>
      <c r="G348" s="31"/>
      <c r="H348" s="31"/>
      <c r="I348" s="31"/>
      <c r="J348" s="68">
        <f t="shared" si="24"/>
        <v>555102.40999999992</v>
      </c>
    </row>
    <row r="349" spans="1:10" s="4" customFormat="1" ht="23.1" customHeight="1" x14ac:dyDescent="0.25">
      <c r="A349" s="54" t="s">
        <v>401</v>
      </c>
      <c r="B349" s="39"/>
      <c r="C349" s="66" t="s">
        <v>26</v>
      </c>
      <c r="D349" s="90">
        <v>1696.1</v>
      </c>
      <c r="E349" s="124">
        <v>0</v>
      </c>
      <c r="F349" s="88"/>
      <c r="G349" s="31"/>
      <c r="H349" s="31"/>
      <c r="I349" s="31"/>
      <c r="J349" s="68">
        <f t="shared" si="24"/>
        <v>1696.1</v>
      </c>
    </row>
    <row r="350" spans="1:10" s="4" customFormat="1" ht="23.1" customHeight="1" x14ac:dyDescent="0.25">
      <c r="A350" s="54" t="s">
        <v>402</v>
      </c>
      <c r="B350" s="39"/>
      <c r="C350" s="66" t="s">
        <v>26</v>
      </c>
      <c r="D350" s="90">
        <v>15821.47</v>
      </c>
      <c r="E350" s="124">
        <v>0</v>
      </c>
      <c r="F350" s="88"/>
      <c r="G350" s="31"/>
      <c r="H350" s="31"/>
      <c r="I350" s="31"/>
      <c r="J350" s="68">
        <f t="shared" si="24"/>
        <v>15821.47</v>
      </c>
    </row>
    <row r="351" spans="1:10" s="4" customFormat="1" ht="23.1" customHeight="1" x14ac:dyDescent="0.25">
      <c r="A351" s="54" t="s">
        <v>403</v>
      </c>
      <c r="B351" s="39"/>
      <c r="C351" s="66" t="s">
        <v>26</v>
      </c>
      <c r="D351" s="90">
        <v>4117.5</v>
      </c>
      <c r="E351" s="124">
        <v>0</v>
      </c>
      <c r="F351" s="88"/>
      <c r="G351" s="31"/>
      <c r="H351" s="31"/>
      <c r="I351" s="31"/>
      <c r="J351" s="68">
        <f t="shared" si="24"/>
        <v>4117.5</v>
      </c>
    </row>
    <row r="352" spans="1:10" s="4" customFormat="1" ht="23.1" customHeight="1" x14ac:dyDescent="0.25">
      <c r="A352" s="54" t="s">
        <v>404</v>
      </c>
      <c r="B352" s="39"/>
      <c r="C352" s="66" t="s">
        <v>26</v>
      </c>
      <c r="D352" s="90">
        <v>2995.9</v>
      </c>
      <c r="E352" s="124">
        <v>0</v>
      </c>
      <c r="F352" s="88"/>
      <c r="G352" s="31"/>
      <c r="H352" s="31"/>
      <c r="I352" s="31"/>
      <c r="J352" s="68">
        <f>SUM(D352:I352)</f>
        <v>2995.9</v>
      </c>
    </row>
    <row r="353" spans="1:10" s="4" customFormat="1" ht="23.1" customHeight="1" x14ac:dyDescent="0.25">
      <c r="A353" s="54" t="s">
        <v>405</v>
      </c>
      <c r="B353" s="39"/>
      <c r="C353" s="66" t="s">
        <v>26</v>
      </c>
      <c r="D353" s="90">
        <v>183.9</v>
      </c>
      <c r="E353" s="124">
        <v>0</v>
      </c>
      <c r="F353" s="88"/>
      <c r="G353" s="31"/>
      <c r="H353" s="31"/>
      <c r="I353" s="31"/>
      <c r="J353" s="68">
        <f t="shared" si="24"/>
        <v>183.9</v>
      </c>
    </row>
    <row r="354" spans="1:10" s="4" customFormat="1" ht="23.1" customHeight="1" x14ac:dyDescent="0.25">
      <c r="A354" s="54" t="s">
        <v>406</v>
      </c>
      <c r="B354" s="39"/>
      <c r="C354" s="66" t="s">
        <v>26</v>
      </c>
      <c r="D354" s="90">
        <v>370.4</v>
      </c>
      <c r="E354" s="124">
        <v>0</v>
      </c>
      <c r="F354" s="88"/>
      <c r="G354" s="31"/>
      <c r="H354" s="31"/>
      <c r="I354" s="31"/>
      <c r="J354" s="68">
        <f t="shared" si="24"/>
        <v>370.4</v>
      </c>
    </row>
    <row r="355" spans="1:10" s="4" customFormat="1" ht="23.1" customHeight="1" x14ac:dyDescent="0.25">
      <c r="A355" s="54" t="s">
        <v>407</v>
      </c>
      <c r="B355" s="39"/>
      <c r="C355" s="66" t="s">
        <v>26</v>
      </c>
      <c r="D355" s="90">
        <v>2875.6000000000004</v>
      </c>
      <c r="E355" s="124">
        <v>321</v>
      </c>
      <c r="F355" s="88"/>
      <c r="G355" s="31"/>
      <c r="H355" s="31"/>
      <c r="I355" s="31"/>
      <c r="J355" s="68">
        <f t="shared" si="24"/>
        <v>3196.6000000000004</v>
      </c>
    </row>
    <row r="356" spans="1:10" s="4" customFormat="1" ht="23.1" customHeight="1" x14ac:dyDescent="0.25">
      <c r="A356" s="54" t="s">
        <v>408</v>
      </c>
      <c r="B356" s="39"/>
      <c r="C356" s="66" t="s">
        <v>26</v>
      </c>
      <c r="D356" s="90">
        <v>1304.1999999999998</v>
      </c>
      <c r="E356" s="124">
        <v>0</v>
      </c>
      <c r="F356" s="88"/>
      <c r="G356" s="31"/>
      <c r="H356" s="31"/>
      <c r="I356" s="31"/>
      <c r="J356" s="68">
        <f t="shared" si="24"/>
        <v>1304.1999999999998</v>
      </c>
    </row>
    <row r="357" spans="1:10" s="4" customFormat="1" ht="23.1" customHeight="1" x14ac:dyDescent="0.25">
      <c r="A357" s="54" t="s">
        <v>409</v>
      </c>
      <c r="B357" s="39"/>
      <c r="C357" s="66" t="s">
        <v>26</v>
      </c>
      <c r="D357" s="90">
        <v>155398.00999999995</v>
      </c>
      <c r="E357" s="124">
        <v>425.4</v>
      </c>
      <c r="F357" s="88"/>
      <c r="G357" s="31"/>
      <c r="H357" s="31"/>
      <c r="I357" s="31"/>
      <c r="J357" s="68">
        <f t="shared" si="24"/>
        <v>155823.40999999995</v>
      </c>
    </row>
    <row r="358" spans="1:10" s="4" customFormat="1" ht="23.1" customHeight="1" x14ac:dyDescent="0.25">
      <c r="A358" s="54" t="s">
        <v>410</v>
      </c>
      <c r="B358" s="39"/>
      <c r="C358" s="66" t="s">
        <v>26</v>
      </c>
      <c r="D358" s="90">
        <v>9818.8000000000011</v>
      </c>
      <c r="E358" s="124">
        <v>0</v>
      </c>
      <c r="F358" s="88"/>
      <c r="G358" s="31"/>
      <c r="H358" s="31"/>
      <c r="I358" s="31"/>
      <c r="J358" s="68">
        <f t="shared" si="24"/>
        <v>9818.8000000000011</v>
      </c>
    </row>
    <row r="359" spans="1:10" s="4" customFormat="1" ht="23.1" customHeight="1" x14ac:dyDescent="0.25">
      <c r="A359" s="54" t="s">
        <v>411</v>
      </c>
      <c r="B359" s="39"/>
      <c r="C359" s="66" t="s">
        <v>26</v>
      </c>
      <c r="D359" s="90">
        <v>303586.42000000004</v>
      </c>
      <c r="E359" s="124">
        <v>15735.6</v>
      </c>
      <c r="F359" s="88"/>
      <c r="G359" s="31"/>
      <c r="H359" s="31"/>
      <c r="I359" s="31"/>
      <c r="J359" s="68">
        <f t="shared" si="24"/>
        <v>319322.02</v>
      </c>
    </row>
    <row r="360" spans="1:10" s="4" customFormat="1" ht="23.1" customHeight="1" x14ac:dyDescent="0.25">
      <c r="A360" s="54" t="s">
        <v>412</v>
      </c>
      <c r="B360" s="39"/>
      <c r="C360" s="66" t="s">
        <v>26</v>
      </c>
      <c r="D360" s="90">
        <v>29586</v>
      </c>
      <c r="E360" s="124">
        <v>0</v>
      </c>
      <c r="F360" s="88"/>
      <c r="G360" s="45"/>
      <c r="H360" s="45"/>
      <c r="I360" s="45"/>
      <c r="J360" s="68">
        <f t="shared" si="24"/>
        <v>29586</v>
      </c>
    </row>
    <row r="361" spans="1:10" s="4" customFormat="1" ht="23.1" customHeight="1" x14ac:dyDescent="0.25">
      <c r="A361" s="54" t="s">
        <v>413</v>
      </c>
      <c r="B361" s="39"/>
      <c r="C361" s="66" t="s">
        <v>26</v>
      </c>
      <c r="D361" s="90">
        <v>39279.160000000003</v>
      </c>
      <c r="E361" s="124">
        <v>862.8</v>
      </c>
      <c r="F361" s="88"/>
      <c r="G361" s="31"/>
      <c r="H361" s="31"/>
      <c r="I361" s="45"/>
      <c r="J361" s="68">
        <f t="shared" si="24"/>
        <v>40141.960000000006</v>
      </c>
    </row>
    <row r="362" spans="1:10" s="4" customFormat="1" ht="23.1" customHeight="1" x14ac:dyDescent="0.25">
      <c r="A362" s="54" t="s">
        <v>414</v>
      </c>
      <c r="B362" s="352"/>
      <c r="C362" s="66" t="s">
        <v>26</v>
      </c>
      <c r="D362" s="75">
        <v>18106.579999999998</v>
      </c>
      <c r="E362" s="124">
        <v>0</v>
      </c>
      <c r="F362" s="123"/>
      <c r="G362" s="124"/>
      <c r="H362" s="124"/>
      <c r="I362" s="124"/>
      <c r="J362" s="218">
        <f t="shared" si="24"/>
        <v>18106.579999999998</v>
      </c>
    </row>
    <row r="363" spans="1:10" s="4" customFormat="1" ht="23.1" customHeight="1" x14ac:dyDescent="0.25">
      <c r="A363" s="54" t="s">
        <v>415</v>
      </c>
      <c r="B363" s="39"/>
      <c r="C363" s="66" t="s">
        <v>26</v>
      </c>
      <c r="D363" s="75">
        <v>88</v>
      </c>
      <c r="E363" s="124">
        <v>0</v>
      </c>
      <c r="F363" s="123"/>
      <c r="G363" s="124"/>
      <c r="H363" s="124"/>
      <c r="I363" s="124"/>
      <c r="J363" s="218">
        <f t="shared" si="24"/>
        <v>88</v>
      </c>
    </row>
    <row r="364" spans="1:10" s="4" customFormat="1" ht="23.1" customHeight="1" x14ac:dyDescent="0.25">
      <c r="A364" s="54" t="s">
        <v>416</v>
      </c>
      <c r="B364" s="39"/>
      <c r="C364" s="66" t="s">
        <v>26</v>
      </c>
      <c r="D364" s="90">
        <v>5812.2</v>
      </c>
      <c r="E364" s="124">
        <v>0</v>
      </c>
      <c r="F364" s="123"/>
      <c r="G364" s="31"/>
      <c r="H364" s="124"/>
      <c r="I364" s="31"/>
      <c r="J364" s="68">
        <f t="shared" si="24"/>
        <v>5812.2</v>
      </c>
    </row>
    <row r="365" spans="1:10" s="4" customFormat="1" ht="23.1" customHeight="1" x14ac:dyDescent="0.25">
      <c r="A365" s="54" t="s">
        <v>614</v>
      </c>
      <c r="B365" s="39"/>
      <c r="C365" s="66" t="s">
        <v>26</v>
      </c>
      <c r="D365" s="90">
        <v>7028</v>
      </c>
      <c r="E365" s="124">
        <v>0</v>
      </c>
      <c r="F365" s="123"/>
      <c r="G365" s="31"/>
      <c r="H365" s="124"/>
      <c r="I365" s="31"/>
      <c r="J365" s="68">
        <f t="shared" ref="J365:J396" si="25">SUM(D365:I365)</f>
        <v>7028</v>
      </c>
    </row>
    <row r="366" spans="1:10" s="4" customFormat="1" ht="22.5" customHeight="1" x14ac:dyDescent="0.25">
      <c r="A366" s="54" t="s">
        <v>417</v>
      </c>
      <c r="B366" s="39"/>
      <c r="C366" s="66" t="s">
        <v>26</v>
      </c>
      <c r="D366" s="90">
        <v>5998.1</v>
      </c>
      <c r="E366" s="124">
        <v>0</v>
      </c>
      <c r="F366" s="123"/>
      <c r="G366" s="31"/>
      <c r="H366" s="124"/>
      <c r="I366" s="31"/>
      <c r="J366" s="68">
        <f t="shared" si="25"/>
        <v>5998.1</v>
      </c>
    </row>
    <row r="367" spans="1:10" s="4" customFormat="1" ht="22.5" customHeight="1" x14ac:dyDescent="0.25">
      <c r="A367" s="54" t="s">
        <v>418</v>
      </c>
      <c r="B367" s="39"/>
      <c r="C367" s="66" t="s">
        <v>26</v>
      </c>
      <c r="D367" s="90">
        <v>58176.709999999992</v>
      </c>
      <c r="E367" s="124">
        <v>2257.6999999999998</v>
      </c>
      <c r="F367" s="88"/>
      <c r="G367" s="31"/>
      <c r="H367" s="31"/>
      <c r="I367" s="31"/>
      <c r="J367" s="68">
        <f t="shared" si="25"/>
        <v>60434.409999999989</v>
      </c>
    </row>
    <row r="368" spans="1:10" ht="21.75" customHeight="1" x14ac:dyDescent="0.2">
      <c r="A368" s="198" t="s">
        <v>419</v>
      </c>
      <c r="B368" s="39"/>
      <c r="C368" s="66" t="s">
        <v>26</v>
      </c>
      <c r="D368" s="90">
        <v>120</v>
      </c>
      <c r="E368" s="124">
        <v>0</v>
      </c>
      <c r="F368" s="88"/>
      <c r="G368" s="31"/>
      <c r="H368" s="31"/>
      <c r="I368" s="31"/>
      <c r="J368" s="68">
        <f t="shared" si="25"/>
        <v>120</v>
      </c>
    </row>
    <row r="369" spans="1:10" ht="22.5" customHeight="1" x14ac:dyDescent="0.2">
      <c r="A369" s="54" t="s">
        <v>420</v>
      </c>
      <c r="B369" s="39"/>
      <c r="C369" s="66" t="s">
        <v>26</v>
      </c>
      <c r="D369" s="90">
        <v>128157.58</v>
      </c>
      <c r="E369" s="124">
        <v>5440.3</v>
      </c>
      <c r="F369" s="88"/>
      <c r="G369" s="31"/>
      <c r="H369" s="31"/>
      <c r="I369" s="31"/>
      <c r="J369" s="68">
        <f t="shared" si="25"/>
        <v>133597.88</v>
      </c>
    </row>
    <row r="370" spans="1:10" s="4" customFormat="1" ht="22.5" customHeight="1" x14ac:dyDescent="0.25">
      <c r="A370" s="54" t="s">
        <v>421</v>
      </c>
      <c r="B370" s="39"/>
      <c r="C370" s="66" t="s">
        <v>26</v>
      </c>
      <c r="D370" s="90">
        <v>35.1</v>
      </c>
      <c r="E370" s="124">
        <v>0</v>
      </c>
      <c r="F370" s="88"/>
      <c r="G370" s="31"/>
      <c r="H370" s="31"/>
      <c r="I370" s="31"/>
      <c r="J370" s="68">
        <f t="shared" si="25"/>
        <v>35.1</v>
      </c>
    </row>
    <row r="371" spans="1:10" s="4" customFormat="1" ht="22.5" customHeight="1" x14ac:dyDescent="0.25">
      <c r="A371" s="54" t="s">
        <v>422</v>
      </c>
      <c r="B371" s="39"/>
      <c r="C371" s="66" t="s">
        <v>26</v>
      </c>
      <c r="D371" s="90">
        <v>50677.82</v>
      </c>
      <c r="E371" s="124">
        <v>0</v>
      </c>
      <c r="F371" s="88"/>
      <c r="G371" s="31"/>
      <c r="H371" s="31"/>
      <c r="I371" s="31"/>
      <c r="J371" s="68">
        <f t="shared" si="25"/>
        <v>50677.82</v>
      </c>
    </row>
    <row r="372" spans="1:10" s="4" customFormat="1" ht="22.5" customHeight="1" x14ac:dyDescent="0.25">
      <c r="A372" s="54" t="s">
        <v>423</v>
      </c>
      <c r="B372" s="39"/>
      <c r="C372" s="66" t="s">
        <v>26</v>
      </c>
      <c r="D372" s="90">
        <v>90972.19</v>
      </c>
      <c r="E372" s="124">
        <v>1132.0999999999999</v>
      </c>
      <c r="F372" s="88"/>
      <c r="G372" s="31"/>
      <c r="H372" s="31"/>
      <c r="I372" s="31"/>
      <c r="J372" s="68">
        <f t="shared" si="25"/>
        <v>92104.290000000008</v>
      </c>
    </row>
    <row r="373" spans="1:10" s="4" customFormat="1" ht="22.5" customHeight="1" x14ac:dyDescent="0.25">
      <c r="A373" s="54" t="s">
        <v>612</v>
      </c>
      <c r="B373" s="39"/>
      <c r="C373" s="66" t="s">
        <v>26</v>
      </c>
      <c r="D373" s="90">
        <v>17933.400000000001</v>
      </c>
      <c r="E373" s="124">
        <v>0</v>
      </c>
      <c r="F373" s="88"/>
      <c r="G373" s="31"/>
      <c r="H373" s="31"/>
      <c r="I373" s="31"/>
      <c r="J373" s="68">
        <f t="shared" si="25"/>
        <v>17933.400000000001</v>
      </c>
    </row>
    <row r="374" spans="1:10" s="4" customFormat="1" ht="23.1" customHeight="1" x14ac:dyDescent="0.25">
      <c r="A374" s="54" t="s">
        <v>424</v>
      </c>
      <c r="B374" s="39"/>
      <c r="C374" s="66" t="s">
        <v>26</v>
      </c>
      <c r="D374" s="90">
        <v>983.90000000000009</v>
      </c>
      <c r="E374" s="124">
        <v>0</v>
      </c>
      <c r="F374" s="88"/>
      <c r="G374" s="31"/>
      <c r="H374" s="31"/>
      <c r="I374" s="31"/>
      <c r="J374" s="68">
        <f t="shared" si="25"/>
        <v>983.90000000000009</v>
      </c>
    </row>
    <row r="375" spans="1:10" s="4" customFormat="1" ht="23.1" customHeight="1" x14ac:dyDescent="0.25">
      <c r="A375" s="54" t="s">
        <v>425</v>
      </c>
      <c r="B375" s="39"/>
      <c r="C375" s="66" t="s">
        <v>26</v>
      </c>
      <c r="D375" s="90">
        <v>46809.23</v>
      </c>
      <c r="E375" s="124">
        <v>3387</v>
      </c>
      <c r="F375" s="88"/>
      <c r="G375" s="31"/>
      <c r="H375" s="31"/>
      <c r="I375" s="31"/>
      <c r="J375" s="68">
        <f t="shared" si="25"/>
        <v>50196.23</v>
      </c>
    </row>
    <row r="376" spans="1:10" s="4" customFormat="1" ht="23.1" customHeight="1" x14ac:dyDescent="0.25">
      <c r="A376" s="54" t="s">
        <v>426</v>
      </c>
      <c r="B376" s="39"/>
      <c r="C376" s="66" t="s">
        <v>26</v>
      </c>
      <c r="D376" s="90">
        <v>15431.700000000003</v>
      </c>
      <c r="E376" s="124">
        <v>0</v>
      </c>
      <c r="F376" s="88"/>
      <c r="G376" s="31"/>
      <c r="H376" s="31"/>
      <c r="I376" s="31"/>
      <c r="J376" s="68">
        <f t="shared" si="25"/>
        <v>15431.700000000003</v>
      </c>
    </row>
    <row r="377" spans="1:10" s="4" customFormat="1" ht="23.1" customHeight="1" x14ac:dyDescent="0.25">
      <c r="A377" s="54" t="s">
        <v>427</v>
      </c>
      <c r="B377" s="39"/>
      <c r="C377" s="66" t="s">
        <v>26</v>
      </c>
      <c r="D377" s="90">
        <v>21323.8</v>
      </c>
      <c r="E377" s="124">
        <v>0</v>
      </c>
      <c r="F377" s="88"/>
      <c r="G377" s="31"/>
      <c r="H377" s="31"/>
      <c r="I377" s="31"/>
      <c r="J377" s="68">
        <f t="shared" si="25"/>
        <v>21323.8</v>
      </c>
    </row>
    <row r="378" spans="1:10" s="4" customFormat="1" ht="23.1" customHeight="1" x14ac:dyDescent="0.25">
      <c r="A378" s="54" t="s">
        <v>428</v>
      </c>
      <c r="B378" s="39"/>
      <c r="C378" s="66" t="s">
        <v>26</v>
      </c>
      <c r="D378" s="90">
        <v>4966.4199999999992</v>
      </c>
      <c r="E378" s="124">
        <v>0</v>
      </c>
      <c r="F378" s="88"/>
      <c r="G378" s="31"/>
      <c r="H378" s="31"/>
      <c r="I378" s="31"/>
      <c r="J378" s="68">
        <f t="shared" si="25"/>
        <v>4966.4199999999992</v>
      </c>
    </row>
    <row r="379" spans="1:10" s="4" customFormat="1" ht="23.1" customHeight="1" x14ac:dyDescent="0.25">
      <c r="A379" s="54" t="s">
        <v>429</v>
      </c>
      <c r="B379" s="39"/>
      <c r="C379" s="66" t="s">
        <v>26</v>
      </c>
      <c r="D379" s="90">
        <v>5396.2000000000007</v>
      </c>
      <c r="E379" s="124">
        <v>0</v>
      </c>
      <c r="F379" s="88"/>
      <c r="G379" s="31"/>
      <c r="H379" s="31"/>
      <c r="I379" s="31"/>
      <c r="J379" s="68">
        <f t="shared" si="25"/>
        <v>5396.2000000000007</v>
      </c>
    </row>
    <row r="380" spans="1:10" s="4" customFormat="1" ht="23.1" customHeight="1" x14ac:dyDescent="0.25">
      <c r="A380" s="54" t="s">
        <v>430</v>
      </c>
      <c r="B380" s="39"/>
      <c r="C380" s="66" t="s">
        <v>26</v>
      </c>
      <c r="D380" s="90">
        <v>11823.199999999999</v>
      </c>
      <c r="E380" s="124">
        <v>0</v>
      </c>
      <c r="F380" s="88"/>
      <c r="G380" s="31"/>
      <c r="H380" s="31"/>
      <c r="I380" s="31"/>
      <c r="J380" s="68">
        <f t="shared" si="25"/>
        <v>11823.199999999999</v>
      </c>
    </row>
    <row r="381" spans="1:10" s="4" customFormat="1" ht="23.1" customHeight="1" x14ac:dyDescent="0.25">
      <c r="A381" s="54" t="s">
        <v>431</v>
      </c>
      <c r="B381" s="39"/>
      <c r="C381" s="66" t="s">
        <v>26</v>
      </c>
      <c r="D381" s="90">
        <v>1615</v>
      </c>
      <c r="E381" s="124">
        <v>0</v>
      </c>
      <c r="F381" s="88"/>
      <c r="G381" s="31"/>
      <c r="H381" s="31"/>
      <c r="I381" s="31"/>
      <c r="J381" s="68">
        <f t="shared" si="25"/>
        <v>1615</v>
      </c>
    </row>
    <row r="382" spans="1:10" s="4" customFormat="1" ht="23.1" customHeight="1" x14ac:dyDescent="0.25">
      <c r="A382" s="54" t="s">
        <v>432</v>
      </c>
      <c r="B382" s="39"/>
      <c r="C382" s="66" t="s">
        <v>26</v>
      </c>
      <c r="D382" s="90">
        <v>240086.17</v>
      </c>
      <c r="E382" s="124">
        <v>1252.3</v>
      </c>
      <c r="F382" s="88"/>
      <c r="G382" s="31"/>
      <c r="H382" s="31"/>
      <c r="I382" s="31"/>
      <c r="J382" s="68">
        <f t="shared" si="25"/>
        <v>241338.47</v>
      </c>
    </row>
    <row r="383" spans="1:10" s="4" customFormat="1" ht="23.1" customHeight="1" x14ac:dyDescent="0.25">
      <c r="A383" s="54" t="s">
        <v>433</v>
      </c>
      <c r="B383" s="39"/>
      <c r="C383" s="66" t="s">
        <v>26</v>
      </c>
      <c r="D383" s="90">
        <v>14163.089999999998</v>
      </c>
      <c r="E383" s="124">
        <v>0</v>
      </c>
      <c r="F383" s="88"/>
      <c r="G383" s="31"/>
      <c r="H383" s="31"/>
      <c r="I383" s="31"/>
      <c r="J383" s="68">
        <f t="shared" si="25"/>
        <v>14163.089999999998</v>
      </c>
    </row>
    <row r="384" spans="1:10" s="4" customFormat="1" ht="23.1" customHeight="1" x14ac:dyDescent="0.25">
      <c r="A384" s="54" t="s">
        <v>778</v>
      </c>
      <c r="B384" s="39"/>
      <c r="C384" s="66" t="s">
        <v>26</v>
      </c>
      <c r="D384" s="90">
        <v>1444.5</v>
      </c>
      <c r="E384" s="124">
        <v>0</v>
      </c>
      <c r="F384" s="88"/>
      <c r="G384" s="31"/>
      <c r="H384" s="31"/>
      <c r="I384" s="31"/>
      <c r="J384" s="68">
        <f t="shared" si="25"/>
        <v>1444.5</v>
      </c>
    </row>
    <row r="385" spans="1:10" s="4" customFormat="1" ht="23.1" customHeight="1" x14ac:dyDescent="0.25">
      <c r="A385" s="54" t="s">
        <v>434</v>
      </c>
      <c r="B385" s="39"/>
      <c r="C385" s="66" t="s">
        <v>26</v>
      </c>
      <c r="D385" s="90">
        <v>3092.2</v>
      </c>
      <c r="E385" s="124">
        <v>0</v>
      </c>
      <c r="F385" s="88"/>
      <c r="G385" s="31"/>
      <c r="H385" s="31"/>
      <c r="I385" s="31"/>
      <c r="J385" s="68">
        <f t="shared" si="25"/>
        <v>3092.2</v>
      </c>
    </row>
    <row r="386" spans="1:10" s="4" customFormat="1" ht="23.1" customHeight="1" x14ac:dyDescent="0.25">
      <c r="A386" s="54" t="s">
        <v>435</v>
      </c>
      <c r="B386" s="39"/>
      <c r="C386" s="66" t="s">
        <v>26</v>
      </c>
      <c r="D386" s="90">
        <v>144.69999999999999</v>
      </c>
      <c r="E386" s="124">
        <v>0</v>
      </c>
      <c r="F386" s="88"/>
      <c r="G386" s="31"/>
      <c r="H386" s="31"/>
      <c r="I386" s="31"/>
      <c r="J386" s="68">
        <f t="shared" si="25"/>
        <v>144.69999999999999</v>
      </c>
    </row>
    <row r="387" spans="1:10" s="4" customFormat="1" ht="23.1" customHeight="1" x14ac:dyDescent="0.25">
      <c r="A387" s="54" t="s">
        <v>436</v>
      </c>
      <c r="B387" s="39"/>
      <c r="C387" s="66" t="s">
        <v>26</v>
      </c>
      <c r="D387" s="75">
        <v>36254.870000000003</v>
      </c>
      <c r="E387" s="124">
        <v>1467.8</v>
      </c>
      <c r="F387" s="88"/>
      <c r="G387" s="31"/>
      <c r="H387" s="31"/>
      <c r="I387" s="31"/>
      <c r="J387" s="68">
        <f t="shared" si="25"/>
        <v>37722.670000000006</v>
      </c>
    </row>
    <row r="388" spans="1:10" s="4" customFormat="1" ht="22.5" customHeight="1" x14ac:dyDescent="0.25">
      <c r="A388" s="54" t="s">
        <v>437</v>
      </c>
      <c r="B388" s="39"/>
      <c r="C388" s="66" t="s">
        <v>26</v>
      </c>
      <c r="D388" s="90">
        <v>224.39999999999998</v>
      </c>
      <c r="E388" s="124">
        <v>0</v>
      </c>
      <c r="F388" s="88"/>
      <c r="G388" s="31"/>
      <c r="H388" s="31"/>
      <c r="I388" s="31"/>
      <c r="J388" s="68">
        <f t="shared" si="25"/>
        <v>224.39999999999998</v>
      </c>
    </row>
    <row r="389" spans="1:10" s="4" customFormat="1" ht="22.5" customHeight="1" x14ac:dyDescent="0.25">
      <c r="A389" s="54" t="s">
        <v>438</v>
      </c>
      <c r="B389" s="39"/>
      <c r="C389" s="66" t="s">
        <v>26</v>
      </c>
      <c r="D389" s="75">
        <v>3720.75</v>
      </c>
      <c r="E389" s="124">
        <v>0</v>
      </c>
      <c r="F389" s="88"/>
      <c r="G389" s="31"/>
      <c r="H389" s="31"/>
      <c r="I389" s="31"/>
      <c r="J389" s="68">
        <f t="shared" si="25"/>
        <v>3720.75</v>
      </c>
    </row>
    <row r="390" spans="1:10" s="4" customFormat="1" ht="23.1" customHeight="1" x14ac:dyDescent="0.25">
      <c r="A390" s="54" t="s">
        <v>439</v>
      </c>
      <c r="B390" s="39"/>
      <c r="C390" s="66" t="s">
        <v>26</v>
      </c>
      <c r="D390" s="90">
        <v>260</v>
      </c>
      <c r="E390" s="124">
        <v>0</v>
      </c>
      <c r="F390" s="88"/>
      <c r="G390" s="31"/>
      <c r="H390" s="31"/>
      <c r="I390" s="31"/>
      <c r="J390" s="68">
        <f t="shared" si="25"/>
        <v>260</v>
      </c>
    </row>
    <row r="391" spans="1:10" s="4" customFormat="1" ht="23.1" customHeight="1" x14ac:dyDescent="0.25">
      <c r="A391" s="54" t="s">
        <v>440</v>
      </c>
      <c r="B391" s="39"/>
      <c r="C391" s="66" t="s">
        <v>26</v>
      </c>
      <c r="D391" s="90">
        <v>126565.89</v>
      </c>
      <c r="E391" s="124">
        <v>2570.6</v>
      </c>
      <c r="F391" s="88"/>
      <c r="G391" s="31"/>
      <c r="H391" s="31"/>
      <c r="I391" s="31"/>
      <c r="J391" s="68">
        <f t="shared" si="25"/>
        <v>129136.49</v>
      </c>
    </row>
    <row r="392" spans="1:10" s="4" customFormat="1" ht="23.1" customHeight="1" x14ac:dyDescent="0.25">
      <c r="A392" s="54" t="s">
        <v>441</v>
      </c>
      <c r="B392" s="39"/>
      <c r="C392" s="66" t="s">
        <v>26</v>
      </c>
      <c r="D392" s="90">
        <v>37795.5</v>
      </c>
      <c r="E392" s="124">
        <v>0</v>
      </c>
      <c r="F392" s="88"/>
      <c r="G392" s="31"/>
      <c r="H392" s="31"/>
      <c r="I392" s="31"/>
      <c r="J392" s="68">
        <f t="shared" si="25"/>
        <v>37795.5</v>
      </c>
    </row>
    <row r="393" spans="1:10" s="4" customFormat="1" ht="23.1" customHeight="1" x14ac:dyDescent="0.25">
      <c r="A393" s="54" t="s">
        <v>442</v>
      </c>
      <c r="B393" s="39"/>
      <c r="C393" s="66" t="s">
        <v>26</v>
      </c>
      <c r="D393" s="90">
        <v>537.1</v>
      </c>
      <c r="E393" s="124">
        <v>0</v>
      </c>
      <c r="F393" s="88"/>
      <c r="G393" s="31"/>
      <c r="H393" s="31"/>
      <c r="I393" s="31"/>
      <c r="J393" s="68">
        <f t="shared" si="25"/>
        <v>537.1</v>
      </c>
    </row>
    <row r="394" spans="1:10" s="4" customFormat="1" ht="23.1" customHeight="1" x14ac:dyDescent="0.25">
      <c r="A394" s="54" t="s">
        <v>443</v>
      </c>
      <c r="B394" s="39"/>
      <c r="C394" s="66" t="s">
        <v>26</v>
      </c>
      <c r="D394" s="90">
        <v>180</v>
      </c>
      <c r="E394" s="124">
        <v>0</v>
      </c>
      <c r="F394" s="88"/>
      <c r="G394" s="31"/>
      <c r="H394" s="31"/>
      <c r="I394" s="31"/>
      <c r="J394" s="68">
        <f t="shared" si="25"/>
        <v>180</v>
      </c>
    </row>
    <row r="395" spans="1:10" s="4" customFormat="1" ht="23.1" customHeight="1" x14ac:dyDescent="0.25">
      <c r="A395" s="54" t="s">
        <v>444</v>
      </c>
      <c r="B395" s="39"/>
      <c r="C395" s="66" t="s">
        <v>26</v>
      </c>
      <c r="D395" s="75">
        <v>3981.92</v>
      </c>
      <c r="E395" s="124">
        <v>0</v>
      </c>
      <c r="F395" s="88"/>
      <c r="G395" s="31"/>
      <c r="H395" s="31"/>
      <c r="I395" s="31"/>
      <c r="J395" s="68">
        <f t="shared" si="25"/>
        <v>3981.92</v>
      </c>
    </row>
    <row r="396" spans="1:10" s="4" customFormat="1" ht="23.1" customHeight="1" x14ac:dyDescent="0.25">
      <c r="A396" s="216" t="s">
        <v>742</v>
      </c>
      <c r="B396" s="53"/>
      <c r="C396" s="66" t="s">
        <v>26</v>
      </c>
      <c r="D396" s="90">
        <v>6091.9</v>
      </c>
      <c r="E396" s="124">
        <v>0</v>
      </c>
      <c r="F396" s="88"/>
      <c r="G396" s="31"/>
      <c r="H396" s="31"/>
      <c r="I396" s="31"/>
      <c r="J396" s="68">
        <f t="shared" si="25"/>
        <v>6091.9</v>
      </c>
    </row>
    <row r="397" spans="1:10" s="4" customFormat="1" ht="23.1" customHeight="1" x14ac:dyDescent="0.25">
      <c r="A397" s="121" t="s">
        <v>445</v>
      </c>
      <c r="B397" s="53"/>
      <c r="C397" s="65" t="s">
        <v>26</v>
      </c>
      <c r="D397" s="90">
        <v>51784.6</v>
      </c>
      <c r="E397" s="124">
        <v>0</v>
      </c>
      <c r="F397" s="88"/>
      <c r="G397" s="31"/>
      <c r="H397" s="31"/>
      <c r="I397" s="31"/>
      <c r="J397" s="68">
        <f t="shared" ref="J397:J398" si="26">SUM(D397:I397)</f>
        <v>51784.6</v>
      </c>
    </row>
    <row r="398" spans="1:10" s="4" customFormat="1" ht="23.1" customHeight="1" thickBot="1" x14ac:dyDescent="0.3">
      <c r="A398" s="199" t="s">
        <v>446</v>
      </c>
      <c r="B398" s="44"/>
      <c r="C398" s="66" t="s">
        <v>26</v>
      </c>
      <c r="D398" s="91">
        <v>107214.37999999998</v>
      </c>
      <c r="E398" s="347">
        <v>1744.1</v>
      </c>
      <c r="F398" s="88"/>
      <c r="G398" s="31"/>
      <c r="H398" s="31"/>
      <c r="I398" s="31"/>
      <c r="J398" s="68">
        <f t="shared" si="26"/>
        <v>108958.47999999998</v>
      </c>
    </row>
    <row r="399" spans="1:10" s="4" customFormat="1" ht="30" customHeight="1" thickTop="1" thickBot="1" x14ac:dyDescent="0.3">
      <c r="A399" s="548" t="s">
        <v>702</v>
      </c>
      <c r="B399" s="549"/>
      <c r="C399" s="38" t="s">
        <v>26</v>
      </c>
      <c r="D399" s="234">
        <f>SUM(D301:D398)</f>
        <v>3555172.2600000007</v>
      </c>
      <c r="E399" s="321">
        <f>SUM(E301:E398)</f>
        <v>79672.500000000029</v>
      </c>
      <c r="F399" s="58">
        <f>SUM(F301:F398)</f>
        <v>0</v>
      </c>
      <c r="G399" s="58">
        <f>SUM(G301:G398)</f>
        <v>0</v>
      </c>
      <c r="H399" s="58">
        <f>SUM(H301:H398)</f>
        <v>0</v>
      </c>
      <c r="I399" s="58">
        <f t="shared" ref="I399" si="27">SUM(I301:I398)</f>
        <v>0</v>
      </c>
      <c r="J399" s="47">
        <f>SUM(J301:J398)</f>
        <v>3634844.7600000007</v>
      </c>
    </row>
    <row r="400" spans="1:10" s="4" customFormat="1" ht="16.5" customHeight="1" thickTop="1" thickBot="1" x14ac:dyDescent="0.3">
      <c r="A400" s="469"/>
      <c r="B400" s="470"/>
      <c r="C400" s="470"/>
      <c r="D400" s="470"/>
      <c r="E400" s="470"/>
      <c r="F400" s="470"/>
      <c r="G400" s="470"/>
      <c r="H400" s="470"/>
      <c r="I400" s="470"/>
      <c r="J400" s="471"/>
    </row>
    <row r="401" spans="1:10" s="4" customFormat="1" ht="24.75" customHeight="1" thickTop="1" thickBot="1" x14ac:dyDescent="0.3">
      <c r="A401" s="475" t="s">
        <v>582</v>
      </c>
      <c r="B401" s="476"/>
      <c r="C401" s="476"/>
      <c r="D401" s="476"/>
      <c r="E401" s="476"/>
      <c r="F401" s="476"/>
      <c r="G401" s="476"/>
      <c r="H401" s="476"/>
      <c r="I401" s="476"/>
      <c r="J401" s="477"/>
    </row>
    <row r="402" spans="1:10" s="4" customFormat="1" ht="23.1" customHeight="1" thickTop="1" x14ac:dyDescent="0.25">
      <c r="A402" s="466" t="s">
        <v>355</v>
      </c>
      <c r="B402" s="467"/>
      <c r="C402" s="467"/>
      <c r="D402" s="467"/>
      <c r="E402" s="467"/>
      <c r="F402" s="467"/>
      <c r="G402" s="467"/>
      <c r="H402" s="467"/>
      <c r="I402" s="467"/>
      <c r="J402" s="468"/>
    </row>
    <row r="403" spans="1:10" s="4" customFormat="1" ht="32.25" customHeight="1" thickBot="1" x14ac:dyDescent="0.3">
      <c r="A403" s="480" t="s">
        <v>447</v>
      </c>
      <c r="B403" s="481"/>
      <c r="C403" s="482"/>
      <c r="D403" s="83" t="s">
        <v>807</v>
      </c>
      <c r="E403" s="346" t="s">
        <v>802</v>
      </c>
      <c r="F403" s="11" t="s">
        <v>803</v>
      </c>
      <c r="G403" s="11" t="s">
        <v>804</v>
      </c>
      <c r="H403" s="11" t="s">
        <v>805</v>
      </c>
      <c r="I403" s="11" t="s">
        <v>806</v>
      </c>
      <c r="J403" s="33" t="s">
        <v>27</v>
      </c>
    </row>
    <row r="404" spans="1:10" s="4" customFormat="1" ht="22.5" customHeight="1" thickTop="1" x14ac:dyDescent="0.25">
      <c r="A404" s="197" t="s">
        <v>583</v>
      </c>
      <c r="B404" s="40"/>
      <c r="C404" s="64" t="s">
        <v>26</v>
      </c>
      <c r="D404" s="89">
        <v>1432</v>
      </c>
      <c r="E404" s="31">
        <v>0</v>
      </c>
      <c r="F404" s="88"/>
      <c r="G404" s="31"/>
      <c r="H404" s="31"/>
      <c r="I404" s="31"/>
      <c r="J404" s="68">
        <f t="shared" ref="J404:J440" si="28">SUM(D404:I404)</f>
        <v>1432</v>
      </c>
    </row>
    <row r="405" spans="1:10" s="4" customFormat="1" ht="22.5" customHeight="1" x14ac:dyDescent="0.25">
      <c r="A405" s="54" t="s">
        <v>448</v>
      </c>
      <c r="B405" s="41"/>
      <c r="C405" s="66" t="s">
        <v>26</v>
      </c>
      <c r="D405" s="90">
        <v>122.9</v>
      </c>
      <c r="E405" s="124">
        <v>0</v>
      </c>
      <c r="F405" s="88"/>
      <c r="G405" s="31"/>
      <c r="H405" s="31"/>
      <c r="I405" s="31"/>
      <c r="J405" s="68">
        <f t="shared" si="28"/>
        <v>122.9</v>
      </c>
    </row>
    <row r="406" spans="1:10" s="4" customFormat="1" ht="22.5" customHeight="1" x14ac:dyDescent="0.25">
      <c r="A406" s="54" t="s">
        <v>449</v>
      </c>
      <c r="B406" s="41"/>
      <c r="C406" s="66" t="s">
        <v>26</v>
      </c>
      <c r="D406" s="90">
        <v>168.2</v>
      </c>
      <c r="E406" s="124">
        <v>0</v>
      </c>
      <c r="F406" s="88"/>
      <c r="G406" s="31"/>
      <c r="H406" s="31"/>
      <c r="I406" s="31"/>
      <c r="J406" s="68">
        <f t="shared" si="28"/>
        <v>168.2</v>
      </c>
    </row>
    <row r="407" spans="1:10" s="4" customFormat="1" ht="22.5" customHeight="1" x14ac:dyDescent="0.25">
      <c r="A407" s="54" t="s">
        <v>566</v>
      </c>
      <c r="B407" s="41"/>
      <c r="C407" s="66" t="s">
        <v>26</v>
      </c>
      <c r="D407" s="90">
        <v>1150</v>
      </c>
      <c r="E407" s="124">
        <v>0</v>
      </c>
      <c r="F407" s="88"/>
      <c r="G407" s="31"/>
      <c r="H407" s="31"/>
      <c r="I407" s="31"/>
      <c r="J407" s="68">
        <f t="shared" si="28"/>
        <v>1150</v>
      </c>
    </row>
    <row r="408" spans="1:10" s="4" customFormat="1" ht="22.5" customHeight="1" x14ac:dyDescent="0.25">
      <c r="A408" s="54" t="s">
        <v>450</v>
      </c>
      <c r="B408" s="41"/>
      <c r="C408" s="65" t="s">
        <v>26</v>
      </c>
      <c r="D408" s="90">
        <v>3293.7</v>
      </c>
      <c r="E408" s="124">
        <v>0</v>
      </c>
      <c r="F408" s="88"/>
      <c r="G408" s="31"/>
      <c r="H408" s="31"/>
      <c r="I408" s="31"/>
      <c r="J408" s="68">
        <f t="shared" si="28"/>
        <v>3293.7</v>
      </c>
    </row>
    <row r="409" spans="1:10" s="4" customFormat="1" ht="22.5" customHeight="1" x14ac:dyDescent="0.25">
      <c r="A409" s="54" t="s">
        <v>451</v>
      </c>
      <c r="B409" s="41"/>
      <c r="C409" s="66" t="s">
        <v>26</v>
      </c>
      <c r="D409" s="90">
        <v>3759.5499999999997</v>
      </c>
      <c r="E409" s="124">
        <v>0</v>
      </c>
      <c r="F409" s="88"/>
      <c r="G409" s="31"/>
      <c r="H409" s="31"/>
      <c r="I409" s="31"/>
      <c r="J409" s="68">
        <f t="shared" si="28"/>
        <v>3759.5499999999997</v>
      </c>
    </row>
    <row r="410" spans="1:10" s="4" customFormat="1" ht="22.5" customHeight="1" x14ac:dyDescent="0.25">
      <c r="A410" s="54" t="s">
        <v>452</v>
      </c>
      <c r="B410" s="41"/>
      <c r="C410" s="66" t="s">
        <v>26</v>
      </c>
      <c r="D410" s="90">
        <v>198.9</v>
      </c>
      <c r="E410" s="124">
        <v>0</v>
      </c>
      <c r="F410" s="88"/>
      <c r="G410" s="31"/>
      <c r="H410" s="31"/>
      <c r="I410" s="31"/>
      <c r="J410" s="68">
        <f t="shared" si="28"/>
        <v>198.9</v>
      </c>
    </row>
    <row r="411" spans="1:10" s="4" customFormat="1" ht="22.5" customHeight="1" x14ac:dyDescent="0.25">
      <c r="A411" s="54" t="s">
        <v>453</v>
      </c>
      <c r="B411" s="41"/>
      <c r="C411" s="66" t="s">
        <v>26</v>
      </c>
      <c r="D411" s="90">
        <v>1597.6999999999998</v>
      </c>
      <c r="E411" s="124">
        <v>0</v>
      </c>
      <c r="F411" s="88"/>
      <c r="G411" s="31"/>
      <c r="H411" s="31"/>
      <c r="I411" s="31"/>
      <c r="J411" s="68">
        <f t="shared" si="28"/>
        <v>1597.6999999999998</v>
      </c>
    </row>
    <row r="412" spans="1:10" s="4" customFormat="1" ht="22.5" customHeight="1" x14ac:dyDescent="0.25">
      <c r="A412" s="54" t="s">
        <v>454</v>
      </c>
      <c r="B412" s="41"/>
      <c r="C412" s="66" t="s">
        <v>26</v>
      </c>
      <c r="D412" s="90">
        <v>7515.9800000000005</v>
      </c>
      <c r="E412" s="124">
        <v>0</v>
      </c>
      <c r="F412" s="88"/>
      <c r="G412" s="31"/>
      <c r="H412" s="31"/>
      <c r="I412" s="31"/>
      <c r="J412" s="68">
        <f t="shared" si="28"/>
        <v>7515.9800000000005</v>
      </c>
    </row>
    <row r="413" spans="1:10" s="4" customFormat="1" ht="22.5" customHeight="1" x14ac:dyDescent="0.25">
      <c r="A413" s="54" t="s">
        <v>455</v>
      </c>
      <c r="B413" s="41"/>
      <c r="C413" s="66" t="s">
        <v>26</v>
      </c>
      <c r="D413" s="90">
        <v>7104.4000000000005</v>
      </c>
      <c r="E413" s="124">
        <v>0</v>
      </c>
      <c r="F413" s="88"/>
      <c r="G413" s="31"/>
      <c r="H413" s="31"/>
      <c r="I413" s="31"/>
      <c r="J413" s="68">
        <f t="shared" si="28"/>
        <v>7104.4000000000005</v>
      </c>
    </row>
    <row r="414" spans="1:10" s="4" customFormat="1" ht="22.5" customHeight="1" x14ac:dyDescent="0.25">
      <c r="A414" s="54" t="s">
        <v>456</v>
      </c>
      <c r="B414" s="41"/>
      <c r="C414" s="66" t="s">
        <v>26</v>
      </c>
      <c r="D414" s="90">
        <v>79.8</v>
      </c>
      <c r="E414" s="124">
        <v>0</v>
      </c>
      <c r="F414" s="88"/>
      <c r="G414" s="31"/>
      <c r="H414" s="31"/>
      <c r="I414" s="31"/>
      <c r="J414" s="68">
        <f t="shared" si="28"/>
        <v>79.8</v>
      </c>
    </row>
    <row r="415" spans="1:10" s="4" customFormat="1" ht="22.5" customHeight="1" x14ac:dyDescent="0.25">
      <c r="A415" s="54" t="s">
        <v>457</v>
      </c>
      <c r="B415" s="41"/>
      <c r="C415" s="66" t="s">
        <v>26</v>
      </c>
      <c r="D415" s="90">
        <v>168</v>
      </c>
      <c r="E415" s="124">
        <v>0</v>
      </c>
      <c r="F415" s="88"/>
      <c r="G415" s="31"/>
      <c r="H415" s="31"/>
      <c r="I415" s="31"/>
      <c r="J415" s="68">
        <f t="shared" si="28"/>
        <v>168</v>
      </c>
    </row>
    <row r="416" spans="1:10" s="4" customFormat="1" ht="22.5" customHeight="1" x14ac:dyDescent="0.25">
      <c r="A416" s="54" t="s">
        <v>458</v>
      </c>
      <c r="B416" s="41"/>
      <c r="C416" s="66" t="s">
        <v>26</v>
      </c>
      <c r="D416" s="90">
        <v>333</v>
      </c>
      <c r="E416" s="124">
        <v>0</v>
      </c>
      <c r="F416" s="88"/>
      <c r="G416" s="31"/>
      <c r="H416" s="31"/>
      <c r="I416" s="31"/>
      <c r="J416" s="68">
        <f t="shared" si="28"/>
        <v>333</v>
      </c>
    </row>
    <row r="417" spans="1:10" s="4" customFormat="1" ht="22.5" customHeight="1" x14ac:dyDescent="0.25">
      <c r="A417" s="54" t="s">
        <v>459</v>
      </c>
      <c r="B417" s="41"/>
      <c r="C417" s="66" t="s">
        <v>26</v>
      </c>
      <c r="D417" s="90">
        <v>3180.3</v>
      </c>
      <c r="E417" s="124">
        <v>0</v>
      </c>
      <c r="F417" s="88"/>
      <c r="G417" s="31"/>
      <c r="H417" s="31"/>
      <c r="I417" s="31"/>
      <c r="J417" s="68">
        <f t="shared" si="28"/>
        <v>3180.3</v>
      </c>
    </row>
    <row r="418" spans="1:10" s="4" customFormat="1" ht="22.5" customHeight="1" x14ac:dyDescent="0.25">
      <c r="A418" s="54" t="s">
        <v>460</v>
      </c>
      <c r="B418" s="41"/>
      <c r="C418" s="66" t="s">
        <v>26</v>
      </c>
      <c r="D418" s="90">
        <v>20210.28</v>
      </c>
      <c r="E418" s="124">
        <v>0</v>
      </c>
      <c r="F418" s="88"/>
      <c r="G418" s="31"/>
      <c r="H418" s="31"/>
      <c r="I418" s="31"/>
      <c r="J418" s="68">
        <f t="shared" si="28"/>
        <v>20210.28</v>
      </c>
    </row>
    <row r="419" spans="1:10" s="4" customFormat="1" ht="22.5" customHeight="1" x14ac:dyDescent="0.25">
      <c r="A419" s="48" t="s">
        <v>461</v>
      </c>
      <c r="B419" s="41"/>
      <c r="C419" s="66" t="s">
        <v>26</v>
      </c>
      <c r="D419" s="90">
        <v>1636.86</v>
      </c>
      <c r="E419" s="124">
        <v>0</v>
      </c>
      <c r="F419" s="88"/>
      <c r="G419" s="31"/>
      <c r="H419" s="31"/>
      <c r="I419" s="31"/>
      <c r="J419" s="68">
        <f t="shared" si="28"/>
        <v>1636.86</v>
      </c>
    </row>
    <row r="420" spans="1:10" s="4" customFormat="1" ht="22.5" customHeight="1" x14ac:dyDescent="0.25">
      <c r="A420" s="48" t="s">
        <v>462</v>
      </c>
      <c r="B420" s="41"/>
      <c r="C420" s="66" t="s">
        <v>26</v>
      </c>
      <c r="D420" s="90">
        <v>103</v>
      </c>
      <c r="E420" s="124">
        <v>0</v>
      </c>
      <c r="F420" s="88"/>
      <c r="G420" s="31"/>
      <c r="H420" s="31"/>
      <c r="I420" s="31"/>
      <c r="J420" s="68">
        <f t="shared" si="28"/>
        <v>103</v>
      </c>
    </row>
    <row r="421" spans="1:10" s="4" customFormat="1" ht="22.5" customHeight="1" x14ac:dyDescent="0.25">
      <c r="A421" s="54" t="s">
        <v>463</v>
      </c>
      <c r="B421" s="41"/>
      <c r="C421" s="66" t="s">
        <v>26</v>
      </c>
      <c r="D421" s="90">
        <v>1012.5</v>
      </c>
      <c r="E421" s="124">
        <v>0</v>
      </c>
      <c r="F421" s="88"/>
      <c r="G421" s="31"/>
      <c r="H421" s="31"/>
      <c r="I421" s="31"/>
      <c r="J421" s="68">
        <f t="shared" si="28"/>
        <v>1012.5</v>
      </c>
    </row>
    <row r="422" spans="1:10" s="4" customFormat="1" ht="22.5" customHeight="1" x14ac:dyDescent="0.25">
      <c r="A422" s="54" t="s">
        <v>464</v>
      </c>
      <c r="B422" s="41"/>
      <c r="C422" s="66" t="s">
        <v>26</v>
      </c>
      <c r="D422" s="90">
        <v>2738.3999999999996</v>
      </c>
      <c r="E422" s="124">
        <v>0</v>
      </c>
      <c r="F422" s="88"/>
      <c r="G422" s="31"/>
      <c r="H422" s="31"/>
      <c r="I422" s="31"/>
      <c r="J422" s="68">
        <f t="shared" si="28"/>
        <v>2738.3999999999996</v>
      </c>
    </row>
    <row r="423" spans="1:10" s="4" customFormat="1" ht="22.5" customHeight="1" x14ac:dyDescent="0.25">
      <c r="A423" s="48" t="s">
        <v>465</v>
      </c>
      <c r="B423" s="41"/>
      <c r="C423" s="66" t="s">
        <v>26</v>
      </c>
      <c r="D423" s="90">
        <v>1728.1</v>
      </c>
      <c r="E423" s="124">
        <v>0</v>
      </c>
      <c r="F423" s="88"/>
      <c r="G423" s="31"/>
      <c r="H423" s="31"/>
      <c r="I423" s="31"/>
      <c r="J423" s="68">
        <f t="shared" si="28"/>
        <v>1728.1</v>
      </c>
    </row>
    <row r="424" spans="1:10" s="4" customFormat="1" ht="22.5" customHeight="1" x14ac:dyDescent="0.25">
      <c r="A424" s="48" t="s">
        <v>466</v>
      </c>
      <c r="B424" s="41"/>
      <c r="C424" s="66" t="s">
        <v>26</v>
      </c>
      <c r="D424" s="90">
        <v>918.2</v>
      </c>
      <c r="E424" s="124">
        <v>0</v>
      </c>
      <c r="F424" s="88"/>
      <c r="G424" s="31"/>
      <c r="H424" s="31"/>
      <c r="I424" s="31"/>
      <c r="J424" s="68">
        <f t="shared" si="28"/>
        <v>918.2</v>
      </c>
    </row>
    <row r="425" spans="1:10" s="4" customFormat="1" ht="22.5" customHeight="1" x14ac:dyDescent="0.25">
      <c r="A425" s="54" t="s">
        <v>467</v>
      </c>
      <c r="B425" s="41"/>
      <c r="C425" s="66" t="s">
        <v>26</v>
      </c>
      <c r="D425" s="90">
        <v>6809.36</v>
      </c>
      <c r="E425" s="124">
        <v>279.2</v>
      </c>
      <c r="F425" s="88"/>
      <c r="G425" s="31"/>
      <c r="H425" s="31"/>
      <c r="I425" s="31"/>
      <c r="J425" s="68">
        <f t="shared" si="28"/>
        <v>7088.5599999999995</v>
      </c>
    </row>
    <row r="426" spans="1:10" s="4" customFormat="1" ht="22.5" customHeight="1" x14ac:dyDescent="0.25">
      <c r="A426" s="54" t="s">
        <v>468</v>
      </c>
      <c r="B426" s="41"/>
      <c r="C426" s="66" t="s">
        <v>26</v>
      </c>
      <c r="D426" s="90">
        <v>5483.42</v>
      </c>
      <c r="E426" s="124">
        <v>0</v>
      </c>
      <c r="F426" s="88"/>
      <c r="G426" s="31"/>
      <c r="H426" s="31"/>
      <c r="I426" s="31"/>
      <c r="J426" s="68">
        <f t="shared" si="28"/>
        <v>5483.42</v>
      </c>
    </row>
    <row r="427" spans="1:10" s="4" customFormat="1" ht="22.5" customHeight="1" x14ac:dyDescent="0.25">
      <c r="A427" s="200" t="s">
        <v>736</v>
      </c>
      <c r="B427" s="41"/>
      <c r="C427" s="66" t="s">
        <v>26</v>
      </c>
      <c r="D427" s="90">
        <v>2655.2</v>
      </c>
      <c r="E427" s="124">
        <v>0</v>
      </c>
      <c r="F427" s="88"/>
      <c r="G427" s="31"/>
      <c r="H427" s="31"/>
      <c r="I427" s="31"/>
      <c r="J427" s="68">
        <f t="shared" si="28"/>
        <v>2655.2</v>
      </c>
    </row>
    <row r="428" spans="1:10" s="4" customFormat="1" ht="22.5" customHeight="1" x14ac:dyDescent="0.25">
      <c r="A428" s="200" t="s">
        <v>743</v>
      </c>
      <c r="B428" s="41"/>
      <c r="C428" s="66" t="s">
        <v>26</v>
      </c>
      <c r="D428" s="90">
        <v>3592.6</v>
      </c>
      <c r="E428" s="124">
        <v>0</v>
      </c>
      <c r="F428" s="88"/>
      <c r="G428" s="31"/>
      <c r="H428" s="31"/>
      <c r="I428" s="31"/>
      <c r="J428" s="68">
        <f t="shared" si="28"/>
        <v>3592.6</v>
      </c>
    </row>
    <row r="429" spans="1:10" s="4" customFormat="1" ht="24" customHeight="1" x14ac:dyDescent="0.25">
      <c r="A429" s="54" t="s">
        <v>469</v>
      </c>
      <c r="B429" s="41"/>
      <c r="C429" s="66" t="s">
        <v>26</v>
      </c>
      <c r="D429" s="75">
        <v>955</v>
      </c>
      <c r="E429" s="124">
        <v>0</v>
      </c>
      <c r="F429" s="123"/>
      <c r="G429" s="124"/>
      <c r="H429" s="124"/>
      <c r="I429" s="124"/>
      <c r="J429" s="218">
        <f t="shared" si="28"/>
        <v>955</v>
      </c>
    </row>
    <row r="430" spans="1:10" s="4" customFormat="1" ht="23.25" customHeight="1" x14ac:dyDescent="0.25">
      <c r="A430" s="54" t="s">
        <v>470</v>
      </c>
      <c r="B430" s="41"/>
      <c r="C430" s="66" t="s">
        <v>26</v>
      </c>
      <c r="D430" s="75">
        <v>4899.7999999999993</v>
      </c>
      <c r="E430" s="124">
        <v>0</v>
      </c>
      <c r="F430" s="123"/>
      <c r="G430" s="124"/>
      <c r="H430" s="124"/>
      <c r="I430" s="124"/>
      <c r="J430" s="218">
        <f t="shared" si="28"/>
        <v>4899.7999999999993</v>
      </c>
    </row>
    <row r="431" spans="1:10" s="4" customFormat="1" ht="22.5" customHeight="1" x14ac:dyDescent="0.25">
      <c r="A431" s="54" t="s">
        <v>471</v>
      </c>
      <c r="B431" s="41"/>
      <c r="C431" s="66" t="s">
        <v>26</v>
      </c>
      <c r="D431" s="90">
        <v>688.4</v>
      </c>
      <c r="E431" s="124">
        <v>0</v>
      </c>
      <c r="F431" s="88"/>
      <c r="G431" s="31"/>
      <c r="H431" s="31"/>
      <c r="I431" s="31"/>
      <c r="J431" s="68">
        <f t="shared" si="28"/>
        <v>688.4</v>
      </c>
    </row>
    <row r="432" spans="1:10" s="4" customFormat="1" ht="22.5" customHeight="1" x14ac:dyDescent="0.25">
      <c r="A432" s="54" t="s">
        <v>472</v>
      </c>
      <c r="B432" s="41"/>
      <c r="C432" s="66" t="s">
        <v>26</v>
      </c>
      <c r="D432" s="90">
        <v>5475.9600000000009</v>
      </c>
      <c r="E432" s="124">
        <v>0</v>
      </c>
      <c r="F432" s="88"/>
      <c r="G432" s="31"/>
      <c r="H432" s="31"/>
      <c r="I432" s="31"/>
      <c r="J432" s="68">
        <f t="shared" si="28"/>
        <v>5475.9600000000009</v>
      </c>
    </row>
    <row r="433" spans="1:10" s="4" customFormat="1" ht="22.5" customHeight="1" x14ac:dyDescent="0.25">
      <c r="A433" s="54" t="s">
        <v>473</v>
      </c>
      <c r="B433" s="41"/>
      <c r="C433" s="66" t="s">
        <v>26</v>
      </c>
      <c r="D433" s="90">
        <v>59996.469999999994</v>
      </c>
      <c r="E433" s="124">
        <v>5826.43</v>
      </c>
      <c r="F433" s="88"/>
      <c r="G433" s="31"/>
      <c r="H433" s="31"/>
      <c r="I433" s="31"/>
      <c r="J433" s="68">
        <f t="shared" si="28"/>
        <v>65822.899999999994</v>
      </c>
    </row>
    <row r="434" spans="1:10" s="4" customFormat="1" ht="22.5" customHeight="1" x14ac:dyDescent="0.25">
      <c r="A434" s="69" t="s">
        <v>474</v>
      </c>
      <c r="B434" s="41"/>
      <c r="C434" s="66" t="s">
        <v>26</v>
      </c>
      <c r="D434" s="90">
        <v>790.59999999999991</v>
      </c>
      <c r="E434" s="124">
        <v>0</v>
      </c>
      <c r="F434" s="88"/>
      <c r="G434" s="31"/>
      <c r="H434" s="31"/>
      <c r="I434" s="31"/>
      <c r="J434" s="68">
        <f t="shared" si="28"/>
        <v>790.59999999999991</v>
      </c>
    </row>
    <row r="435" spans="1:10" s="4" customFormat="1" ht="22.5" customHeight="1" x14ac:dyDescent="0.25">
      <c r="A435" s="54" t="s">
        <v>475</v>
      </c>
      <c r="B435" s="41"/>
      <c r="C435" s="66" t="s">
        <v>26</v>
      </c>
      <c r="D435" s="90">
        <v>6895.06</v>
      </c>
      <c r="E435" s="124">
        <v>0</v>
      </c>
      <c r="F435" s="88"/>
      <c r="G435" s="31"/>
      <c r="H435" s="31"/>
      <c r="I435" s="31"/>
      <c r="J435" s="68">
        <f t="shared" si="28"/>
        <v>6895.06</v>
      </c>
    </row>
    <row r="436" spans="1:10" s="4" customFormat="1" ht="22.5" customHeight="1" x14ac:dyDescent="0.25">
      <c r="A436" s="198" t="s">
        <v>476</v>
      </c>
      <c r="B436" s="41"/>
      <c r="C436" s="66" t="s">
        <v>26</v>
      </c>
      <c r="D436" s="90">
        <v>1235.5999999999997</v>
      </c>
      <c r="E436" s="124">
        <v>0</v>
      </c>
      <c r="F436" s="88"/>
      <c r="G436" s="31"/>
      <c r="H436" s="31"/>
      <c r="I436" s="31"/>
      <c r="J436" s="68">
        <f t="shared" si="28"/>
        <v>1235.5999999999997</v>
      </c>
    </row>
    <row r="437" spans="1:10" s="4" customFormat="1" ht="22.5" customHeight="1" x14ac:dyDescent="0.25">
      <c r="A437" s="54" t="s">
        <v>477</v>
      </c>
      <c r="B437" s="41"/>
      <c r="C437" s="66" t="s">
        <v>26</v>
      </c>
      <c r="D437" s="90">
        <v>3132.1099999999997</v>
      </c>
      <c r="E437" s="124">
        <v>0</v>
      </c>
      <c r="F437" s="88"/>
      <c r="G437" s="31"/>
      <c r="H437" s="31"/>
      <c r="I437" s="31"/>
      <c r="J437" s="68">
        <f t="shared" si="28"/>
        <v>3132.1099999999997</v>
      </c>
    </row>
    <row r="438" spans="1:10" s="4" customFormat="1" ht="22.5" customHeight="1" x14ac:dyDescent="0.25">
      <c r="A438" s="54" t="s">
        <v>478</v>
      </c>
      <c r="B438" s="41"/>
      <c r="C438" s="66" t="s">
        <v>26</v>
      </c>
      <c r="D438" s="90">
        <v>2317.2199999999998</v>
      </c>
      <c r="E438" s="124">
        <v>0</v>
      </c>
      <c r="F438" s="88"/>
      <c r="G438" s="31"/>
      <c r="H438" s="31"/>
      <c r="I438" s="31"/>
      <c r="J438" s="68">
        <f t="shared" si="28"/>
        <v>2317.2199999999998</v>
      </c>
    </row>
    <row r="439" spans="1:10" s="4" customFormat="1" ht="22.5" customHeight="1" x14ac:dyDescent="0.25">
      <c r="A439" s="54" t="s">
        <v>479</v>
      </c>
      <c r="B439" s="41"/>
      <c r="C439" s="66" t="s">
        <v>26</v>
      </c>
      <c r="D439" s="90">
        <v>30.2</v>
      </c>
      <c r="E439" s="124">
        <v>0</v>
      </c>
      <c r="F439" s="88"/>
      <c r="G439" s="31"/>
      <c r="H439" s="31"/>
      <c r="I439" s="31"/>
      <c r="J439" s="68">
        <f t="shared" si="28"/>
        <v>30.2</v>
      </c>
    </row>
    <row r="440" spans="1:10" s="4" customFormat="1" ht="22.5" customHeight="1" x14ac:dyDescent="0.25">
      <c r="A440" s="54" t="s">
        <v>480</v>
      </c>
      <c r="B440" s="41"/>
      <c r="C440" s="66" t="s">
        <v>26</v>
      </c>
      <c r="D440" s="90">
        <v>206.1</v>
      </c>
      <c r="E440" s="124">
        <v>0</v>
      </c>
      <c r="F440" s="88"/>
      <c r="G440" s="31"/>
      <c r="H440" s="31"/>
      <c r="I440" s="31"/>
      <c r="J440" s="68">
        <f t="shared" si="28"/>
        <v>206.1</v>
      </c>
    </row>
    <row r="441" spans="1:10" s="4" customFormat="1" ht="22.5" customHeight="1" x14ac:dyDescent="0.25">
      <c r="A441" s="54" t="s">
        <v>481</v>
      </c>
      <c r="B441" s="41"/>
      <c r="C441" s="66" t="s">
        <v>26</v>
      </c>
      <c r="D441" s="90">
        <v>321.7</v>
      </c>
      <c r="E441" s="124">
        <v>0</v>
      </c>
      <c r="F441" s="88"/>
      <c r="G441" s="31"/>
      <c r="H441" s="31"/>
      <c r="I441" s="31"/>
      <c r="J441" s="68">
        <f t="shared" ref="J441:J467" si="29">SUM(D441:I441)</f>
        <v>321.7</v>
      </c>
    </row>
    <row r="442" spans="1:10" s="4" customFormat="1" ht="22.5" customHeight="1" x14ac:dyDescent="0.25">
      <c r="A442" s="54" t="s">
        <v>482</v>
      </c>
      <c r="B442" s="41"/>
      <c r="C442" s="66" t="s">
        <v>26</v>
      </c>
      <c r="D442" s="90">
        <v>1717.36</v>
      </c>
      <c r="E442" s="124">
        <v>0</v>
      </c>
      <c r="F442" s="88"/>
      <c r="G442" s="31"/>
      <c r="H442" s="31"/>
      <c r="I442" s="31"/>
      <c r="J442" s="68">
        <f>SUM(D442:I442)</f>
        <v>1717.36</v>
      </c>
    </row>
    <row r="443" spans="1:10" s="4" customFormat="1" ht="22.5" customHeight="1" x14ac:dyDescent="0.25">
      <c r="A443" s="54" t="s">
        <v>483</v>
      </c>
      <c r="B443" s="41"/>
      <c r="C443" s="66" t="s">
        <v>26</v>
      </c>
      <c r="D443" s="90">
        <v>3553</v>
      </c>
      <c r="E443" s="124">
        <v>0</v>
      </c>
      <c r="F443" s="88"/>
      <c r="G443" s="31"/>
      <c r="H443" s="31"/>
      <c r="I443" s="31"/>
      <c r="J443" s="68">
        <f>SUM(D443:I443)</f>
        <v>3553</v>
      </c>
    </row>
    <row r="444" spans="1:10" s="4" customFormat="1" ht="22.5" customHeight="1" x14ac:dyDescent="0.25">
      <c r="A444" s="54" t="s">
        <v>484</v>
      </c>
      <c r="B444" s="41"/>
      <c r="C444" s="66" t="s">
        <v>26</v>
      </c>
      <c r="D444" s="90">
        <v>427.7</v>
      </c>
      <c r="E444" s="124">
        <v>0</v>
      </c>
      <c r="F444" s="88"/>
      <c r="G444" s="31"/>
      <c r="H444" s="31"/>
      <c r="I444" s="31"/>
      <c r="J444" s="68">
        <f t="shared" si="29"/>
        <v>427.7</v>
      </c>
    </row>
    <row r="445" spans="1:10" s="4" customFormat="1" ht="22.5" customHeight="1" x14ac:dyDescent="0.25">
      <c r="A445" s="54" t="s">
        <v>485</v>
      </c>
      <c r="B445" s="41"/>
      <c r="C445" s="66" t="s">
        <v>26</v>
      </c>
      <c r="D445" s="75">
        <v>429</v>
      </c>
      <c r="E445" s="124">
        <v>0</v>
      </c>
      <c r="F445" s="88"/>
      <c r="G445" s="31"/>
      <c r="H445" s="31"/>
      <c r="I445" s="31"/>
      <c r="J445" s="68">
        <f t="shared" si="29"/>
        <v>429</v>
      </c>
    </row>
    <row r="446" spans="1:10" s="4" customFormat="1" ht="19.5" customHeight="1" x14ac:dyDescent="0.25">
      <c r="A446" s="54" t="s">
        <v>486</v>
      </c>
      <c r="B446" s="41"/>
      <c r="C446" s="66" t="s">
        <v>26</v>
      </c>
      <c r="D446" s="90">
        <v>4270.7</v>
      </c>
      <c r="E446" s="124">
        <v>0</v>
      </c>
      <c r="F446" s="88"/>
      <c r="G446" s="31"/>
      <c r="H446" s="31"/>
      <c r="I446" s="31"/>
      <c r="J446" s="68">
        <f t="shared" si="29"/>
        <v>4270.7</v>
      </c>
    </row>
    <row r="447" spans="1:10" s="4" customFormat="1" ht="23.25" customHeight="1" x14ac:dyDescent="0.25">
      <c r="A447" s="54" t="s">
        <v>487</v>
      </c>
      <c r="B447" s="41"/>
      <c r="C447" s="66" t="s">
        <v>26</v>
      </c>
      <c r="D447" s="75">
        <v>227.39999999999998</v>
      </c>
      <c r="E447" s="124">
        <v>0</v>
      </c>
      <c r="F447" s="88"/>
      <c r="G447" s="31"/>
      <c r="H447" s="31"/>
      <c r="I447" s="31"/>
      <c r="J447" s="68">
        <f t="shared" si="29"/>
        <v>227.39999999999998</v>
      </c>
    </row>
    <row r="448" spans="1:10" s="4" customFormat="1" ht="21" customHeight="1" x14ac:dyDescent="0.25">
      <c r="A448" s="54" t="s">
        <v>488</v>
      </c>
      <c r="B448" s="41"/>
      <c r="C448" s="66" t="s">
        <v>26</v>
      </c>
      <c r="D448" s="75">
        <v>18180.719999999998</v>
      </c>
      <c r="E448" s="124">
        <v>0</v>
      </c>
      <c r="F448" s="88"/>
      <c r="G448" s="31"/>
      <c r="H448" s="31"/>
      <c r="I448" s="31"/>
      <c r="J448" s="68">
        <f t="shared" si="29"/>
        <v>18180.719999999998</v>
      </c>
    </row>
    <row r="449" spans="1:10" s="4" customFormat="1" ht="22.5" customHeight="1" x14ac:dyDescent="0.25">
      <c r="A449" s="54" t="s">
        <v>489</v>
      </c>
      <c r="B449" s="41"/>
      <c r="C449" s="66" t="s">
        <v>26</v>
      </c>
      <c r="D449" s="90">
        <v>26402.350000000002</v>
      </c>
      <c r="E449" s="124">
        <v>17</v>
      </c>
      <c r="F449" s="88"/>
      <c r="G449" s="31"/>
      <c r="H449" s="31"/>
      <c r="I449" s="31"/>
      <c r="J449" s="68">
        <f t="shared" si="29"/>
        <v>26419.350000000002</v>
      </c>
    </row>
    <row r="450" spans="1:10" s="4" customFormat="1" ht="22.5" customHeight="1" x14ac:dyDescent="0.25">
      <c r="A450" s="54" t="s">
        <v>490</v>
      </c>
      <c r="B450" s="41"/>
      <c r="C450" s="66" t="s">
        <v>26</v>
      </c>
      <c r="D450" s="90">
        <v>396</v>
      </c>
      <c r="E450" s="124">
        <v>0</v>
      </c>
      <c r="F450" s="88"/>
      <c r="G450" s="31"/>
      <c r="H450" s="31"/>
      <c r="I450" s="31"/>
      <c r="J450" s="68">
        <f t="shared" si="29"/>
        <v>396</v>
      </c>
    </row>
    <row r="451" spans="1:10" s="4" customFormat="1" ht="22.5" customHeight="1" x14ac:dyDescent="0.25">
      <c r="A451" s="54" t="s">
        <v>491</v>
      </c>
      <c r="B451" s="41"/>
      <c r="C451" s="66" t="s">
        <v>26</v>
      </c>
      <c r="D451" s="90">
        <v>287.7</v>
      </c>
      <c r="E451" s="124">
        <v>0</v>
      </c>
      <c r="F451" s="88"/>
      <c r="G451" s="31"/>
      <c r="H451" s="31"/>
      <c r="I451" s="31"/>
      <c r="J451" s="68">
        <f t="shared" si="29"/>
        <v>287.7</v>
      </c>
    </row>
    <row r="452" spans="1:10" s="4" customFormat="1" ht="22.5" customHeight="1" x14ac:dyDescent="0.25">
      <c r="A452" s="54" t="s">
        <v>492</v>
      </c>
      <c r="B452" s="41"/>
      <c r="C452" s="66" t="s">
        <v>26</v>
      </c>
      <c r="D452" s="90">
        <v>2532.6499999999996</v>
      </c>
      <c r="E452" s="124">
        <v>0</v>
      </c>
      <c r="F452" s="88"/>
      <c r="G452" s="31"/>
      <c r="H452" s="31"/>
      <c r="I452" s="31"/>
      <c r="J452" s="68">
        <f t="shared" si="29"/>
        <v>2532.6499999999996</v>
      </c>
    </row>
    <row r="453" spans="1:10" s="4" customFormat="1" ht="22.5" customHeight="1" x14ac:dyDescent="0.25">
      <c r="A453" s="54" t="s">
        <v>493</v>
      </c>
      <c r="B453" s="41"/>
      <c r="C453" s="66" t="s">
        <v>26</v>
      </c>
      <c r="D453" s="75">
        <v>100054.96999999997</v>
      </c>
      <c r="E453" s="124">
        <v>0</v>
      </c>
      <c r="F453" s="88"/>
      <c r="G453" s="124"/>
      <c r="H453" s="124"/>
      <c r="I453" s="31"/>
      <c r="J453" s="68">
        <f t="shared" si="29"/>
        <v>100054.96999999997</v>
      </c>
    </row>
    <row r="454" spans="1:10" s="4" customFormat="1" ht="22.5" customHeight="1" x14ac:dyDescent="0.25">
      <c r="A454" s="121" t="s">
        <v>494</v>
      </c>
      <c r="B454" s="122"/>
      <c r="C454" s="65" t="s">
        <v>26</v>
      </c>
      <c r="D454" s="90">
        <v>159.4</v>
      </c>
      <c r="E454" s="124">
        <v>0</v>
      </c>
      <c r="F454" s="88"/>
      <c r="G454" s="31"/>
      <c r="H454" s="31"/>
      <c r="I454" s="31"/>
      <c r="J454" s="68">
        <f t="shared" si="29"/>
        <v>159.4</v>
      </c>
    </row>
    <row r="455" spans="1:10" s="4" customFormat="1" ht="22.5" customHeight="1" x14ac:dyDescent="0.25">
      <c r="A455" s="54" t="s">
        <v>495</v>
      </c>
      <c r="B455" s="41"/>
      <c r="C455" s="66" t="s">
        <v>26</v>
      </c>
      <c r="D455" s="90">
        <v>79410.329999999987</v>
      </c>
      <c r="E455" s="124">
        <v>2631.5</v>
      </c>
      <c r="F455" s="88"/>
      <c r="G455" s="31"/>
      <c r="H455" s="31"/>
      <c r="I455" s="31"/>
      <c r="J455" s="68">
        <f t="shared" si="29"/>
        <v>82041.829999999987</v>
      </c>
    </row>
    <row r="456" spans="1:10" s="4" customFormat="1" ht="22.5" customHeight="1" x14ac:dyDescent="0.25">
      <c r="A456" s="69" t="s">
        <v>496</v>
      </c>
      <c r="B456" s="41"/>
      <c r="C456" s="66" t="s">
        <v>26</v>
      </c>
      <c r="D456" s="90">
        <v>983.63</v>
      </c>
      <c r="E456" s="124">
        <v>0</v>
      </c>
      <c r="F456" s="322"/>
      <c r="G456" s="31"/>
      <c r="H456" s="31"/>
      <c r="I456" s="31"/>
      <c r="J456" s="68">
        <f t="shared" si="29"/>
        <v>983.63</v>
      </c>
    </row>
    <row r="457" spans="1:10" s="4" customFormat="1" ht="22.5" customHeight="1" x14ac:dyDescent="0.25">
      <c r="A457" s="54" t="s">
        <v>497</v>
      </c>
      <c r="B457" s="41"/>
      <c r="C457" s="66" t="s">
        <v>26</v>
      </c>
      <c r="D457" s="90">
        <v>2589.6999999999998</v>
      </c>
      <c r="E457" s="124">
        <v>0</v>
      </c>
      <c r="F457" s="322"/>
      <c r="G457" s="31"/>
      <c r="H457" s="31"/>
      <c r="I457" s="31"/>
      <c r="J457" s="68">
        <f t="shared" si="29"/>
        <v>2589.6999999999998</v>
      </c>
    </row>
    <row r="458" spans="1:10" s="4" customFormat="1" ht="22.5" customHeight="1" x14ac:dyDescent="0.25">
      <c r="A458" s="54" t="s">
        <v>498</v>
      </c>
      <c r="B458" s="41"/>
      <c r="C458" s="66" t="s">
        <v>26</v>
      </c>
      <c r="D458" s="90">
        <v>84.1</v>
      </c>
      <c r="E458" s="124">
        <v>0</v>
      </c>
      <c r="F458" s="322"/>
      <c r="G458" s="31"/>
      <c r="H458" s="31"/>
      <c r="I458" s="31"/>
      <c r="J458" s="68">
        <f t="shared" si="29"/>
        <v>84.1</v>
      </c>
    </row>
    <row r="459" spans="1:10" s="4" customFormat="1" ht="22.5" customHeight="1" x14ac:dyDescent="0.25">
      <c r="A459" s="54" t="s">
        <v>499</v>
      </c>
      <c r="B459" s="41"/>
      <c r="C459" s="66" t="s">
        <v>26</v>
      </c>
      <c r="D459" s="75">
        <v>2480.4300000000003</v>
      </c>
      <c r="E459" s="124">
        <v>0</v>
      </c>
      <c r="F459" s="322"/>
      <c r="G459" s="31"/>
      <c r="H459" s="31"/>
      <c r="I459" s="31"/>
      <c r="J459" s="68">
        <f t="shared" si="29"/>
        <v>2480.4300000000003</v>
      </c>
    </row>
    <row r="460" spans="1:10" s="4" customFormat="1" ht="22.5" customHeight="1" x14ac:dyDescent="0.25">
      <c r="A460" s="54" t="s">
        <v>500</v>
      </c>
      <c r="B460" s="41"/>
      <c r="C460" s="66" t="s">
        <v>26</v>
      </c>
      <c r="D460" s="90">
        <v>104.7</v>
      </c>
      <c r="E460" s="124">
        <v>0</v>
      </c>
      <c r="F460" s="322"/>
      <c r="G460" s="31"/>
      <c r="H460" s="31"/>
      <c r="I460" s="31"/>
      <c r="J460" s="68">
        <f t="shared" si="29"/>
        <v>104.7</v>
      </c>
    </row>
    <row r="461" spans="1:10" s="4" customFormat="1" ht="22.5" customHeight="1" x14ac:dyDescent="0.25">
      <c r="A461" s="69" t="s">
        <v>501</v>
      </c>
      <c r="B461" s="41"/>
      <c r="C461" s="66" t="s">
        <v>26</v>
      </c>
      <c r="D461" s="90">
        <v>592.1</v>
      </c>
      <c r="E461" s="124">
        <v>0</v>
      </c>
      <c r="F461" s="322"/>
      <c r="G461" s="31"/>
      <c r="H461" s="31"/>
      <c r="I461" s="31"/>
      <c r="J461" s="68">
        <f t="shared" si="29"/>
        <v>592.1</v>
      </c>
    </row>
    <row r="462" spans="1:10" s="4" customFormat="1" ht="22.5" customHeight="1" x14ac:dyDescent="0.25">
      <c r="A462" s="54" t="s">
        <v>502</v>
      </c>
      <c r="B462" s="41"/>
      <c r="C462" s="66" t="s">
        <v>26</v>
      </c>
      <c r="D462" s="90">
        <v>260.2</v>
      </c>
      <c r="E462" s="124">
        <v>0</v>
      </c>
      <c r="F462" s="322"/>
      <c r="G462" s="31"/>
      <c r="H462" s="31"/>
      <c r="I462" s="31"/>
      <c r="J462" s="68">
        <f t="shared" si="29"/>
        <v>260.2</v>
      </c>
    </row>
    <row r="463" spans="1:10" s="4" customFormat="1" ht="22.5" customHeight="1" x14ac:dyDescent="0.25">
      <c r="A463" s="54" t="s">
        <v>503</v>
      </c>
      <c r="B463" s="41"/>
      <c r="C463" s="66" t="s">
        <v>26</v>
      </c>
      <c r="D463" s="90">
        <v>81.3</v>
      </c>
      <c r="E463" s="124">
        <v>0</v>
      </c>
      <c r="F463" s="322"/>
      <c r="G463" s="31"/>
      <c r="H463" s="31"/>
      <c r="I463" s="31"/>
      <c r="J463" s="68">
        <f t="shared" si="29"/>
        <v>81.3</v>
      </c>
    </row>
    <row r="464" spans="1:10" s="4" customFormat="1" ht="22.5" customHeight="1" x14ac:dyDescent="0.25">
      <c r="A464" s="54" t="s">
        <v>504</v>
      </c>
      <c r="B464" s="41"/>
      <c r="C464" s="66" t="s">
        <v>26</v>
      </c>
      <c r="D464" s="90">
        <v>1133.5</v>
      </c>
      <c r="E464" s="124">
        <v>0</v>
      </c>
      <c r="F464" s="322"/>
      <c r="G464" s="31"/>
      <c r="H464" s="31"/>
      <c r="I464" s="31"/>
      <c r="J464" s="68">
        <f t="shared" si="29"/>
        <v>1133.5</v>
      </c>
    </row>
    <row r="465" spans="1:10" s="4" customFormat="1" ht="22.5" customHeight="1" x14ac:dyDescent="0.25">
      <c r="A465" s="54" t="s">
        <v>505</v>
      </c>
      <c r="B465" s="41"/>
      <c r="C465" s="66" t="s">
        <v>26</v>
      </c>
      <c r="D465" s="75">
        <v>750.6</v>
      </c>
      <c r="E465" s="124">
        <v>0</v>
      </c>
      <c r="F465" s="322"/>
      <c r="G465" s="31"/>
      <c r="H465" s="31"/>
      <c r="I465" s="31"/>
      <c r="J465" s="68">
        <f t="shared" si="29"/>
        <v>750.6</v>
      </c>
    </row>
    <row r="466" spans="1:10" s="4" customFormat="1" ht="22.5" customHeight="1" x14ac:dyDescent="0.25">
      <c r="A466" s="54" t="s">
        <v>506</v>
      </c>
      <c r="B466" s="41"/>
      <c r="C466" s="66" t="s">
        <v>26</v>
      </c>
      <c r="D466" s="75">
        <v>2173.6</v>
      </c>
      <c r="E466" s="124">
        <v>0</v>
      </c>
      <c r="F466" s="322"/>
      <c r="G466" s="31"/>
      <c r="H466" s="31"/>
      <c r="I466" s="31"/>
      <c r="J466" s="68">
        <f t="shared" si="29"/>
        <v>2173.6</v>
      </c>
    </row>
    <row r="467" spans="1:10" s="4" customFormat="1" ht="22.5" customHeight="1" x14ac:dyDescent="0.25">
      <c r="A467" s="54" t="s">
        <v>507</v>
      </c>
      <c r="B467" s="41"/>
      <c r="C467" s="66" t="s">
        <v>26</v>
      </c>
      <c r="D467" s="90">
        <v>348.64</v>
      </c>
      <c r="E467" s="124">
        <v>0</v>
      </c>
      <c r="F467" s="322"/>
      <c r="G467" s="31"/>
      <c r="H467" s="31"/>
      <c r="I467" s="31"/>
      <c r="J467" s="68">
        <f t="shared" si="29"/>
        <v>348.64</v>
      </c>
    </row>
    <row r="468" spans="1:10" s="4" customFormat="1" ht="22.5" customHeight="1" x14ac:dyDescent="0.25">
      <c r="A468" s="54" t="s">
        <v>508</v>
      </c>
      <c r="B468" s="41"/>
      <c r="C468" s="66" t="s">
        <v>26</v>
      </c>
      <c r="D468" s="90">
        <v>2245.8000000000002</v>
      </c>
      <c r="E468" s="124">
        <v>0</v>
      </c>
      <c r="F468" s="322"/>
      <c r="G468" s="31"/>
      <c r="H468" s="31"/>
      <c r="I468" s="31"/>
      <c r="J468" s="68">
        <f t="shared" ref="J468:J489" si="30">SUM(D468:I468)</f>
        <v>2245.8000000000002</v>
      </c>
    </row>
    <row r="469" spans="1:10" s="4" customFormat="1" ht="22.5" customHeight="1" x14ac:dyDescent="0.25">
      <c r="A469" s="54" t="s">
        <v>509</v>
      </c>
      <c r="B469" s="41"/>
      <c r="C469" s="66" t="s">
        <v>26</v>
      </c>
      <c r="D469" s="90">
        <v>394.2</v>
      </c>
      <c r="E469" s="124">
        <v>0</v>
      </c>
      <c r="F469" s="322"/>
      <c r="G469" s="31"/>
      <c r="H469" s="31"/>
      <c r="I469" s="31"/>
      <c r="J469" s="68">
        <f t="shared" si="30"/>
        <v>394.2</v>
      </c>
    </row>
    <row r="470" spans="1:10" s="4" customFormat="1" ht="22.5" customHeight="1" x14ac:dyDescent="0.25">
      <c r="A470" s="54" t="s">
        <v>510</v>
      </c>
      <c r="B470" s="41"/>
      <c r="C470" s="66" t="s">
        <v>26</v>
      </c>
      <c r="D470" s="90">
        <v>5128.9100000000008</v>
      </c>
      <c r="E470" s="124">
        <v>0</v>
      </c>
      <c r="F470" s="322"/>
      <c r="G470" s="31"/>
      <c r="H470" s="31"/>
      <c r="I470" s="31"/>
      <c r="J470" s="68">
        <f t="shared" si="30"/>
        <v>5128.9100000000008</v>
      </c>
    </row>
    <row r="471" spans="1:10" s="4" customFormat="1" ht="22.5" customHeight="1" x14ac:dyDescent="0.25">
      <c r="A471" s="54" t="s">
        <v>511</v>
      </c>
      <c r="B471" s="41"/>
      <c r="C471" s="66" t="s">
        <v>26</v>
      </c>
      <c r="D471" s="90">
        <v>182.2</v>
      </c>
      <c r="E471" s="124">
        <v>0</v>
      </c>
      <c r="F471" s="322"/>
      <c r="G471" s="31"/>
      <c r="H471" s="31"/>
      <c r="I471" s="31"/>
      <c r="J471" s="68">
        <f t="shared" si="30"/>
        <v>182.2</v>
      </c>
    </row>
    <row r="472" spans="1:10" s="4" customFormat="1" ht="22.5" customHeight="1" x14ac:dyDescent="0.25">
      <c r="A472" s="54" t="s">
        <v>512</v>
      </c>
      <c r="B472" s="41"/>
      <c r="C472" s="66" t="s">
        <v>26</v>
      </c>
      <c r="D472" s="90">
        <v>1106.3</v>
      </c>
      <c r="E472" s="124">
        <v>0</v>
      </c>
      <c r="F472" s="322"/>
      <c r="G472" s="31"/>
      <c r="H472" s="31"/>
      <c r="I472" s="31"/>
      <c r="J472" s="68">
        <f t="shared" si="30"/>
        <v>1106.3</v>
      </c>
    </row>
    <row r="473" spans="1:10" s="4" customFormat="1" ht="22.5" customHeight="1" x14ac:dyDescent="0.25">
      <c r="A473" s="54" t="s">
        <v>513</v>
      </c>
      <c r="B473" s="41"/>
      <c r="C473" s="66" t="s">
        <v>26</v>
      </c>
      <c r="D473" s="90">
        <v>1018.5</v>
      </c>
      <c r="E473" s="124">
        <v>0</v>
      </c>
      <c r="F473" s="322"/>
      <c r="G473" s="31"/>
      <c r="H473" s="31"/>
      <c r="I473" s="31"/>
      <c r="J473" s="68">
        <f t="shared" si="30"/>
        <v>1018.5</v>
      </c>
    </row>
    <row r="474" spans="1:10" s="4" customFormat="1" ht="22.5" customHeight="1" x14ac:dyDescent="0.25">
      <c r="A474" s="54" t="s">
        <v>514</v>
      </c>
      <c r="B474" s="41"/>
      <c r="C474" s="66" t="s">
        <v>26</v>
      </c>
      <c r="D474" s="90">
        <v>958.6</v>
      </c>
      <c r="E474" s="124">
        <v>0</v>
      </c>
      <c r="F474" s="322"/>
      <c r="G474" s="31"/>
      <c r="H474" s="31"/>
      <c r="I474" s="31"/>
      <c r="J474" s="68">
        <f t="shared" si="30"/>
        <v>958.6</v>
      </c>
    </row>
    <row r="475" spans="1:10" s="4" customFormat="1" ht="22.5" customHeight="1" x14ac:dyDescent="0.25">
      <c r="A475" s="54" t="s">
        <v>515</v>
      </c>
      <c r="B475" s="41"/>
      <c r="C475" s="66" t="s">
        <v>26</v>
      </c>
      <c r="D475" s="90">
        <v>497.56000000000006</v>
      </c>
      <c r="E475" s="124">
        <v>0</v>
      </c>
      <c r="F475" s="322"/>
      <c r="G475" s="31"/>
      <c r="H475" s="31"/>
      <c r="I475" s="31"/>
      <c r="J475" s="68">
        <f t="shared" si="30"/>
        <v>497.56000000000006</v>
      </c>
    </row>
    <row r="476" spans="1:10" s="4" customFormat="1" ht="22.5" customHeight="1" x14ac:dyDescent="0.25">
      <c r="A476" s="54" t="s">
        <v>516</v>
      </c>
      <c r="B476" s="41"/>
      <c r="C476" s="66" t="s">
        <v>26</v>
      </c>
      <c r="D476" s="90">
        <v>107.6</v>
      </c>
      <c r="E476" s="124">
        <v>0</v>
      </c>
      <c r="F476" s="322"/>
      <c r="G476" s="31"/>
      <c r="H476" s="31"/>
      <c r="I476" s="31"/>
      <c r="J476" s="68">
        <f t="shared" si="30"/>
        <v>107.6</v>
      </c>
    </row>
    <row r="477" spans="1:10" s="4" customFormat="1" ht="22.5" customHeight="1" x14ac:dyDescent="0.25">
      <c r="A477" s="54" t="s">
        <v>517</v>
      </c>
      <c r="B477" s="41"/>
      <c r="C477" s="66" t="s">
        <v>26</v>
      </c>
      <c r="D477" s="90">
        <v>46.9</v>
      </c>
      <c r="E477" s="124">
        <v>0</v>
      </c>
      <c r="F477" s="322"/>
      <c r="G477" s="31"/>
      <c r="H477" s="31"/>
      <c r="I477" s="31"/>
      <c r="J477" s="68">
        <f t="shared" si="30"/>
        <v>46.9</v>
      </c>
    </row>
    <row r="478" spans="1:10" s="4" customFormat="1" ht="22.5" customHeight="1" x14ac:dyDescent="0.25">
      <c r="A478" s="54" t="s">
        <v>518</v>
      </c>
      <c r="B478" s="41"/>
      <c r="C478" s="66" t="s">
        <v>26</v>
      </c>
      <c r="D478" s="90">
        <v>987.2</v>
      </c>
      <c r="E478" s="124">
        <v>0</v>
      </c>
      <c r="F478" s="322"/>
      <c r="G478" s="31"/>
      <c r="H478" s="31"/>
      <c r="I478" s="31"/>
      <c r="J478" s="68">
        <f t="shared" si="30"/>
        <v>987.2</v>
      </c>
    </row>
    <row r="479" spans="1:10" s="4" customFormat="1" ht="22.5" customHeight="1" x14ac:dyDescent="0.25">
      <c r="A479" s="54" t="s">
        <v>519</v>
      </c>
      <c r="B479" s="41"/>
      <c r="C479" s="66" t="s">
        <v>26</v>
      </c>
      <c r="D479" s="90">
        <v>55.4</v>
      </c>
      <c r="E479" s="124">
        <v>0</v>
      </c>
      <c r="F479" s="322"/>
      <c r="G479" s="31"/>
      <c r="H479" s="31"/>
      <c r="I479" s="31"/>
      <c r="J479" s="68">
        <f t="shared" si="30"/>
        <v>55.4</v>
      </c>
    </row>
    <row r="480" spans="1:10" s="4" customFormat="1" ht="22.5" customHeight="1" x14ac:dyDescent="0.25">
      <c r="A480" s="54" t="s">
        <v>520</v>
      </c>
      <c r="B480" s="41"/>
      <c r="C480" s="66" t="s">
        <v>26</v>
      </c>
      <c r="D480" s="90">
        <v>455.7</v>
      </c>
      <c r="E480" s="124">
        <v>0</v>
      </c>
      <c r="F480" s="322"/>
      <c r="G480" s="31"/>
      <c r="H480" s="31"/>
      <c r="I480" s="31"/>
      <c r="J480" s="68">
        <f t="shared" si="30"/>
        <v>455.7</v>
      </c>
    </row>
    <row r="481" spans="1:10" s="4" customFormat="1" ht="22.5" customHeight="1" x14ac:dyDescent="0.25">
      <c r="A481" s="54" t="s">
        <v>521</v>
      </c>
      <c r="B481" s="41"/>
      <c r="C481" s="66" t="s">
        <v>26</v>
      </c>
      <c r="D481" s="90">
        <v>146.9</v>
      </c>
      <c r="E481" s="124">
        <v>0</v>
      </c>
      <c r="F481" s="322"/>
      <c r="G481" s="31"/>
      <c r="H481" s="31"/>
      <c r="I481" s="31"/>
      <c r="J481" s="68">
        <f t="shared" si="30"/>
        <v>146.9</v>
      </c>
    </row>
    <row r="482" spans="1:10" s="4" customFormat="1" ht="22.5" customHeight="1" x14ac:dyDescent="0.25">
      <c r="A482" s="54" t="s">
        <v>522</v>
      </c>
      <c r="B482" s="41"/>
      <c r="C482" s="66" t="s">
        <v>26</v>
      </c>
      <c r="D482" s="90">
        <v>1799.72</v>
      </c>
      <c r="E482" s="124">
        <v>0</v>
      </c>
      <c r="F482" s="322"/>
      <c r="G482" s="31"/>
      <c r="H482" s="31"/>
      <c r="I482" s="31"/>
      <c r="J482" s="68">
        <f t="shared" si="30"/>
        <v>1799.72</v>
      </c>
    </row>
    <row r="483" spans="1:10" s="4" customFormat="1" ht="22.5" customHeight="1" x14ac:dyDescent="0.25">
      <c r="A483" s="54" t="s">
        <v>523</v>
      </c>
      <c r="B483" s="41"/>
      <c r="C483" s="66" t="s">
        <v>26</v>
      </c>
      <c r="D483" s="90">
        <v>2483.84</v>
      </c>
      <c r="E483" s="124">
        <v>0</v>
      </c>
      <c r="F483" s="322"/>
      <c r="G483" s="31"/>
      <c r="H483" s="31"/>
      <c r="I483" s="31"/>
      <c r="J483" s="68">
        <f t="shared" si="30"/>
        <v>2483.84</v>
      </c>
    </row>
    <row r="484" spans="1:10" s="4" customFormat="1" ht="22.5" customHeight="1" x14ac:dyDescent="0.25">
      <c r="A484" s="54" t="s">
        <v>524</v>
      </c>
      <c r="B484" s="41"/>
      <c r="C484" s="66" t="s">
        <v>26</v>
      </c>
      <c r="D484" s="90">
        <v>23.8</v>
      </c>
      <c r="E484" s="124">
        <v>0</v>
      </c>
      <c r="F484" s="322"/>
      <c r="G484" s="31"/>
      <c r="H484" s="31"/>
      <c r="I484" s="31"/>
      <c r="J484" s="68">
        <f t="shared" si="30"/>
        <v>23.8</v>
      </c>
    </row>
    <row r="485" spans="1:10" s="4" customFormat="1" ht="22.5" customHeight="1" x14ac:dyDescent="0.25">
      <c r="A485" s="54" t="s">
        <v>525</v>
      </c>
      <c r="B485" s="41"/>
      <c r="C485" s="66" t="s">
        <v>26</v>
      </c>
      <c r="D485" s="90">
        <v>7577.42</v>
      </c>
      <c r="E485" s="124">
        <v>0</v>
      </c>
      <c r="F485" s="322"/>
      <c r="G485" s="31"/>
      <c r="H485" s="31"/>
      <c r="I485" s="31"/>
      <c r="J485" s="68">
        <f t="shared" si="30"/>
        <v>7577.42</v>
      </c>
    </row>
    <row r="486" spans="1:10" s="4" customFormat="1" ht="22.5" customHeight="1" x14ac:dyDescent="0.25">
      <c r="A486" s="54" t="s">
        <v>526</v>
      </c>
      <c r="B486" s="41"/>
      <c r="C486" s="66" t="s">
        <v>26</v>
      </c>
      <c r="D486" s="90">
        <v>804.6</v>
      </c>
      <c r="E486" s="124">
        <v>0</v>
      </c>
      <c r="F486" s="322"/>
      <c r="G486" s="31"/>
      <c r="H486" s="31"/>
      <c r="I486" s="31"/>
      <c r="J486" s="68">
        <f t="shared" si="30"/>
        <v>804.6</v>
      </c>
    </row>
    <row r="487" spans="1:10" s="4" customFormat="1" ht="22.5" customHeight="1" x14ac:dyDescent="0.25">
      <c r="A487" s="54" t="s">
        <v>527</v>
      </c>
      <c r="B487" s="41"/>
      <c r="C487" s="66" t="s">
        <v>26</v>
      </c>
      <c r="D487" s="90">
        <v>380.2</v>
      </c>
      <c r="E487" s="124">
        <v>0</v>
      </c>
      <c r="F487" s="322"/>
      <c r="G487" s="31"/>
      <c r="H487" s="31"/>
      <c r="I487" s="31"/>
      <c r="J487" s="68">
        <f t="shared" si="30"/>
        <v>380.2</v>
      </c>
    </row>
    <row r="488" spans="1:10" s="4" customFormat="1" ht="22.5" customHeight="1" x14ac:dyDescent="0.25">
      <c r="A488" s="54" t="s">
        <v>528</v>
      </c>
      <c r="B488" s="41"/>
      <c r="C488" s="66" t="s">
        <v>26</v>
      </c>
      <c r="D488" s="90">
        <v>603.70000000000005</v>
      </c>
      <c r="E488" s="124">
        <v>0</v>
      </c>
      <c r="F488" s="322"/>
      <c r="G488" s="31"/>
      <c r="H488" s="31"/>
      <c r="I488" s="31"/>
      <c r="J488" s="68">
        <f t="shared" si="30"/>
        <v>603.70000000000005</v>
      </c>
    </row>
    <row r="489" spans="1:10" s="4" customFormat="1" ht="22.5" customHeight="1" x14ac:dyDescent="0.25">
      <c r="A489" s="54" t="s">
        <v>529</v>
      </c>
      <c r="B489" s="41"/>
      <c r="C489" s="66" t="s">
        <v>26</v>
      </c>
      <c r="D489" s="90">
        <v>1006.48</v>
      </c>
      <c r="E489" s="124">
        <v>0</v>
      </c>
      <c r="F489" s="322"/>
      <c r="G489" s="31"/>
      <c r="H489" s="31"/>
      <c r="I489" s="31"/>
      <c r="J489" s="68">
        <f t="shared" si="30"/>
        <v>1006.48</v>
      </c>
    </row>
    <row r="490" spans="1:10" s="4" customFormat="1" ht="22.5" customHeight="1" x14ac:dyDescent="0.25">
      <c r="A490" s="54" t="s">
        <v>530</v>
      </c>
      <c r="B490" s="41"/>
      <c r="C490" s="66" t="s">
        <v>26</v>
      </c>
      <c r="D490" s="90">
        <v>18.7</v>
      </c>
      <c r="E490" s="124">
        <v>0</v>
      </c>
      <c r="F490" s="322"/>
      <c r="G490" s="31"/>
      <c r="H490" s="31"/>
      <c r="I490" s="31"/>
      <c r="J490" s="68">
        <f t="shared" ref="J490:J533" si="31">SUM(D490:I490)</f>
        <v>18.7</v>
      </c>
    </row>
    <row r="491" spans="1:10" s="4" customFormat="1" ht="22.5" customHeight="1" x14ac:dyDescent="0.25">
      <c r="A491" s="54" t="s">
        <v>531</v>
      </c>
      <c r="B491" s="41"/>
      <c r="C491" s="66" t="s">
        <v>26</v>
      </c>
      <c r="D491" s="90">
        <v>2976.2000000000003</v>
      </c>
      <c r="E491" s="124">
        <v>0</v>
      </c>
      <c r="F491" s="322"/>
      <c r="G491" s="31"/>
      <c r="H491" s="31"/>
      <c r="I491" s="31"/>
      <c r="J491" s="68">
        <f t="shared" si="31"/>
        <v>2976.2000000000003</v>
      </c>
    </row>
    <row r="492" spans="1:10" s="4" customFormat="1" ht="22.5" customHeight="1" x14ac:dyDescent="0.25">
      <c r="A492" s="54" t="s">
        <v>532</v>
      </c>
      <c r="B492" s="41"/>
      <c r="C492" s="66" t="s">
        <v>26</v>
      </c>
      <c r="D492" s="90">
        <v>709.4</v>
      </c>
      <c r="E492" s="124">
        <v>0</v>
      </c>
      <c r="F492" s="322"/>
      <c r="G492" s="31"/>
      <c r="H492" s="31"/>
      <c r="I492" s="31"/>
      <c r="J492" s="68">
        <f t="shared" si="31"/>
        <v>709.4</v>
      </c>
    </row>
    <row r="493" spans="1:10" s="4" customFormat="1" ht="22.5" customHeight="1" x14ac:dyDescent="0.25">
      <c r="A493" s="54" t="s">
        <v>533</v>
      </c>
      <c r="B493" s="41"/>
      <c r="C493" s="66" t="s">
        <v>26</v>
      </c>
      <c r="D493" s="90">
        <v>506.3</v>
      </c>
      <c r="E493" s="124">
        <v>0</v>
      </c>
      <c r="F493" s="322"/>
      <c r="G493" s="31"/>
      <c r="H493" s="31"/>
      <c r="I493" s="31"/>
      <c r="J493" s="68">
        <f t="shared" si="31"/>
        <v>506.3</v>
      </c>
    </row>
    <row r="494" spans="1:10" s="4" customFormat="1" ht="22.5" customHeight="1" x14ac:dyDescent="0.25">
      <c r="A494" s="200" t="s">
        <v>534</v>
      </c>
      <c r="B494" s="41"/>
      <c r="C494" s="66" t="s">
        <v>26</v>
      </c>
      <c r="D494" s="90">
        <v>2442.0699999999997</v>
      </c>
      <c r="E494" s="124">
        <v>0</v>
      </c>
      <c r="F494" s="322"/>
      <c r="G494" s="31"/>
      <c r="H494" s="31"/>
      <c r="I494" s="31"/>
      <c r="J494" s="68">
        <f t="shared" si="31"/>
        <v>2442.0699999999997</v>
      </c>
    </row>
    <row r="495" spans="1:10" s="4" customFormat="1" ht="22.5" customHeight="1" x14ac:dyDescent="0.25">
      <c r="A495" s="54" t="s">
        <v>535</v>
      </c>
      <c r="B495" s="41"/>
      <c r="C495" s="66" t="s">
        <v>26</v>
      </c>
      <c r="D495" s="90">
        <v>2709</v>
      </c>
      <c r="E495" s="124">
        <v>0</v>
      </c>
      <c r="F495" s="322"/>
      <c r="G495" s="31"/>
      <c r="H495" s="31"/>
      <c r="I495" s="31"/>
      <c r="J495" s="68">
        <f t="shared" si="31"/>
        <v>2709</v>
      </c>
    </row>
    <row r="496" spans="1:10" s="4" customFormat="1" ht="22.5" customHeight="1" x14ac:dyDescent="0.25">
      <c r="A496" s="54" t="s">
        <v>536</v>
      </c>
      <c r="B496" s="41"/>
      <c r="C496" s="66" t="s">
        <v>26</v>
      </c>
      <c r="D496" s="90">
        <v>538.76</v>
      </c>
      <c r="E496" s="124">
        <v>0</v>
      </c>
      <c r="F496" s="322"/>
      <c r="G496" s="31"/>
      <c r="H496" s="31"/>
      <c r="I496" s="31"/>
      <c r="J496" s="68">
        <f t="shared" si="31"/>
        <v>538.76</v>
      </c>
    </row>
    <row r="497" spans="1:10" s="4" customFormat="1" ht="24.75" customHeight="1" x14ac:dyDescent="0.25">
      <c r="A497" s="54" t="s">
        <v>537</v>
      </c>
      <c r="B497" s="41"/>
      <c r="C497" s="66" t="s">
        <v>26</v>
      </c>
      <c r="D497" s="75">
        <v>1132.3</v>
      </c>
      <c r="E497" s="124">
        <v>0</v>
      </c>
      <c r="F497" s="322"/>
      <c r="G497" s="124"/>
      <c r="H497" s="124"/>
      <c r="I497" s="124"/>
      <c r="J497" s="218">
        <f t="shared" si="31"/>
        <v>1132.3</v>
      </c>
    </row>
    <row r="498" spans="1:10" ht="26.25" customHeight="1" x14ac:dyDescent="0.2">
      <c r="A498" s="54" t="s">
        <v>538</v>
      </c>
      <c r="B498" s="41"/>
      <c r="C498" s="66" t="s">
        <v>26</v>
      </c>
      <c r="D498" s="75">
        <v>12.1</v>
      </c>
      <c r="E498" s="124">
        <v>0</v>
      </c>
      <c r="F498" s="322"/>
      <c r="G498" s="124"/>
      <c r="H498" s="124"/>
      <c r="I498" s="124"/>
      <c r="J498" s="218">
        <f t="shared" si="31"/>
        <v>12.1</v>
      </c>
    </row>
    <row r="499" spans="1:10" ht="22.5" customHeight="1" x14ac:dyDescent="0.2">
      <c r="A499" s="54" t="s">
        <v>539</v>
      </c>
      <c r="B499" s="41"/>
      <c r="C499" s="66" t="s">
        <v>26</v>
      </c>
      <c r="D499" s="90">
        <v>2347.6999999999998</v>
      </c>
      <c r="E499" s="124">
        <v>0</v>
      </c>
      <c r="F499" s="182"/>
      <c r="G499" s="31"/>
      <c r="H499" s="31"/>
      <c r="I499" s="31"/>
      <c r="J499" s="68">
        <f t="shared" si="31"/>
        <v>2347.6999999999998</v>
      </c>
    </row>
    <row r="500" spans="1:10" ht="22.5" customHeight="1" x14ac:dyDescent="0.2">
      <c r="A500" s="54" t="s">
        <v>540</v>
      </c>
      <c r="B500" s="41"/>
      <c r="C500" s="66" t="s">
        <v>26</v>
      </c>
      <c r="D500" s="90">
        <v>706.1</v>
      </c>
      <c r="E500" s="124">
        <v>0</v>
      </c>
      <c r="F500" s="182"/>
      <c r="G500" s="31"/>
      <c r="H500" s="31"/>
      <c r="I500" s="31"/>
      <c r="J500" s="68">
        <f t="shared" si="31"/>
        <v>706.1</v>
      </c>
    </row>
    <row r="501" spans="1:10" ht="22.5" customHeight="1" x14ac:dyDescent="0.2">
      <c r="A501" s="54" t="s">
        <v>541</v>
      </c>
      <c r="B501" s="41"/>
      <c r="C501" s="66" t="s">
        <v>26</v>
      </c>
      <c r="D501" s="90">
        <v>289.39999999999998</v>
      </c>
      <c r="E501" s="124">
        <v>0</v>
      </c>
      <c r="F501" s="182"/>
      <c r="G501" s="31"/>
      <c r="H501" s="31"/>
      <c r="I501" s="31"/>
      <c r="J501" s="68">
        <f t="shared" si="31"/>
        <v>289.39999999999998</v>
      </c>
    </row>
    <row r="502" spans="1:10" ht="22.5" customHeight="1" x14ac:dyDescent="0.2">
      <c r="A502" s="54" t="s">
        <v>542</v>
      </c>
      <c r="B502" s="41"/>
      <c r="C502" s="66" t="s">
        <v>26</v>
      </c>
      <c r="D502" s="90">
        <v>1123.3</v>
      </c>
      <c r="E502" s="124">
        <v>0</v>
      </c>
      <c r="F502" s="182"/>
      <c r="G502" s="31"/>
      <c r="H502" s="31"/>
      <c r="I502" s="31"/>
      <c r="J502" s="68">
        <f t="shared" si="31"/>
        <v>1123.3</v>
      </c>
    </row>
    <row r="503" spans="1:10" ht="22.5" customHeight="1" x14ac:dyDescent="0.2">
      <c r="A503" s="54" t="s">
        <v>543</v>
      </c>
      <c r="B503" s="41"/>
      <c r="C503" s="66" t="s">
        <v>26</v>
      </c>
      <c r="D503" s="90">
        <v>1585.6</v>
      </c>
      <c r="E503" s="124">
        <v>0</v>
      </c>
      <c r="F503" s="182"/>
      <c r="G503" s="31"/>
      <c r="H503" s="31"/>
      <c r="I503" s="31"/>
      <c r="J503" s="68">
        <f t="shared" si="31"/>
        <v>1585.6</v>
      </c>
    </row>
    <row r="504" spans="1:10" ht="22.5" customHeight="1" x14ac:dyDescent="0.2">
      <c r="A504" s="54" t="s">
        <v>544</v>
      </c>
      <c r="B504" s="41"/>
      <c r="C504" s="66" t="s">
        <v>26</v>
      </c>
      <c r="D504" s="90">
        <v>190</v>
      </c>
      <c r="E504" s="124">
        <v>0</v>
      </c>
      <c r="F504" s="182"/>
      <c r="G504" s="31"/>
      <c r="H504" s="31"/>
      <c r="I504" s="31"/>
      <c r="J504" s="68">
        <f t="shared" si="31"/>
        <v>190</v>
      </c>
    </row>
    <row r="505" spans="1:10" ht="22.5" customHeight="1" x14ac:dyDescent="0.2">
      <c r="A505" s="54" t="s">
        <v>545</v>
      </c>
      <c r="B505" s="41"/>
      <c r="C505" s="66" t="s">
        <v>26</v>
      </c>
      <c r="D505" s="75">
        <v>1099.2</v>
      </c>
      <c r="E505" s="124">
        <v>0</v>
      </c>
      <c r="F505" s="182"/>
      <c r="G505" s="31"/>
      <c r="H505" s="31"/>
      <c r="I505" s="31"/>
      <c r="J505" s="68">
        <f t="shared" si="31"/>
        <v>1099.2</v>
      </c>
    </row>
    <row r="506" spans="1:10" ht="22.5" customHeight="1" x14ac:dyDescent="0.2">
      <c r="A506" s="54" t="s">
        <v>546</v>
      </c>
      <c r="B506" s="41"/>
      <c r="C506" s="66" t="s">
        <v>26</v>
      </c>
      <c r="D506" s="90">
        <v>196.9</v>
      </c>
      <c r="E506" s="124">
        <v>0</v>
      </c>
      <c r="F506" s="182"/>
      <c r="G506" s="31"/>
      <c r="H506" s="31"/>
      <c r="I506" s="31"/>
      <c r="J506" s="68">
        <f t="shared" si="31"/>
        <v>196.9</v>
      </c>
    </row>
    <row r="507" spans="1:10" ht="23.25" customHeight="1" x14ac:dyDescent="0.2">
      <c r="A507" s="54" t="s">
        <v>547</v>
      </c>
      <c r="B507" s="41"/>
      <c r="C507" s="66" t="s">
        <v>26</v>
      </c>
      <c r="D507" s="75">
        <v>6.5</v>
      </c>
      <c r="E507" s="124">
        <v>0</v>
      </c>
      <c r="F507" s="182"/>
      <c r="G507" s="31"/>
      <c r="H507" s="31"/>
      <c r="I507" s="31"/>
      <c r="J507" s="68">
        <f t="shared" si="31"/>
        <v>6.5</v>
      </c>
    </row>
    <row r="508" spans="1:10" ht="22.5" customHeight="1" x14ac:dyDescent="0.2">
      <c r="A508" s="54" t="s">
        <v>548</v>
      </c>
      <c r="B508" s="41"/>
      <c r="C508" s="66" t="s">
        <v>26</v>
      </c>
      <c r="D508" s="75">
        <v>281</v>
      </c>
      <c r="E508" s="124">
        <v>0</v>
      </c>
      <c r="F508" s="182"/>
      <c r="G508" s="31"/>
      <c r="H508" s="31"/>
      <c r="I508" s="31"/>
      <c r="J508" s="68">
        <f t="shared" si="31"/>
        <v>281</v>
      </c>
    </row>
    <row r="509" spans="1:10" ht="22.5" customHeight="1" x14ac:dyDescent="0.2">
      <c r="A509" s="54" t="s">
        <v>549</v>
      </c>
      <c r="B509" s="41"/>
      <c r="C509" s="66" t="s">
        <v>26</v>
      </c>
      <c r="D509" s="90">
        <v>21</v>
      </c>
      <c r="E509" s="124">
        <v>0</v>
      </c>
      <c r="F509" s="182"/>
      <c r="G509" s="31"/>
      <c r="H509" s="31"/>
      <c r="I509" s="31"/>
      <c r="J509" s="68">
        <f t="shared" si="31"/>
        <v>21</v>
      </c>
    </row>
    <row r="510" spans="1:10" ht="22.5" customHeight="1" x14ac:dyDescent="0.2">
      <c r="A510" s="54" t="s">
        <v>550</v>
      </c>
      <c r="B510" s="41"/>
      <c r="C510" s="66" t="s">
        <v>26</v>
      </c>
      <c r="D510" s="90">
        <v>1240.75</v>
      </c>
      <c r="E510" s="124">
        <v>0</v>
      </c>
      <c r="F510" s="182"/>
      <c r="G510" s="31"/>
      <c r="H510" s="31"/>
      <c r="I510" s="31"/>
      <c r="J510" s="68">
        <f t="shared" si="31"/>
        <v>1240.75</v>
      </c>
    </row>
    <row r="511" spans="1:10" ht="22.5" customHeight="1" x14ac:dyDescent="0.2">
      <c r="A511" s="54" t="s">
        <v>551</v>
      </c>
      <c r="B511" s="41"/>
      <c r="C511" s="66" t="s">
        <v>26</v>
      </c>
      <c r="D511" s="90">
        <v>9225.84</v>
      </c>
      <c r="E511" s="124">
        <v>0</v>
      </c>
      <c r="F511" s="182"/>
      <c r="G511" s="31"/>
      <c r="H511" s="31"/>
      <c r="I511" s="31"/>
      <c r="J511" s="68">
        <f t="shared" si="31"/>
        <v>9225.84</v>
      </c>
    </row>
    <row r="512" spans="1:10" ht="22.5" customHeight="1" x14ac:dyDescent="0.2">
      <c r="A512" s="54" t="s">
        <v>552</v>
      </c>
      <c r="B512" s="41"/>
      <c r="C512" s="66" t="s">
        <v>26</v>
      </c>
      <c r="D512" s="90">
        <v>4781.8000000000011</v>
      </c>
      <c r="E512" s="124">
        <v>0</v>
      </c>
      <c r="F512" s="182"/>
      <c r="G512" s="31"/>
      <c r="H512" s="31"/>
      <c r="I512" s="31"/>
      <c r="J512" s="68">
        <f t="shared" si="31"/>
        <v>4781.8000000000011</v>
      </c>
    </row>
    <row r="513" spans="1:10" ht="22.5" customHeight="1" x14ac:dyDescent="0.2">
      <c r="A513" s="54" t="s">
        <v>553</v>
      </c>
      <c r="B513" s="41"/>
      <c r="C513" s="66" t="s">
        <v>26</v>
      </c>
      <c r="D513" s="75">
        <v>131375.13</v>
      </c>
      <c r="E513" s="124">
        <v>13381</v>
      </c>
      <c r="F513" s="123"/>
      <c r="G513" s="124"/>
      <c r="H513" s="31"/>
      <c r="I513" s="31"/>
      <c r="J513" s="68">
        <f t="shared" si="31"/>
        <v>144756.13</v>
      </c>
    </row>
    <row r="514" spans="1:10" ht="22.5" customHeight="1" x14ac:dyDescent="0.2">
      <c r="A514" s="121" t="s">
        <v>554</v>
      </c>
      <c r="B514" s="122"/>
      <c r="C514" s="65" t="s">
        <v>26</v>
      </c>
      <c r="D514" s="90">
        <v>248.38</v>
      </c>
      <c r="E514" s="124">
        <v>0</v>
      </c>
      <c r="F514" s="88"/>
      <c r="G514" s="31"/>
      <c r="H514" s="31"/>
      <c r="I514" s="31"/>
      <c r="J514" s="68">
        <f t="shared" si="31"/>
        <v>248.38</v>
      </c>
    </row>
    <row r="515" spans="1:10" ht="22.5" customHeight="1" x14ac:dyDescent="0.2">
      <c r="A515" s="54" t="s">
        <v>555</v>
      </c>
      <c r="B515" s="41"/>
      <c r="C515" s="66" t="s">
        <v>26</v>
      </c>
      <c r="D515" s="90">
        <v>17.899999999999999</v>
      </c>
      <c r="E515" s="124">
        <v>0</v>
      </c>
      <c r="F515" s="88"/>
      <c r="G515" s="31"/>
      <c r="H515" s="31"/>
      <c r="I515" s="31"/>
      <c r="J515" s="68">
        <f t="shared" si="31"/>
        <v>17.899999999999999</v>
      </c>
    </row>
    <row r="516" spans="1:10" ht="22.5" customHeight="1" x14ac:dyDescent="0.2">
      <c r="A516" s="54" t="s">
        <v>556</v>
      </c>
      <c r="B516" s="41"/>
      <c r="C516" s="66" t="s">
        <v>26</v>
      </c>
      <c r="D516" s="90">
        <v>98.1</v>
      </c>
      <c r="E516" s="124">
        <v>0</v>
      </c>
      <c r="F516" s="88"/>
      <c r="G516" s="31"/>
      <c r="H516" s="31"/>
      <c r="I516" s="31"/>
      <c r="J516" s="68">
        <f t="shared" si="31"/>
        <v>98.1</v>
      </c>
    </row>
    <row r="517" spans="1:10" ht="22.5" customHeight="1" x14ac:dyDescent="0.2">
      <c r="A517" s="54" t="s">
        <v>557</v>
      </c>
      <c r="B517" s="41"/>
      <c r="C517" s="66" t="s">
        <v>26</v>
      </c>
      <c r="D517" s="90">
        <v>191.5</v>
      </c>
      <c r="E517" s="124">
        <v>0</v>
      </c>
      <c r="F517" s="88"/>
      <c r="G517" s="31"/>
      <c r="H517" s="31"/>
      <c r="I517" s="31"/>
      <c r="J517" s="68">
        <f t="shared" si="31"/>
        <v>191.5</v>
      </c>
    </row>
    <row r="518" spans="1:10" ht="22.5" customHeight="1" x14ac:dyDescent="0.2">
      <c r="A518" s="54" t="s">
        <v>558</v>
      </c>
      <c r="B518" s="41"/>
      <c r="C518" s="66" t="s">
        <v>26</v>
      </c>
      <c r="D518" s="90">
        <v>3898.3</v>
      </c>
      <c r="E518" s="124">
        <v>0</v>
      </c>
      <c r="F518" s="88"/>
      <c r="G518" s="31"/>
      <c r="H518" s="31"/>
      <c r="I518" s="31"/>
      <c r="J518" s="68">
        <f t="shared" si="31"/>
        <v>3898.3</v>
      </c>
    </row>
    <row r="519" spans="1:10" ht="22.5" customHeight="1" x14ac:dyDescent="0.2">
      <c r="A519" s="54" t="s">
        <v>559</v>
      </c>
      <c r="B519" s="41"/>
      <c r="C519" s="66" t="s">
        <v>26</v>
      </c>
      <c r="D519" s="90">
        <v>841</v>
      </c>
      <c r="E519" s="124">
        <v>0</v>
      </c>
      <c r="F519" s="88"/>
      <c r="G519" s="31"/>
      <c r="H519" s="31"/>
      <c r="I519" s="31"/>
      <c r="J519" s="68">
        <f t="shared" si="31"/>
        <v>841</v>
      </c>
    </row>
    <row r="520" spans="1:10" ht="22.5" customHeight="1" x14ac:dyDescent="0.2">
      <c r="A520" s="54" t="s">
        <v>560</v>
      </c>
      <c r="B520" s="41"/>
      <c r="C520" s="66" t="s">
        <v>26</v>
      </c>
      <c r="D520" s="75">
        <v>1513.1</v>
      </c>
      <c r="E520" s="124">
        <v>0</v>
      </c>
      <c r="F520" s="88"/>
      <c r="G520" s="31"/>
      <c r="H520" s="31"/>
      <c r="I520" s="31"/>
      <c r="J520" s="68">
        <f t="shared" si="31"/>
        <v>1513.1</v>
      </c>
    </row>
    <row r="521" spans="1:10" ht="22.5" customHeight="1" x14ac:dyDescent="0.2">
      <c r="A521" s="54" t="s">
        <v>561</v>
      </c>
      <c r="B521" s="41"/>
      <c r="C521" s="66" t="s">
        <v>26</v>
      </c>
      <c r="D521" s="90">
        <v>588.6</v>
      </c>
      <c r="E521" s="124">
        <v>0</v>
      </c>
      <c r="F521" s="88"/>
      <c r="G521" s="31"/>
      <c r="H521" s="31"/>
      <c r="I521" s="31"/>
      <c r="J521" s="68">
        <f t="shared" si="31"/>
        <v>588.6</v>
      </c>
    </row>
    <row r="522" spans="1:10" ht="22.5" customHeight="1" x14ac:dyDescent="0.2">
      <c r="A522" s="54" t="s">
        <v>562</v>
      </c>
      <c r="B522" s="41"/>
      <c r="C522" s="66" t="s">
        <v>26</v>
      </c>
      <c r="D522" s="90">
        <v>539.6</v>
      </c>
      <c r="E522" s="124">
        <v>0</v>
      </c>
      <c r="F522" s="88"/>
      <c r="G522" s="31"/>
      <c r="H522" s="31"/>
      <c r="I522" s="31"/>
      <c r="J522" s="68">
        <f t="shared" si="31"/>
        <v>539.6</v>
      </c>
    </row>
    <row r="523" spans="1:10" ht="22.5" customHeight="1" x14ac:dyDescent="0.2">
      <c r="A523" s="54" t="s">
        <v>563</v>
      </c>
      <c r="B523" s="41"/>
      <c r="C523" s="66" t="s">
        <v>26</v>
      </c>
      <c r="D523" s="90">
        <v>141.19999999999999</v>
      </c>
      <c r="E523" s="124">
        <v>0</v>
      </c>
      <c r="F523" s="88"/>
      <c r="G523" s="31"/>
      <c r="H523" s="31"/>
      <c r="I523" s="31"/>
      <c r="J523" s="68">
        <f t="shared" si="31"/>
        <v>141.19999999999999</v>
      </c>
    </row>
    <row r="524" spans="1:10" ht="22.5" customHeight="1" x14ac:dyDescent="0.2">
      <c r="A524" s="54" t="s">
        <v>564</v>
      </c>
      <c r="B524" s="41"/>
      <c r="C524" s="66" t="s">
        <v>26</v>
      </c>
      <c r="D524" s="90">
        <v>46.9</v>
      </c>
      <c r="E524" s="124">
        <v>0</v>
      </c>
      <c r="F524" s="88"/>
      <c r="G524" s="31"/>
      <c r="H524" s="31"/>
      <c r="I524" s="31"/>
      <c r="J524" s="68">
        <f t="shared" si="31"/>
        <v>46.9</v>
      </c>
    </row>
    <row r="525" spans="1:10" ht="22.5" customHeight="1" x14ac:dyDescent="0.2">
      <c r="A525" s="54" t="s">
        <v>565</v>
      </c>
      <c r="B525" s="41"/>
      <c r="C525" s="66" t="s">
        <v>26</v>
      </c>
      <c r="D525" s="90">
        <v>138.1</v>
      </c>
      <c r="E525" s="124">
        <v>0</v>
      </c>
      <c r="F525" s="88"/>
      <c r="G525" s="31"/>
      <c r="H525" s="31"/>
      <c r="I525" s="31"/>
      <c r="J525" s="68">
        <f t="shared" si="31"/>
        <v>138.1</v>
      </c>
    </row>
    <row r="526" spans="1:10" ht="22.5" customHeight="1" x14ac:dyDescent="0.2">
      <c r="A526" s="54" t="s">
        <v>566</v>
      </c>
      <c r="B526" s="41"/>
      <c r="C526" s="66" t="s">
        <v>26</v>
      </c>
      <c r="D526" s="90">
        <v>517.90000000000009</v>
      </c>
      <c r="E526" s="124">
        <v>0</v>
      </c>
      <c r="F526" s="88"/>
      <c r="G526" s="31"/>
      <c r="H526" s="31"/>
      <c r="I526" s="31"/>
      <c r="J526" s="68">
        <f t="shared" si="31"/>
        <v>517.90000000000009</v>
      </c>
    </row>
    <row r="527" spans="1:10" ht="22.5" customHeight="1" x14ac:dyDescent="0.2">
      <c r="A527" s="54" t="s">
        <v>567</v>
      </c>
      <c r="B527" s="41"/>
      <c r="C527" s="66" t="s">
        <v>26</v>
      </c>
      <c r="D527" s="90">
        <v>246.27</v>
      </c>
      <c r="E527" s="124">
        <v>0</v>
      </c>
      <c r="F527" s="88"/>
      <c r="G527" s="31"/>
      <c r="H527" s="31"/>
      <c r="I527" s="31"/>
      <c r="J527" s="68">
        <f t="shared" si="31"/>
        <v>246.27</v>
      </c>
    </row>
    <row r="528" spans="1:10" ht="22.5" customHeight="1" x14ac:dyDescent="0.2">
      <c r="A528" s="54" t="s">
        <v>568</v>
      </c>
      <c r="B528" s="41"/>
      <c r="C528" s="66" t="s">
        <v>26</v>
      </c>
      <c r="D528" s="75">
        <v>1702.4</v>
      </c>
      <c r="E528" s="124">
        <v>0</v>
      </c>
      <c r="F528" s="88"/>
      <c r="G528" s="31"/>
      <c r="H528" s="31"/>
      <c r="I528" s="31"/>
      <c r="J528" s="68">
        <f t="shared" si="31"/>
        <v>1702.4</v>
      </c>
    </row>
    <row r="529" spans="1:10" ht="22.5" customHeight="1" x14ac:dyDescent="0.2">
      <c r="A529" s="69" t="s">
        <v>569</v>
      </c>
      <c r="B529" s="41"/>
      <c r="C529" s="66" t="s">
        <v>26</v>
      </c>
      <c r="D529" s="90">
        <v>8075.7</v>
      </c>
      <c r="E529" s="124">
        <v>0</v>
      </c>
      <c r="F529" s="88"/>
      <c r="G529" s="31"/>
      <c r="H529" s="31"/>
      <c r="I529" s="31"/>
      <c r="J529" s="68">
        <f t="shared" si="31"/>
        <v>8075.7</v>
      </c>
    </row>
    <row r="530" spans="1:10" ht="22.5" customHeight="1" x14ac:dyDescent="0.2">
      <c r="A530" s="198" t="s">
        <v>570</v>
      </c>
      <c r="B530" s="41"/>
      <c r="C530" s="66" t="s">
        <v>26</v>
      </c>
      <c r="D530" s="90">
        <v>165199.67999999999</v>
      </c>
      <c r="E530" s="124">
        <v>5549.29</v>
      </c>
      <c r="F530" s="88"/>
      <c r="G530" s="31"/>
      <c r="H530" s="31"/>
      <c r="I530" s="31"/>
      <c r="J530" s="68">
        <f t="shared" si="31"/>
        <v>170748.97</v>
      </c>
    </row>
    <row r="531" spans="1:10" ht="22.5" customHeight="1" x14ac:dyDescent="0.2">
      <c r="A531" s="54" t="s">
        <v>571</v>
      </c>
      <c r="B531" s="41"/>
      <c r="C531" s="66" t="s">
        <v>26</v>
      </c>
      <c r="D531" s="90">
        <v>11.5</v>
      </c>
      <c r="E531" s="124">
        <v>0</v>
      </c>
      <c r="F531" s="88"/>
      <c r="G531" s="31"/>
      <c r="H531" s="31"/>
      <c r="I531" s="31"/>
      <c r="J531" s="68">
        <f t="shared" si="31"/>
        <v>11.5</v>
      </c>
    </row>
    <row r="532" spans="1:10" ht="22.5" customHeight="1" x14ac:dyDescent="0.2">
      <c r="A532" s="143" t="s">
        <v>572</v>
      </c>
      <c r="B532" s="46"/>
      <c r="C532" s="66" t="s">
        <v>26</v>
      </c>
      <c r="D532" s="90">
        <v>3793.4999999999995</v>
      </c>
      <c r="E532" s="124">
        <v>0</v>
      </c>
      <c r="F532" s="88"/>
      <c r="G532" s="31"/>
      <c r="H532" s="31"/>
      <c r="I532" s="31"/>
      <c r="J532" s="68">
        <f t="shared" si="31"/>
        <v>3793.4999999999995</v>
      </c>
    </row>
    <row r="533" spans="1:10" ht="22.5" customHeight="1" thickBot="1" x14ac:dyDescent="0.25">
      <c r="A533" s="199" t="s">
        <v>573</v>
      </c>
      <c r="B533" s="42"/>
      <c r="C533" s="66" t="s">
        <v>26</v>
      </c>
      <c r="D533" s="91">
        <v>660</v>
      </c>
      <c r="E533" s="347">
        <v>0</v>
      </c>
      <c r="F533" s="88"/>
      <c r="G533" s="31"/>
      <c r="H533" s="31"/>
      <c r="I533" s="31"/>
      <c r="J533" s="68">
        <f t="shared" si="31"/>
        <v>660</v>
      </c>
    </row>
    <row r="534" spans="1:10" ht="39" customHeight="1" thickTop="1" thickBot="1" x14ac:dyDescent="0.25">
      <c r="A534" s="478" t="s">
        <v>574</v>
      </c>
      <c r="B534" s="479"/>
      <c r="C534" s="32" t="s">
        <v>26</v>
      </c>
      <c r="D534" s="24">
        <f>SUM(D404:D533)</f>
        <v>795564.55999999982</v>
      </c>
      <c r="E534" s="323">
        <f>SUM(E404:E533)</f>
        <v>27684.420000000002</v>
      </c>
      <c r="F534" s="24">
        <f>SUM(F404:F533)</f>
        <v>0</v>
      </c>
      <c r="G534" s="24">
        <f>SUM(G404:G533)</f>
        <v>0</v>
      </c>
      <c r="H534" s="24">
        <f t="shared" ref="H534:I534" si="32">SUM(H404:H533)</f>
        <v>0</v>
      </c>
      <c r="I534" s="24">
        <f t="shared" si="32"/>
        <v>0</v>
      </c>
      <c r="J534" s="25">
        <f>SUM(J404:J533)</f>
        <v>823248.97999999986</v>
      </c>
    </row>
    <row r="535" spans="1:10" ht="32.25" customHeight="1" thickBot="1" x14ac:dyDescent="0.25">
      <c r="A535" s="483" t="s">
        <v>575</v>
      </c>
      <c r="B535" s="484"/>
      <c r="C535" s="30" t="s">
        <v>26</v>
      </c>
      <c r="D535" s="52">
        <f>SUM(D534,D399)</f>
        <v>4350736.82</v>
      </c>
      <c r="E535" s="52">
        <f>SUM(E534,E399)</f>
        <v>107356.92000000003</v>
      </c>
      <c r="F535" s="52">
        <f t="shared" ref="F535:I535" si="33">SUM(F534,F399)</f>
        <v>0</v>
      </c>
      <c r="G535" s="13">
        <f t="shared" si="33"/>
        <v>0</v>
      </c>
      <c r="H535" s="13">
        <f t="shared" si="33"/>
        <v>0</v>
      </c>
      <c r="I535" s="13">
        <f t="shared" si="33"/>
        <v>0</v>
      </c>
      <c r="J535" s="14">
        <f>SUM(J534,J399)</f>
        <v>4458093.74</v>
      </c>
    </row>
    <row r="536" spans="1:10" ht="21.75" customHeight="1" thickTop="1" thickBot="1" x14ac:dyDescent="0.25">
      <c r="A536" s="496" t="s">
        <v>605</v>
      </c>
      <c r="B536" s="497"/>
      <c r="C536" s="497"/>
      <c r="D536" s="497"/>
      <c r="E536" s="497"/>
      <c r="F536" s="497"/>
      <c r="G536" s="497"/>
      <c r="H536" s="497"/>
      <c r="I536" s="497"/>
      <c r="J536" s="498"/>
    </row>
    <row r="537" spans="1:10" ht="24.75" customHeight="1" thickTop="1" thickBot="1" x14ac:dyDescent="0.25">
      <c r="A537" s="475" t="s">
        <v>601</v>
      </c>
      <c r="B537" s="476"/>
      <c r="C537" s="476"/>
      <c r="D537" s="476"/>
      <c r="E537" s="476"/>
      <c r="F537" s="476"/>
      <c r="G537" s="476"/>
      <c r="H537" s="476"/>
      <c r="I537" s="476"/>
      <c r="J537" s="477"/>
    </row>
    <row r="538" spans="1:10" ht="30" customHeight="1" thickTop="1" thickBot="1" x14ac:dyDescent="0.25">
      <c r="A538" s="493" t="s">
        <v>576</v>
      </c>
      <c r="B538" s="494"/>
      <c r="C538" s="494"/>
      <c r="D538" s="494"/>
      <c r="E538" s="494"/>
      <c r="F538" s="494"/>
      <c r="G538" s="494"/>
      <c r="H538" s="494"/>
      <c r="I538" s="494"/>
      <c r="J538" s="495"/>
    </row>
    <row r="539" spans="1:10" ht="55.5" customHeight="1" thickTop="1" x14ac:dyDescent="0.2">
      <c r="A539" s="460" t="s">
        <v>779</v>
      </c>
      <c r="B539" s="461"/>
      <c r="C539" s="461"/>
      <c r="D539" s="461"/>
      <c r="E539" s="461"/>
      <c r="F539" s="461"/>
      <c r="G539" s="461"/>
      <c r="H539" s="461"/>
      <c r="I539" s="461"/>
      <c r="J539" s="462"/>
    </row>
    <row r="540" spans="1:10" ht="45" customHeight="1" x14ac:dyDescent="0.2">
      <c r="A540" s="460" t="s">
        <v>808</v>
      </c>
      <c r="B540" s="461"/>
      <c r="C540" s="461"/>
      <c r="D540" s="461"/>
      <c r="E540" s="461"/>
      <c r="F540" s="461"/>
      <c r="G540" s="461"/>
      <c r="H540" s="461"/>
      <c r="I540" s="461"/>
      <c r="J540" s="462"/>
    </row>
    <row r="541" spans="1:10" ht="262.5" customHeight="1" x14ac:dyDescent="0.2">
      <c r="A541" s="460" t="s">
        <v>821</v>
      </c>
      <c r="B541" s="461"/>
      <c r="C541" s="461"/>
      <c r="D541" s="461"/>
      <c r="E541" s="461"/>
      <c r="F541" s="461"/>
      <c r="G541" s="461"/>
      <c r="H541" s="461"/>
      <c r="I541" s="461"/>
      <c r="J541" s="462"/>
    </row>
    <row r="542" spans="1:10" ht="101.25" customHeight="1" x14ac:dyDescent="0.2">
      <c r="A542" s="520" t="s">
        <v>822</v>
      </c>
      <c r="B542" s="521"/>
      <c r="C542" s="521"/>
      <c r="D542" s="521"/>
      <c r="E542" s="521"/>
      <c r="F542" s="521"/>
      <c r="G542" s="521"/>
      <c r="H542" s="521"/>
      <c r="I542" s="521"/>
      <c r="J542" s="522"/>
    </row>
    <row r="543" spans="1:10" ht="46.5" customHeight="1" x14ac:dyDescent="0.2">
      <c r="A543" s="520" t="s">
        <v>790</v>
      </c>
      <c r="B543" s="521"/>
      <c r="C543" s="521"/>
      <c r="D543" s="521"/>
      <c r="E543" s="521"/>
      <c r="F543" s="521"/>
      <c r="G543" s="521"/>
      <c r="H543" s="521"/>
      <c r="I543" s="521"/>
      <c r="J543" s="522"/>
    </row>
    <row r="544" spans="1:10" ht="42" customHeight="1" x14ac:dyDescent="0.2">
      <c r="A544" s="523" t="s">
        <v>791</v>
      </c>
      <c r="B544" s="524"/>
      <c r="C544" s="524"/>
      <c r="D544" s="524"/>
      <c r="E544" s="524"/>
      <c r="F544" s="524"/>
      <c r="G544" s="524"/>
      <c r="H544" s="524"/>
      <c r="I544" s="524"/>
      <c r="J544" s="525"/>
    </row>
    <row r="545" spans="1:11" ht="42" customHeight="1" thickBot="1" x14ac:dyDescent="0.25">
      <c r="A545" s="529" t="s">
        <v>823</v>
      </c>
      <c r="B545" s="530"/>
      <c r="C545" s="530"/>
      <c r="D545" s="530"/>
      <c r="E545" s="530"/>
      <c r="F545" s="530"/>
      <c r="G545" s="530"/>
      <c r="H545" s="530"/>
      <c r="I545" s="530"/>
      <c r="J545" s="531"/>
    </row>
    <row r="546" spans="1:11" ht="30.75" customHeight="1" thickTop="1" thickBot="1" x14ac:dyDescent="0.25">
      <c r="A546" s="493" t="s">
        <v>577</v>
      </c>
      <c r="B546" s="494"/>
      <c r="C546" s="494"/>
      <c r="D546" s="494"/>
      <c r="E546" s="494"/>
      <c r="F546" s="494"/>
      <c r="G546" s="494"/>
      <c r="H546" s="494"/>
      <c r="I546" s="494"/>
      <c r="J546" s="495"/>
    </row>
    <row r="547" spans="1:11" ht="100.5" customHeight="1" thickTop="1" x14ac:dyDescent="0.2">
      <c r="A547" s="520" t="s">
        <v>792</v>
      </c>
      <c r="B547" s="521"/>
      <c r="C547" s="521"/>
      <c r="D547" s="521"/>
      <c r="E547" s="521"/>
      <c r="F547" s="521"/>
      <c r="G547" s="521"/>
      <c r="H547" s="521"/>
      <c r="I547" s="521"/>
      <c r="J547" s="522"/>
    </row>
    <row r="548" spans="1:11" ht="67.5" customHeight="1" x14ac:dyDescent="0.2">
      <c r="A548" s="460" t="s">
        <v>813</v>
      </c>
      <c r="B548" s="461"/>
      <c r="C548" s="461"/>
      <c r="D548" s="461"/>
      <c r="E548" s="461"/>
      <c r="F548" s="461"/>
      <c r="G548" s="461"/>
      <c r="H548" s="461"/>
      <c r="I548" s="461"/>
      <c r="J548" s="462"/>
    </row>
    <row r="549" spans="1:11" ht="75.75" customHeight="1" x14ac:dyDescent="0.2">
      <c r="A549" s="460" t="s">
        <v>770</v>
      </c>
      <c r="B549" s="461"/>
      <c r="C549" s="461"/>
      <c r="D549" s="461"/>
      <c r="E549" s="461"/>
      <c r="F549" s="461"/>
      <c r="G549" s="461"/>
      <c r="H549" s="461"/>
      <c r="I549" s="461"/>
      <c r="J549" s="462"/>
    </row>
    <row r="550" spans="1:11" ht="297" customHeight="1" x14ac:dyDescent="0.2">
      <c r="A550" s="520" t="s">
        <v>824</v>
      </c>
      <c r="B550" s="521"/>
      <c r="C550" s="521"/>
      <c r="D550" s="521"/>
      <c r="E550" s="521"/>
      <c r="F550" s="521"/>
      <c r="G550" s="521"/>
      <c r="H550" s="521"/>
      <c r="I550" s="521"/>
      <c r="J550" s="522"/>
      <c r="K550" s="3" t="s">
        <v>766</v>
      </c>
    </row>
    <row r="551" spans="1:11" ht="83.25" customHeight="1" x14ac:dyDescent="0.2">
      <c r="A551" s="520" t="s">
        <v>825</v>
      </c>
      <c r="B551" s="521"/>
      <c r="C551" s="521"/>
      <c r="D551" s="521"/>
      <c r="E551" s="521"/>
      <c r="F551" s="521"/>
      <c r="G551" s="521"/>
      <c r="H551" s="521"/>
      <c r="I551" s="521"/>
      <c r="J551" s="522"/>
    </row>
    <row r="552" spans="1:11" ht="79.5" customHeight="1" thickBot="1" x14ac:dyDescent="0.25">
      <c r="A552" s="526" t="s">
        <v>826</v>
      </c>
      <c r="B552" s="527"/>
      <c r="C552" s="527"/>
      <c r="D552" s="527"/>
      <c r="E552" s="527"/>
      <c r="F552" s="527"/>
      <c r="G552" s="527"/>
      <c r="H552" s="527"/>
      <c r="I552" s="527"/>
      <c r="J552" s="528"/>
    </row>
    <row r="553" spans="1:11" ht="24.75" customHeight="1" thickTop="1" thickBot="1" x14ac:dyDescent="0.25">
      <c r="A553" s="517" t="s">
        <v>578</v>
      </c>
      <c r="B553" s="518"/>
      <c r="C553" s="518"/>
      <c r="D553" s="518"/>
      <c r="E553" s="518"/>
      <c r="F553" s="518"/>
      <c r="G553" s="518"/>
      <c r="H553" s="518"/>
      <c r="I553" s="518"/>
      <c r="J553" s="519"/>
    </row>
    <row r="554" spans="1:11" ht="23.25" customHeight="1" thickTop="1" thickBot="1" x14ac:dyDescent="0.25">
      <c r="A554" s="514" t="s">
        <v>799</v>
      </c>
      <c r="B554" s="515"/>
      <c r="C554" s="515"/>
      <c r="D554" s="515"/>
      <c r="E554" s="515"/>
      <c r="F554" s="515"/>
      <c r="G554" s="515"/>
      <c r="H554" s="515"/>
      <c r="I554" s="515"/>
      <c r="J554" s="516"/>
    </row>
    <row r="555" spans="1:11" ht="102.75" customHeight="1" thickTop="1" x14ac:dyDescent="0.25">
      <c r="A555" s="511" t="s">
        <v>609</v>
      </c>
      <c r="B555" s="512"/>
      <c r="C555" s="512"/>
      <c r="D555" s="512"/>
      <c r="E555" s="512"/>
      <c r="F555" s="512"/>
      <c r="G555" s="512"/>
      <c r="H555" s="512"/>
      <c r="I555" s="512"/>
      <c r="J555" s="513"/>
    </row>
    <row r="556" spans="1:11" ht="24" customHeight="1" thickBot="1" x14ac:dyDescent="0.25">
      <c r="A556" s="508" t="s">
        <v>703</v>
      </c>
      <c r="B556" s="509"/>
      <c r="C556" s="509"/>
      <c r="D556" s="509"/>
      <c r="E556" s="509"/>
      <c r="F556" s="509"/>
      <c r="G556" s="509"/>
      <c r="H556" s="509"/>
      <c r="I556" s="509"/>
      <c r="J556" s="510"/>
    </row>
  </sheetData>
  <sortState xmlns:xlrd2="http://schemas.microsoft.com/office/spreadsheetml/2017/richdata2" ref="A30:J548">
    <sortCondition ref="B31:B116"/>
  </sortState>
  <mergeCells count="110">
    <mergeCell ref="A47:A49"/>
    <mergeCell ref="A29:J29"/>
    <mergeCell ref="A22:B22"/>
    <mergeCell ref="A24:J24"/>
    <mergeCell ref="A25:C25"/>
    <mergeCell ref="A28:J28"/>
    <mergeCell ref="A26:B26"/>
    <mergeCell ref="A23:B23"/>
    <mergeCell ref="A27:B27"/>
    <mergeCell ref="A33:A35"/>
    <mergeCell ref="A36:A37"/>
    <mergeCell ref="A39:A40"/>
    <mergeCell ref="A1:J1"/>
    <mergeCell ref="A3:J3"/>
    <mergeCell ref="A4:J4"/>
    <mergeCell ref="A7:J7"/>
    <mergeCell ref="A8:J8"/>
    <mergeCell ref="A5:J5"/>
    <mergeCell ref="A6:J6"/>
    <mergeCell ref="A2:J2"/>
    <mergeCell ref="A10:C10"/>
    <mergeCell ref="A9:J9"/>
    <mergeCell ref="A11:B11"/>
    <mergeCell ref="A12:B12"/>
    <mergeCell ref="A21:B21"/>
    <mergeCell ref="A13:J13"/>
    <mergeCell ref="A14:C14"/>
    <mergeCell ref="A15:B15"/>
    <mergeCell ref="A17:B17"/>
    <mergeCell ref="A399:B399"/>
    <mergeCell ref="A20:B20"/>
    <mergeCell ref="A16:B16"/>
    <mergeCell ref="A18:J18"/>
    <mergeCell ref="A19:C19"/>
    <mergeCell ref="A115:A116"/>
    <mergeCell ref="A120:A124"/>
    <mergeCell ref="B30:C30"/>
    <mergeCell ref="A92:A93"/>
    <mergeCell ref="A213:A237"/>
    <mergeCell ref="A185:A193"/>
    <mergeCell ref="A135:A137"/>
    <mergeCell ref="A50:A51"/>
    <mergeCell ref="A200:A212"/>
    <mergeCell ref="B184:C184"/>
    <mergeCell ref="A292:B293"/>
    <mergeCell ref="A42:A43"/>
    <mergeCell ref="A556:J556"/>
    <mergeCell ref="A555:J555"/>
    <mergeCell ref="A554:J554"/>
    <mergeCell ref="A553:J553"/>
    <mergeCell ref="A549:J549"/>
    <mergeCell ref="A548:J548"/>
    <mergeCell ref="A542:J542"/>
    <mergeCell ref="A550:J550"/>
    <mergeCell ref="A543:J543"/>
    <mergeCell ref="A547:J547"/>
    <mergeCell ref="A546:J546"/>
    <mergeCell ref="A551:J551"/>
    <mergeCell ref="A544:J544"/>
    <mergeCell ref="A552:J552"/>
    <mergeCell ref="A545:J545"/>
    <mergeCell ref="A52:A53"/>
    <mergeCell ref="A56:A58"/>
    <mergeCell ref="A60:A65"/>
    <mergeCell ref="A66:A68"/>
    <mergeCell ref="A100:A104"/>
    <mergeCell ref="A109:A110"/>
    <mergeCell ref="A71:A72"/>
    <mergeCell ref="A161:A162"/>
    <mergeCell ref="A165:A166"/>
    <mergeCell ref="A155:A156"/>
    <mergeCell ref="A133:A134"/>
    <mergeCell ref="A148:A149"/>
    <mergeCell ref="A195:A198"/>
    <mergeCell ref="A248:A253"/>
    <mergeCell ref="A257:A258"/>
    <mergeCell ref="A264:A271"/>
    <mergeCell ref="A79:A80"/>
    <mergeCell ref="A85:A86"/>
    <mergeCell ref="A87:A91"/>
    <mergeCell ref="A241:A244"/>
    <mergeCell ref="A168:A169"/>
    <mergeCell ref="A183:J183"/>
    <mergeCell ref="A181:B181"/>
    <mergeCell ref="A182:B182"/>
    <mergeCell ref="A259:A260"/>
    <mergeCell ref="A540:J540"/>
    <mergeCell ref="A541:J541"/>
    <mergeCell ref="A297:J297"/>
    <mergeCell ref="A299:J299"/>
    <mergeCell ref="A400:J400"/>
    <mergeCell ref="A245:A247"/>
    <mergeCell ref="A401:J401"/>
    <mergeCell ref="A534:B534"/>
    <mergeCell ref="A402:J402"/>
    <mergeCell ref="A403:C403"/>
    <mergeCell ref="A535:B535"/>
    <mergeCell ref="A272:A289"/>
    <mergeCell ref="A296:B296"/>
    <mergeCell ref="A290:B290"/>
    <mergeCell ref="A291:B291"/>
    <mergeCell ref="A294:B294"/>
    <mergeCell ref="A539:J539"/>
    <mergeCell ref="A295:B295"/>
    <mergeCell ref="A298:J298"/>
    <mergeCell ref="A300:C300"/>
    <mergeCell ref="A538:J538"/>
    <mergeCell ref="A537:J537"/>
    <mergeCell ref="A536:J536"/>
    <mergeCell ref="A254:A255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0" fitToHeight="13" orientation="portrait" r:id="rId1"/>
  <headerFooter>
    <oddFooter>&amp;R&amp;P /&amp;N</oddFooter>
  </headerFooter>
  <rowBreaks count="10" manualBreakCount="10">
    <brk id="46" max="11" man="1"/>
    <brk id="86" max="11" man="1"/>
    <brk id="169" max="10" man="1"/>
    <brk id="212" max="10" man="1"/>
    <brk id="253" max="9" man="1"/>
    <brk id="296" max="10" man="1"/>
    <brk id="362" max="10" man="1"/>
    <brk id="429" max="10" man="1"/>
    <brk id="497" max="10" man="1"/>
    <brk id="54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2"/>
  <sheetViews>
    <sheetView topLeftCell="A59" zoomScaleNormal="100" zoomScaleSheetLayoutView="100" workbookViewId="0">
      <selection activeCell="I73" sqref="I73"/>
    </sheetView>
  </sheetViews>
  <sheetFormatPr defaultRowHeight="15" x14ac:dyDescent="0.25"/>
  <cols>
    <col min="1" max="1" width="14.42578125" customWidth="1"/>
    <col min="2" max="2" width="23.140625" style="106" customWidth="1"/>
    <col min="3" max="3" width="20.5703125" customWidth="1"/>
    <col min="4" max="4" width="7" style="107" customWidth="1"/>
    <col min="5" max="5" width="61" style="107" customWidth="1"/>
    <col min="6" max="6" width="9.140625" customWidth="1"/>
  </cols>
  <sheetData>
    <row r="1" spans="1:6" ht="24" customHeight="1" x14ac:dyDescent="0.25">
      <c r="A1" s="594" t="s">
        <v>0</v>
      </c>
      <c r="B1" s="595"/>
      <c r="C1" s="595"/>
      <c r="D1" s="595"/>
      <c r="E1" s="596"/>
    </row>
    <row r="2" spans="1:6" ht="24" customHeight="1" x14ac:dyDescent="0.25">
      <c r="A2" s="597" t="s">
        <v>2</v>
      </c>
      <c r="B2" s="598"/>
      <c r="C2" s="598"/>
      <c r="D2" s="598"/>
      <c r="E2" s="599"/>
    </row>
    <row r="3" spans="1:6" ht="42" customHeight="1" thickBot="1" x14ac:dyDescent="0.3">
      <c r="A3" s="597" t="s">
        <v>617</v>
      </c>
      <c r="B3" s="598"/>
      <c r="C3" s="598"/>
      <c r="D3" s="598"/>
      <c r="E3" s="599"/>
    </row>
    <row r="4" spans="1:6" ht="16.5" customHeight="1" thickTop="1" thickBot="1" x14ac:dyDescent="0.3">
      <c r="A4" s="600" t="s">
        <v>602</v>
      </c>
      <c r="B4" s="601"/>
      <c r="C4" s="601"/>
      <c r="D4" s="601"/>
      <c r="E4" s="602"/>
    </row>
    <row r="5" spans="1:6" ht="33.75" customHeight="1" thickTop="1" thickBot="1" x14ac:dyDescent="0.3">
      <c r="A5" s="104" t="s">
        <v>616</v>
      </c>
      <c r="B5" s="128" t="s">
        <v>619</v>
      </c>
      <c r="C5" s="128" t="s">
        <v>620</v>
      </c>
      <c r="D5" s="129" t="s">
        <v>618</v>
      </c>
      <c r="E5" s="127" t="s">
        <v>661</v>
      </c>
    </row>
    <row r="6" spans="1:6" ht="24" customHeight="1" thickTop="1" x14ac:dyDescent="0.25">
      <c r="A6" s="229">
        <v>44044</v>
      </c>
      <c r="B6" s="215" t="s">
        <v>659</v>
      </c>
      <c r="C6" s="212" t="s">
        <v>659</v>
      </c>
      <c r="D6" s="213" t="s">
        <v>659</v>
      </c>
      <c r="E6" s="214" t="s">
        <v>659</v>
      </c>
      <c r="F6" s="102"/>
    </row>
    <row r="7" spans="1:6" ht="24" customHeight="1" x14ac:dyDescent="0.25">
      <c r="A7" s="230">
        <v>44075</v>
      </c>
      <c r="B7" s="130" t="s">
        <v>659</v>
      </c>
      <c r="C7" s="103" t="s">
        <v>659</v>
      </c>
      <c r="D7" s="125" t="s">
        <v>659</v>
      </c>
      <c r="E7" s="126" t="s">
        <v>659</v>
      </c>
    </row>
    <row r="8" spans="1:6" ht="15" customHeight="1" x14ac:dyDescent="0.25">
      <c r="A8" s="603">
        <v>44105</v>
      </c>
      <c r="B8" s="130" t="s">
        <v>622</v>
      </c>
      <c r="C8" s="103"/>
      <c r="D8" s="125">
        <v>1</v>
      </c>
      <c r="E8" s="131" t="s">
        <v>621</v>
      </c>
    </row>
    <row r="9" spans="1:6" ht="15" customHeight="1" x14ac:dyDescent="0.25">
      <c r="A9" s="604"/>
      <c r="B9" s="130" t="s">
        <v>301</v>
      </c>
      <c r="C9" s="103"/>
      <c r="D9" s="125">
        <v>2</v>
      </c>
      <c r="E9" s="131" t="s">
        <v>656</v>
      </c>
    </row>
    <row r="10" spans="1:6" ht="15" customHeight="1" x14ac:dyDescent="0.25">
      <c r="A10" s="604"/>
      <c r="B10" s="606" t="s">
        <v>657</v>
      </c>
      <c r="C10" s="103"/>
      <c r="D10" s="125">
        <v>3</v>
      </c>
      <c r="E10" s="131" t="s">
        <v>658</v>
      </c>
    </row>
    <row r="11" spans="1:6" x14ac:dyDescent="0.25">
      <c r="A11" s="604"/>
      <c r="B11" s="607"/>
      <c r="C11" s="103"/>
      <c r="D11" s="125">
        <v>4</v>
      </c>
      <c r="E11" s="132" t="s">
        <v>623</v>
      </c>
    </row>
    <row r="12" spans="1:6" x14ac:dyDescent="0.25">
      <c r="A12" s="604"/>
      <c r="B12" s="130" t="s">
        <v>625</v>
      </c>
      <c r="C12" s="103"/>
      <c r="D12" s="125">
        <v>5</v>
      </c>
      <c r="E12" s="132" t="s">
        <v>624</v>
      </c>
    </row>
    <row r="13" spans="1:6" x14ac:dyDescent="0.25">
      <c r="A13" s="604"/>
      <c r="B13" s="130" t="s">
        <v>626</v>
      </c>
      <c r="C13" s="103"/>
      <c r="D13" s="125">
        <v>6</v>
      </c>
      <c r="E13" s="131" t="s">
        <v>627</v>
      </c>
    </row>
    <row r="14" spans="1:6" x14ac:dyDescent="0.25">
      <c r="A14" s="604"/>
      <c r="B14" s="130" t="s">
        <v>628</v>
      </c>
      <c r="C14" s="103"/>
      <c r="D14" s="125">
        <v>7</v>
      </c>
      <c r="E14" s="131" t="s">
        <v>660</v>
      </c>
    </row>
    <row r="15" spans="1:6" x14ac:dyDescent="0.25">
      <c r="A15" s="604"/>
      <c r="B15" s="130" t="s">
        <v>630</v>
      </c>
      <c r="C15" s="103"/>
      <c r="D15" s="125">
        <v>8</v>
      </c>
      <c r="E15" s="131" t="s">
        <v>629</v>
      </c>
    </row>
    <row r="16" spans="1:6" x14ac:dyDescent="0.25">
      <c r="A16" s="604"/>
      <c r="B16" s="130" t="s">
        <v>632</v>
      </c>
      <c r="C16" s="103"/>
      <c r="D16" s="125">
        <v>9</v>
      </c>
      <c r="E16" s="131" t="s">
        <v>631</v>
      </c>
    </row>
    <row r="17" spans="1:5" x14ac:dyDescent="0.25">
      <c r="A17" s="604"/>
      <c r="B17" s="130" t="s">
        <v>634</v>
      </c>
      <c r="C17" s="103"/>
      <c r="D17" s="125">
        <v>10</v>
      </c>
      <c r="E17" s="131" t="s">
        <v>633</v>
      </c>
    </row>
    <row r="18" spans="1:5" x14ac:dyDescent="0.25">
      <c r="A18" s="604"/>
      <c r="B18" s="130" t="s">
        <v>636</v>
      </c>
      <c r="C18" s="103"/>
      <c r="D18" s="125">
        <v>11</v>
      </c>
      <c r="E18" s="131" t="s">
        <v>635</v>
      </c>
    </row>
    <row r="19" spans="1:5" x14ac:dyDescent="0.25">
      <c r="A19" s="604"/>
      <c r="B19" s="130" t="s">
        <v>638</v>
      </c>
      <c r="C19" s="103"/>
      <c r="D19" s="125">
        <v>12</v>
      </c>
      <c r="E19" s="131" t="s">
        <v>637</v>
      </c>
    </row>
    <row r="20" spans="1:5" ht="15" customHeight="1" x14ac:dyDescent="0.25">
      <c r="A20" s="604"/>
      <c r="B20" s="133" t="s">
        <v>640</v>
      </c>
      <c r="C20" s="103"/>
      <c r="D20" s="125">
        <v>13</v>
      </c>
      <c r="E20" s="134" t="s">
        <v>639</v>
      </c>
    </row>
    <row r="21" spans="1:5" x14ac:dyDescent="0.25">
      <c r="A21" s="604"/>
      <c r="B21" s="135" t="s">
        <v>642</v>
      </c>
      <c r="C21" s="105"/>
      <c r="D21" s="136">
        <v>14</v>
      </c>
      <c r="E21" s="131" t="s">
        <v>641</v>
      </c>
    </row>
    <row r="22" spans="1:5" x14ac:dyDescent="0.25">
      <c r="A22" s="604"/>
      <c r="B22" s="135" t="s">
        <v>642</v>
      </c>
      <c r="C22" s="105"/>
      <c r="D22" s="136">
        <v>15</v>
      </c>
      <c r="E22" s="131" t="s">
        <v>643</v>
      </c>
    </row>
    <row r="23" spans="1:5" x14ac:dyDescent="0.25">
      <c r="A23" s="604"/>
      <c r="B23" s="135" t="s">
        <v>645</v>
      </c>
      <c r="C23" s="105"/>
      <c r="D23" s="136">
        <v>16</v>
      </c>
      <c r="E23" s="131" t="s">
        <v>644</v>
      </c>
    </row>
    <row r="24" spans="1:5" ht="26.25" x14ac:dyDescent="0.25">
      <c r="A24" s="604"/>
      <c r="B24" s="137" t="s">
        <v>647</v>
      </c>
      <c r="C24" s="105"/>
      <c r="D24" s="136">
        <v>17</v>
      </c>
      <c r="E24" s="138" t="s">
        <v>646</v>
      </c>
    </row>
    <row r="25" spans="1:5" x14ac:dyDescent="0.25">
      <c r="A25" s="604"/>
      <c r="B25" s="135" t="s">
        <v>329</v>
      </c>
      <c r="C25" s="105"/>
      <c r="D25" s="136">
        <v>18</v>
      </c>
      <c r="E25" s="131" t="s">
        <v>648</v>
      </c>
    </row>
    <row r="26" spans="1:5" x14ac:dyDescent="0.25">
      <c r="A26" s="604"/>
      <c r="B26" s="135" t="s">
        <v>337</v>
      </c>
      <c r="C26" s="105"/>
      <c r="D26" s="136">
        <v>19</v>
      </c>
      <c r="E26" s="131" t="s">
        <v>649</v>
      </c>
    </row>
    <row r="27" spans="1:5" x14ac:dyDescent="0.25">
      <c r="A27" s="604"/>
      <c r="B27" s="135" t="s">
        <v>651</v>
      </c>
      <c r="C27" s="105"/>
      <c r="D27" s="136">
        <v>20</v>
      </c>
      <c r="E27" s="131" t="s">
        <v>650</v>
      </c>
    </row>
    <row r="28" spans="1:5" x14ac:dyDescent="0.25">
      <c r="A28" s="604"/>
      <c r="B28" s="135" t="s">
        <v>653</v>
      </c>
      <c r="C28" s="105"/>
      <c r="D28" s="136">
        <v>21</v>
      </c>
      <c r="E28" s="131" t="s">
        <v>652</v>
      </c>
    </row>
    <row r="29" spans="1:5" x14ac:dyDescent="0.25">
      <c r="A29" s="605"/>
      <c r="B29" s="130" t="s">
        <v>655</v>
      </c>
      <c r="C29" s="103"/>
      <c r="D29" s="125">
        <v>22</v>
      </c>
      <c r="E29" s="131" t="s">
        <v>654</v>
      </c>
    </row>
    <row r="30" spans="1:5" x14ac:dyDescent="0.25">
      <c r="A30" s="592">
        <v>44136</v>
      </c>
      <c r="B30" s="147" t="s">
        <v>303</v>
      </c>
      <c r="C30" s="148"/>
      <c r="D30" s="125">
        <v>1</v>
      </c>
      <c r="E30" s="131" t="s">
        <v>668</v>
      </c>
    </row>
    <row r="31" spans="1:5" x14ac:dyDescent="0.25">
      <c r="A31" s="593"/>
      <c r="B31" s="147" t="s">
        <v>626</v>
      </c>
      <c r="C31" s="148"/>
      <c r="D31" s="125">
        <v>2</v>
      </c>
      <c r="E31" s="131" t="s">
        <v>665</v>
      </c>
    </row>
    <row r="32" spans="1:5" ht="15" customHeight="1" x14ac:dyDescent="0.25">
      <c r="A32" s="593"/>
      <c r="B32" s="147" t="s">
        <v>630</v>
      </c>
      <c r="C32" s="157"/>
      <c r="D32" s="125">
        <v>3</v>
      </c>
      <c r="E32" s="131" t="s">
        <v>629</v>
      </c>
    </row>
    <row r="33" spans="1:5" x14ac:dyDescent="0.25">
      <c r="A33" s="593"/>
      <c r="B33" s="147" t="s">
        <v>666</v>
      </c>
      <c r="C33" s="157"/>
      <c r="D33" s="149">
        <v>4</v>
      </c>
      <c r="E33" s="167" t="s">
        <v>667</v>
      </c>
    </row>
    <row r="34" spans="1:5" x14ac:dyDescent="0.25">
      <c r="A34" s="589">
        <v>44166</v>
      </c>
      <c r="B34" s="163" t="s">
        <v>675</v>
      </c>
      <c r="C34" s="162"/>
      <c r="D34" s="164">
        <v>1</v>
      </c>
      <c r="E34" s="167" t="s">
        <v>677</v>
      </c>
    </row>
    <row r="35" spans="1:5" x14ac:dyDescent="0.25">
      <c r="A35" s="590"/>
      <c r="B35" s="163" t="s">
        <v>626</v>
      </c>
      <c r="C35" s="162"/>
      <c r="D35" s="164">
        <v>2</v>
      </c>
      <c r="E35" s="131" t="s">
        <v>676</v>
      </c>
    </row>
    <row r="36" spans="1:5" x14ac:dyDescent="0.25">
      <c r="A36" s="590"/>
      <c r="B36" s="163" t="s">
        <v>679</v>
      </c>
      <c r="C36" s="162"/>
      <c r="D36" s="164">
        <v>3</v>
      </c>
      <c r="E36" s="131" t="s">
        <v>678</v>
      </c>
    </row>
    <row r="37" spans="1:5" x14ac:dyDescent="0.25">
      <c r="A37" s="590"/>
      <c r="B37" s="163" t="s">
        <v>681</v>
      </c>
      <c r="C37" s="162"/>
      <c r="D37" s="164">
        <v>4</v>
      </c>
      <c r="E37" s="131" t="s">
        <v>680</v>
      </c>
    </row>
    <row r="38" spans="1:5" x14ac:dyDescent="0.25">
      <c r="A38" s="590"/>
      <c r="B38" s="163" t="s">
        <v>308</v>
      </c>
      <c r="C38" s="162"/>
      <c r="D38" s="164">
        <v>5</v>
      </c>
      <c r="E38" s="131" t="s">
        <v>682</v>
      </c>
    </row>
    <row r="39" spans="1:5" x14ac:dyDescent="0.25">
      <c r="A39" s="590"/>
      <c r="B39" s="163" t="s">
        <v>655</v>
      </c>
      <c r="C39" s="162"/>
      <c r="D39" s="164">
        <v>6</v>
      </c>
      <c r="E39" s="131" t="s">
        <v>683</v>
      </c>
    </row>
    <row r="40" spans="1:5" x14ac:dyDescent="0.25">
      <c r="A40" s="590"/>
      <c r="B40" s="163" t="s">
        <v>685</v>
      </c>
      <c r="C40" s="162"/>
      <c r="D40" s="164">
        <v>7</v>
      </c>
      <c r="E40" s="131" t="s">
        <v>684</v>
      </c>
    </row>
    <row r="41" spans="1:5" x14ac:dyDescent="0.25">
      <c r="A41" s="590"/>
      <c r="B41" s="163" t="s">
        <v>686</v>
      </c>
      <c r="C41" s="162"/>
      <c r="D41" s="164">
        <v>8</v>
      </c>
      <c r="E41" s="131" t="s">
        <v>691</v>
      </c>
    </row>
    <row r="42" spans="1:5" x14ac:dyDescent="0.25">
      <c r="A42" s="590"/>
      <c r="B42" s="163" t="s">
        <v>687</v>
      </c>
      <c r="C42" s="162"/>
      <c r="D42" s="164">
        <v>9</v>
      </c>
      <c r="E42" s="131" t="s">
        <v>699</v>
      </c>
    </row>
    <row r="43" spans="1:5" ht="15.75" customHeight="1" x14ac:dyDescent="0.25">
      <c r="A43" s="591"/>
      <c r="B43" s="163" t="s">
        <v>689</v>
      </c>
      <c r="C43" s="162"/>
      <c r="D43" s="164">
        <v>10</v>
      </c>
      <c r="E43" s="168" t="s">
        <v>688</v>
      </c>
    </row>
    <row r="44" spans="1:5" x14ac:dyDescent="0.25">
      <c r="A44" s="589">
        <v>44197</v>
      </c>
      <c r="B44" s="163" t="s">
        <v>709</v>
      </c>
      <c r="C44" s="162"/>
      <c r="D44" s="164">
        <v>1</v>
      </c>
      <c r="E44" s="203" t="s">
        <v>723</v>
      </c>
    </row>
    <row r="45" spans="1:5" x14ac:dyDescent="0.25">
      <c r="A45" s="590"/>
      <c r="B45" s="163" t="s">
        <v>710</v>
      </c>
      <c r="C45" s="162"/>
      <c r="D45" s="164">
        <v>2</v>
      </c>
      <c r="E45" s="203" t="s">
        <v>713</v>
      </c>
    </row>
    <row r="46" spans="1:5" x14ac:dyDescent="0.25">
      <c r="A46" s="590"/>
      <c r="B46" s="163" t="s">
        <v>711</v>
      </c>
      <c r="C46" s="162"/>
      <c r="D46" s="164">
        <v>4</v>
      </c>
      <c r="E46" s="203" t="s">
        <v>714</v>
      </c>
    </row>
    <row r="47" spans="1:5" ht="30" x14ac:dyDescent="0.25">
      <c r="A47" s="590"/>
      <c r="B47" s="175" t="s">
        <v>744</v>
      </c>
      <c r="C47" s="162"/>
      <c r="D47" s="149">
        <v>4</v>
      </c>
      <c r="E47" s="204" t="s">
        <v>731</v>
      </c>
    </row>
    <row r="48" spans="1:5" x14ac:dyDescent="0.25">
      <c r="A48" s="591"/>
      <c r="B48" s="163" t="s">
        <v>724</v>
      </c>
      <c r="C48" s="162"/>
      <c r="D48" s="164">
        <v>5</v>
      </c>
      <c r="E48" s="203" t="s">
        <v>712</v>
      </c>
    </row>
    <row r="49" spans="1:5" ht="20.100000000000001" customHeight="1" x14ac:dyDescent="0.25">
      <c r="A49" s="231">
        <v>44228</v>
      </c>
      <c r="B49" s="201" t="s">
        <v>659</v>
      </c>
      <c r="C49" s="202" t="s">
        <v>659</v>
      </c>
      <c r="D49" s="149" t="s">
        <v>659</v>
      </c>
      <c r="E49" s="205" t="s">
        <v>659</v>
      </c>
    </row>
    <row r="50" spans="1:5" ht="20.100000000000001" customHeight="1" x14ac:dyDescent="0.25">
      <c r="A50" s="231">
        <v>44256</v>
      </c>
      <c r="B50" s="201" t="s">
        <v>659</v>
      </c>
      <c r="C50" s="202" t="s">
        <v>659</v>
      </c>
      <c r="D50" s="149" t="s">
        <v>659</v>
      </c>
      <c r="E50" s="205" t="s">
        <v>659</v>
      </c>
    </row>
    <row r="51" spans="1:5" ht="20.100000000000001" customHeight="1" x14ac:dyDescent="0.25">
      <c r="A51" s="231">
        <v>44287</v>
      </c>
      <c r="B51" s="201" t="s">
        <v>659</v>
      </c>
      <c r="C51" s="202" t="s">
        <v>659</v>
      </c>
      <c r="D51" s="149" t="s">
        <v>659</v>
      </c>
      <c r="E51" s="205" t="s">
        <v>659</v>
      </c>
    </row>
    <row r="52" spans="1:5" ht="20.100000000000001" customHeight="1" x14ac:dyDescent="0.25">
      <c r="A52" s="231">
        <v>44317</v>
      </c>
      <c r="B52" s="201" t="s">
        <v>659</v>
      </c>
      <c r="C52" s="202" t="s">
        <v>659</v>
      </c>
      <c r="D52" s="149" t="s">
        <v>659</v>
      </c>
      <c r="E52" s="205" t="s">
        <v>659</v>
      </c>
    </row>
    <row r="53" spans="1:5" ht="20.100000000000001" customHeight="1" x14ac:dyDescent="0.25">
      <c r="A53" s="231">
        <v>44348</v>
      </c>
      <c r="B53" s="201" t="s">
        <v>659</v>
      </c>
      <c r="C53" s="202" t="s">
        <v>659</v>
      </c>
      <c r="D53" s="149" t="s">
        <v>659</v>
      </c>
      <c r="E53" s="205" t="s">
        <v>659</v>
      </c>
    </row>
    <row r="54" spans="1:5" ht="20.100000000000001" customHeight="1" x14ac:dyDescent="0.25">
      <c r="A54" s="231">
        <v>44378</v>
      </c>
      <c r="B54" s="201" t="s">
        <v>659</v>
      </c>
      <c r="C54" s="202" t="s">
        <v>659</v>
      </c>
      <c r="D54" s="149" t="s">
        <v>659</v>
      </c>
      <c r="E54" s="205" t="s">
        <v>659</v>
      </c>
    </row>
    <row r="55" spans="1:5" ht="20.100000000000001" customHeight="1" x14ac:dyDescent="0.25">
      <c r="A55" s="231">
        <v>44409</v>
      </c>
      <c r="B55" s="201" t="s">
        <v>659</v>
      </c>
      <c r="C55" s="202" t="s">
        <v>659</v>
      </c>
      <c r="D55" s="149" t="s">
        <v>659</v>
      </c>
      <c r="E55" s="205" t="s">
        <v>659</v>
      </c>
    </row>
    <row r="56" spans="1:5" ht="20.100000000000001" customHeight="1" x14ac:dyDescent="0.25">
      <c r="A56" s="251">
        <v>44440</v>
      </c>
      <c r="B56" s="252" t="s">
        <v>659</v>
      </c>
      <c r="C56" s="253" t="s">
        <v>659</v>
      </c>
      <c r="D56" s="254" t="s">
        <v>659</v>
      </c>
      <c r="E56" s="255" t="s">
        <v>659</v>
      </c>
    </row>
    <row r="57" spans="1:5" ht="20.100000000000001" customHeight="1" x14ac:dyDescent="0.25">
      <c r="A57" s="251">
        <v>44470</v>
      </c>
      <c r="B57" s="252" t="s">
        <v>659</v>
      </c>
      <c r="C57" s="253" t="s">
        <v>659</v>
      </c>
      <c r="D57" s="254" t="s">
        <v>659</v>
      </c>
      <c r="E57" s="255" t="s">
        <v>659</v>
      </c>
    </row>
    <row r="58" spans="1:5" ht="18" customHeight="1" x14ac:dyDescent="0.25">
      <c r="A58" s="263">
        <v>44501</v>
      </c>
      <c r="B58" s="264" t="s">
        <v>659</v>
      </c>
      <c r="C58" s="265" t="s">
        <v>659</v>
      </c>
      <c r="D58" s="266" t="s">
        <v>659</v>
      </c>
      <c r="E58" s="267" t="s">
        <v>659</v>
      </c>
    </row>
    <row r="59" spans="1:5" ht="17.25" customHeight="1" thickBot="1" x14ac:dyDescent="0.3">
      <c r="A59" s="273">
        <v>44531</v>
      </c>
      <c r="B59" s="274" t="s">
        <v>659</v>
      </c>
      <c r="C59" s="275" t="s">
        <v>659</v>
      </c>
      <c r="D59" s="276" t="s">
        <v>659</v>
      </c>
      <c r="E59" s="277" t="s">
        <v>659</v>
      </c>
    </row>
    <row r="60" spans="1:5" ht="37.5" customHeight="1" thickTop="1" thickBot="1" x14ac:dyDescent="0.3">
      <c r="A60" s="104" t="s">
        <v>616</v>
      </c>
      <c r="B60" s="128" t="s">
        <v>619</v>
      </c>
      <c r="C60" s="128" t="s">
        <v>620</v>
      </c>
      <c r="D60" s="129" t="s">
        <v>618</v>
      </c>
      <c r="E60" s="127" t="s">
        <v>661</v>
      </c>
    </row>
    <row r="61" spans="1:5" ht="18.75" customHeight="1" thickTop="1" x14ac:dyDescent="0.25">
      <c r="A61" s="268">
        <v>44562</v>
      </c>
      <c r="B61" s="269" t="s">
        <v>659</v>
      </c>
      <c r="C61" s="270" t="s">
        <v>659</v>
      </c>
      <c r="D61" s="271" t="s">
        <v>659</v>
      </c>
      <c r="E61" s="272" t="s">
        <v>659</v>
      </c>
    </row>
    <row r="62" spans="1:5" ht="18.75" customHeight="1" x14ac:dyDescent="0.25">
      <c r="A62" s="231">
        <v>44593</v>
      </c>
      <c r="B62" s="163" t="s">
        <v>659</v>
      </c>
      <c r="C62" s="284" t="s">
        <v>659</v>
      </c>
      <c r="D62" s="164" t="s">
        <v>659</v>
      </c>
      <c r="E62" s="285" t="s">
        <v>659</v>
      </c>
    </row>
    <row r="63" spans="1:5" x14ac:dyDescent="0.25">
      <c r="A63" s="263">
        <v>44621</v>
      </c>
      <c r="B63" s="264" t="s">
        <v>659</v>
      </c>
      <c r="C63" s="265" t="s">
        <v>659</v>
      </c>
      <c r="D63" s="266" t="s">
        <v>659</v>
      </c>
      <c r="E63" s="267" t="s">
        <v>659</v>
      </c>
    </row>
    <row r="64" spans="1:5" x14ac:dyDescent="0.25">
      <c r="A64" s="251">
        <v>44652</v>
      </c>
      <c r="B64" s="264" t="s">
        <v>659</v>
      </c>
      <c r="C64" s="253" t="s">
        <v>659</v>
      </c>
      <c r="D64" s="254" t="s">
        <v>659</v>
      </c>
      <c r="E64" s="255" t="s">
        <v>659</v>
      </c>
    </row>
    <row r="65" spans="1:5" x14ac:dyDescent="0.25">
      <c r="A65" s="251">
        <v>44682</v>
      </c>
      <c r="B65" s="264" t="s">
        <v>659</v>
      </c>
      <c r="C65" s="265" t="s">
        <v>659</v>
      </c>
      <c r="D65" s="266" t="s">
        <v>659</v>
      </c>
      <c r="E65" s="267" t="s">
        <v>659</v>
      </c>
    </row>
    <row r="66" spans="1:5" x14ac:dyDescent="0.25">
      <c r="A66" s="263">
        <v>44713</v>
      </c>
      <c r="B66" s="252" t="s">
        <v>659</v>
      </c>
      <c r="C66" s="253" t="s">
        <v>659</v>
      </c>
      <c r="D66" s="254" t="s">
        <v>659</v>
      </c>
      <c r="E66" s="255" t="s">
        <v>659</v>
      </c>
    </row>
    <row r="67" spans="1:5" x14ac:dyDescent="0.25">
      <c r="A67" s="263">
        <v>44743</v>
      </c>
      <c r="B67" s="264" t="s">
        <v>659</v>
      </c>
      <c r="C67" s="265" t="s">
        <v>659</v>
      </c>
      <c r="D67" s="266" t="s">
        <v>659</v>
      </c>
      <c r="E67" s="267" t="s">
        <v>659</v>
      </c>
    </row>
    <row r="68" spans="1:5" ht="15.75" thickBot="1" x14ac:dyDescent="0.3">
      <c r="A68" s="297">
        <v>44774</v>
      </c>
      <c r="B68" s="298" t="s">
        <v>659</v>
      </c>
      <c r="C68" s="299" t="s">
        <v>659</v>
      </c>
      <c r="D68" s="300" t="s">
        <v>659</v>
      </c>
      <c r="E68" s="301" t="s">
        <v>659</v>
      </c>
    </row>
    <row r="511" spans="1:10" ht="354.75" customHeight="1" x14ac:dyDescent="0.25">
      <c r="A511" s="158"/>
      <c r="B511" s="159"/>
      <c r="C511" s="158"/>
      <c r="D511" s="160"/>
      <c r="E511" s="160"/>
      <c r="F511" s="158"/>
      <c r="G511" s="158"/>
      <c r="H511" s="158"/>
      <c r="I511" s="158"/>
      <c r="J511" s="158"/>
    </row>
    <row r="512" spans="1:10" ht="42.75" customHeight="1" x14ac:dyDescent="0.25"/>
    <row r="515" ht="30" customHeight="1" x14ac:dyDescent="0.25"/>
    <row r="516" ht="29.25" customHeight="1" x14ac:dyDescent="0.25"/>
    <row r="518" ht="62.25" customHeight="1" x14ac:dyDescent="0.25"/>
    <row r="520" ht="61.5" customHeight="1" x14ac:dyDescent="0.25"/>
    <row r="521" ht="77.25" customHeight="1" x14ac:dyDescent="0.25"/>
    <row r="522" ht="237.75" customHeight="1" x14ac:dyDescent="0.25"/>
  </sheetData>
  <mergeCells count="9">
    <mergeCell ref="A44:A48"/>
    <mergeCell ref="A34:A43"/>
    <mergeCell ref="A30:A33"/>
    <mergeCell ref="A1:E1"/>
    <mergeCell ref="A2:E2"/>
    <mergeCell ref="A4:E4"/>
    <mergeCell ref="A3:E3"/>
    <mergeCell ref="A8:A29"/>
    <mergeCell ref="B10:B11"/>
  </mergeCells>
  <pageMargins left="0.51181102362204722" right="0.51181102362204722" top="0.78740157480314965" bottom="0.47" header="0.31496062992125984" footer="0.31496062992125984"/>
  <pageSetup paperSize="9" scale="73" orientation="portrait" r:id="rId1"/>
  <headerFooter>
    <oddFooter>&amp;R&amp;9&amp;P / &amp;N</oddFooter>
  </headerFooter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06"/>
  <sheetViews>
    <sheetView view="pageBreakPreview" topLeftCell="A103" zoomScale="98" zoomScaleNormal="98" zoomScaleSheetLayoutView="98" zoomScalePageLayoutView="51" workbookViewId="0">
      <selection activeCell="L123" sqref="L123"/>
    </sheetView>
  </sheetViews>
  <sheetFormatPr defaultRowHeight="15" x14ac:dyDescent="0.25"/>
  <cols>
    <col min="1" max="1" width="8.5703125" customWidth="1"/>
    <col min="2" max="2" width="7.85546875" customWidth="1"/>
    <col min="13" max="13" width="8.42578125" customWidth="1"/>
    <col min="14" max="14" width="12.42578125" customWidth="1"/>
    <col min="15" max="15" width="10.28515625" customWidth="1"/>
    <col min="16" max="16" width="10.85546875" customWidth="1"/>
    <col min="17" max="17" width="10.140625" customWidth="1"/>
  </cols>
  <sheetData>
    <row r="1" spans="1:17" s="57" customFormat="1" ht="46.5" customHeight="1" thickTop="1" thickBot="1" x14ac:dyDescent="0.4">
      <c r="A1" s="611" t="s">
        <v>809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3"/>
    </row>
    <row r="2" spans="1:17" s="57" customFormat="1" ht="54.75" customHeight="1" thickTop="1" x14ac:dyDescent="0.35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7" s="57" customFormat="1" ht="40.5" customHeight="1" x14ac:dyDescent="0.35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s="57" customFormat="1" ht="47.25" customHeight="1" x14ac:dyDescent="0.35">
      <c r="A4" s="176"/>
      <c r="B4" s="176"/>
      <c r="C4" s="176"/>
      <c r="D4" s="176"/>
      <c r="E4" s="176"/>
      <c r="F4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19" spans="1:17" s="55" customFormat="1" ht="18.75" x14ac:dyDescent="0.3">
      <c r="B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7" ht="25.5" customHeight="1" x14ac:dyDescent="0.25"/>
    <row r="21" spans="1:17" ht="32.25" customHeight="1" thickBot="1" x14ac:dyDescent="0.3"/>
    <row r="22" spans="1:17" ht="37.5" customHeight="1" thickTop="1" thickBot="1" x14ac:dyDescent="0.3">
      <c r="A22" s="169"/>
      <c r="B22" s="173"/>
      <c r="C22" s="173"/>
      <c r="D22" s="173"/>
      <c r="E22" s="614" t="s">
        <v>796</v>
      </c>
      <c r="F22" s="615"/>
      <c r="G22" s="615"/>
      <c r="H22" s="615"/>
      <c r="I22" s="615"/>
      <c r="J22" s="615"/>
      <c r="K22" s="615"/>
      <c r="L22" s="615"/>
      <c r="M22" s="615"/>
      <c r="N22" s="616"/>
      <c r="O22" s="173"/>
      <c r="P22" s="173"/>
      <c r="Q22" s="173"/>
    </row>
    <row r="23" spans="1:17" ht="32.25" customHeight="1" thickTop="1" x14ac:dyDescent="0.25">
      <c r="A23" s="169"/>
      <c r="B23" s="173"/>
      <c r="C23" s="173"/>
      <c r="D23" s="173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3"/>
      <c r="P23" s="173"/>
      <c r="Q23" s="173"/>
    </row>
    <row r="24" spans="1:17" ht="18" customHeight="1" x14ac:dyDescent="0.25"/>
    <row r="25" spans="1:17" ht="29.25" customHeight="1" x14ac:dyDescent="0.25"/>
    <row r="26" spans="1:17" ht="34.5" customHeight="1" x14ac:dyDescent="0.25"/>
    <row r="27" spans="1:17" ht="38.25" customHeight="1" x14ac:dyDescent="0.25"/>
    <row r="28" spans="1:17" ht="29.25" customHeight="1" x14ac:dyDescent="0.25"/>
    <row r="38" spans="1:17" ht="16.5" customHeight="1" x14ac:dyDescent="0.25"/>
    <row r="39" spans="1:17" ht="13.5" customHeight="1" thickBot="1" x14ac:dyDescent="0.35">
      <c r="E39" s="67"/>
      <c r="F39" s="67"/>
      <c r="G39" s="67"/>
      <c r="H39" s="67"/>
      <c r="I39" s="67"/>
      <c r="J39" s="67"/>
    </row>
    <row r="40" spans="1:17" ht="37.5" customHeight="1" thickTop="1" thickBot="1" x14ac:dyDescent="0.3">
      <c r="A40" s="173"/>
      <c r="B40" s="173"/>
      <c r="C40" s="173"/>
      <c r="D40" s="173"/>
      <c r="E40" s="614" t="s">
        <v>795</v>
      </c>
      <c r="F40" s="615"/>
      <c r="G40" s="615"/>
      <c r="H40" s="615"/>
      <c r="I40" s="615"/>
      <c r="J40" s="615"/>
      <c r="K40" s="615"/>
      <c r="L40" s="615"/>
      <c r="M40" s="615"/>
      <c r="N40" s="616"/>
      <c r="O40" s="173"/>
      <c r="P40" s="173"/>
      <c r="Q40" s="173"/>
    </row>
    <row r="41" spans="1:17" ht="41.25" customHeight="1" thickTop="1" x14ac:dyDescent="0.25"/>
    <row r="42" spans="1:17" ht="43.5" customHeight="1" x14ac:dyDescent="0.25"/>
    <row r="55" spans="5:14" ht="29.25" customHeight="1" x14ac:dyDescent="0.25"/>
    <row r="56" spans="5:14" ht="28.5" customHeight="1" x14ac:dyDescent="0.25"/>
    <row r="57" spans="5:14" ht="27" customHeight="1" thickBot="1" x14ac:dyDescent="0.3"/>
    <row r="58" spans="5:14" ht="37.5" customHeight="1" thickTop="1" thickBot="1" x14ac:dyDescent="0.3">
      <c r="E58" s="617" t="s">
        <v>794</v>
      </c>
      <c r="F58" s="618"/>
      <c r="G58" s="618"/>
      <c r="H58" s="618"/>
      <c r="I58" s="618"/>
      <c r="J58" s="618"/>
      <c r="K58" s="618"/>
      <c r="L58" s="618"/>
      <c r="M58" s="618"/>
      <c r="N58" s="619"/>
    </row>
    <row r="59" spans="5:14" ht="15.75" thickTop="1" x14ac:dyDescent="0.25"/>
    <row r="61" spans="5:14" ht="15.75" customHeight="1" x14ac:dyDescent="0.25"/>
    <row r="62" spans="5:14" ht="46.5" customHeight="1" x14ac:dyDescent="0.25"/>
    <row r="63" spans="5:14" ht="41.25" customHeight="1" x14ac:dyDescent="0.25"/>
    <row r="65" spans="5:14" ht="24.75" customHeight="1" x14ac:dyDescent="0.25"/>
    <row r="66" spans="5:14" ht="27" customHeight="1" x14ac:dyDescent="0.25"/>
    <row r="67" spans="5:14" ht="36" customHeight="1" x14ac:dyDescent="0.25"/>
    <row r="74" spans="5:14" ht="21" customHeight="1" x14ac:dyDescent="0.25"/>
    <row r="75" spans="5:14" ht="35.25" customHeight="1" thickBot="1" x14ac:dyDescent="0.3"/>
    <row r="76" spans="5:14" ht="54.75" customHeight="1" thickTop="1" thickBot="1" x14ac:dyDescent="0.3">
      <c r="E76" s="608" t="s">
        <v>827</v>
      </c>
      <c r="F76" s="609"/>
      <c r="G76" s="609"/>
      <c r="H76" s="609"/>
      <c r="I76" s="609"/>
      <c r="J76" s="609"/>
      <c r="K76" s="609"/>
      <c r="L76" s="609"/>
      <c r="M76" s="609"/>
      <c r="N76" s="610"/>
    </row>
    <row r="77" spans="5:14" ht="30" customHeight="1" thickTop="1" x14ac:dyDescent="0.25"/>
    <row r="78" spans="5:14" ht="15" customHeight="1" x14ac:dyDescent="0.25"/>
    <row r="86" spans="5:21" ht="30" customHeight="1" x14ac:dyDescent="0.25"/>
    <row r="87" spans="5:21" ht="27" customHeight="1" x14ac:dyDescent="0.25"/>
    <row r="88" spans="5:21" ht="27.75" customHeight="1" x14ac:dyDescent="0.25"/>
    <row r="89" spans="5:21" ht="28.5" customHeight="1" x14ac:dyDescent="0.25"/>
    <row r="90" spans="5:21" ht="44.25" customHeight="1" x14ac:dyDescent="0.25"/>
    <row r="91" spans="5:21" ht="18" customHeight="1" thickBot="1" x14ac:dyDescent="0.3"/>
    <row r="92" spans="5:21" ht="48.75" customHeight="1" thickTop="1" thickBot="1" x14ac:dyDescent="0.3">
      <c r="E92" s="608" t="s">
        <v>828</v>
      </c>
      <c r="F92" s="609"/>
      <c r="G92" s="609"/>
      <c r="H92" s="609"/>
      <c r="I92" s="609"/>
      <c r="J92" s="609"/>
      <c r="K92" s="609"/>
      <c r="L92" s="609"/>
      <c r="M92" s="609"/>
      <c r="N92" s="610"/>
      <c r="U92" s="324"/>
    </row>
    <row r="93" spans="5:21" ht="33" customHeight="1" thickTop="1" x14ac:dyDescent="0.25"/>
    <row r="116" spans="5:14" ht="25.5" customHeight="1" x14ac:dyDescent="0.25"/>
    <row r="117" spans="5:14" ht="15.75" thickBot="1" x14ac:dyDescent="0.3"/>
    <row r="118" spans="5:14" ht="36.75" customHeight="1" thickTop="1" thickBot="1" x14ac:dyDescent="0.3">
      <c r="E118" s="608" t="s">
        <v>793</v>
      </c>
      <c r="F118" s="609"/>
      <c r="G118" s="609"/>
      <c r="H118" s="609"/>
      <c r="I118" s="609"/>
      <c r="J118" s="609"/>
      <c r="K118" s="609"/>
      <c r="L118" s="609"/>
      <c r="M118" s="609"/>
      <c r="N118" s="610"/>
    </row>
    <row r="119" spans="5:14" ht="44.25" customHeight="1" thickTop="1" x14ac:dyDescent="0.25"/>
    <row r="394" spans="1:9" x14ac:dyDescent="0.25">
      <c r="E394" s="158"/>
      <c r="F394" s="158"/>
      <c r="G394" s="158"/>
      <c r="H394" s="158"/>
      <c r="I394" s="158"/>
    </row>
    <row r="395" spans="1:9" ht="354.75" customHeight="1" x14ac:dyDescent="0.25">
      <c r="A395" s="158"/>
      <c r="B395" s="158"/>
      <c r="C395" s="158"/>
      <c r="D395" s="158"/>
    </row>
    <row r="396" spans="1:9" ht="42.75" customHeight="1" x14ac:dyDescent="0.25"/>
    <row r="399" spans="1:9" ht="30" customHeight="1" x14ac:dyDescent="0.25"/>
    <row r="400" spans="1:9" ht="29.25" customHeight="1" x14ac:dyDescent="0.25"/>
    <row r="402" ht="62.25" customHeight="1" x14ac:dyDescent="0.25"/>
    <row r="404" ht="61.5" customHeight="1" x14ac:dyDescent="0.25"/>
    <row r="405" ht="77.25" customHeight="1" x14ac:dyDescent="0.25"/>
    <row r="406" ht="237.75" customHeight="1" x14ac:dyDescent="0.25"/>
  </sheetData>
  <mergeCells count="7">
    <mergeCell ref="E92:N92"/>
    <mergeCell ref="E118:N118"/>
    <mergeCell ref="A1:Q1"/>
    <mergeCell ref="E22:N22"/>
    <mergeCell ref="E40:N40"/>
    <mergeCell ref="E58:N58"/>
    <mergeCell ref="E76:N76"/>
  </mergeCells>
  <pageMargins left="0.63" right="0.63" top="0.70866141732283472" bottom="0.47244094488188981" header="0.31496062992125984" footer="0.31496062992125984"/>
  <pageSetup paperSize="9" scale="50" orientation="portrait" r:id="rId1"/>
  <headerFooter>
    <oddFooter>&amp;R&amp;12&amp;P /&amp;N</oddFooter>
  </headerFooter>
  <rowBreaks count="1" manualBreakCount="1">
    <brk id="60" max="16" man="1"/>
  </rowBreaks>
  <colBreaks count="1" manualBreakCount="1">
    <brk id="18" max="13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5952-E0D5-4B39-A0FE-1AFDE95D5456}">
  <dimension ref="A2:C62"/>
  <sheetViews>
    <sheetView workbookViewId="0">
      <selection activeCell="A2" sqref="A2"/>
    </sheetView>
  </sheetViews>
  <sheetFormatPr defaultRowHeight="15" x14ac:dyDescent="0.25"/>
  <cols>
    <col min="1" max="1" width="21.7109375" customWidth="1"/>
    <col min="6" max="6" width="15" customWidth="1"/>
  </cols>
  <sheetData>
    <row r="2" spans="1:1" x14ac:dyDescent="0.25">
      <c r="A2" s="314" t="s">
        <v>37</v>
      </c>
    </row>
    <row r="3" spans="1:1" ht="30" x14ac:dyDescent="0.25">
      <c r="A3" s="314" t="s">
        <v>78</v>
      </c>
    </row>
    <row r="4" spans="1:1" ht="30" x14ac:dyDescent="0.25">
      <c r="A4" s="314" t="s">
        <v>41</v>
      </c>
    </row>
    <row r="5" spans="1:1" x14ac:dyDescent="0.25">
      <c r="A5" s="314" t="s">
        <v>43</v>
      </c>
    </row>
    <row r="6" spans="1:1" x14ac:dyDescent="0.25">
      <c r="A6" s="314" t="s">
        <v>45</v>
      </c>
    </row>
    <row r="7" spans="1:1" ht="15.75" customHeight="1" x14ac:dyDescent="0.25">
      <c r="A7" s="314" t="s">
        <v>49</v>
      </c>
    </row>
    <row r="8" spans="1:1" x14ac:dyDescent="0.25">
      <c r="A8" s="314" t="s">
        <v>52</v>
      </c>
    </row>
    <row r="9" spans="1:1" ht="15.75" customHeight="1" x14ac:dyDescent="0.25">
      <c r="A9" s="314" t="s">
        <v>58</v>
      </c>
    </row>
    <row r="10" spans="1:1" ht="30" x14ac:dyDescent="0.25">
      <c r="A10" s="314" t="s">
        <v>59</v>
      </c>
    </row>
    <row r="11" spans="1:1" x14ac:dyDescent="0.25">
      <c r="A11" s="314" t="s">
        <v>61</v>
      </c>
    </row>
    <row r="12" spans="1:1" x14ac:dyDescent="0.25">
      <c r="A12" s="314" t="s">
        <v>64</v>
      </c>
    </row>
    <row r="13" spans="1:1" ht="30" x14ac:dyDescent="0.25">
      <c r="A13" s="314" t="s">
        <v>68</v>
      </c>
    </row>
    <row r="14" spans="1:1" ht="30" x14ac:dyDescent="0.25">
      <c r="A14" s="314" t="s">
        <v>76</v>
      </c>
    </row>
    <row r="15" spans="1:1" x14ac:dyDescent="0.25">
      <c r="A15" s="314" t="s">
        <v>85</v>
      </c>
    </row>
    <row r="16" spans="1:1" ht="30" x14ac:dyDescent="0.25">
      <c r="A16" s="314" t="s">
        <v>88</v>
      </c>
    </row>
    <row r="17" spans="1:1" ht="30" x14ac:dyDescent="0.25">
      <c r="A17" s="314" t="s">
        <v>92</v>
      </c>
    </row>
    <row r="18" spans="1:1" ht="15" customHeight="1" x14ac:dyDescent="0.25">
      <c r="A18" s="314" t="s">
        <v>96</v>
      </c>
    </row>
    <row r="19" spans="1:1" ht="15.75" customHeight="1" x14ac:dyDescent="0.25">
      <c r="A19" s="314" t="s">
        <v>98</v>
      </c>
    </row>
    <row r="20" spans="1:1" ht="15.75" customHeight="1" x14ac:dyDescent="0.25">
      <c r="A20" s="314" t="s">
        <v>99</v>
      </c>
    </row>
    <row r="21" spans="1:1" x14ac:dyDescent="0.25">
      <c r="A21" s="315" t="s">
        <v>183</v>
      </c>
    </row>
    <row r="22" spans="1:1" x14ac:dyDescent="0.25">
      <c r="A22" s="314" t="s">
        <v>103</v>
      </c>
    </row>
    <row r="23" spans="1:1" ht="30" x14ac:dyDescent="0.25">
      <c r="A23" s="314" t="s">
        <v>105</v>
      </c>
    </row>
    <row r="24" spans="1:1" x14ac:dyDescent="0.25">
      <c r="A24" s="314" t="s">
        <v>109</v>
      </c>
    </row>
    <row r="25" spans="1:1" ht="30" x14ac:dyDescent="0.25">
      <c r="A25" s="314" t="s">
        <v>720</v>
      </c>
    </row>
    <row r="26" spans="1:1" ht="30" x14ac:dyDescent="0.25">
      <c r="A26" s="314" t="s">
        <v>116</v>
      </c>
    </row>
    <row r="27" spans="1:1" x14ac:dyDescent="0.25">
      <c r="A27" s="314" t="s">
        <v>118</v>
      </c>
    </row>
    <row r="28" spans="1:1" x14ac:dyDescent="0.25">
      <c r="A28" s="314" t="s">
        <v>120</v>
      </c>
    </row>
    <row r="29" spans="1:1" x14ac:dyDescent="0.25">
      <c r="A29" s="314" t="s">
        <v>122</v>
      </c>
    </row>
    <row r="30" spans="1:1" ht="30" x14ac:dyDescent="0.25">
      <c r="A30" s="315" t="s">
        <v>127</v>
      </c>
    </row>
    <row r="31" spans="1:1" x14ac:dyDescent="0.25">
      <c r="A31" s="315" t="s">
        <v>129</v>
      </c>
    </row>
    <row r="32" spans="1:1" x14ac:dyDescent="0.25">
      <c r="A32" s="315" t="s">
        <v>131</v>
      </c>
    </row>
    <row r="33" spans="1:3" ht="15" customHeight="1" x14ac:dyDescent="0.25">
      <c r="A33" s="315" t="s">
        <v>133</v>
      </c>
    </row>
    <row r="34" spans="1:3" x14ac:dyDescent="0.25">
      <c r="A34" s="315" t="s">
        <v>135</v>
      </c>
    </row>
    <row r="35" spans="1:3" x14ac:dyDescent="0.25">
      <c r="A35" s="315" t="s">
        <v>139</v>
      </c>
    </row>
    <row r="36" spans="1:3" ht="30" x14ac:dyDescent="0.25">
      <c r="A36" s="315" t="s">
        <v>143</v>
      </c>
    </row>
    <row r="37" spans="1:3" ht="30" x14ac:dyDescent="0.25">
      <c r="A37" s="315" t="s">
        <v>145</v>
      </c>
    </row>
    <row r="38" spans="1:3" ht="30" x14ac:dyDescent="0.25">
      <c r="A38" s="315" t="s">
        <v>149</v>
      </c>
    </row>
    <row r="39" spans="1:3" ht="15.75" customHeight="1" x14ac:dyDescent="0.25">
      <c r="A39" s="315" t="s">
        <v>153</v>
      </c>
    </row>
    <row r="40" spans="1:3" x14ac:dyDescent="0.25">
      <c r="A40" s="315" t="s">
        <v>192</v>
      </c>
    </row>
    <row r="41" spans="1:3" ht="30" customHeight="1" x14ac:dyDescent="0.25">
      <c r="A41" s="315" t="s">
        <v>593</v>
      </c>
    </row>
    <row r="42" spans="1:3" ht="30" x14ac:dyDescent="0.25">
      <c r="A42" s="315" t="s">
        <v>198</v>
      </c>
    </row>
    <row r="43" spans="1:3" ht="15.75" customHeight="1" x14ac:dyDescent="0.25">
      <c r="A43" s="315" t="s">
        <v>740</v>
      </c>
    </row>
    <row r="44" spans="1:3" x14ac:dyDescent="0.25">
      <c r="A44" s="315" t="s">
        <v>213</v>
      </c>
    </row>
    <row r="45" spans="1:3" ht="15.75" customHeight="1" x14ac:dyDescent="0.25">
      <c r="A45" s="315" t="s">
        <v>218</v>
      </c>
    </row>
    <row r="46" spans="1:3" x14ac:dyDescent="0.25">
      <c r="A46" s="315" t="s">
        <v>223</v>
      </c>
    </row>
    <row r="47" spans="1:3" ht="30" x14ac:dyDescent="0.25">
      <c r="A47" s="315" t="s">
        <v>225</v>
      </c>
    </row>
    <row r="48" spans="1:3" x14ac:dyDescent="0.25">
      <c r="A48" s="315" t="s">
        <v>233</v>
      </c>
      <c r="C48" s="113" t="s">
        <v>810</v>
      </c>
    </row>
    <row r="51" spans="1:3" ht="15" customHeight="1" x14ac:dyDescent="0.25">
      <c r="A51" s="241" t="s">
        <v>262</v>
      </c>
    </row>
    <row r="52" spans="1:3" ht="24" customHeight="1" x14ac:dyDescent="0.25">
      <c r="A52" s="241" t="s">
        <v>267</v>
      </c>
    </row>
    <row r="53" spans="1:3" x14ac:dyDescent="0.25">
      <c r="A53" s="247" t="s">
        <v>299</v>
      </c>
    </row>
    <row r="54" spans="1:3" x14ac:dyDescent="0.25">
      <c r="A54" s="289" t="s">
        <v>303</v>
      </c>
    </row>
    <row r="55" spans="1:3" x14ac:dyDescent="0.25">
      <c r="A55" s="289" t="s">
        <v>308</v>
      </c>
    </row>
    <row r="56" spans="1:3" x14ac:dyDescent="0.25">
      <c r="A56" s="244" t="s">
        <v>312</v>
      </c>
    </row>
    <row r="57" spans="1:3" x14ac:dyDescent="0.25">
      <c r="A57" s="244" t="s">
        <v>318</v>
      </c>
    </row>
    <row r="58" spans="1:3" x14ac:dyDescent="0.25">
      <c r="A58" s="247" t="s">
        <v>319</v>
      </c>
    </row>
    <row r="59" spans="1:3" x14ac:dyDescent="0.25">
      <c r="A59" s="241" t="s">
        <v>321</v>
      </c>
    </row>
    <row r="60" spans="1:3" ht="15" customHeight="1" x14ac:dyDescent="0.25">
      <c r="A60" s="244" t="s">
        <v>323</v>
      </c>
    </row>
    <row r="61" spans="1:3" ht="15" customHeight="1" x14ac:dyDescent="0.25">
      <c r="A61" s="241" t="s">
        <v>329</v>
      </c>
    </row>
    <row r="62" spans="1:3" x14ac:dyDescent="0.25">
      <c r="A62" s="243" t="s">
        <v>337</v>
      </c>
      <c r="C62" s="113" t="s">
        <v>671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51BB-482F-41DA-A9C2-B24E3E6310AA}">
  <dimension ref="A2:C58"/>
  <sheetViews>
    <sheetView topLeftCell="A35" workbookViewId="0">
      <selection activeCell="H51" sqref="H51"/>
    </sheetView>
  </sheetViews>
  <sheetFormatPr defaultRowHeight="15" x14ac:dyDescent="0.25"/>
  <cols>
    <col min="1" max="1" width="31.85546875" customWidth="1"/>
    <col min="5" max="5" width="23.42578125" customWidth="1"/>
  </cols>
  <sheetData>
    <row r="2" spans="1:1" ht="16.5" thickBot="1" x14ac:dyDescent="0.3">
      <c r="A2" s="262" t="s">
        <v>30</v>
      </c>
    </row>
    <row r="3" spans="1:1" ht="15.75" thickTop="1" x14ac:dyDescent="0.25">
      <c r="A3" s="224" t="s">
        <v>64</v>
      </c>
    </row>
    <row r="4" spans="1:1" x14ac:dyDescent="0.25">
      <c r="A4" s="118" t="s">
        <v>96</v>
      </c>
    </row>
    <row r="5" spans="1:1" ht="15" customHeight="1" x14ac:dyDescent="0.25">
      <c r="A5" s="224" t="s">
        <v>43</v>
      </c>
    </row>
    <row r="6" spans="1:1" x14ac:dyDescent="0.25">
      <c r="A6" s="223" t="s">
        <v>133</v>
      </c>
    </row>
    <row r="7" spans="1:1" x14ac:dyDescent="0.25">
      <c r="A7" s="118" t="s">
        <v>49</v>
      </c>
    </row>
    <row r="8" spans="1:1" x14ac:dyDescent="0.25">
      <c r="A8" s="223" t="s">
        <v>143</v>
      </c>
    </row>
    <row r="9" spans="1:1" x14ac:dyDescent="0.25">
      <c r="A9" s="223" t="s">
        <v>201</v>
      </c>
    </row>
    <row r="10" spans="1:1" x14ac:dyDescent="0.25">
      <c r="A10" s="224" t="s">
        <v>118</v>
      </c>
    </row>
    <row r="11" spans="1:1" x14ac:dyDescent="0.25">
      <c r="A11" s="224" t="s">
        <v>109</v>
      </c>
    </row>
    <row r="12" spans="1:1" x14ac:dyDescent="0.25">
      <c r="A12" s="118" t="s">
        <v>85</v>
      </c>
    </row>
    <row r="13" spans="1:1" x14ac:dyDescent="0.25">
      <c r="A13" s="118" t="s">
        <v>52</v>
      </c>
    </row>
    <row r="14" spans="1:1" x14ac:dyDescent="0.25">
      <c r="A14" s="118" t="s">
        <v>37</v>
      </c>
    </row>
    <row r="15" spans="1:1" x14ac:dyDescent="0.25">
      <c r="A15" s="220" t="s">
        <v>162</v>
      </c>
    </row>
    <row r="16" spans="1:1" x14ac:dyDescent="0.25">
      <c r="A16" s="118" t="s">
        <v>78</v>
      </c>
    </row>
    <row r="17" spans="1:1" x14ac:dyDescent="0.25">
      <c r="A17" s="118" t="s">
        <v>61</v>
      </c>
    </row>
    <row r="18" spans="1:1" x14ac:dyDescent="0.25">
      <c r="A18" s="220" t="s">
        <v>127</v>
      </c>
    </row>
    <row r="19" spans="1:1" ht="15" customHeight="1" x14ac:dyDescent="0.25">
      <c r="A19" s="224" t="s">
        <v>45</v>
      </c>
    </row>
    <row r="20" spans="1:1" ht="15" customHeight="1" x14ac:dyDescent="0.25">
      <c r="A20" s="223" t="s">
        <v>153</v>
      </c>
    </row>
    <row r="21" spans="1:1" x14ac:dyDescent="0.25">
      <c r="A21" s="118" t="s">
        <v>76</v>
      </c>
    </row>
    <row r="22" spans="1:1" x14ac:dyDescent="0.25">
      <c r="A22" s="118" t="s">
        <v>116</v>
      </c>
    </row>
    <row r="23" spans="1:1" ht="30" x14ac:dyDescent="0.25">
      <c r="A23" s="220" t="s">
        <v>198</v>
      </c>
    </row>
    <row r="24" spans="1:1" x14ac:dyDescent="0.25">
      <c r="A24" s="220" t="s">
        <v>131</v>
      </c>
    </row>
    <row r="25" spans="1:1" x14ac:dyDescent="0.25">
      <c r="A25" s="118" t="s">
        <v>68</v>
      </c>
    </row>
    <row r="26" spans="1:1" x14ac:dyDescent="0.25">
      <c r="A26" s="118" t="s">
        <v>41</v>
      </c>
    </row>
    <row r="27" spans="1:1" x14ac:dyDescent="0.25">
      <c r="A27" s="220" t="s">
        <v>233</v>
      </c>
    </row>
    <row r="28" spans="1:1" x14ac:dyDescent="0.25">
      <c r="A28" s="220" t="s">
        <v>139</v>
      </c>
    </row>
    <row r="29" spans="1:1" x14ac:dyDescent="0.25">
      <c r="A29" s="220" t="s">
        <v>129</v>
      </c>
    </row>
    <row r="30" spans="1:1" x14ac:dyDescent="0.25">
      <c r="A30" s="118" t="s">
        <v>58</v>
      </c>
    </row>
    <row r="31" spans="1:1" ht="15.75" customHeight="1" x14ac:dyDescent="0.25">
      <c r="A31" s="224" t="s">
        <v>92</v>
      </c>
    </row>
    <row r="32" spans="1:1" x14ac:dyDescent="0.25">
      <c r="A32" s="118" t="s">
        <v>105</v>
      </c>
    </row>
    <row r="33" spans="1:3" x14ac:dyDescent="0.25">
      <c r="A33" s="220" t="s">
        <v>593</v>
      </c>
    </row>
    <row r="34" spans="1:3" x14ac:dyDescent="0.25">
      <c r="A34" s="220" t="s">
        <v>135</v>
      </c>
    </row>
    <row r="35" spans="1:3" x14ac:dyDescent="0.25">
      <c r="A35" s="118" t="s">
        <v>720</v>
      </c>
    </row>
    <row r="36" spans="1:3" x14ac:dyDescent="0.25">
      <c r="A36" s="224" t="s">
        <v>122</v>
      </c>
    </row>
    <row r="37" spans="1:3" ht="15" customHeight="1" x14ac:dyDescent="0.25">
      <c r="A37" s="223" t="s">
        <v>145</v>
      </c>
    </row>
    <row r="38" spans="1:3" x14ac:dyDescent="0.25">
      <c r="A38" s="118" t="s">
        <v>120</v>
      </c>
    </row>
    <row r="39" spans="1:3" x14ac:dyDescent="0.25">
      <c r="A39" s="223" t="s">
        <v>149</v>
      </c>
    </row>
    <row r="40" spans="1:3" x14ac:dyDescent="0.25">
      <c r="A40" s="118" t="s">
        <v>59</v>
      </c>
    </row>
    <row r="41" spans="1:3" x14ac:dyDescent="0.25">
      <c r="A41" s="220" t="s">
        <v>740</v>
      </c>
    </row>
    <row r="42" spans="1:3" x14ac:dyDescent="0.25">
      <c r="A42" s="224" t="s">
        <v>98</v>
      </c>
    </row>
    <row r="43" spans="1:3" x14ac:dyDescent="0.25">
      <c r="A43" s="220" t="s">
        <v>213</v>
      </c>
    </row>
    <row r="44" spans="1:3" ht="15" customHeight="1" x14ac:dyDescent="0.25">
      <c r="A44" s="223" t="s">
        <v>192</v>
      </c>
    </row>
    <row r="45" spans="1:3" x14ac:dyDescent="0.25">
      <c r="A45" s="220" t="s">
        <v>218</v>
      </c>
      <c r="C45" s="113">
        <v>43</v>
      </c>
    </row>
    <row r="48" spans="1:3" ht="16.5" thickBot="1" x14ac:dyDescent="0.3">
      <c r="A48" s="262" t="s">
        <v>255</v>
      </c>
    </row>
    <row r="49" spans="1:3" ht="15.75" thickTop="1" x14ac:dyDescent="0.25">
      <c r="A49" s="224" t="s">
        <v>262</v>
      </c>
    </row>
    <row r="50" spans="1:3" ht="15.75" customHeight="1" x14ac:dyDescent="0.25">
      <c r="A50" s="227" t="s">
        <v>267</v>
      </c>
    </row>
    <row r="51" spans="1:3" ht="15.75" customHeight="1" x14ac:dyDescent="0.25">
      <c r="A51" s="118" t="s">
        <v>299</v>
      </c>
    </row>
    <row r="52" spans="1:3" x14ac:dyDescent="0.25">
      <c r="A52" s="224" t="s">
        <v>303</v>
      </c>
    </row>
    <row r="53" spans="1:3" ht="15" customHeight="1" x14ac:dyDescent="0.25">
      <c r="A53" s="223" t="s">
        <v>312</v>
      </c>
    </row>
    <row r="54" spans="1:3" ht="15.75" customHeight="1" x14ac:dyDescent="0.25">
      <c r="A54" s="118" t="s">
        <v>319</v>
      </c>
    </row>
    <row r="55" spans="1:3" x14ac:dyDescent="0.25">
      <c r="A55" s="224" t="s">
        <v>321</v>
      </c>
    </row>
    <row r="56" spans="1:3" ht="15.75" customHeight="1" x14ac:dyDescent="0.25">
      <c r="A56" s="224" t="s">
        <v>329</v>
      </c>
    </row>
    <row r="57" spans="1:3" ht="15" customHeight="1" x14ac:dyDescent="0.25">
      <c r="A57" s="224" t="s">
        <v>337</v>
      </c>
      <c r="C57" s="113">
        <v>9</v>
      </c>
    </row>
    <row r="58" spans="1:3" ht="15" customHeight="1" x14ac:dyDescent="0.25"/>
  </sheetData>
  <sortState xmlns:xlrd2="http://schemas.microsoft.com/office/spreadsheetml/2017/richdata2" ref="A3:A45">
    <sortCondition ref="A3:A45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C93D-29DF-4B5F-970D-A467F4CB71CD}">
  <dimension ref="A2:C59"/>
  <sheetViews>
    <sheetView topLeftCell="A31" workbookViewId="0">
      <selection activeCell="C59" sqref="C59"/>
    </sheetView>
  </sheetViews>
  <sheetFormatPr defaultRowHeight="15" x14ac:dyDescent="0.25"/>
  <cols>
    <col min="1" max="1" width="27.28515625" customWidth="1"/>
    <col min="13" max="13" width="22.5703125" customWidth="1"/>
  </cols>
  <sheetData>
    <row r="2" spans="1:1" ht="16.5" thickBot="1" x14ac:dyDescent="0.3">
      <c r="A2" s="262" t="s">
        <v>30</v>
      </c>
    </row>
    <row r="3" spans="1:1" ht="15.75" thickTop="1" x14ac:dyDescent="0.25">
      <c r="A3" s="224" t="s">
        <v>99</v>
      </c>
    </row>
    <row r="4" spans="1:1" ht="15" customHeight="1" x14ac:dyDescent="0.25">
      <c r="A4" s="224" t="s">
        <v>64</v>
      </c>
    </row>
    <row r="5" spans="1:1" x14ac:dyDescent="0.25">
      <c r="A5" s="224" t="s">
        <v>96</v>
      </c>
    </row>
    <row r="6" spans="1:1" x14ac:dyDescent="0.25">
      <c r="A6" s="118" t="s">
        <v>43</v>
      </c>
    </row>
    <row r="7" spans="1:1" x14ac:dyDescent="0.25">
      <c r="A7" s="223" t="s">
        <v>133</v>
      </c>
    </row>
    <row r="8" spans="1:1" ht="15.75" customHeight="1" x14ac:dyDescent="0.25">
      <c r="A8" s="224" t="s">
        <v>49</v>
      </c>
    </row>
    <row r="9" spans="1:1" ht="15.75" customHeight="1" x14ac:dyDescent="0.25">
      <c r="A9" s="223" t="s">
        <v>201</v>
      </c>
    </row>
    <row r="10" spans="1:1" x14ac:dyDescent="0.25">
      <c r="A10" s="224" t="s">
        <v>118</v>
      </c>
    </row>
    <row r="11" spans="1:1" ht="17.25" customHeight="1" x14ac:dyDescent="0.25">
      <c r="A11" s="118" t="s">
        <v>109</v>
      </c>
    </row>
    <row r="12" spans="1:1" x14ac:dyDescent="0.25">
      <c r="A12" s="118" t="s">
        <v>85</v>
      </c>
    </row>
    <row r="13" spans="1:1" ht="15" customHeight="1" x14ac:dyDescent="0.25">
      <c r="A13" s="224" t="s">
        <v>52</v>
      </c>
    </row>
    <row r="14" spans="1:1" x14ac:dyDescent="0.25">
      <c r="A14" s="118" t="s">
        <v>37</v>
      </c>
    </row>
    <row r="15" spans="1:1" x14ac:dyDescent="0.25">
      <c r="A15" s="118" t="s">
        <v>78</v>
      </c>
    </row>
    <row r="16" spans="1:1" ht="15.75" customHeight="1" x14ac:dyDescent="0.25">
      <c r="A16" s="118" t="s">
        <v>61</v>
      </c>
    </row>
    <row r="17" spans="1:1" ht="15" customHeight="1" x14ac:dyDescent="0.25">
      <c r="A17" s="223" t="s">
        <v>127</v>
      </c>
    </row>
    <row r="18" spans="1:1" x14ac:dyDescent="0.25">
      <c r="A18" s="118" t="s">
        <v>45</v>
      </c>
    </row>
    <row r="19" spans="1:1" ht="15.75" customHeight="1" x14ac:dyDescent="0.25">
      <c r="A19" s="220" t="s">
        <v>153</v>
      </c>
    </row>
    <row r="20" spans="1:1" ht="15" customHeight="1" x14ac:dyDescent="0.25">
      <c r="A20" s="224" t="s">
        <v>76</v>
      </c>
    </row>
    <row r="21" spans="1:1" ht="30" x14ac:dyDescent="0.25">
      <c r="A21" s="224" t="s">
        <v>116</v>
      </c>
    </row>
    <row r="22" spans="1:1" x14ac:dyDescent="0.25">
      <c r="A22" s="224" t="s">
        <v>83</v>
      </c>
    </row>
    <row r="23" spans="1:1" ht="30" x14ac:dyDescent="0.25">
      <c r="A23" s="220" t="s">
        <v>198</v>
      </c>
    </row>
    <row r="24" spans="1:1" x14ac:dyDescent="0.25">
      <c r="A24" s="220" t="s">
        <v>131</v>
      </c>
    </row>
    <row r="25" spans="1:1" ht="30" x14ac:dyDescent="0.25">
      <c r="A25" s="118" t="s">
        <v>68</v>
      </c>
    </row>
    <row r="26" spans="1:1" ht="30" x14ac:dyDescent="0.25">
      <c r="A26" s="118" t="s">
        <v>41</v>
      </c>
    </row>
    <row r="27" spans="1:1" x14ac:dyDescent="0.25">
      <c r="A27" s="220" t="s">
        <v>233</v>
      </c>
    </row>
    <row r="28" spans="1:1" x14ac:dyDescent="0.25">
      <c r="A28" s="220" t="s">
        <v>139</v>
      </c>
    </row>
    <row r="29" spans="1:1" ht="16.5" customHeight="1" x14ac:dyDescent="0.25">
      <c r="A29" s="220" t="s">
        <v>129</v>
      </c>
    </row>
    <row r="30" spans="1:1" x14ac:dyDescent="0.25">
      <c r="A30" s="118" t="s">
        <v>58</v>
      </c>
    </row>
    <row r="31" spans="1:1" x14ac:dyDescent="0.25">
      <c r="A31" s="220" t="s">
        <v>223</v>
      </c>
    </row>
    <row r="32" spans="1:1" x14ac:dyDescent="0.25">
      <c r="A32" s="118" t="s">
        <v>63</v>
      </c>
    </row>
    <row r="33" spans="1:3" ht="15" customHeight="1" x14ac:dyDescent="0.25">
      <c r="A33" s="224" t="s">
        <v>92</v>
      </c>
    </row>
    <row r="34" spans="1:3" x14ac:dyDescent="0.25">
      <c r="A34" s="118" t="s">
        <v>105</v>
      </c>
    </row>
    <row r="35" spans="1:3" x14ac:dyDescent="0.25">
      <c r="A35" s="220" t="s">
        <v>593</v>
      </c>
    </row>
    <row r="36" spans="1:3" x14ac:dyDescent="0.25">
      <c r="A36" s="220" t="s">
        <v>135</v>
      </c>
    </row>
    <row r="37" spans="1:3" x14ac:dyDescent="0.25">
      <c r="A37" s="224" t="s">
        <v>720</v>
      </c>
    </row>
    <row r="38" spans="1:3" ht="15" customHeight="1" x14ac:dyDescent="0.25">
      <c r="A38" s="224" t="s">
        <v>122</v>
      </c>
    </row>
    <row r="39" spans="1:3" x14ac:dyDescent="0.25">
      <c r="A39" s="220" t="s">
        <v>145</v>
      </c>
    </row>
    <row r="40" spans="1:3" x14ac:dyDescent="0.25">
      <c r="A40" s="223" t="s">
        <v>203</v>
      </c>
    </row>
    <row r="41" spans="1:3" ht="17.25" customHeight="1" x14ac:dyDescent="0.25">
      <c r="A41" s="118" t="s">
        <v>120</v>
      </c>
    </row>
    <row r="42" spans="1:3" ht="18.75" customHeight="1" x14ac:dyDescent="0.25">
      <c r="A42" s="220" t="s">
        <v>149</v>
      </c>
    </row>
    <row r="43" spans="1:3" ht="17.25" customHeight="1" x14ac:dyDescent="0.25">
      <c r="A43" s="118" t="s">
        <v>59</v>
      </c>
    </row>
    <row r="44" spans="1:3" x14ac:dyDescent="0.25">
      <c r="A44" s="223" t="s">
        <v>740</v>
      </c>
    </row>
    <row r="45" spans="1:3" x14ac:dyDescent="0.25">
      <c r="A45" s="224" t="s">
        <v>98</v>
      </c>
    </row>
    <row r="46" spans="1:3" x14ac:dyDescent="0.25">
      <c r="A46" s="220" t="s">
        <v>192</v>
      </c>
      <c r="C46" s="113" t="s">
        <v>783</v>
      </c>
    </row>
    <row r="49" spans="1:3" ht="16.5" thickBot="1" x14ac:dyDescent="0.3">
      <c r="A49" s="262" t="s">
        <v>255</v>
      </c>
    </row>
    <row r="50" spans="1:3" ht="20.25" customHeight="1" thickTop="1" x14ac:dyDescent="0.25">
      <c r="A50" s="224" t="s">
        <v>262</v>
      </c>
    </row>
    <row r="51" spans="1:3" ht="15" customHeight="1" x14ac:dyDescent="0.25">
      <c r="A51" s="227" t="s">
        <v>267</v>
      </c>
    </row>
    <row r="52" spans="1:3" x14ac:dyDescent="0.25">
      <c r="A52" s="118" t="s">
        <v>299</v>
      </c>
    </row>
    <row r="53" spans="1:3" ht="15" customHeight="1" x14ac:dyDescent="0.25">
      <c r="A53" s="224" t="s">
        <v>303</v>
      </c>
    </row>
    <row r="54" spans="1:3" ht="15.75" customHeight="1" x14ac:dyDescent="0.25">
      <c r="A54" s="224" t="s">
        <v>308</v>
      </c>
    </row>
    <row r="55" spans="1:3" x14ac:dyDescent="0.25">
      <c r="A55" s="223" t="s">
        <v>312</v>
      </c>
    </row>
    <row r="56" spans="1:3" x14ac:dyDescent="0.25">
      <c r="A56" s="118" t="s">
        <v>319</v>
      </c>
    </row>
    <row r="57" spans="1:3" x14ac:dyDescent="0.25">
      <c r="A57" s="224" t="s">
        <v>321</v>
      </c>
    </row>
    <row r="58" spans="1:3" ht="17.25" customHeight="1" x14ac:dyDescent="0.25">
      <c r="A58" s="224" t="s">
        <v>329</v>
      </c>
    </row>
    <row r="59" spans="1:3" ht="15" customHeight="1" x14ac:dyDescent="0.25">
      <c r="A59" s="118" t="s">
        <v>337</v>
      </c>
      <c r="C59" s="113" t="s">
        <v>784</v>
      </c>
    </row>
  </sheetData>
  <sortState xmlns:xlrd2="http://schemas.microsoft.com/office/spreadsheetml/2017/richdata2" ref="A3:A46">
    <sortCondition ref="A3:A46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36A5-7124-4D39-B884-D9B7057308D3}">
  <dimension ref="A2:C57"/>
  <sheetViews>
    <sheetView topLeftCell="A46" workbookViewId="0">
      <selection activeCell="A43" sqref="A3:A43"/>
    </sheetView>
  </sheetViews>
  <sheetFormatPr defaultRowHeight="15" x14ac:dyDescent="0.25"/>
  <cols>
    <col min="1" max="1" width="26.85546875" style="256" customWidth="1"/>
    <col min="8" max="8" width="22.85546875" customWidth="1"/>
  </cols>
  <sheetData>
    <row r="2" spans="1:1" ht="16.5" thickBot="1" x14ac:dyDescent="0.3">
      <c r="A2" s="296" t="s">
        <v>30</v>
      </c>
    </row>
    <row r="3" spans="1:1" ht="15.75" thickTop="1" x14ac:dyDescent="0.25">
      <c r="A3" s="246" t="s">
        <v>37</v>
      </c>
    </row>
    <row r="4" spans="1:1" x14ac:dyDescent="0.25">
      <c r="A4" s="249" t="s">
        <v>183</v>
      </c>
    </row>
    <row r="5" spans="1:1" x14ac:dyDescent="0.25">
      <c r="A5" s="247" t="s">
        <v>99</v>
      </c>
    </row>
    <row r="6" spans="1:1" x14ac:dyDescent="0.25">
      <c r="A6" s="247" t="s">
        <v>64</v>
      </c>
    </row>
    <row r="7" spans="1:1" x14ac:dyDescent="0.25">
      <c r="A7" s="247" t="s">
        <v>43</v>
      </c>
    </row>
    <row r="8" spans="1:1" x14ac:dyDescent="0.25">
      <c r="A8" s="249" t="s">
        <v>133</v>
      </c>
    </row>
    <row r="9" spans="1:1" x14ac:dyDescent="0.25">
      <c r="A9" s="247" t="s">
        <v>49</v>
      </c>
    </row>
    <row r="10" spans="1:1" x14ac:dyDescent="0.25">
      <c r="A10" s="247" t="s">
        <v>118</v>
      </c>
    </row>
    <row r="11" spans="1:1" x14ac:dyDescent="0.25">
      <c r="A11" s="247" t="s">
        <v>109</v>
      </c>
    </row>
    <row r="12" spans="1:1" ht="15" customHeight="1" x14ac:dyDescent="0.25">
      <c r="A12" s="247" t="s">
        <v>85</v>
      </c>
    </row>
    <row r="13" spans="1:1" x14ac:dyDescent="0.25">
      <c r="A13" s="247" t="s">
        <v>52</v>
      </c>
    </row>
    <row r="14" spans="1:1" x14ac:dyDescent="0.25">
      <c r="A14" s="247" t="s">
        <v>61</v>
      </c>
    </row>
    <row r="15" spans="1:1" x14ac:dyDescent="0.25">
      <c r="A15" s="249" t="s">
        <v>127</v>
      </c>
    </row>
    <row r="16" spans="1:1" x14ac:dyDescent="0.25">
      <c r="A16" s="247" t="s">
        <v>45</v>
      </c>
    </row>
    <row r="17" spans="1:1" x14ac:dyDescent="0.25">
      <c r="A17" s="249" t="s">
        <v>153</v>
      </c>
    </row>
    <row r="18" spans="1:1" ht="15.75" customHeight="1" x14ac:dyDescent="0.25">
      <c r="A18" s="247" t="s">
        <v>76</v>
      </c>
    </row>
    <row r="19" spans="1:1" ht="30" x14ac:dyDescent="0.25">
      <c r="A19" s="247" t="s">
        <v>116</v>
      </c>
    </row>
    <row r="20" spans="1:1" ht="30" x14ac:dyDescent="0.25">
      <c r="A20" s="249" t="s">
        <v>225</v>
      </c>
    </row>
    <row r="21" spans="1:1" ht="30" x14ac:dyDescent="0.25">
      <c r="A21" s="249" t="s">
        <v>198</v>
      </c>
    </row>
    <row r="22" spans="1:1" x14ac:dyDescent="0.25">
      <c r="A22" s="249" t="s">
        <v>131</v>
      </c>
    </row>
    <row r="23" spans="1:1" ht="30" x14ac:dyDescent="0.25">
      <c r="A23" s="247" t="s">
        <v>68</v>
      </c>
    </row>
    <row r="24" spans="1:1" ht="30" x14ac:dyDescent="0.25">
      <c r="A24" s="247" t="s">
        <v>41</v>
      </c>
    </row>
    <row r="25" spans="1:1" x14ac:dyDescent="0.25">
      <c r="A25" s="249" t="s">
        <v>233</v>
      </c>
    </row>
    <row r="26" spans="1:1" x14ac:dyDescent="0.25">
      <c r="A26" s="249" t="s">
        <v>139</v>
      </c>
    </row>
    <row r="27" spans="1:1" x14ac:dyDescent="0.25">
      <c r="A27" s="249" t="s">
        <v>129</v>
      </c>
    </row>
    <row r="28" spans="1:1" x14ac:dyDescent="0.25">
      <c r="A28" s="247" t="s">
        <v>58</v>
      </c>
    </row>
    <row r="29" spans="1:1" x14ac:dyDescent="0.25">
      <c r="A29" s="249" t="s">
        <v>223</v>
      </c>
    </row>
    <row r="30" spans="1:1" x14ac:dyDescent="0.25">
      <c r="A30" s="247" t="s">
        <v>63</v>
      </c>
    </row>
    <row r="31" spans="1:1" ht="15" customHeight="1" x14ac:dyDescent="0.25">
      <c r="A31" s="247" t="s">
        <v>92</v>
      </c>
    </row>
    <row r="32" spans="1:1" ht="30" x14ac:dyDescent="0.25">
      <c r="A32" s="247" t="s">
        <v>105</v>
      </c>
    </row>
    <row r="33" spans="1:3" x14ac:dyDescent="0.25">
      <c r="A33" s="249" t="s">
        <v>135</v>
      </c>
    </row>
    <row r="34" spans="1:3" x14ac:dyDescent="0.25">
      <c r="A34" s="247" t="s">
        <v>720</v>
      </c>
    </row>
    <row r="35" spans="1:3" x14ac:dyDescent="0.25">
      <c r="A35" s="247" t="s">
        <v>122</v>
      </c>
    </row>
    <row r="36" spans="1:3" ht="15" customHeight="1" x14ac:dyDescent="0.25">
      <c r="A36" s="249" t="s">
        <v>145</v>
      </c>
    </row>
    <row r="37" spans="1:3" x14ac:dyDescent="0.25">
      <c r="A37" s="249" t="s">
        <v>203</v>
      </c>
    </row>
    <row r="38" spans="1:3" x14ac:dyDescent="0.25">
      <c r="A38" s="247" t="s">
        <v>120</v>
      </c>
    </row>
    <row r="39" spans="1:3" x14ac:dyDescent="0.25">
      <c r="A39" s="249" t="s">
        <v>149</v>
      </c>
    </row>
    <row r="40" spans="1:3" x14ac:dyDescent="0.25">
      <c r="A40" s="247" t="s">
        <v>59</v>
      </c>
    </row>
    <row r="41" spans="1:3" x14ac:dyDescent="0.25">
      <c r="A41" s="247" t="s">
        <v>98</v>
      </c>
    </row>
    <row r="42" spans="1:3" ht="23.25" customHeight="1" x14ac:dyDescent="0.25">
      <c r="A42" s="249" t="s">
        <v>213</v>
      </c>
    </row>
    <row r="43" spans="1:3" x14ac:dyDescent="0.25">
      <c r="A43" s="249" t="s">
        <v>192</v>
      </c>
      <c r="C43" s="113" t="s">
        <v>773</v>
      </c>
    </row>
    <row r="46" spans="1:3" ht="15" customHeight="1" x14ac:dyDescent="0.25"/>
    <row r="48" spans="1:3" ht="15.75" customHeight="1" thickBot="1" x14ac:dyDescent="0.3">
      <c r="A48" s="291" t="s">
        <v>255</v>
      </c>
    </row>
    <row r="49" spans="1:3" ht="15.75" thickTop="1" x14ac:dyDescent="0.25">
      <c r="A49" s="224" t="s">
        <v>262</v>
      </c>
    </row>
    <row r="50" spans="1:3" x14ac:dyDescent="0.25">
      <c r="A50" s="227" t="s">
        <v>267</v>
      </c>
    </row>
    <row r="51" spans="1:3" ht="15" customHeight="1" x14ac:dyDescent="0.25">
      <c r="A51" s="118" t="s">
        <v>299</v>
      </c>
    </row>
    <row r="52" spans="1:3" ht="15" customHeight="1" x14ac:dyDescent="0.25">
      <c r="A52" s="224" t="s">
        <v>303</v>
      </c>
    </row>
    <row r="53" spans="1:3" x14ac:dyDescent="0.25">
      <c r="A53" s="224" t="s">
        <v>308</v>
      </c>
    </row>
    <row r="54" spans="1:3" x14ac:dyDescent="0.25">
      <c r="A54" s="118" t="s">
        <v>319</v>
      </c>
    </row>
    <row r="55" spans="1:3" x14ac:dyDescent="0.25">
      <c r="A55" s="224" t="s">
        <v>329</v>
      </c>
    </row>
    <row r="56" spans="1:3" x14ac:dyDescent="0.25">
      <c r="A56" s="118" t="s">
        <v>337</v>
      </c>
    </row>
    <row r="57" spans="1:3" x14ac:dyDescent="0.25">
      <c r="C57" s="113" t="s">
        <v>780</v>
      </c>
    </row>
  </sheetData>
  <sortState xmlns:xlrd2="http://schemas.microsoft.com/office/spreadsheetml/2017/richdata2" ref="A4:A43">
    <sortCondition ref="A3:A43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38AE-8313-4DFA-9BE8-09212A7C019E}">
  <dimension ref="A2:C57"/>
  <sheetViews>
    <sheetView workbookViewId="0">
      <selection activeCell="C42" sqref="C42"/>
    </sheetView>
  </sheetViews>
  <sheetFormatPr defaultRowHeight="15" x14ac:dyDescent="0.25"/>
  <cols>
    <col min="1" max="1" width="40.140625" customWidth="1"/>
  </cols>
  <sheetData>
    <row r="2" spans="1:1" ht="16.5" thickBot="1" x14ac:dyDescent="0.3">
      <c r="A2" s="291" t="s">
        <v>30</v>
      </c>
    </row>
    <row r="3" spans="1:1" ht="16.5" thickTop="1" x14ac:dyDescent="0.25">
      <c r="A3" s="293" t="s">
        <v>99</v>
      </c>
    </row>
    <row r="4" spans="1:1" ht="15" customHeight="1" x14ac:dyDescent="0.25">
      <c r="A4" s="293" t="s">
        <v>64</v>
      </c>
    </row>
    <row r="5" spans="1:1" ht="15.75" x14ac:dyDescent="0.25">
      <c r="A5" s="293" t="s">
        <v>96</v>
      </c>
    </row>
    <row r="6" spans="1:1" ht="15.75" x14ac:dyDescent="0.25">
      <c r="A6" s="250" t="s">
        <v>43</v>
      </c>
    </row>
    <row r="7" spans="1:1" ht="15.75" x14ac:dyDescent="0.25">
      <c r="A7" s="295" t="s">
        <v>133</v>
      </c>
    </row>
    <row r="8" spans="1:1" ht="15.75" x14ac:dyDescent="0.25">
      <c r="A8" s="293" t="s">
        <v>49</v>
      </c>
    </row>
    <row r="9" spans="1:1" ht="15.75" x14ac:dyDescent="0.25">
      <c r="A9" s="293" t="s">
        <v>118</v>
      </c>
    </row>
    <row r="10" spans="1:1" ht="15.75" x14ac:dyDescent="0.25">
      <c r="A10" s="293" t="s">
        <v>109</v>
      </c>
    </row>
    <row r="11" spans="1:1" ht="15.75" x14ac:dyDescent="0.25">
      <c r="A11" s="293" t="s">
        <v>85</v>
      </c>
    </row>
    <row r="12" spans="1:1" ht="15.75" x14ac:dyDescent="0.25">
      <c r="A12" s="250" t="s">
        <v>52</v>
      </c>
    </row>
    <row r="13" spans="1:1" ht="15.75" x14ac:dyDescent="0.25">
      <c r="A13" s="250" t="s">
        <v>37</v>
      </c>
    </row>
    <row r="14" spans="1:1" ht="15.75" x14ac:dyDescent="0.25">
      <c r="A14" s="250" t="s">
        <v>78</v>
      </c>
    </row>
    <row r="15" spans="1:1" ht="15.75" x14ac:dyDescent="0.25">
      <c r="A15" s="250" t="s">
        <v>61</v>
      </c>
    </row>
    <row r="16" spans="1:1" ht="15.75" x14ac:dyDescent="0.25">
      <c r="A16" s="294" t="s">
        <v>127</v>
      </c>
    </row>
    <row r="17" spans="1:1" ht="15.75" x14ac:dyDescent="0.25">
      <c r="A17" s="250" t="s">
        <v>45</v>
      </c>
    </row>
    <row r="18" spans="1:1" ht="15.75" x14ac:dyDescent="0.25">
      <c r="A18" s="294" t="s">
        <v>153</v>
      </c>
    </row>
    <row r="19" spans="1:1" ht="15" customHeight="1" x14ac:dyDescent="0.25">
      <c r="A19" s="293" t="s">
        <v>76</v>
      </c>
    </row>
    <row r="20" spans="1:1" ht="15.75" x14ac:dyDescent="0.25">
      <c r="A20" s="293" t="s">
        <v>116</v>
      </c>
    </row>
    <row r="21" spans="1:1" ht="15.75" x14ac:dyDescent="0.25">
      <c r="A21" s="294" t="s">
        <v>198</v>
      </c>
    </row>
    <row r="22" spans="1:1" ht="15.75" x14ac:dyDescent="0.25">
      <c r="A22" s="294" t="s">
        <v>131</v>
      </c>
    </row>
    <row r="23" spans="1:1" ht="15.75" x14ac:dyDescent="0.25">
      <c r="A23" s="250" t="s">
        <v>68</v>
      </c>
    </row>
    <row r="24" spans="1:1" ht="15.75" x14ac:dyDescent="0.25">
      <c r="A24" s="250" t="s">
        <v>41</v>
      </c>
    </row>
    <row r="25" spans="1:1" ht="15.75" x14ac:dyDescent="0.25">
      <c r="A25" s="294" t="s">
        <v>233</v>
      </c>
    </row>
    <row r="26" spans="1:1" ht="15.75" x14ac:dyDescent="0.25">
      <c r="A26" s="294" t="s">
        <v>139</v>
      </c>
    </row>
    <row r="27" spans="1:1" ht="15.75" x14ac:dyDescent="0.25">
      <c r="A27" s="294" t="s">
        <v>129</v>
      </c>
    </row>
    <row r="28" spans="1:1" ht="15.75" x14ac:dyDescent="0.25">
      <c r="A28" s="250" t="s">
        <v>58</v>
      </c>
    </row>
    <row r="29" spans="1:1" ht="15.75" x14ac:dyDescent="0.25">
      <c r="A29" s="294" t="s">
        <v>223</v>
      </c>
    </row>
    <row r="30" spans="1:1" ht="15.75" x14ac:dyDescent="0.25">
      <c r="A30" s="250" t="s">
        <v>92</v>
      </c>
    </row>
    <row r="31" spans="1:1" ht="15" customHeight="1" x14ac:dyDescent="0.25">
      <c r="A31" s="293" t="s">
        <v>105</v>
      </c>
    </row>
    <row r="32" spans="1:1" ht="15.75" x14ac:dyDescent="0.25">
      <c r="A32" s="294" t="s">
        <v>593</v>
      </c>
    </row>
    <row r="33" spans="1:3" ht="15.75" x14ac:dyDescent="0.25">
      <c r="A33" s="250" t="s">
        <v>56</v>
      </c>
    </row>
    <row r="34" spans="1:3" ht="15.75" x14ac:dyDescent="0.25">
      <c r="A34" s="294" t="s">
        <v>135</v>
      </c>
    </row>
    <row r="35" spans="1:3" ht="15" customHeight="1" x14ac:dyDescent="0.25">
      <c r="A35" s="293" t="s">
        <v>720</v>
      </c>
    </row>
    <row r="36" spans="1:3" ht="15.75" x14ac:dyDescent="0.25">
      <c r="A36" s="250" t="s">
        <v>122</v>
      </c>
    </row>
    <row r="37" spans="1:3" ht="15.75" x14ac:dyDescent="0.25">
      <c r="A37" s="295" t="s">
        <v>145</v>
      </c>
    </row>
    <row r="38" spans="1:3" ht="15.75" x14ac:dyDescent="0.25">
      <c r="A38" s="250" t="s">
        <v>120</v>
      </c>
    </row>
    <row r="39" spans="1:3" ht="15.75" x14ac:dyDescent="0.25">
      <c r="A39" s="293" t="s">
        <v>59</v>
      </c>
    </row>
    <row r="40" spans="1:3" ht="15" customHeight="1" x14ac:dyDescent="0.25">
      <c r="A40" s="295" t="s">
        <v>740</v>
      </c>
    </row>
    <row r="41" spans="1:3" ht="15.75" x14ac:dyDescent="0.25">
      <c r="A41" s="295" t="s">
        <v>192</v>
      </c>
    </row>
    <row r="42" spans="1:3" ht="15.75" x14ac:dyDescent="0.25">
      <c r="A42" s="294" t="s">
        <v>218</v>
      </c>
      <c r="C42" s="113" t="s">
        <v>777</v>
      </c>
    </row>
    <row r="45" spans="1:3" ht="16.5" thickBot="1" x14ac:dyDescent="0.3">
      <c r="A45" s="291" t="s">
        <v>255</v>
      </c>
    </row>
    <row r="46" spans="1:3" ht="15.75" thickTop="1" x14ac:dyDescent="0.25">
      <c r="A46" s="289" t="s">
        <v>262</v>
      </c>
    </row>
    <row r="47" spans="1:3" x14ac:dyDescent="0.25">
      <c r="A47" s="292" t="s">
        <v>267</v>
      </c>
    </row>
    <row r="48" spans="1:3" x14ac:dyDescent="0.25">
      <c r="A48" s="247" t="s">
        <v>299</v>
      </c>
    </row>
    <row r="49" spans="1:3" x14ac:dyDescent="0.25">
      <c r="A49" s="289" t="s">
        <v>303</v>
      </c>
    </row>
    <row r="50" spans="1:3" x14ac:dyDescent="0.25">
      <c r="A50" s="289" t="s">
        <v>308</v>
      </c>
    </row>
    <row r="51" spans="1:3" x14ac:dyDescent="0.25">
      <c r="A51" s="290" t="s">
        <v>312</v>
      </c>
    </row>
    <row r="52" spans="1:3" x14ac:dyDescent="0.25">
      <c r="A52" s="247" t="s">
        <v>319</v>
      </c>
    </row>
    <row r="53" spans="1:3" x14ac:dyDescent="0.25">
      <c r="A53" s="289" t="s">
        <v>321</v>
      </c>
    </row>
    <row r="54" spans="1:3" x14ac:dyDescent="0.25">
      <c r="A54" s="290" t="s">
        <v>744</v>
      </c>
    </row>
    <row r="55" spans="1:3" x14ac:dyDescent="0.25">
      <c r="A55" s="289" t="s">
        <v>329</v>
      </c>
    </row>
    <row r="56" spans="1:3" x14ac:dyDescent="0.25">
      <c r="A56" s="247" t="s">
        <v>337</v>
      </c>
    </row>
    <row r="57" spans="1:3" x14ac:dyDescent="0.25">
      <c r="C57" s="113" t="s">
        <v>774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B565-F324-4F30-9693-71786AFCDCF1}">
  <dimension ref="A2:C57"/>
  <sheetViews>
    <sheetView topLeftCell="A43" workbookViewId="0">
      <selection activeCell="K57" sqref="K57"/>
    </sheetView>
  </sheetViews>
  <sheetFormatPr defaultRowHeight="15" x14ac:dyDescent="0.25"/>
  <cols>
    <col min="1" max="1" width="25.28515625" customWidth="1"/>
    <col min="11" max="11" width="22.85546875" customWidth="1"/>
  </cols>
  <sheetData>
    <row r="2" spans="1:1" ht="16.5" thickBot="1" x14ac:dyDescent="0.3">
      <c r="A2" s="262" t="s">
        <v>30</v>
      </c>
    </row>
    <row r="3" spans="1:1" ht="21" customHeight="1" thickTop="1" x14ac:dyDescent="0.25">
      <c r="A3" s="289" t="s">
        <v>99</v>
      </c>
    </row>
    <row r="4" spans="1:1" ht="15" customHeight="1" x14ac:dyDescent="0.25">
      <c r="A4" s="289" t="s">
        <v>64</v>
      </c>
    </row>
    <row r="5" spans="1:1" x14ac:dyDescent="0.25">
      <c r="A5" s="247" t="s">
        <v>96</v>
      </c>
    </row>
    <row r="6" spans="1:1" x14ac:dyDescent="0.25">
      <c r="A6" s="289" t="s">
        <v>43</v>
      </c>
    </row>
    <row r="7" spans="1:1" x14ac:dyDescent="0.25">
      <c r="A7" s="290" t="s">
        <v>133</v>
      </c>
    </row>
    <row r="8" spans="1:1" x14ac:dyDescent="0.25">
      <c r="A8" s="289" t="s">
        <v>49</v>
      </c>
    </row>
    <row r="9" spans="1:1" x14ac:dyDescent="0.25">
      <c r="A9" s="247" t="s">
        <v>118</v>
      </c>
    </row>
    <row r="10" spans="1:1" x14ac:dyDescent="0.25">
      <c r="A10" s="289" t="s">
        <v>107</v>
      </c>
    </row>
    <row r="11" spans="1:1" x14ac:dyDescent="0.25">
      <c r="A11" s="289" t="s">
        <v>109</v>
      </c>
    </row>
    <row r="12" spans="1:1" x14ac:dyDescent="0.25">
      <c r="A12" s="247" t="s">
        <v>85</v>
      </c>
    </row>
    <row r="13" spans="1:1" x14ac:dyDescent="0.25">
      <c r="A13" s="247" t="s">
        <v>52</v>
      </c>
    </row>
    <row r="14" spans="1:1" x14ac:dyDescent="0.25">
      <c r="A14" s="247" t="s">
        <v>37</v>
      </c>
    </row>
    <row r="15" spans="1:1" ht="27.75" customHeight="1" x14ac:dyDescent="0.25">
      <c r="A15" s="247" t="s">
        <v>78</v>
      </c>
    </row>
    <row r="16" spans="1:1" x14ac:dyDescent="0.25">
      <c r="A16" s="247" t="s">
        <v>61</v>
      </c>
    </row>
    <row r="17" spans="1:1" ht="30" x14ac:dyDescent="0.25">
      <c r="A17" s="249" t="s">
        <v>127</v>
      </c>
    </row>
    <row r="18" spans="1:1" x14ac:dyDescent="0.25">
      <c r="A18" s="289" t="s">
        <v>45</v>
      </c>
    </row>
    <row r="19" spans="1:1" ht="15" customHeight="1" x14ac:dyDescent="0.25">
      <c r="A19" s="289" t="s">
        <v>54</v>
      </c>
    </row>
    <row r="20" spans="1:1" x14ac:dyDescent="0.25">
      <c r="A20" s="289" t="s">
        <v>76</v>
      </c>
    </row>
    <row r="21" spans="1:1" ht="30" x14ac:dyDescent="0.25">
      <c r="A21" s="247" t="s">
        <v>116</v>
      </c>
    </row>
    <row r="22" spans="1:1" x14ac:dyDescent="0.25">
      <c r="A22" s="290" t="s">
        <v>131</v>
      </c>
    </row>
    <row r="23" spans="1:1" ht="30" x14ac:dyDescent="0.25">
      <c r="A23" s="247" t="s">
        <v>68</v>
      </c>
    </row>
    <row r="24" spans="1:1" x14ac:dyDescent="0.25">
      <c r="A24" s="249" t="s">
        <v>233</v>
      </c>
    </row>
    <row r="25" spans="1:1" x14ac:dyDescent="0.25">
      <c r="A25" s="249" t="s">
        <v>139</v>
      </c>
    </row>
    <row r="26" spans="1:1" x14ac:dyDescent="0.25">
      <c r="A26" s="249" t="s">
        <v>129</v>
      </c>
    </row>
    <row r="27" spans="1:1" x14ac:dyDescent="0.25">
      <c r="A27" s="247" t="s">
        <v>58</v>
      </c>
    </row>
    <row r="28" spans="1:1" ht="22.5" customHeight="1" x14ac:dyDescent="0.25">
      <c r="A28" s="249" t="s">
        <v>223</v>
      </c>
    </row>
    <row r="29" spans="1:1" x14ac:dyDescent="0.25">
      <c r="A29" s="249" t="s">
        <v>771</v>
      </c>
    </row>
    <row r="30" spans="1:1" ht="30" x14ac:dyDescent="0.25">
      <c r="A30" s="247" t="s">
        <v>105</v>
      </c>
    </row>
    <row r="31" spans="1:1" x14ac:dyDescent="0.25">
      <c r="A31" s="249" t="s">
        <v>593</v>
      </c>
    </row>
    <row r="32" spans="1:1" ht="15.75" customHeight="1" x14ac:dyDescent="0.25">
      <c r="A32" s="289" t="s">
        <v>56</v>
      </c>
    </row>
    <row r="33" spans="1:3" x14ac:dyDescent="0.25">
      <c r="A33" s="249" t="s">
        <v>135</v>
      </c>
    </row>
    <row r="34" spans="1:3" x14ac:dyDescent="0.25">
      <c r="A34" s="247" t="s">
        <v>720</v>
      </c>
    </row>
    <row r="35" spans="1:3" ht="22.5" customHeight="1" x14ac:dyDescent="0.25">
      <c r="A35" s="247" t="s">
        <v>122</v>
      </c>
    </row>
    <row r="36" spans="1:3" ht="24.75" customHeight="1" x14ac:dyDescent="0.25">
      <c r="A36" s="249" t="s">
        <v>145</v>
      </c>
    </row>
    <row r="37" spans="1:3" x14ac:dyDescent="0.25">
      <c r="A37" s="289" t="s">
        <v>120</v>
      </c>
    </row>
    <row r="38" spans="1:3" ht="30" x14ac:dyDescent="0.25">
      <c r="A38" s="249" t="s">
        <v>149</v>
      </c>
    </row>
    <row r="39" spans="1:3" x14ac:dyDescent="0.25">
      <c r="A39" s="289" t="s">
        <v>59</v>
      </c>
    </row>
    <row r="40" spans="1:3" x14ac:dyDescent="0.25">
      <c r="A40" s="290" t="s">
        <v>740</v>
      </c>
    </row>
    <row r="41" spans="1:3" x14ac:dyDescent="0.25">
      <c r="A41" s="289" t="s">
        <v>98</v>
      </c>
    </row>
    <row r="42" spans="1:3" x14ac:dyDescent="0.25">
      <c r="A42" s="290" t="s">
        <v>192</v>
      </c>
    </row>
    <row r="43" spans="1:3" x14ac:dyDescent="0.25">
      <c r="A43" s="249" t="s">
        <v>218</v>
      </c>
      <c r="C43" s="113" t="s">
        <v>773</v>
      </c>
    </row>
    <row r="45" spans="1:3" ht="63.75" customHeight="1" thickBot="1" x14ac:dyDescent="0.3">
      <c r="A45" s="262" t="s">
        <v>255</v>
      </c>
    </row>
    <row r="46" spans="1:3" ht="15.75" customHeight="1" thickTop="1" x14ac:dyDescent="0.25">
      <c r="A46" s="246" t="s">
        <v>262</v>
      </c>
    </row>
    <row r="47" spans="1:3" ht="14.25" customHeight="1" x14ac:dyDescent="0.25">
      <c r="A47" s="248" t="s">
        <v>267</v>
      </c>
    </row>
    <row r="48" spans="1:3" x14ac:dyDescent="0.25">
      <c r="A48" s="247" t="s">
        <v>299</v>
      </c>
    </row>
    <row r="49" spans="1:3" x14ac:dyDescent="0.25">
      <c r="A49" s="247" t="s">
        <v>303</v>
      </c>
    </row>
    <row r="50" spans="1:3" x14ac:dyDescent="0.25">
      <c r="A50" s="247" t="s">
        <v>308</v>
      </c>
    </row>
    <row r="51" spans="1:3" x14ac:dyDescent="0.25">
      <c r="A51" s="249" t="s">
        <v>312</v>
      </c>
    </row>
    <row r="52" spans="1:3" x14ac:dyDescent="0.25">
      <c r="A52" s="247" t="s">
        <v>319</v>
      </c>
    </row>
    <row r="53" spans="1:3" x14ac:dyDescent="0.25">
      <c r="A53" s="247" t="s">
        <v>321</v>
      </c>
    </row>
    <row r="54" spans="1:3" ht="30" x14ac:dyDescent="0.25">
      <c r="A54" s="249" t="s">
        <v>744</v>
      </c>
    </row>
    <row r="55" spans="1:3" x14ac:dyDescent="0.25">
      <c r="A55" s="247" t="s">
        <v>329</v>
      </c>
    </row>
    <row r="56" spans="1:3" x14ac:dyDescent="0.25">
      <c r="A56" s="247" t="s">
        <v>337</v>
      </c>
    </row>
    <row r="57" spans="1:3" x14ac:dyDescent="0.25">
      <c r="C57" s="113" t="s">
        <v>774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E8C6-F475-4918-A1DA-DBD2B064574C}">
  <dimension ref="A1:G64"/>
  <sheetViews>
    <sheetView workbookViewId="0">
      <selection activeCell="P50" sqref="P50"/>
    </sheetView>
  </sheetViews>
  <sheetFormatPr defaultRowHeight="15" x14ac:dyDescent="0.25"/>
  <cols>
    <col min="1" max="1" width="37" style="189" customWidth="1"/>
    <col min="4" max="4" width="11.140625" customWidth="1"/>
    <col min="7" max="7" width="23.7109375" style="256" customWidth="1"/>
  </cols>
  <sheetData>
    <row r="1" spans="1:1" ht="25.5" customHeight="1" thickBot="1" x14ac:dyDescent="0.3">
      <c r="A1" s="209" t="s">
        <v>30</v>
      </c>
    </row>
    <row r="2" spans="1:1" ht="15.75" thickTop="1" x14ac:dyDescent="0.25">
      <c r="A2" s="244" t="s">
        <v>183</v>
      </c>
    </row>
    <row r="3" spans="1:1" ht="15" customHeight="1" x14ac:dyDescent="0.25">
      <c r="A3" s="241" t="s">
        <v>99</v>
      </c>
    </row>
    <row r="4" spans="1:1" x14ac:dyDescent="0.25">
      <c r="A4" s="244" t="s">
        <v>759</v>
      </c>
    </row>
    <row r="5" spans="1:1" x14ac:dyDescent="0.25">
      <c r="A5" s="243" t="s">
        <v>64</v>
      </c>
    </row>
    <row r="6" spans="1:1" x14ac:dyDescent="0.25">
      <c r="A6" s="241" t="s">
        <v>96</v>
      </c>
    </row>
    <row r="7" spans="1:1" x14ac:dyDescent="0.25">
      <c r="A7" s="241" t="s">
        <v>43</v>
      </c>
    </row>
    <row r="8" spans="1:1" x14ac:dyDescent="0.25">
      <c r="A8" s="244" t="s">
        <v>133</v>
      </c>
    </row>
    <row r="9" spans="1:1" x14ac:dyDescent="0.25">
      <c r="A9" s="241" t="s">
        <v>49</v>
      </c>
    </row>
    <row r="10" spans="1:1" x14ac:dyDescent="0.25">
      <c r="A10" s="244" t="s">
        <v>143</v>
      </c>
    </row>
    <row r="11" spans="1:1" ht="18" customHeight="1" x14ac:dyDescent="0.25">
      <c r="A11" s="243" t="s">
        <v>118</v>
      </c>
    </row>
    <row r="12" spans="1:1" x14ac:dyDescent="0.25">
      <c r="A12" s="243" t="s">
        <v>107</v>
      </c>
    </row>
    <row r="13" spans="1:1" x14ac:dyDescent="0.25">
      <c r="A13" s="243" t="s">
        <v>109</v>
      </c>
    </row>
    <row r="14" spans="1:1" x14ac:dyDescent="0.25">
      <c r="A14" s="243" t="s">
        <v>85</v>
      </c>
    </row>
    <row r="15" spans="1:1" x14ac:dyDescent="0.25">
      <c r="A15" s="243" t="s">
        <v>52</v>
      </c>
    </row>
    <row r="16" spans="1:1" x14ac:dyDescent="0.25">
      <c r="A16" s="243" t="s">
        <v>37</v>
      </c>
    </row>
    <row r="17" spans="1:1" ht="15" customHeight="1" x14ac:dyDescent="0.25">
      <c r="A17" s="241" t="s">
        <v>78</v>
      </c>
    </row>
    <row r="18" spans="1:1" ht="15" customHeight="1" x14ac:dyDescent="0.25">
      <c r="A18" s="241" t="s">
        <v>61</v>
      </c>
    </row>
    <row r="19" spans="1:1" x14ac:dyDescent="0.25">
      <c r="A19" s="244" t="s">
        <v>127</v>
      </c>
    </row>
    <row r="20" spans="1:1" x14ac:dyDescent="0.25">
      <c r="A20" s="243" t="s">
        <v>45</v>
      </c>
    </row>
    <row r="21" spans="1:1" x14ac:dyDescent="0.25">
      <c r="A21" s="243" t="s">
        <v>103</v>
      </c>
    </row>
    <row r="22" spans="1:1" x14ac:dyDescent="0.25">
      <c r="A22" s="243" t="s">
        <v>76</v>
      </c>
    </row>
    <row r="23" spans="1:1" x14ac:dyDescent="0.25">
      <c r="A23" s="243" t="s">
        <v>116</v>
      </c>
    </row>
    <row r="24" spans="1:1" x14ac:dyDescent="0.25">
      <c r="A24" s="244" t="s">
        <v>198</v>
      </c>
    </row>
    <row r="25" spans="1:1" x14ac:dyDescent="0.25">
      <c r="A25" s="242" t="s">
        <v>131</v>
      </c>
    </row>
    <row r="26" spans="1:1" x14ac:dyDescent="0.25">
      <c r="A26" s="243" t="s">
        <v>68</v>
      </c>
    </row>
    <row r="27" spans="1:1" x14ac:dyDescent="0.25">
      <c r="A27" s="242" t="s">
        <v>157</v>
      </c>
    </row>
    <row r="28" spans="1:1" x14ac:dyDescent="0.25">
      <c r="A28" s="243" t="s">
        <v>41</v>
      </c>
    </row>
    <row r="29" spans="1:1" x14ac:dyDescent="0.25">
      <c r="A29" s="242" t="s">
        <v>233</v>
      </c>
    </row>
    <row r="30" spans="1:1" x14ac:dyDescent="0.25">
      <c r="A30" s="242" t="s">
        <v>190</v>
      </c>
    </row>
    <row r="31" spans="1:1" x14ac:dyDescent="0.25">
      <c r="A31" s="242" t="s">
        <v>139</v>
      </c>
    </row>
    <row r="32" spans="1:1" x14ac:dyDescent="0.25">
      <c r="A32" s="242" t="s">
        <v>129</v>
      </c>
    </row>
    <row r="33" spans="1:4" x14ac:dyDescent="0.25">
      <c r="A33" s="243" t="s">
        <v>58</v>
      </c>
    </row>
    <row r="34" spans="1:4" ht="15" customHeight="1" x14ac:dyDescent="0.25">
      <c r="A34" s="244" t="s">
        <v>223</v>
      </c>
    </row>
    <row r="35" spans="1:4" ht="15" customHeight="1" x14ac:dyDescent="0.25">
      <c r="A35" s="243" t="s">
        <v>105</v>
      </c>
    </row>
    <row r="36" spans="1:4" x14ac:dyDescent="0.25">
      <c r="A36" s="242" t="s">
        <v>593</v>
      </c>
    </row>
    <row r="37" spans="1:4" x14ac:dyDescent="0.25">
      <c r="A37" s="243" t="s">
        <v>56</v>
      </c>
    </row>
    <row r="38" spans="1:4" x14ac:dyDescent="0.25">
      <c r="A38" s="242" t="s">
        <v>135</v>
      </c>
    </row>
    <row r="39" spans="1:4" ht="15" customHeight="1" x14ac:dyDescent="0.25">
      <c r="A39" s="241" t="s">
        <v>720</v>
      </c>
    </row>
    <row r="40" spans="1:4" x14ac:dyDescent="0.25">
      <c r="A40" s="243" t="s">
        <v>122</v>
      </c>
    </row>
    <row r="41" spans="1:4" x14ac:dyDescent="0.25">
      <c r="A41" s="242" t="s">
        <v>145</v>
      </c>
    </row>
    <row r="42" spans="1:4" x14ac:dyDescent="0.25">
      <c r="A42" s="243" t="s">
        <v>120</v>
      </c>
    </row>
    <row r="43" spans="1:4" x14ac:dyDescent="0.25">
      <c r="A43" s="244" t="s">
        <v>149</v>
      </c>
    </row>
    <row r="44" spans="1:4" ht="18" customHeight="1" x14ac:dyDescent="0.25">
      <c r="A44" s="243" t="s">
        <v>59</v>
      </c>
    </row>
    <row r="45" spans="1:4" x14ac:dyDescent="0.25">
      <c r="A45" s="244" t="s">
        <v>740</v>
      </c>
    </row>
    <row r="46" spans="1:4" ht="15" customHeight="1" x14ac:dyDescent="0.25">
      <c r="A46" s="241" t="s">
        <v>98</v>
      </c>
    </row>
    <row r="47" spans="1:4" x14ac:dyDescent="0.25">
      <c r="A47" s="244" t="s">
        <v>192</v>
      </c>
    </row>
    <row r="48" spans="1:4" x14ac:dyDescent="0.25">
      <c r="A48" s="242" t="s">
        <v>218</v>
      </c>
      <c r="C48" s="113">
        <v>47</v>
      </c>
      <c r="D48" s="113" t="s">
        <v>745</v>
      </c>
    </row>
    <row r="51" spans="1:4" ht="24.75" customHeight="1" x14ac:dyDescent="0.25">
      <c r="A51" s="260" t="s">
        <v>255</v>
      </c>
    </row>
    <row r="52" spans="1:4" x14ac:dyDescent="0.25">
      <c r="A52" s="257" t="s">
        <v>733</v>
      </c>
    </row>
    <row r="53" spans="1:4" ht="15.75" customHeight="1" x14ac:dyDescent="0.25">
      <c r="A53" s="257" t="s">
        <v>262</v>
      </c>
    </row>
    <row r="54" spans="1:4" ht="15" customHeight="1" x14ac:dyDescent="0.25">
      <c r="A54" s="258" t="s">
        <v>267</v>
      </c>
    </row>
    <row r="55" spans="1:4" ht="15.75" customHeight="1" x14ac:dyDescent="0.25">
      <c r="A55" s="257" t="s">
        <v>299</v>
      </c>
    </row>
    <row r="56" spans="1:4" ht="15" customHeight="1" x14ac:dyDescent="0.25">
      <c r="A56" s="257" t="s">
        <v>303</v>
      </c>
    </row>
    <row r="57" spans="1:4" ht="15" customHeight="1" x14ac:dyDescent="0.25">
      <c r="A57" s="257" t="s">
        <v>308</v>
      </c>
    </row>
    <row r="58" spans="1:4" x14ac:dyDescent="0.25">
      <c r="A58" s="259" t="s">
        <v>312</v>
      </c>
    </row>
    <row r="59" spans="1:4" x14ac:dyDescent="0.25">
      <c r="A59" s="259" t="s">
        <v>318</v>
      </c>
    </row>
    <row r="60" spans="1:4" x14ac:dyDescent="0.25">
      <c r="A60" s="257" t="s">
        <v>319</v>
      </c>
    </row>
    <row r="61" spans="1:4" x14ac:dyDescent="0.25">
      <c r="A61" s="257" t="s">
        <v>321</v>
      </c>
    </row>
    <row r="62" spans="1:4" x14ac:dyDescent="0.25">
      <c r="A62" s="257" t="s">
        <v>329</v>
      </c>
    </row>
    <row r="63" spans="1:4" ht="15" customHeight="1" x14ac:dyDescent="0.25">
      <c r="A63" s="257" t="s">
        <v>761</v>
      </c>
      <c r="C63" s="113">
        <v>12</v>
      </c>
      <c r="D63" s="113" t="s">
        <v>762</v>
      </c>
    </row>
    <row r="64" spans="1:4" ht="15" customHeight="1" x14ac:dyDescent="0.25"/>
  </sheetData>
  <sortState xmlns:xlrd2="http://schemas.microsoft.com/office/spreadsheetml/2017/richdata2" ref="A2:A48">
    <sortCondition ref="A2:A48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196" t="s">
        <v>30</v>
      </c>
    </row>
    <row r="2" spans="1:1" ht="15.75" thickTop="1" x14ac:dyDescent="0.25">
      <c r="A2" s="240" t="s">
        <v>99</v>
      </c>
    </row>
    <row r="3" spans="1:1" ht="15" customHeight="1" x14ac:dyDescent="0.25">
      <c r="A3" s="244" t="s">
        <v>759</v>
      </c>
    </row>
    <row r="4" spans="1:1" ht="15" customHeight="1" x14ac:dyDescent="0.25">
      <c r="A4" s="241" t="s">
        <v>64</v>
      </c>
    </row>
    <row r="5" spans="1:1" ht="15" customHeight="1" x14ac:dyDescent="0.25">
      <c r="A5" s="241" t="s">
        <v>96</v>
      </c>
    </row>
    <row r="6" spans="1:1" x14ac:dyDescent="0.25">
      <c r="A6" s="243" t="s">
        <v>43</v>
      </c>
    </row>
    <row r="7" spans="1:1" x14ac:dyDescent="0.25">
      <c r="A7" s="244" t="s">
        <v>133</v>
      </c>
    </row>
    <row r="8" spans="1:1" x14ac:dyDescent="0.25">
      <c r="A8" s="241" t="s">
        <v>755</v>
      </c>
    </row>
    <row r="9" spans="1:1" x14ac:dyDescent="0.25">
      <c r="A9" s="241" t="s">
        <v>49</v>
      </c>
    </row>
    <row r="10" spans="1:1" x14ac:dyDescent="0.25">
      <c r="A10" s="241" t="s">
        <v>118</v>
      </c>
    </row>
    <row r="11" spans="1:1" x14ac:dyDescent="0.25">
      <c r="A11" s="241" t="s">
        <v>107</v>
      </c>
    </row>
    <row r="12" spans="1:1" x14ac:dyDescent="0.25">
      <c r="A12" s="241" t="s">
        <v>109</v>
      </c>
    </row>
    <row r="13" spans="1:1" x14ac:dyDescent="0.25">
      <c r="A13" s="243" t="s">
        <v>52</v>
      </c>
    </row>
    <row r="14" spans="1:1" x14ac:dyDescent="0.25">
      <c r="A14" s="243" t="s">
        <v>37</v>
      </c>
    </row>
    <row r="15" spans="1:1" ht="15" customHeight="1" x14ac:dyDescent="0.25">
      <c r="A15" s="241" t="s">
        <v>78</v>
      </c>
    </row>
    <row r="16" spans="1:1" x14ac:dyDescent="0.25">
      <c r="A16" s="243" t="s">
        <v>61</v>
      </c>
    </row>
    <row r="17" spans="1:1" x14ac:dyDescent="0.25">
      <c r="A17" s="242" t="s">
        <v>173</v>
      </c>
    </row>
    <row r="18" spans="1:1" x14ac:dyDescent="0.25">
      <c r="A18" s="242" t="s">
        <v>127</v>
      </c>
    </row>
    <row r="19" spans="1:1" ht="15" customHeight="1" x14ac:dyDescent="0.25">
      <c r="A19" s="241" t="s">
        <v>45</v>
      </c>
    </row>
    <row r="20" spans="1:1" x14ac:dyDescent="0.25">
      <c r="A20" s="242" t="s">
        <v>754</v>
      </c>
    </row>
    <row r="21" spans="1:1" ht="15" customHeight="1" x14ac:dyDescent="0.25">
      <c r="A21" s="244" t="s">
        <v>141</v>
      </c>
    </row>
    <row r="22" spans="1:1" ht="15" customHeight="1" x14ac:dyDescent="0.25">
      <c r="A22" s="244" t="s">
        <v>153</v>
      </c>
    </row>
    <row r="23" spans="1:1" x14ac:dyDescent="0.25">
      <c r="A23" s="241" t="s">
        <v>103</v>
      </c>
    </row>
    <row r="24" spans="1:1" ht="18.75" customHeight="1" x14ac:dyDescent="0.25">
      <c r="A24" s="243" t="s">
        <v>76</v>
      </c>
    </row>
    <row r="25" spans="1:1" ht="18" customHeight="1" x14ac:dyDescent="0.25">
      <c r="A25" s="243" t="s">
        <v>116</v>
      </c>
    </row>
    <row r="26" spans="1:1" x14ac:dyDescent="0.25">
      <c r="A26" s="242" t="s">
        <v>748</v>
      </c>
    </row>
    <row r="27" spans="1:1" x14ac:dyDescent="0.25">
      <c r="A27" s="241" t="s">
        <v>83</v>
      </c>
    </row>
    <row r="28" spans="1:1" x14ac:dyDescent="0.25">
      <c r="A28" s="242" t="s">
        <v>244</v>
      </c>
    </row>
    <row r="29" spans="1:1" x14ac:dyDescent="0.25">
      <c r="A29" s="242" t="s">
        <v>178</v>
      </c>
    </row>
    <row r="30" spans="1:1" x14ac:dyDescent="0.25">
      <c r="A30" s="242" t="s">
        <v>225</v>
      </c>
    </row>
    <row r="31" spans="1:1" ht="30" x14ac:dyDescent="0.25">
      <c r="A31" s="242" t="s">
        <v>198</v>
      </c>
    </row>
    <row r="32" spans="1:1" x14ac:dyDescent="0.25">
      <c r="A32" s="242" t="s">
        <v>131</v>
      </c>
    </row>
    <row r="33" spans="1:1" x14ac:dyDescent="0.25">
      <c r="A33" s="243" t="s">
        <v>68</v>
      </c>
    </row>
    <row r="34" spans="1:1" ht="30" x14ac:dyDescent="0.25">
      <c r="A34" s="242" t="s">
        <v>157</v>
      </c>
    </row>
    <row r="35" spans="1:1" ht="30" x14ac:dyDescent="0.25">
      <c r="A35" s="243" t="s">
        <v>41</v>
      </c>
    </row>
    <row r="36" spans="1:1" x14ac:dyDescent="0.25">
      <c r="A36" s="242" t="s">
        <v>233</v>
      </c>
    </row>
    <row r="37" spans="1:1" ht="15" customHeight="1" x14ac:dyDescent="0.25">
      <c r="A37" s="241" t="s">
        <v>33</v>
      </c>
    </row>
    <row r="38" spans="1:1" x14ac:dyDescent="0.25">
      <c r="A38" s="242" t="s">
        <v>139</v>
      </c>
    </row>
    <row r="39" spans="1:1" x14ac:dyDescent="0.25">
      <c r="A39" s="242" t="s">
        <v>129</v>
      </c>
    </row>
    <row r="40" spans="1:1" x14ac:dyDescent="0.25">
      <c r="A40" s="243" t="s">
        <v>58</v>
      </c>
    </row>
    <row r="41" spans="1:1" x14ac:dyDescent="0.25">
      <c r="A41" s="242" t="s">
        <v>223</v>
      </c>
    </row>
    <row r="42" spans="1:1" ht="15" customHeight="1" x14ac:dyDescent="0.25">
      <c r="A42" s="243" t="s">
        <v>63</v>
      </c>
    </row>
    <row r="43" spans="1:1" x14ac:dyDescent="0.25">
      <c r="A43" s="242" t="s">
        <v>167</v>
      </c>
    </row>
    <row r="44" spans="1:1" x14ac:dyDescent="0.25">
      <c r="A44" s="243" t="s">
        <v>92</v>
      </c>
    </row>
    <row r="45" spans="1:1" x14ac:dyDescent="0.25">
      <c r="A45" s="243" t="s">
        <v>105</v>
      </c>
    </row>
    <row r="46" spans="1:1" x14ac:dyDescent="0.25">
      <c r="A46" s="242" t="s">
        <v>593</v>
      </c>
    </row>
    <row r="47" spans="1:1" x14ac:dyDescent="0.25">
      <c r="A47" s="243" t="s">
        <v>56</v>
      </c>
    </row>
    <row r="48" spans="1:1" x14ac:dyDescent="0.25">
      <c r="A48" s="245" t="s">
        <v>135</v>
      </c>
    </row>
    <row r="49" spans="1:1" ht="15.75" customHeight="1" x14ac:dyDescent="0.25">
      <c r="A49" s="241" t="s">
        <v>720</v>
      </c>
    </row>
    <row r="50" spans="1:1" x14ac:dyDescent="0.25">
      <c r="A50" s="243" t="s">
        <v>122</v>
      </c>
    </row>
    <row r="51" spans="1:1" x14ac:dyDescent="0.25">
      <c r="A51" s="242" t="s">
        <v>240</v>
      </c>
    </row>
    <row r="52" spans="1:1" ht="15.75" customHeight="1" x14ac:dyDescent="0.25">
      <c r="A52" s="244" t="s">
        <v>145</v>
      </c>
    </row>
    <row r="53" spans="1:1" x14ac:dyDescent="0.25">
      <c r="A53" s="242" t="s">
        <v>203</v>
      </c>
    </row>
    <row r="54" spans="1:1" x14ac:dyDescent="0.25">
      <c r="A54" s="243" t="s">
        <v>120</v>
      </c>
    </row>
    <row r="55" spans="1:1" x14ac:dyDescent="0.25">
      <c r="A55" s="244" t="s">
        <v>149</v>
      </c>
    </row>
    <row r="56" spans="1:1" x14ac:dyDescent="0.25">
      <c r="A56" s="243" t="s">
        <v>59</v>
      </c>
    </row>
    <row r="57" spans="1:1" ht="15" customHeight="1" x14ac:dyDescent="0.25">
      <c r="A57" s="244" t="s">
        <v>160</v>
      </c>
    </row>
    <row r="58" spans="1:1" x14ac:dyDescent="0.25">
      <c r="A58" s="244" t="s">
        <v>196</v>
      </c>
    </row>
    <row r="59" spans="1:1" x14ac:dyDescent="0.25">
      <c r="A59" s="242" t="s">
        <v>740</v>
      </c>
    </row>
    <row r="60" spans="1:1" x14ac:dyDescent="0.25">
      <c r="A60" s="243" t="s">
        <v>98</v>
      </c>
    </row>
    <row r="61" spans="1:1" x14ac:dyDescent="0.25">
      <c r="A61" s="242" t="s">
        <v>213</v>
      </c>
    </row>
    <row r="62" spans="1:1" x14ac:dyDescent="0.25">
      <c r="A62" s="242" t="s">
        <v>192</v>
      </c>
    </row>
    <row r="63" spans="1:1" x14ac:dyDescent="0.25">
      <c r="A63" s="242" t="s">
        <v>218</v>
      </c>
    </row>
    <row r="67" spans="1:1" ht="16.5" thickBot="1" x14ac:dyDescent="0.3">
      <c r="A67" s="196" t="s">
        <v>255</v>
      </c>
    </row>
    <row r="68" spans="1:1" ht="15.75" thickTop="1" x14ac:dyDescent="0.25">
      <c r="A68" s="246" t="s">
        <v>256</v>
      </c>
    </row>
    <row r="69" spans="1:1" x14ac:dyDescent="0.25">
      <c r="A69" s="247" t="s">
        <v>733</v>
      </c>
    </row>
    <row r="70" spans="1:1" x14ac:dyDescent="0.25">
      <c r="A70" s="247" t="s">
        <v>262</v>
      </c>
    </row>
    <row r="71" spans="1:1" x14ac:dyDescent="0.25">
      <c r="A71" s="248" t="s">
        <v>267</v>
      </c>
    </row>
    <row r="72" spans="1:1" x14ac:dyDescent="0.25">
      <c r="A72" s="247" t="s">
        <v>299</v>
      </c>
    </row>
    <row r="73" spans="1:1" x14ac:dyDescent="0.25">
      <c r="A73" s="247" t="s">
        <v>303</v>
      </c>
    </row>
    <row r="74" spans="1:1" x14ac:dyDescent="0.25">
      <c r="A74" s="247" t="s">
        <v>308</v>
      </c>
    </row>
    <row r="75" spans="1:1" x14ac:dyDescent="0.25">
      <c r="A75" s="249" t="s">
        <v>312</v>
      </c>
    </row>
    <row r="76" spans="1:1" x14ac:dyDescent="0.25">
      <c r="A76" s="249" t="s">
        <v>318</v>
      </c>
    </row>
    <row r="77" spans="1:1" x14ac:dyDescent="0.25">
      <c r="A77" s="247" t="s">
        <v>319</v>
      </c>
    </row>
    <row r="78" spans="1:1" x14ac:dyDescent="0.25">
      <c r="A78" s="247" t="s">
        <v>321</v>
      </c>
    </row>
    <row r="79" spans="1:1" x14ac:dyDescent="0.25">
      <c r="A79" s="249" t="s">
        <v>327</v>
      </c>
    </row>
    <row r="80" spans="1:1" ht="30" x14ac:dyDescent="0.25">
      <c r="A80" s="249" t="s">
        <v>744</v>
      </c>
    </row>
    <row r="81" spans="1:1" x14ac:dyDescent="0.25">
      <c r="A81" s="247" t="s">
        <v>329</v>
      </c>
    </row>
    <row r="82" spans="1:1" ht="17.25" customHeight="1" x14ac:dyDescent="0.25">
      <c r="A82" s="250" t="s">
        <v>613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235" t="s">
        <v>33</v>
      </c>
    </row>
    <row r="2" spans="1:1" x14ac:dyDescent="0.25">
      <c r="A2" s="114" t="s">
        <v>37</v>
      </c>
    </row>
    <row r="3" spans="1:1" ht="15.75" customHeight="1" x14ac:dyDescent="0.25">
      <c r="A3" s="114" t="s">
        <v>78</v>
      </c>
    </row>
    <row r="4" spans="1:1" ht="31.5" customHeight="1" x14ac:dyDescent="0.25">
      <c r="A4" s="114" t="s">
        <v>41</v>
      </c>
    </row>
    <row r="5" spans="1:1" ht="30" x14ac:dyDescent="0.25">
      <c r="A5" s="110" t="s">
        <v>730</v>
      </c>
    </row>
    <row r="6" spans="1:1" x14ac:dyDescent="0.25">
      <c r="A6" s="110" t="s">
        <v>43</v>
      </c>
    </row>
    <row r="7" spans="1:1" x14ac:dyDescent="0.25">
      <c r="A7" s="114" t="s">
        <v>45</v>
      </c>
    </row>
    <row r="8" spans="1:1" x14ac:dyDescent="0.25">
      <c r="A8" s="114" t="s">
        <v>47</v>
      </c>
    </row>
    <row r="9" spans="1:1" x14ac:dyDescent="0.25">
      <c r="A9" s="114" t="s">
        <v>49</v>
      </c>
    </row>
    <row r="10" spans="1:1" x14ac:dyDescent="0.25">
      <c r="A10" s="114" t="s">
        <v>52</v>
      </c>
    </row>
    <row r="11" spans="1:1" x14ac:dyDescent="0.25">
      <c r="A11" s="110" t="s">
        <v>54</v>
      </c>
    </row>
    <row r="12" spans="1:1" x14ac:dyDescent="0.25">
      <c r="A12" s="114" t="s">
        <v>56</v>
      </c>
    </row>
    <row r="13" spans="1:1" x14ac:dyDescent="0.25">
      <c r="A13" s="114" t="s">
        <v>58</v>
      </c>
    </row>
    <row r="14" spans="1:1" ht="17.25" customHeight="1" x14ac:dyDescent="0.25">
      <c r="A14" s="110" t="s">
        <v>59</v>
      </c>
    </row>
    <row r="15" spans="1:1" x14ac:dyDescent="0.25">
      <c r="A15" s="110" t="s">
        <v>61</v>
      </c>
    </row>
    <row r="16" spans="1:1" x14ac:dyDescent="0.25">
      <c r="A16" s="110" t="s">
        <v>64</v>
      </c>
    </row>
    <row r="17" spans="1:1" ht="30" x14ac:dyDescent="0.25">
      <c r="A17" s="110" t="s">
        <v>68</v>
      </c>
    </row>
    <row r="18" spans="1:1" ht="30" x14ac:dyDescent="0.25">
      <c r="A18" s="110" t="s">
        <v>76</v>
      </c>
    </row>
    <row r="19" spans="1:1" ht="18" customHeight="1" x14ac:dyDescent="0.25">
      <c r="A19" s="110" t="s">
        <v>92</v>
      </c>
    </row>
    <row r="20" spans="1:1" ht="15" customHeight="1" x14ac:dyDescent="0.25">
      <c r="A20" s="114" t="s">
        <v>96</v>
      </c>
    </row>
    <row r="21" spans="1:1" ht="15.75" customHeight="1" x14ac:dyDescent="0.25">
      <c r="A21" s="114" t="s">
        <v>98</v>
      </c>
    </row>
    <row r="22" spans="1:1" x14ac:dyDescent="0.25">
      <c r="A22" s="114" t="s">
        <v>99</v>
      </c>
    </row>
    <row r="23" spans="1:1" x14ac:dyDescent="0.25">
      <c r="A23" s="110" t="s">
        <v>103</v>
      </c>
    </row>
    <row r="24" spans="1:1" ht="30" x14ac:dyDescent="0.25">
      <c r="A24" s="110" t="s">
        <v>105</v>
      </c>
    </row>
    <row r="25" spans="1:1" x14ac:dyDescent="0.25">
      <c r="A25" s="114" t="s">
        <v>107</v>
      </c>
    </row>
    <row r="26" spans="1:1" x14ac:dyDescent="0.25">
      <c r="A26" s="110" t="s">
        <v>109</v>
      </c>
    </row>
    <row r="27" spans="1:1" ht="19.5" customHeight="1" x14ac:dyDescent="0.25">
      <c r="A27" s="110" t="s">
        <v>720</v>
      </c>
    </row>
    <row r="28" spans="1:1" ht="30" x14ac:dyDescent="0.25">
      <c r="A28" s="110" t="s">
        <v>116</v>
      </c>
    </row>
    <row r="29" spans="1:1" x14ac:dyDescent="0.25">
      <c r="A29" s="110" t="s">
        <v>118</v>
      </c>
    </row>
    <row r="30" spans="1:1" x14ac:dyDescent="0.25">
      <c r="A30" s="110" t="s">
        <v>120</v>
      </c>
    </row>
    <row r="31" spans="1:1" x14ac:dyDescent="0.25">
      <c r="A31" s="110" t="s">
        <v>122</v>
      </c>
    </row>
    <row r="32" spans="1:1" ht="30" x14ac:dyDescent="0.25">
      <c r="A32" s="112" t="s">
        <v>127</v>
      </c>
    </row>
    <row r="33" spans="1:3" x14ac:dyDescent="0.25">
      <c r="A33" s="112" t="s">
        <v>129</v>
      </c>
    </row>
    <row r="34" spans="1:3" ht="16.5" customHeight="1" x14ac:dyDescent="0.25">
      <c r="A34" s="112" t="s">
        <v>131</v>
      </c>
    </row>
    <row r="35" spans="1:3" ht="15.75" customHeight="1" x14ac:dyDescent="0.25">
      <c r="A35" s="111" t="s">
        <v>133</v>
      </c>
    </row>
    <row r="36" spans="1:3" x14ac:dyDescent="0.25">
      <c r="A36" s="112" t="s">
        <v>135</v>
      </c>
    </row>
    <row r="37" spans="1:3" x14ac:dyDescent="0.25">
      <c r="A37" s="112" t="s">
        <v>139</v>
      </c>
    </row>
    <row r="38" spans="1:3" x14ac:dyDescent="0.25">
      <c r="A38" s="112" t="s">
        <v>160</v>
      </c>
    </row>
    <row r="39" spans="1:3" x14ac:dyDescent="0.25">
      <c r="A39" s="112" t="s">
        <v>185</v>
      </c>
    </row>
    <row r="40" spans="1:3" x14ac:dyDescent="0.25">
      <c r="A40" s="112" t="s">
        <v>192</v>
      </c>
    </row>
    <row r="41" spans="1:3" ht="17.25" customHeight="1" x14ac:dyDescent="0.25">
      <c r="A41" s="111" t="s">
        <v>593</v>
      </c>
    </row>
    <row r="42" spans="1:3" x14ac:dyDescent="0.25">
      <c r="A42" s="111" t="s">
        <v>740</v>
      </c>
    </row>
    <row r="43" spans="1:3" x14ac:dyDescent="0.25">
      <c r="A43" s="111" t="s">
        <v>223</v>
      </c>
    </row>
    <row r="44" spans="1:3" x14ac:dyDescent="0.25">
      <c r="A44" s="112" t="s">
        <v>233</v>
      </c>
    </row>
    <row r="45" spans="1:3" ht="18" customHeight="1" x14ac:dyDescent="0.25">
      <c r="A45" s="112" t="s">
        <v>748</v>
      </c>
      <c r="C45" s="113" t="s">
        <v>750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116" t="s">
        <v>733</v>
      </c>
    </row>
    <row r="49" spans="1:3" ht="16.5" customHeight="1" x14ac:dyDescent="0.25">
      <c r="A49" s="116" t="s">
        <v>262</v>
      </c>
    </row>
    <row r="50" spans="1:3" ht="17.25" customHeight="1" x14ac:dyDescent="0.25">
      <c r="A50" s="116" t="s">
        <v>267</v>
      </c>
    </row>
    <row r="51" spans="1:3" ht="20.100000000000001" customHeight="1" x14ac:dyDescent="0.25">
      <c r="A51" s="116" t="s">
        <v>299</v>
      </c>
    </row>
    <row r="52" spans="1:3" ht="17.25" customHeight="1" x14ac:dyDescent="0.25">
      <c r="A52" s="116" t="s">
        <v>303</v>
      </c>
    </row>
    <row r="53" spans="1:3" ht="15.75" customHeight="1" x14ac:dyDescent="0.25">
      <c r="A53" s="236" t="s">
        <v>312</v>
      </c>
    </row>
    <row r="54" spans="1:3" ht="17.25" customHeight="1" x14ac:dyDescent="0.25">
      <c r="A54" s="116" t="s">
        <v>319</v>
      </c>
    </row>
    <row r="55" spans="1:3" ht="20.100000000000001" customHeight="1" x14ac:dyDescent="0.25">
      <c r="A55" s="116" t="s">
        <v>321</v>
      </c>
    </row>
    <row r="56" spans="1:3" ht="27" customHeight="1" x14ac:dyDescent="0.25">
      <c r="A56" s="236" t="s">
        <v>744</v>
      </c>
    </row>
    <row r="57" spans="1:3" ht="15.75" customHeight="1" x14ac:dyDescent="0.25">
      <c r="A57" s="116" t="s">
        <v>329</v>
      </c>
    </row>
    <row r="58" spans="1:3" ht="15.75" customHeight="1" x14ac:dyDescent="0.25">
      <c r="A58" s="237" t="s">
        <v>337</v>
      </c>
      <c r="C58" s="113" t="s">
        <v>739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226" customWidth="1"/>
    <col min="3" max="3" width="10.28515625" customWidth="1"/>
    <col min="4" max="4" width="10.7109375" customWidth="1"/>
  </cols>
  <sheetData>
    <row r="2" spans="1:1" ht="16.5" thickBot="1" x14ac:dyDescent="0.3">
      <c r="A2" s="225" t="s">
        <v>30</v>
      </c>
    </row>
    <row r="3" spans="1:1" ht="15.75" thickTop="1" x14ac:dyDescent="0.25">
      <c r="A3" s="219" t="s">
        <v>99</v>
      </c>
    </row>
    <row r="4" spans="1:1" x14ac:dyDescent="0.25">
      <c r="A4" s="224" t="s">
        <v>64</v>
      </c>
    </row>
    <row r="5" spans="1:1" x14ac:dyDescent="0.25">
      <c r="A5" s="223" t="s">
        <v>185</v>
      </c>
    </row>
    <row r="6" spans="1:1" x14ac:dyDescent="0.25">
      <c r="A6" s="224" t="s">
        <v>96</v>
      </c>
    </row>
    <row r="7" spans="1:1" x14ac:dyDescent="0.25">
      <c r="A7" s="224" t="s">
        <v>43</v>
      </c>
    </row>
    <row r="8" spans="1:1" x14ac:dyDescent="0.25">
      <c r="A8" s="220" t="s">
        <v>133</v>
      </c>
    </row>
    <row r="9" spans="1:1" x14ac:dyDescent="0.25">
      <c r="A9" s="118" t="s">
        <v>49</v>
      </c>
    </row>
    <row r="10" spans="1:1" x14ac:dyDescent="0.25">
      <c r="A10" s="224" t="s">
        <v>118</v>
      </c>
    </row>
    <row r="11" spans="1:1" x14ac:dyDescent="0.25">
      <c r="A11" s="224" t="s">
        <v>107</v>
      </c>
    </row>
    <row r="12" spans="1:1" x14ac:dyDescent="0.25">
      <c r="A12" s="224" t="s">
        <v>109</v>
      </c>
    </row>
    <row r="13" spans="1:1" x14ac:dyDescent="0.25">
      <c r="A13" s="224" t="s">
        <v>47</v>
      </c>
    </row>
    <row r="14" spans="1:1" x14ac:dyDescent="0.25">
      <c r="A14" s="224" t="s">
        <v>114</v>
      </c>
    </row>
    <row r="15" spans="1:1" x14ac:dyDescent="0.25">
      <c r="A15" s="118" t="s">
        <v>52</v>
      </c>
    </row>
    <row r="16" spans="1:1" x14ac:dyDescent="0.25">
      <c r="A16" s="118" t="s">
        <v>37</v>
      </c>
    </row>
    <row r="17" spans="1:1" x14ac:dyDescent="0.25">
      <c r="A17" s="118" t="s">
        <v>81</v>
      </c>
    </row>
    <row r="18" spans="1:1" x14ac:dyDescent="0.25">
      <c r="A18" s="118" t="s">
        <v>78</v>
      </c>
    </row>
    <row r="19" spans="1:1" x14ac:dyDescent="0.25">
      <c r="A19" s="118" t="s">
        <v>61</v>
      </c>
    </row>
    <row r="20" spans="1:1" x14ac:dyDescent="0.25">
      <c r="A20" s="220" t="s">
        <v>127</v>
      </c>
    </row>
    <row r="21" spans="1:1" x14ac:dyDescent="0.25">
      <c r="A21" s="224" t="s">
        <v>45</v>
      </c>
    </row>
    <row r="22" spans="1:1" x14ac:dyDescent="0.25">
      <c r="A22" s="223" t="s">
        <v>220</v>
      </c>
    </row>
    <row r="23" spans="1:1" x14ac:dyDescent="0.25">
      <c r="A23" s="223" t="s">
        <v>153</v>
      </c>
    </row>
    <row r="24" spans="1:1" x14ac:dyDescent="0.25">
      <c r="A24" s="118" t="s">
        <v>103</v>
      </c>
    </row>
    <row r="25" spans="1:1" x14ac:dyDescent="0.25">
      <c r="A25" s="118" t="s">
        <v>76</v>
      </c>
    </row>
    <row r="26" spans="1:1" x14ac:dyDescent="0.25">
      <c r="A26" s="224" t="s">
        <v>116</v>
      </c>
    </row>
    <row r="27" spans="1:1" x14ac:dyDescent="0.25">
      <c r="A27" s="220" t="s">
        <v>178</v>
      </c>
    </row>
    <row r="28" spans="1:1" x14ac:dyDescent="0.25">
      <c r="A28" s="220" t="s">
        <v>131</v>
      </c>
    </row>
    <row r="29" spans="1:1" x14ac:dyDescent="0.25">
      <c r="A29" s="224" t="s">
        <v>68</v>
      </c>
    </row>
    <row r="30" spans="1:1" x14ac:dyDescent="0.25">
      <c r="A30" s="118" t="s">
        <v>730</v>
      </c>
    </row>
    <row r="31" spans="1:1" x14ac:dyDescent="0.25">
      <c r="A31" s="118" t="s">
        <v>41</v>
      </c>
    </row>
    <row r="32" spans="1:1" x14ac:dyDescent="0.25">
      <c r="A32" s="220" t="s">
        <v>233</v>
      </c>
    </row>
    <row r="33" spans="1:1" x14ac:dyDescent="0.25">
      <c r="A33" s="118" t="s">
        <v>33</v>
      </c>
    </row>
    <row r="34" spans="1:1" x14ac:dyDescent="0.25">
      <c r="A34" s="220" t="s">
        <v>139</v>
      </c>
    </row>
    <row r="35" spans="1:1" x14ac:dyDescent="0.25">
      <c r="A35" s="220" t="s">
        <v>129</v>
      </c>
    </row>
    <row r="36" spans="1:1" x14ac:dyDescent="0.25">
      <c r="A36" s="118" t="s">
        <v>58</v>
      </c>
    </row>
    <row r="37" spans="1:1" x14ac:dyDescent="0.25">
      <c r="A37" s="223" t="s">
        <v>223</v>
      </c>
    </row>
    <row r="38" spans="1:1" x14ac:dyDescent="0.25">
      <c r="A38" s="220" t="s">
        <v>167</v>
      </c>
    </row>
    <row r="39" spans="1:1" x14ac:dyDescent="0.25">
      <c r="A39" s="118" t="s">
        <v>92</v>
      </c>
    </row>
    <row r="40" spans="1:1" x14ac:dyDescent="0.25">
      <c r="A40" s="118" t="s">
        <v>105</v>
      </c>
    </row>
    <row r="41" spans="1:1" x14ac:dyDescent="0.25">
      <c r="A41" s="220" t="s">
        <v>593</v>
      </c>
    </row>
    <row r="42" spans="1:1" x14ac:dyDescent="0.25">
      <c r="A42" s="221" t="s">
        <v>135</v>
      </c>
    </row>
    <row r="43" spans="1:1" x14ac:dyDescent="0.25">
      <c r="A43" s="118" t="s">
        <v>720</v>
      </c>
    </row>
    <row r="44" spans="1:1" x14ac:dyDescent="0.25">
      <c r="A44" s="224" t="s">
        <v>122</v>
      </c>
    </row>
    <row r="45" spans="1:1" x14ac:dyDescent="0.25">
      <c r="A45" s="220" t="s">
        <v>240</v>
      </c>
    </row>
    <row r="46" spans="1:1" x14ac:dyDescent="0.25">
      <c r="A46" s="220" t="s">
        <v>145</v>
      </c>
    </row>
    <row r="47" spans="1:1" x14ac:dyDescent="0.25">
      <c r="A47" s="224" t="s">
        <v>120</v>
      </c>
    </row>
    <row r="48" spans="1:1" x14ac:dyDescent="0.25">
      <c r="A48" s="223" t="s">
        <v>149</v>
      </c>
    </row>
    <row r="49" spans="1:4" x14ac:dyDescent="0.25">
      <c r="A49" s="224" t="s">
        <v>59</v>
      </c>
    </row>
    <row r="50" spans="1:4" x14ac:dyDescent="0.25">
      <c r="A50" s="220" t="s">
        <v>740</v>
      </c>
    </row>
    <row r="51" spans="1:4" x14ac:dyDescent="0.25">
      <c r="A51" s="224" t="s">
        <v>98</v>
      </c>
    </row>
    <row r="52" spans="1:4" x14ac:dyDescent="0.25">
      <c r="A52" s="220" t="s">
        <v>192</v>
      </c>
    </row>
    <row r="53" spans="1:4" x14ac:dyDescent="0.25">
      <c r="A53" s="220" t="s">
        <v>218</v>
      </c>
      <c r="C53" s="113">
        <v>51</v>
      </c>
      <c r="D53" s="113" t="s">
        <v>745</v>
      </c>
    </row>
    <row r="56" spans="1:4" ht="16.5" thickBot="1" x14ac:dyDescent="0.3">
      <c r="A56" s="196" t="s">
        <v>255</v>
      </c>
    </row>
    <row r="57" spans="1:4" ht="15.75" thickTop="1" x14ac:dyDescent="0.25">
      <c r="A57" s="219" t="s">
        <v>262</v>
      </c>
    </row>
    <row r="58" spans="1:4" x14ac:dyDescent="0.25">
      <c r="A58" s="222" t="s">
        <v>256</v>
      </c>
    </row>
    <row r="59" spans="1:4" x14ac:dyDescent="0.25">
      <c r="A59" s="224" t="s">
        <v>733</v>
      </c>
    </row>
    <row r="60" spans="1:4" x14ac:dyDescent="0.25">
      <c r="A60" s="227" t="s">
        <v>267</v>
      </c>
    </row>
    <row r="61" spans="1:4" x14ac:dyDescent="0.25">
      <c r="A61" s="118" t="s">
        <v>299</v>
      </c>
    </row>
    <row r="62" spans="1:4" x14ac:dyDescent="0.25">
      <c r="A62" s="224" t="s">
        <v>303</v>
      </c>
    </row>
    <row r="63" spans="1:4" x14ac:dyDescent="0.25">
      <c r="A63" s="223" t="s">
        <v>312</v>
      </c>
    </row>
    <row r="64" spans="1:4" x14ac:dyDescent="0.25">
      <c r="A64" s="118" t="s">
        <v>319</v>
      </c>
    </row>
    <row r="65" spans="1:4" x14ac:dyDescent="0.25">
      <c r="A65" s="224" t="s">
        <v>321</v>
      </c>
    </row>
    <row r="66" spans="1:4" x14ac:dyDescent="0.25">
      <c r="A66" s="223" t="s">
        <v>744</v>
      </c>
    </row>
    <row r="67" spans="1:4" x14ac:dyDescent="0.25">
      <c r="A67" s="224" t="s">
        <v>329</v>
      </c>
    </row>
    <row r="68" spans="1:4" x14ac:dyDescent="0.25">
      <c r="A68" s="228" t="s">
        <v>337</v>
      </c>
      <c r="C68" s="113">
        <v>12</v>
      </c>
      <c r="D68" s="113" t="s">
        <v>746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customWidth="1"/>
    <col min="3" max="3" width="12.85546875" customWidth="1"/>
    <col min="7" max="7" width="27.42578125" style="208" customWidth="1"/>
  </cols>
  <sheetData>
    <row r="1" spans="1:1" ht="16.5" thickBot="1" x14ac:dyDescent="0.3">
      <c r="A1" s="209" t="s">
        <v>30</v>
      </c>
    </row>
    <row r="2" spans="1:1" ht="15.75" thickTop="1" x14ac:dyDescent="0.25">
      <c r="A2" s="190" t="s">
        <v>99</v>
      </c>
    </row>
    <row r="3" spans="1:1" x14ac:dyDescent="0.25">
      <c r="A3" s="183" t="s">
        <v>64</v>
      </c>
    </row>
    <row r="4" spans="1:1" x14ac:dyDescent="0.25">
      <c r="A4" s="185" t="s">
        <v>185</v>
      </c>
    </row>
    <row r="5" spans="1:1" x14ac:dyDescent="0.25">
      <c r="A5" s="183" t="s">
        <v>96</v>
      </c>
    </row>
    <row r="6" spans="1:1" x14ac:dyDescent="0.25">
      <c r="A6" s="184" t="s">
        <v>43</v>
      </c>
    </row>
    <row r="7" spans="1:1" x14ac:dyDescent="0.25">
      <c r="A7" s="188" t="s">
        <v>133</v>
      </c>
    </row>
    <row r="8" spans="1:1" x14ac:dyDescent="0.25">
      <c r="A8" s="183" t="s">
        <v>49</v>
      </c>
    </row>
    <row r="9" spans="1:1" x14ac:dyDescent="0.25">
      <c r="A9" s="183" t="s">
        <v>118</v>
      </c>
    </row>
    <row r="10" spans="1:1" x14ac:dyDescent="0.25">
      <c r="A10" s="183" t="s">
        <v>107</v>
      </c>
    </row>
    <row r="11" spans="1:1" x14ac:dyDescent="0.25">
      <c r="A11" s="183" t="s">
        <v>109</v>
      </c>
    </row>
    <row r="12" spans="1:1" x14ac:dyDescent="0.25">
      <c r="A12" s="187" t="s">
        <v>47</v>
      </c>
    </row>
    <row r="13" spans="1:1" x14ac:dyDescent="0.25">
      <c r="A13" s="183" t="s">
        <v>114</v>
      </c>
    </row>
    <row r="14" spans="1:1" x14ac:dyDescent="0.25">
      <c r="A14" s="187" t="s">
        <v>52</v>
      </c>
    </row>
    <row r="15" spans="1:1" x14ac:dyDescent="0.25">
      <c r="A15" s="187" t="s">
        <v>37</v>
      </c>
    </row>
    <row r="16" spans="1:1" x14ac:dyDescent="0.25">
      <c r="A16" s="187" t="s">
        <v>78</v>
      </c>
    </row>
    <row r="17" spans="1:1" x14ac:dyDescent="0.25">
      <c r="A17" s="187" t="s">
        <v>61</v>
      </c>
    </row>
    <row r="18" spans="1:1" x14ac:dyDescent="0.25">
      <c r="A18" s="188" t="s">
        <v>127</v>
      </c>
    </row>
    <row r="19" spans="1:1" x14ac:dyDescent="0.25">
      <c r="A19" s="187" t="s">
        <v>45</v>
      </c>
    </row>
    <row r="20" spans="1:1" x14ac:dyDescent="0.25">
      <c r="A20" s="185" t="s">
        <v>141</v>
      </c>
    </row>
    <row r="21" spans="1:1" x14ac:dyDescent="0.25">
      <c r="A21" s="185" t="s">
        <v>220</v>
      </c>
    </row>
    <row r="22" spans="1:1" x14ac:dyDescent="0.25">
      <c r="A22" s="183" t="s">
        <v>54</v>
      </c>
    </row>
    <row r="23" spans="1:1" x14ac:dyDescent="0.25">
      <c r="A23" s="187" t="s">
        <v>103</v>
      </c>
    </row>
    <row r="24" spans="1:1" x14ac:dyDescent="0.25">
      <c r="A24" s="187" t="s">
        <v>76</v>
      </c>
    </row>
    <row r="25" spans="1:1" ht="30" x14ac:dyDescent="0.25">
      <c r="A25" s="183" t="s">
        <v>116</v>
      </c>
    </row>
    <row r="26" spans="1:1" x14ac:dyDescent="0.25">
      <c r="A26" s="188" t="s">
        <v>178</v>
      </c>
    </row>
    <row r="27" spans="1:1" ht="17.25" customHeight="1" x14ac:dyDescent="0.25">
      <c r="A27" s="188" t="s">
        <v>131</v>
      </c>
    </row>
    <row r="28" spans="1:1" ht="18.75" customHeight="1" x14ac:dyDescent="0.25">
      <c r="A28" s="183" t="s">
        <v>68</v>
      </c>
    </row>
    <row r="29" spans="1:1" x14ac:dyDescent="0.25">
      <c r="A29" s="187" t="s">
        <v>730</v>
      </c>
    </row>
    <row r="30" spans="1:1" ht="30" x14ac:dyDescent="0.25">
      <c r="A30" s="187" t="s">
        <v>41</v>
      </c>
    </row>
    <row r="31" spans="1:1" x14ac:dyDescent="0.25">
      <c r="A31" s="188" t="s">
        <v>233</v>
      </c>
    </row>
    <row r="32" spans="1:1" x14ac:dyDescent="0.25">
      <c r="A32" s="187" t="s">
        <v>33</v>
      </c>
    </row>
    <row r="33" spans="1:1" x14ac:dyDescent="0.25">
      <c r="A33" s="188" t="s">
        <v>139</v>
      </c>
    </row>
    <row r="34" spans="1:1" x14ac:dyDescent="0.25">
      <c r="A34" s="188" t="s">
        <v>129</v>
      </c>
    </row>
    <row r="35" spans="1:1" x14ac:dyDescent="0.25">
      <c r="A35" s="187" t="s">
        <v>58</v>
      </c>
    </row>
    <row r="36" spans="1:1" x14ac:dyDescent="0.25">
      <c r="A36" s="185" t="s">
        <v>223</v>
      </c>
    </row>
    <row r="37" spans="1:1" x14ac:dyDescent="0.25">
      <c r="A37" s="188" t="s">
        <v>167</v>
      </c>
    </row>
    <row r="38" spans="1:1" x14ac:dyDescent="0.25">
      <c r="A38" s="187" t="s">
        <v>92</v>
      </c>
    </row>
    <row r="39" spans="1:1" x14ac:dyDescent="0.25">
      <c r="A39" s="187" t="s">
        <v>105</v>
      </c>
    </row>
    <row r="40" spans="1:1" x14ac:dyDescent="0.25">
      <c r="A40" s="188" t="s">
        <v>593</v>
      </c>
    </row>
    <row r="41" spans="1:1" x14ac:dyDescent="0.25">
      <c r="A41" s="188" t="s">
        <v>135</v>
      </c>
    </row>
    <row r="42" spans="1:1" x14ac:dyDescent="0.25">
      <c r="A42" s="187" t="s">
        <v>720</v>
      </c>
    </row>
    <row r="43" spans="1:1" x14ac:dyDescent="0.25">
      <c r="A43" s="183" t="s">
        <v>122</v>
      </c>
    </row>
    <row r="44" spans="1:1" x14ac:dyDescent="0.25">
      <c r="A44" s="188" t="s">
        <v>145</v>
      </c>
    </row>
    <row r="45" spans="1:1" x14ac:dyDescent="0.25">
      <c r="A45" s="188" t="s">
        <v>164</v>
      </c>
    </row>
    <row r="46" spans="1:1" x14ac:dyDescent="0.25">
      <c r="A46" s="185" t="s">
        <v>203</v>
      </c>
    </row>
    <row r="47" spans="1:1" x14ac:dyDescent="0.25">
      <c r="A47" s="187" t="s">
        <v>120</v>
      </c>
    </row>
    <row r="48" spans="1:1" x14ac:dyDescent="0.25">
      <c r="A48" s="183" t="s">
        <v>59</v>
      </c>
    </row>
    <row r="49" spans="1:3" x14ac:dyDescent="0.25">
      <c r="A49" s="185" t="s">
        <v>208</v>
      </c>
    </row>
    <row r="50" spans="1:3" x14ac:dyDescent="0.25">
      <c r="A50" s="187" t="s">
        <v>98</v>
      </c>
    </row>
    <row r="51" spans="1:3" x14ac:dyDescent="0.25">
      <c r="A51" s="188" t="s">
        <v>192</v>
      </c>
    </row>
    <row r="52" spans="1:3" x14ac:dyDescent="0.25">
      <c r="A52" s="188" t="s">
        <v>218</v>
      </c>
      <c r="C52" s="210" t="s">
        <v>738</v>
      </c>
    </row>
    <row r="56" spans="1:3" ht="16.5" thickBot="1" x14ac:dyDescent="0.3">
      <c r="A56" s="211" t="s">
        <v>255</v>
      </c>
    </row>
    <row r="57" spans="1:3" ht="15.75" thickTop="1" x14ac:dyDescent="0.25">
      <c r="A57" s="207" t="s">
        <v>256</v>
      </c>
    </row>
    <row r="58" spans="1:3" x14ac:dyDescent="0.25">
      <c r="A58" s="151" t="s">
        <v>733</v>
      </c>
    </row>
    <row r="59" spans="1:3" x14ac:dyDescent="0.25">
      <c r="A59" s="150" t="s">
        <v>262</v>
      </c>
    </row>
    <row r="60" spans="1:3" x14ac:dyDescent="0.25">
      <c r="A60" s="150" t="s">
        <v>267</v>
      </c>
    </row>
    <row r="61" spans="1:3" x14ac:dyDescent="0.25">
      <c r="A61" s="80" t="s">
        <v>299</v>
      </c>
    </row>
    <row r="62" spans="1:3" x14ac:dyDescent="0.25">
      <c r="A62" s="150" t="s">
        <v>303</v>
      </c>
    </row>
    <row r="63" spans="1:3" x14ac:dyDescent="0.25">
      <c r="A63" s="152" t="s">
        <v>312</v>
      </c>
    </row>
    <row r="64" spans="1:3" x14ac:dyDescent="0.25">
      <c r="A64" s="80" t="s">
        <v>319</v>
      </c>
    </row>
    <row r="65" spans="1:3" x14ac:dyDescent="0.25">
      <c r="A65" s="150" t="s">
        <v>321</v>
      </c>
    </row>
    <row r="66" spans="1:3" x14ac:dyDescent="0.25">
      <c r="A66" s="150" t="s">
        <v>329</v>
      </c>
    </row>
    <row r="67" spans="1:3" ht="15.75" customHeight="1" x14ac:dyDescent="0.25">
      <c r="A67" s="156" t="s">
        <v>613</v>
      </c>
      <c r="C67" s="113" t="s">
        <v>739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189" customWidth="1"/>
    <col min="3" max="3" width="13.140625" customWidth="1"/>
    <col min="5" max="5" width="24.5703125" customWidth="1"/>
  </cols>
  <sheetData>
    <row r="1" spans="1:1" x14ac:dyDescent="0.25">
      <c r="A1" s="185" t="s">
        <v>183</v>
      </c>
    </row>
    <row r="2" spans="1:1" x14ac:dyDescent="0.25">
      <c r="A2" s="183" t="s">
        <v>99</v>
      </c>
    </row>
    <row r="3" spans="1:1" x14ac:dyDescent="0.25">
      <c r="A3" s="183" t="s">
        <v>64</v>
      </c>
    </row>
    <row r="4" spans="1:1" x14ac:dyDescent="0.25">
      <c r="A4" s="185" t="s">
        <v>185</v>
      </c>
    </row>
    <row r="5" spans="1:1" x14ac:dyDescent="0.25">
      <c r="A5" s="187" t="s">
        <v>96</v>
      </c>
    </row>
    <row r="6" spans="1:1" x14ac:dyDescent="0.25">
      <c r="A6" s="183" t="s">
        <v>43</v>
      </c>
    </row>
    <row r="7" spans="1:1" x14ac:dyDescent="0.25">
      <c r="A7" s="185" t="s">
        <v>133</v>
      </c>
    </row>
    <row r="8" spans="1:1" x14ac:dyDescent="0.25">
      <c r="A8" s="183" t="s">
        <v>49</v>
      </c>
    </row>
    <row r="9" spans="1:1" x14ac:dyDescent="0.25">
      <c r="A9" s="185" t="s">
        <v>201</v>
      </c>
    </row>
    <row r="10" spans="1:1" x14ac:dyDescent="0.25">
      <c r="A10" s="187" t="s">
        <v>118</v>
      </c>
    </row>
    <row r="11" spans="1:1" x14ac:dyDescent="0.25">
      <c r="A11" s="183" t="s">
        <v>109</v>
      </c>
    </row>
    <row r="12" spans="1:1" x14ac:dyDescent="0.25">
      <c r="A12" s="183" t="s">
        <v>47</v>
      </c>
    </row>
    <row r="13" spans="1:1" x14ac:dyDescent="0.25">
      <c r="A13" s="187" t="s">
        <v>114</v>
      </c>
    </row>
    <row r="14" spans="1:1" x14ac:dyDescent="0.25">
      <c r="A14" s="187" t="s">
        <v>52</v>
      </c>
    </row>
    <row r="15" spans="1:1" x14ac:dyDescent="0.25">
      <c r="A15" s="183" t="s">
        <v>37</v>
      </c>
    </row>
    <row r="16" spans="1:1" x14ac:dyDescent="0.25">
      <c r="A16" s="187" t="s">
        <v>81</v>
      </c>
    </row>
    <row r="17" spans="1:1" ht="18.75" customHeight="1" x14ac:dyDescent="0.25">
      <c r="A17" s="187" t="s">
        <v>78</v>
      </c>
    </row>
    <row r="18" spans="1:1" ht="18" customHeight="1" x14ac:dyDescent="0.25">
      <c r="A18" s="187" t="s">
        <v>61</v>
      </c>
    </row>
    <row r="19" spans="1:1" x14ac:dyDescent="0.25">
      <c r="A19" s="185" t="s">
        <v>127</v>
      </c>
    </row>
    <row r="20" spans="1:1" x14ac:dyDescent="0.25">
      <c r="A20" s="187" t="s">
        <v>45</v>
      </c>
    </row>
    <row r="21" spans="1:1" x14ac:dyDescent="0.25">
      <c r="A21" s="185" t="s">
        <v>141</v>
      </c>
    </row>
    <row r="22" spans="1:1" x14ac:dyDescent="0.25">
      <c r="A22" s="185" t="s">
        <v>220</v>
      </c>
    </row>
    <row r="23" spans="1:1" x14ac:dyDescent="0.25">
      <c r="A23" s="183" t="s">
        <v>54</v>
      </c>
    </row>
    <row r="24" spans="1:1" x14ac:dyDescent="0.25">
      <c r="A24" s="188" t="s">
        <v>153</v>
      </c>
    </row>
    <row r="25" spans="1:1" x14ac:dyDescent="0.25">
      <c r="A25" s="187" t="s">
        <v>103</v>
      </c>
    </row>
    <row r="26" spans="1:1" ht="18.75" customHeight="1" x14ac:dyDescent="0.25">
      <c r="A26" s="187" t="s">
        <v>76</v>
      </c>
    </row>
    <row r="27" spans="1:1" ht="19.5" customHeight="1" x14ac:dyDescent="0.25">
      <c r="A27" s="187" t="s">
        <v>116</v>
      </c>
    </row>
    <row r="28" spans="1:1" x14ac:dyDescent="0.25">
      <c r="A28" s="187" t="s">
        <v>124</v>
      </c>
    </row>
    <row r="29" spans="1:1" x14ac:dyDescent="0.25">
      <c r="A29" s="183" t="s">
        <v>83</v>
      </c>
    </row>
    <row r="30" spans="1:1" ht="18.75" customHeight="1" x14ac:dyDescent="0.25">
      <c r="A30" s="188" t="s">
        <v>244</v>
      </c>
    </row>
    <row r="31" spans="1:1" x14ac:dyDescent="0.25">
      <c r="A31" s="188" t="s">
        <v>178</v>
      </c>
    </row>
    <row r="32" spans="1:1" x14ac:dyDescent="0.25">
      <c r="A32" s="188" t="s">
        <v>225</v>
      </c>
    </row>
    <row r="33" spans="1:1" ht="27.75" customHeight="1" x14ac:dyDescent="0.25">
      <c r="A33" s="188" t="s">
        <v>198</v>
      </c>
    </row>
    <row r="34" spans="1:1" x14ac:dyDescent="0.25">
      <c r="A34" s="185" t="s">
        <v>131</v>
      </c>
    </row>
    <row r="35" spans="1:1" ht="16.5" customHeight="1" x14ac:dyDescent="0.25">
      <c r="A35" s="187" t="s">
        <v>68</v>
      </c>
    </row>
    <row r="36" spans="1:1" ht="30" x14ac:dyDescent="0.25">
      <c r="A36" s="188" t="s">
        <v>157</v>
      </c>
    </row>
    <row r="37" spans="1:1" ht="30" x14ac:dyDescent="0.25">
      <c r="A37" s="187" t="s">
        <v>41</v>
      </c>
    </row>
    <row r="38" spans="1:1" ht="15.75" thickBot="1" x14ac:dyDescent="0.3">
      <c r="A38" s="185" t="s">
        <v>233</v>
      </c>
    </row>
    <row r="39" spans="1:1" ht="15.75" thickTop="1" x14ac:dyDescent="0.25">
      <c r="A39" s="190" t="s">
        <v>33</v>
      </c>
    </row>
    <row r="40" spans="1:1" x14ac:dyDescent="0.25">
      <c r="A40" s="188" t="s">
        <v>139</v>
      </c>
    </row>
    <row r="41" spans="1:1" x14ac:dyDescent="0.25">
      <c r="A41" s="188" t="s">
        <v>129</v>
      </c>
    </row>
    <row r="42" spans="1:1" x14ac:dyDescent="0.25">
      <c r="A42" s="187" t="s">
        <v>58</v>
      </c>
    </row>
    <row r="43" spans="1:1" x14ac:dyDescent="0.25">
      <c r="A43" s="188" t="s">
        <v>223</v>
      </c>
    </row>
    <row r="44" spans="1:1" x14ac:dyDescent="0.25">
      <c r="A44" s="184" t="s">
        <v>63</v>
      </c>
    </row>
    <row r="45" spans="1:1" x14ac:dyDescent="0.25">
      <c r="A45" s="188" t="s">
        <v>167</v>
      </c>
    </row>
    <row r="46" spans="1:1" x14ac:dyDescent="0.25">
      <c r="A46" s="187" t="s">
        <v>92</v>
      </c>
    </row>
    <row r="47" spans="1:1" x14ac:dyDescent="0.25">
      <c r="A47" s="188" t="s">
        <v>211</v>
      </c>
    </row>
    <row r="48" spans="1:1" ht="17.25" customHeight="1" x14ac:dyDescent="0.25">
      <c r="A48" s="183" t="s">
        <v>105</v>
      </c>
    </row>
    <row r="49" spans="1:3" x14ac:dyDescent="0.25">
      <c r="A49" s="188" t="s">
        <v>593</v>
      </c>
    </row>
    <row r="50" spans="1:3" x14ac:dyDescent="0.25">
      <c r="A50" s="187" t="s">
        <v>56</v>
      </c>
    </row>
    <row r="51" spans="1:3" x14ac:dyDescent="0.25">
      <c r="A51" s="188" t="s">
        <v>135</v>
      </c>
    </row>
    <row r="52" spans="1:3" x14ac:dyDescent="0.25">
      <c r="A52" s="183" t="s">
        <v>720</v>
      </c>
    </row>
    <row r="53" spans="1:3" ht="17.25" customHeight="1" x14ac:dyDescent="0.25">
      <c r="A53" s="187" t="s">
        <v>122</v>
      </c>
    </row>
    <row r="54" spans="1:3" x14ac:dyDescent="0.25">
      <c r="A54" s="188" t="s">
        <v>240</v>
      </c>
    </row>
    <row r="55" spans="1:3" x14ac:dyDescent="0.25">
      <c r="A55" s="188" t="s">
        <v>145</v>
      </c>
    </row>
    <row r="56" spans="1:3" x14ac:dyDescent="0.25">
      <c r="A56" s="185" t="s">
        <v>164</v>
      </c>
    </row>
    <row r="57" spans="1:3" x14ac:dyDescent="0.25">
      <c r="A57" s="188" t="s">
        <v>203</v>
      </c>
    </row>
    <row r="58" spans="1:3" x14ac:dyDescent="0.25">
      <c r="A58" s="187" t="s">
        <v>120</v>
      </c>
    </row>
    <row r="59" spans="1:3" x14ac:dyDescent="0.25">
      <c r="A59" s="183" t="s">
        <v>59</v>
      </c>
    </row>
    <row r="60" spans="1:3" ht="15.75" customHeight="1" x14ac:dyDescent="0.25">
      <c r="A60" s="186" t="s">
        <v>196</v>
      </c>
    </row>
    <row r="61" spans="1:3" x14ac:dyDescent="0.25">
      <c r="A61" s="188" t="s">
        <v>208</v>
      </c>
    </row>
    <row r="62" spans="1:3" x14ac:dyDescent="0.25">
      <c r="A62" s="187" t="s">
        <v>98</v>
      </c>
    </row>
    <row r="63" spans="1:3" ht="17.25" customHeight="1" x14ac:dyDescent="0.25">
      <c r="A63" s="188" t="s">
        <v>192</v>
      </c>
      <c r="C63" s="113" t="s">
        <v>728</v>
      </c>
    </row>
    <row r="67" spans="1:3" ht="16.5" thickBot="1" x14ac:dyDescent="0.3">
      <c r="A67" s="193" t="s">
        <v>255</v>
      </c>
    </row>
    <row r="68" spans="1:3" ht="15.75" thickTop="1" x14ac:dyDescent="0.25">
      <c r="A68" s="191" t="s">
        <v>256</v>
      </c>
    </row>
    <row r="69" spans="1:3" x14ac:dyDescent="0.25">
      <c r="A69" s="183" t="s">
        <v>262</v>
      </c>
    </row>
    <row r="70" spans="1:3" x14ac:dyDescent="0.25">
      <c r="A70" s="187" t="s">
        <v>606</v>
      </c>
    </row>
    <row r="71" spans="1:3" ht="21" customHeight="1" x14ac:dyDescent="0.25">
      <c r="A71" s="192" t="s">
        <v>267</v>
      </c>
    </row>
    <row r="72" spans="1:3" x14ac:dyDescent="0.25">
      <c r="A72" s="187" t="s">
        <v>299</v>
      </c>
    </row>
    <row r="73" spans="1:3" x14ac:dyDescent="0.25">
      <c r="A73" s="183" t="s">
        <v>303</v>
      </c>
    </row>
    <row r="74" spans="1:3" x14ac:dyDescent="0.25">
      <c r="A74" s="185" t="s">
        <v>312</v>
      </c>
    </row>
    <row r="75" spans="1:3" x14ac:dyDescent="0.25">
      <c r="A75" s="188" t="s">
        <v>318</v>
      </c>
    </row>
    <row r="76" spans="1:3" x14ac:dyDescent="0.25">
      <c r="A76" s="187" t="s">
        <v>319</v>
      </c>
    </row>
    <row r="77" spans="1:3" x14ac:dyDescent="0.25">
      <c r="A77" s="183" t="s">
        <v>321</v>
      </c>
    </row>
    <row r="78" spans="1:3" x14ac:dyDescent="0.25">
      <c r="A78" s="188" t="s">
        <v>323</v>
      </c>
    </row>
    <row r="79" spans="1:3" x14ac:dyDescent="0.25">
      <c r="A79" s="183" t="s">
        <v>329</v>
      </c>
    </row>
    <row r="80" spans="1:3" ht="18" customHeight="1" x14ac:dyDescent="0.25">
      <c r="A80" s="194" t="s">
        <v>613</v>
      </c>
      <c r="C80" s="113" t="s">
        <v>729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18" t="s">
        <v>30</v>
      </c>
    </row>
    <row r="2" spans="1:1" ht="15.75" thickTop="1" x14ac:dyDescent="0.25">
      <c r="A2" s="101" t="s">
        <v>183</v>
      </c>
    </row>
    <row r="3" spans="1:1" x14ac:dyDescent="0.25">
      <c r="A3" s="80" t="s">
        <v>99</v>
      </c>
    </row>
    <row r="4" spans="1:1" x14ac:dyDescent="0.25">
      <c r="A4" s="150" t="s">
        <v>64</v>
      </c>
    </row>
    <row r="5" spans="1:1" x14ac:dyDescent="0.25">
      <c r="A5" s="150" t="s">
        <v>35</v>
      </c>
    </row>
    <row r="6" spans="1:1" x14ac:dyDescent="0.25">
      <c r="A6" s="152" t="s">
        <v>185</v>
      </c>
    </row>
    <row r="7" spans="1:1" x14ac:dyDescent="0.25">
      <c r="A7" s="150" t="s">
        <v>96</v>
      </c>
    </row>
    <row r="8" spans="1:1" x14ac:dyDescent="0.25">
      <c r="A8" s="80" t="s">
        <v>43</v>
      </c>
    </row>
    <row r="9" spans="1:1" x14ac:dyDescent="0.25">
      <c r="A9" s="152" t="s">
        <v>133</v>
      </c>
    </row>
    <row r="10" spans="1:1" x14ac:dyDescent="0.25">
      <c r="A10" s="150" t="s">
        <v>49</v>
      </c>
    </row>
    <row r="11" spans="1:1" x14ac:dyDescent="0.25">
      <c r="A11" s="152" t="s">
        <v>201</v>
      </c>
    </row>
    <row r="12" spans="1:1" x14ac:dyDescent="0.25">
      <c r="A12" s="150" t="s">
        <v>118</v>
      </c>
    </row>
    <row r="13" spans="1:1" x14ac:dyDescent="0.25">
      <c r="A13" s="80" t="s">
        <v>107</v>
      </c>
    </row>
    <row r="14" spans="1:1" x14ac:dyDescent="0.25">
      <c r="A14" s="150" t="s">
        <v>109</v>
      </c>
    </row>
    <row r="15" spans="1:1" x14ac:dyDescent="0.25">
      <c r="A15" s="150" t="s">
        <v>47</v>
      </c>
    </row>
    <row r="16" spans="1:1" x14ac:dyDescent="0.25">
      <c r="A16" s="80" t="s">
        <v>114</v>
      </c>
    </row>
    <row r="17" spans="1:1" x14ac:dyDescent="0.25">
      <c r="A17" s="80" t="s">
        <v>52</v>
      </c>
    </row>
    <row r="18" spans="1:1" x14ac:dyDescent="0.25">
      <c r="A18" s="150" t="s">
        <v>37</v>
      </c>
    </row>
    <row r="19" spans="1:1" x14ac:dyDescent="0.25">
      <c r="A19" s="80" t="s">
        <v>81</v>
      </c>
    </row>
    <row r="20" spans="1:1" x14ac:dyDescent="0.25">
      <c r="A20" s="80" t="s">
        <v>78</v>
      </c>
    </row>
    <row r="21" spans="1:1" x14ac:dyDescent="0.25">
      <c r="A21" s="80" t="s">
        <v>61</v>
      </c>
    </row>
    <row r="22" spans="1:1" ht="15" customHeight="1" x14ac:dyDescent="0.25">
      <c r="A22" s="152" t="s">
        <v>127</v>
      </c>
    </row>
    <row r="23" spans="1:1" x14ac:dyDescent="0.25">
      <c r="A23" s="80" t="s">
        <v>45</v>
      </c>
    </row>
    <row r="24" spans="1:1" x14ac:dyDescent="0.25">
      <c r="A24" s="152" t="s">
        <v>220</v>
      </c>
    </row>
    <row r="25" spans="1:1" x14ac:dyDescent="0.25">
      <c r="A25" s="150" t="s">
        <v>54</v>
      </c>
    </row>
    <row r="26" spans="1:1" x14ac:dyDescent="0.25">
      <c r="A26" s="152" t="s">
        <v>153</v>
      </c>
    </row>
    <row r="27" spans="1:1" x14ac:dyDescent="0.25">
      <c r="A27" s="80" t="s">
        <v>103</v>
      </c>
    </row>
    <row r="28" spans="1:1" x14ac:dyDescent="0.25">
      <c r="A28" s="80" t="s">
        <v>76</v>
      </c>
    </row>
    <row r="29" spans="1:1" x14ac:dyDescent="0.25">
      <c r="A29" s="80" t="s">
        <v>116</v>
      </c>
    </row>
    <row r="30" spans="1:1" x14ac:dyDescent="0.25">
      <c r="A30" s="152" t="s">
        <v>124</v>
      </c>
    </row>
    <row r="31" spans="1:1" x14ac:dyDescent="0.25">
      <c r="A31" s="80" t="s">
        <v>83</v>
      </c>
    </row>
    <row r="32" spans="1:1" x14ac:dyDescent="0.25">
      <c r="A32" s="81" t="s">
        <v>244</v>
      </c>
    </row>
    <row r="33" spans="1:1" x14ac:dyDescent="0.25">
      <c r="A33" s="152" t="s">
        <v>178</v>
      </c>
    </row>
    <row r="34" spans="1:1" x14ac:dyDescent="0.25">
      <c r="A34" s="81" t="s">
        <v>225</v>
      </c>
    </row>
    <row r="35" spans="1:1" x14ac:dyDescent="0.25">
      <c r="A35" s="81" t="s">
        <v>198</v>
      </c>
    </row>
    <row r="36" spans="1:1" x14ac:dyDescent="0.25">
      <c r="A36" s="81" t="s">
        <v>131</v>
      </c>
    </row>
    <row r="37" spans="1:1" x14ac:dyDescent="0.25">
      <c r="A37" s="80" t="s">
        <v>68</v>
      </c>
    </row>
    <row r="38" spans="1:1" x14ac:dyDescent="0.25">
      <c r="A38" s="81" t="s">
        <v>157</v>
      </c>
    </row>
    <row r="39" spans="1:1" x14ac:dyDescent="0.25">
      <c r="A39" s="80" t="s">
        <v>41</v>
      </c>
    </row>
    <row r="40" spans="1:1" x14ac:dyDescent="0.25">
      <c r="A40" s="81" t="s">
        <v>233</v>
      </c>
    </row>
    <row r="41" spans="1:1" x14ac:dyDescent="0.25">
      <c r="A41" s="150" t="s">
        <v>33</v>
      </c>
    </row>
    <row r="42" spans="1:1" x14ac:dyDescent="0.25">
      <c r="A42" s="81" t="s">
        <v>139</v>
      </c>
    </row>
    <row r="43" spans="1:1" x14ac:dyDescent="0.25">
      <c r="A43" s="81" t="s">
        <v>129</v>
      </c>
    </row>
    <row r="44" spans="1:1" x14ac:dyDescent="0.25">
      <c r="A44" s="80" t="s">
        <v>58</v>
      </c>
    </row>
    <row r="45" spans="1:1" x14ac:dyDescent="0.25">
      <c r="A45" s="152" t="s">
        <v>223</v>
      </c>
    </row>
    <row r="46" spans="1:1" x14ac:dyDescent="0.25">
      <c r="A46" s="108" t="s">
        <v>63</v>
      </c>
    </row>
    <row r="47" spans="1:1" x14ac:dyDescent="0.25">
      <c r="A47" s="80" t="s">
        <v>92</v>
      </c>
    </row>
    <row r="48" spans="1:1" x14ac:dyDescent="0.25">
      <c r="A48" s="81" t="s">
        <v>211</v>
      </c>
    </row>
    <row r="49" spans="1:1" x14ac:dyDescent="0.25">
      <c r="A49" s="150" t="s">
        <v>105</v>
      </c>
    </row>
    <row r="50" spans="1:1" x14ac:dyDescent="0.25">
      <c r="A50" s="81" t="s">
        <v>593</v>
      </c>
    </row>
    <row r="51" spans="1:1" x14ac:dyDescent="0.25">
      <c r="A51" s="80" t="s">
        <v>56</v>
      </c>
    </row>
    <row r="52" spans="1:1" x14ac:dyDescent="0.25">
      <c r="A52" s="81" t="s">
        <v>135</v>
      </c>
    </row>
    <row r="53" spans="1:1" x14ac:dyDescent="0.25">
      <c r="A53" s="150" t="s">
        <v>112</v>
      </c>
    </row>
    <row r="54" spans="1:1" x14ac:dyDescent="0.25">
      <c r="A54" s="80" t="s">
        <v>122</v>
      </c>
    </row>
    <row r="55" spans="1:1" x14ac:dyDescent="0.25">
      <c r="A55" s="81" t="s">
        <v>145</v>
      </c>
    </row>
    <row r="56" spans="1:1" x14ac:dyDescent="0.25">
      <c r="A56" s="81" t="s">
        <v>164</v>
      </c>
    </row>
    <row r="57" spans="1:1" x14ac:dyDescent="0.25">
      <c r="A57" s="152" t="s">
        <v>203</v>
      </c>
    </row>
    <row r="58" spans="1:1" x14ac:dyDescent="0.25">
      <c r="A58" s="80" t="s">
        <v>120</v>
      </c>
    </row>
    <row r="59" spans="1:1" x14ac:dyDescent="0.25">
      <c r="A59" s="81" t="s">
        <v>149</v>
      </c>
    </row>
    <row r="60" spans="1:1" x14ac:dyDescent="0.25">
      <c r="A60" s="80" t="s">
        <v>59</v>
      </c>
    </row>
    <row r="61" spans="1:1" x14ac:dyDescent="0.25">
      <c r="A61" s="152" t="s">
        <v>196</v>
      </c>
    </row>
    <row r="62" spans="1:1" x14ac:dyDescent="0.25">
      <c r="A62" s="109" t="s">
        <v>208</v>
      </c>
    </row>
    <row r="63" spans="1:1" x14ac:dyDescent="0.25">
      <c r="A63" s="80" t="s">
        <v>98</v>
      </c>
    </row>
    <row r="64" spans="1:1" x14ac:dyDescent="0.25">
      <c r="A64" s="81" t="s">
        <v>213</v>
      </c>
    </row>
    <row r="65" spans="1:3" x14ac:dyDescent="0.25">
      <c r="A65" s="152" t="s">
        <v>192</v>
      </c>
    </row>
    <row r="66" spans="1:3" x14ac:dyDescent="0.25">
      <c r="C66" s="113" t="s">
        <v>717</v>
      </c>
    </row>
    <row r="69" spans="1:3" ht="16.5" thickBot="1" x14ac:dyDescent="0.3">
      <c r="A69" s="18" t="s">
        <v>255</v>
      </c>
    </row>
    <row r="70" spans="1:3" ht="15.75" thickTop="1" x14ac:dyDescent="0.25">
      <c r="A70" s="153" t="s">
        <v>256</v>
      </c>
    </row>
    <row r="71" spans="1:3" x14ac:dyDescent="0.25">
      <c r="A71" s="150" t="s">
        <v>262</v>
      </c>
    </row>
    <row r="72" spans="1:3" x14ac:dyDescent="0.25">
      <c r="A72" s="80" t="s">
        <v>606</v>
      </c>
    </row>
    <row r="73" spans="1:3" x14ac:dyDescent="0.25">
      <c r="A73" s="150" t="s">
        <v>267</v>
      </c>
    </row>
    <row r="74" spans="1:3" x14ac:dyDescent="0.25">
      <c r="A74" s="80" t="s">
        <v>299</v>
      </c>
    </row>
    <row r="75" spans="1:3" x14ac:dyDescent="0.25">
      <c r="A75" s="150" t="s">
        <v>303</v>
      </c>
    </row>
    <row r="76" spans="1:3" x14ac:dyDescent="0.25">
      <c r="A76" s="152" t="s">
        <v>312</v>
      </c>
    </row>
    <row r="77" spans="1:3" x14ac:dyDescent="0.25">
      <c r="A77" s="81" t="s">
        <v>318</v>
      </c>
    </row>
    <row r="78" spans="1:3" x14ac:dyDescent="0.25">
      <c r="A78" s="80" t="s">
        <v>319</v>
      </c>
    </row>
    <row r="79" spans="1:3" x14ac:dyDescent="0.25">
      <c r="A79" s="150" t="s">
        <v>321</v>
      </c>
    </row>
    <row r="80" spans="1:3" x14ac:dyDescent="0.25">
      <c r="A80" s="81" t="s">
        <v>327</v>
      </c>
    </row>
    <row r="81" spans="1:3" x14ac:dyDescent="0.25">
      <c r="A81" s="150" t="s">
        <v>329</v>
      </c>
    </row>
    <row r="82" spans="1:3" ht="22.5" customHeight="1" x14ac:dyDescent="0.25">
      <c r="A82" s="178" t="s">
        <v>715</v>
      </c>
      <c r="C82" s="113" t="s">
        <v>716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x14ac:dyDescent="0.25">
      <c r="A1" t="s">
        <v>669</v>
      </c>
    </row>
    <row r="2" spans="1:1" x14ac:dyDescent="0.25">
      <c r="A2" t="s">
        <v>99</v>
      </c>
    </row>
    <row r="3" spans="1:1" x14ac:dyDescent="0.25">
      <c r="A3" t="s">
        <v>64</v>
      </c>
    </row>
    <row r="4" spans="1:1" x14ac:dyDescent="0.25">
      <c r="A4" t="s">
        <v>185</v>
      </c>
    </row>
    <row r="5" spans="1:1" x14ac:dyDescent="0.25">
      <c r="A5" t="s">
        <v>96</v>
      </c>
    </row>
    <row r="6" spans="1:1" x14ac:dyDescent="0.25">
      <c r="A6" t="s">
        <v>43</v>
      </c>
    </row>
    <row r="7" spans="1:1" x14ac:dyDescent="0.25">
      <c r="A7" t="s">
        <v>49</v>
      </c>
    </row>
    <row r="8" spans="1:1" x14ac:dyDescent="0.25">
      <c r="A8" t="s">
        <v>118</v>
      </c>
    </row>
    <row r="9" spans="1:1" x14ac:dyDescent="0.25">
      <c r="A9" t="s">
        <v>107</v>
      </c>
    </row>
    <row r="10" spans="1:1" x14ac:dyDescent="0.25">
      <c r="A10" t="s">
        <v>109</v>
      </c>
    </row>
    <row r="11" spans="1:1" x14ac:dyDescent="0.25">
      <c r="A11" t="s">
        <v>85</v>
      </c>
    </row>
    <row r="12" spans="1:1" x14ac:dyDescent="0.25">
      <c r="A12" t="s">
        <v>47</v>
      </c>
    </row>
    <row r="13" spans="1:1" x14ac:dyDescent="0.25">
      <c r="A13" t="s">
        <v>114</v>
      </c>
    </row>
    <row r="14" spans="1:1" x14ac:dyDescent="0.25">
      <c r="A14" t="s">
        <v>52</v>
      </c>
    </row>
    <row r="15" spans="1:1" x14ac:dyDescent="0.25">
      <c r="A15" t="s">
        <v>70</v>
      </c>
    </row>
    <row r="16" spans="1:1" x14ac:dyDescent="0.25">
      <c r="A16" t="s">
        <v>81</v>
      </c>
    </row>
    <row r="17" spans="1:1" x14ac:dyDescent="0.25">
      <c r="A17" t="s">
        <v>78</v>
      </c>
    </row>
    <row r="18" spans="1:1" x14ac:dyDescent="0.25">
      <c r="A18" t="s">
        <v>61</v>
      </c>
    </row>
    <row r="19" spans="1:1" x14ac:dyDescent="0.25">
      <c r="A19" t="s">
        <v>127</v>
      </c>
    </row>
    <row r="20" spans="1:1" x14ac:dyDescent="0.25">
      <c r="A20" t="s">
        <v>45</v>
      </c>
    </row>
    <row r="21" spans="1:1" x14ac:dyDescent="0.25">
      <c r="A21" t="s">
        <v>229</v>
      </c>
    </row>
    <row r="22" spans="1:1" x14ac:dyDescent="0.25">
      <c r="A22" t="s">
        <v>141</v>
      </c>
    </row>
    <row r="23" spans="1:1" x14ac:dyDescent="0.25">
      <c r="A23" t="s">
        <v>220</v>
      </c>
    </row>
    <row r="24" spans="1:1" x14ac:dyDescent="0.25">
      <c r="A24" t="s">
        <v>54</v>
      </c>
    </row>
    <row r="25" spans="1:1" x14ac:dyDescent="0.25">
      <c r="A25" t="s">
        <v>153</v>
      </c>
    </row>
    <row r="26" spans="1:1" x14ac:dyDescent="0.25">
      <c r="A26" t="s">
        <v>103</v>
      </c>
    </row>
    <row r="27" spans="1:1" x14ac:dyDescent="0.25">
      <c r="A27" t="s">
        <v>76</v>
      </c>
    </row>
    <row r="28" spans="1:1" x14ac:dyDescent="0.25">
      <c r="A28" t="s">
        <v>116</v>
      </c>
    </row>
    <row r="29" spans="1:1" x14ac:dyDescent="0.25">
      <c r="A29" t="s">
        <v>83</v>
      </c>
    </row>
    <row r="30" spans="1:1" x14ac:dyDescent="0.25">
      <c r="A30" t="s">
        <v>244</v>
      </c>
    </row>
    <row r="31" spans="1:1" x14ac:dyDescent="0.25">
      <c r="A31" t="s">
        <v>178</v>
      </c>
    </row>
    <row r="32" spans="1:1" x14ac:dyDescent="0.25">
      <c r="A32" t="s">
        <v>225</v>
      </c>
    </row>
    <row r="33" spans="1:1" x14ac:dyDescent="0.25">
      <c r="A33" t="s">
        <v>198</v>
      </c>
    </row>
    <row r="34" spans="1:1" x14ac:dyDescent="0.25">
      <c r="A34" t="s">
        <v>131</v>
      </c>
    </row>
    <row r="35" spans="1:1" x14ac:dyDescent="0.25">
      <c r="A35" t="s">
        <v>68</v>
      </c>
    </row>
    <row r="36" spans="1:1" x14ac:dyDescent="0.25">
      <c r="A36" t="s">
        <v>157</v>
      </c>
    </row>
    <row r="37" spans="1:1" x14ac:dyDescent="0.25">
      <c r="A37" t="s">
        <v>41</v>
      </c>
    </row>
    <row r="38" spans="1:1" x14ac:dyDescent="0.25">
      <c r="A38" t="s">
        <v>33</v>
      </c>
    </row>
    <row r="39" spans="1:1" x14ac:dyDescent="0.25">
      <c r="A39" t="s">
        <v>139</v>
      </c>
    </row>
    <row r="40" spans="1:1" x14ac:dyDescent="0.25">
      <c r="A40" t="s">
        <v>129</v>
      </c>
    </row>
    <row r="41" spans="1:1" x14ac:dyDescent="0.25">
      <c r="A41" t="s">
        <v>58</v>
      </c>
    </row>
    <row r="42" spans="1:1" x14ac:dyDescent="0.25">
      <c r="A42" t="s">
        <v>223</v>
      </c>
    </row>
    <row r="43" spans="1:1" x14ac:dyDescent="0.25">
      <c r="A43" t="s">
        <v>92</v>
      </c>
    </row>
    <row r="44" spans="1:1" x14ac:dyDescent="0.25">
      <c r="A44" t="s">
        <v>211</v>
      </c>
    </row>
    <row r="45" spans="1:1" x14ac:dyDescent="0.25">
      <c r="A45" t="s">
        <v>105</v>
      </c>
    </row>
    <row r="46" spans="1:1" x14ac:dyDescent="0.25">
      <c r="A46" t="s">
        <v>593</v>
      </c>
    </row>
    <row r="47" spans="1:1" x14ac:dyDescent="0.25">
      <c r="A47" t="s">
        <v>56</v>
      </c>
    </row>
    <row r="48" spans="1:1" x14ac:dyDescent="0.25">
      <c r="A48" t="s">
        <v>135</v>
      </c>
    </row>
    <row r="49" spans="1:1" x14ac:dyDescent="0.25">
      <c r="A49" t="s">
        <v>112</v>
      </c>
    </row>
    <row r="50" spans="1:1" x14ac:dyDescent="0.25">
      <c r="A50" s="154" t="s">
        <v>122</v>
      </c>
    </row>
    <row r="51" spans="1:1" x14ac:dyDescent="0.25">
      <c r="A51" t="s">
        <v>145</v>
      </c>
    </row>
    <row r="52" spans="1:1" x14ac:dyDescent="0.25">
      <c r="A52" t="s">
        <v>176</v>
      </c>
    </row>
    <row r="53" spans="1:1" x14ac:dyDescent="0.25">
      <c r="A53" t="s">
        <v>164</v>
      </c>
    </row>
    <row r="54" spans="1:1" x14ac:dyDescent="0.25">
      <c r="A54" t="s">
        <v>203</v>
      </c>
    </row>
    <row r="55" spans="1:1" x14ac:dyDescent="0.25">
      <c r="A55" t="s">
        <v>120</v>
      </c>
    </row>
    <row r="56" spans="1:1" x14ac:dyDescent="0.25">
      <c r="A56" t="s">
        <v>149</v>
      </c>
    </row>
    <row r="57" spans="1:1" x14ac:dyDescent="0.25">
      <c r="A57" t="s">
        <v>59</v>
      </c>
    </row>
    <row r="58" spans="1:1" x14ac:dyDescent="0.25">
      <c r="A58" t="s">
        <v>208</v>
      </c>
    </row>
    <row r="59" spans="1:1" x14ac:dyDescent="0.25">
      <c r="A59" t="s">
        <v>98</v>
      </c>
    </row>
    <row r="60" spans="1:1" x14ac:dyDescent="0.25">
      <c r="A60" t="s">
        <v>192</v>
      </c>
    </row>
    <row r="62" spans="1:1" x14ac:dyDescent="0.25">
      <c r="A62" s="113" t="s">
        <v>670</v>
      </c>
    </row>
    <row r="65" spans="1:1" ht="15.75" thickBot="1" x14ac:dyDescent="0.3"/>
    <row r="66" spans="1:1" ht="15.75" thickTop="1" x14ac:dyDescent="0.25">
      <c r="A66" s="153" t="s">
        <v>256</v>
      </c>
    </row>
    <row r="67" spans="1:1" x14ac:dyDescent="0.25">
      <c r="A67" s="150" t="s">
        <v>262</v>
      </c>
    </row>
    <row r="68" spans="1:1" ht="30" x14ac:dyDescent="0.25">
      <c r="A68" s="80" t="s">
        <v>606</v>
      </c>
    </row>
    <row r="69" spans="1:1" ht="35.25" customHeight="1" x14ac:dyDescent="0.25">
      <c r="A69" s="150" t="s">
        <v>267</v>
      </c>
    </row>
    <row r="70" spans="1:1" x14ac:dyDescent="0.25">
      <c r="A70" s="80" t="s">
        <v>299</v>
      </c>
    </row>
    <row r="71" spans="1:1" x14ac:dyDescent="0.25">
      <c r="A71" s="151" t="s">
        <v>303</v>
      </c>
    </row>
    <row r="72" spans="1:1" x14ac:dyDescent="0.25">
      <c r="A72" s="152" t="s">
        <v>312</v>
      </c>
    </row>
    <row r="73" spans="1:1" x14ac:dyDescent="0.25">
      <c r="A73" s="81" t="s">
        <v>318</v>
      </c>
    </row>
    <row r="74" spans="1:1" x14ac:dyDescent="0.25">
      <c r="A74" s="80" t="s">
        <v>319</v>
      </c>
    </row>
    <row r="75" spans="1:1" x14ac:dyDescent="0.25">
      <c r="A75" s="150" t="s">
        <v>321</v>
      </c>
    </row>
    <row r="76" spans="1:1" x14ac:dyDescent="0.25">
      <c r="A76" s="150" t="s">
        <v>329</v>
      </c>
    </row>
    <row r="77" spans="1:1" ht="18.75" customHeight="1" x14ac:dyDescent="0.25">
      <c r="A77" s="156" t="s">
        <v>613</v>
      </c>
    </row>
    <row r="80" spans="1:1" x14ac:dyDescent="0.25">
      <c r="A80" s="155" t="s">
        <v>671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17" t="s">
        <v>256</v>
      </c>
    </row>
    <row r="2" spans="1:1" ht="15.75" customHeight="1" x14ac:dyDescent="0.25">
      <c r="A2" s="114" t="s">
        <v>262</v>
      </c>
    </row>
    <row r="3" spans="1:1" ht="15.75" customHeight="1" x14ac:dyDescent="0.25">
      <c r="A3" s="114" t="s">
        <v>606</v>
      </c>
    </row>
    <row r="4" spans="1:1" x14ac:dyDescent="0.25">
      <c r="A4" s="116" t="s">
        <v>267</v>
      </c>
    </row>
    <row r="5" spans="1:1" ht="16.5" customHeight="1" x14ac:dyDescent="0.25">
      <c r="A5" s="116" t="s">
        <v>299</v>
      </c>
    </row>
    <row r="6" spans="1:1" x14ac:dyDescent="0.25">
      <c r="A6" s="115" t="s">
        <v>303</v>
      </c>
    </row>
    <row r="7" spans="1:1" ht="15.75" customHeight="1" x14ac:dyDescent="0.25">
      <c r="A7" s="111" t="s">
        <v>312</v>
      </c>
    </row>
    <row r="8" spans="1:1" ht="15.75" customHeight="1" x14ac:dyDescent="0.25">
      <c r="A8" s="112" t="s">
        <v>318</v>
      </c>
    </row>
    <row r="9" spans="1:1" ht="15.75" customHeight="1" x14ac:dyDescent="0.25">
      <c r="A9" s="110" t="s">
        <v>319</v>
      </c>
    </row>
    <row r="10" spans="1:1" ht="15.75" customHeight="1" x14ac:dyDescent="0.25">
      <c r="A10" s="114" t="s">
        <v>321</v>
      </c>
    </row>
    <row r="11" spans="1:1" ht="16.5" customHeight="1" x14ac:dyDescent="0.25">
      <c r="A11" s="116" t="s">
        <v>329</v>
      </c>
    </row>
    <row r="12" spans="1:1" x14ac:dyDescent="0.25">
      <c r="A12" s="110" t="s">
        <v>337</v>
      </c>
    </row>
    <row r="14" spans="1:1" x14ac:dyDescent="0.25">
      <c r="A14" s="113">
        <v>12</v>
      </c>
    </row>
    <row r="18" spans="1:1" ht="16.5" thickBot="1" x14ac:dyDescent="0.3">
      <c r="A18" s="18" t="s">
        <v>30</v>
      </c>
    </row>
    <row r="19" spans="1:1" ht="15.75" thickTop="1" x14ac:dyDescent="0.25">
      <c r="A19" s="101" t="s">
        <v>183</v>
      </c>
    </row>
    <row r="20" spans="1:1" x14ac:dyDescent="0.25">
      <c r="A20" s="80" t="s">
        <v>99</v>
      </c>
    </row>
    <row r="21" spans="1:1" x14ac:dyDescent="0.25">
      <c r="A21" s="80" t="s">
        <v>64</v>
      </c>
    </row>
    <row r="22" spans="1:1" x14ac:dyDescent="0.25">
      <c r="A22" s="81" t="s">
        <v>185</v>
      </c>
    </row>
    <row r="23" spans="1:1" x14ac:dyDescent="0.25">
      <c r="A23" s="80" t="s">
        <v>43</v>
      </c>
    </row>
    <row r="24" spans="1:1" x14ac:dyDescent="0.25">
      <c r="A24" s="81" t="s">
        <v>133</v>
      </c>
    </row>
    <row r="25" spans="1:1" x14ac:dyDescent="0.25">
      <c r="A25" s="80" t="s">
        <v>49</v>
      </c>
    </row>
    <row r="26" spans="1:1" x14ac:dyDescent="0.25">
      <c r="A26" s="109" t="s">
        <v>201</v>
      </c>
    </row>
    <row r="27" spans="1:1" x14ac:dyDescent="0.25">
      <c r="A27" s="80" t="s">
        <v>118</v>
      </c>
    </row>
    <row r="28" spans="1:1" x14ac:dyDescent="0.25">
      <c r="A28" s="81" t="s">
        <v>107</v>
      </c>
    </row>
    <row r="29" spans="1:1" x14ac:dyDescent="0.25">
      <c r="A29" s="80" t="s">
        <v>109</v>
      </c>
    </row>
    <row r="30" spans="1:1" x14ac:dyDescent="0.25">
      <c r="A30" s="80" t="s">
        <v>47</v>
      </c>
    </row>
    <row r="31" spans="1:1" x14ac:dyDescent="0.25">
      <c r="A31" s="81" t="s">
        <v>114</v>
      </c>
    </row>
    <row r="32" spans="1:1" x14ac:dyDescent="0.25">
      <c r="A32" s="81" t="s">
        <v>52</v>
      </c>
    </row>
    <row r="33" spans="1:1" x14ac:dyDescent="0.25">
      <c r="A33" s="80" t="s">
        <v>37</v>
      </c>
    </row>
    <row r="34" spans="1:1" x14ac:dyDescent="0.25">
      <c r="A34" s="81" t="s">
        <v>81</v>
      </c>
    </row>
    <row r="35" spans="1:1" x14ac:dyDescent="0.25">
      <c r="A35" s="81" t="s">
        <v>162</v>
      </c>
    </row>
    <row r="36" spans="1:1" x14ac:dyDescent="0.25">
      <c r="A36" s="80" t="s">
        <v>78</v>
      </c>
    </row>
    <row r="37" spans="1:1" x14ac:dyDescent="0.25">
      <c r="A37" s="80" t="s">
        <v>61</v>
      </c>
    </row>
    <row r="38" spans="1:1" x14ac:dyDescent="0.25">
      <c r="A38" s="81" t="s">
        <v>173</v>
      </c>
    </row>
    <row r="39" spans="1:1" x14ac:dyDescent="0.25">
      <c r="A39" s="81" t="s">
        <v>127</v>
      </c>
    </row>
    <row r="40" spans="1:1" x14ac:dyDescent="0.25">
      <c r="A40" s="81" t="s">
        <v>45</v>
      </c>
    </row>
    <row r="41" spans="1:1" x14ac:dyDescent="0.25">
      <c r="A41" s="81" t="s">
        <v>229</v>
      </c>
    </row>
    <row r="42" spans="1:1" x14ac:dyDescent="0.25">
      <c r="A42" s="81" t="s">
        <v>141</v>
      </c>
    </row>
    <row r="43" spans="1:1" x14ac:dyDescent="0.25">
      <c r="A43" s="81" t="s">
        <v>220</v>
      </c>
    </row>
    <row r="44" spans="1:1" x14ac:dyDescent="0.25">
      <c r="A44" s="80" t="s">
        <v>54</v>
      </c>
    </row>
    <row r="45" spans="1:1" x14ac:dyDescent="0.25">
      <c r="A45" s="81" t="s">
        <v>153</v>
      </c>
    </row>
    <row r="46" spans="1:1" x14ac:dyDescent="0.25">
      <c r="A46" s="80" t="s">
        <v>103</v>
      </c>
    </row>
    <row r="47" spans="1:1" x14ac:dyDescent="0.25">
      <c r="A47" s="80" t="s">
        <v>76</v>
      </c>
    </row>
    <row r="48" spans="1:1" x14ac:dyDescent="0.25">
      <c r="A48" s="80" t="s">
        <v>116</v>
      </c>
    </row>
    <row r="49" spans="1:1" x14ac:dyDescent="0.25">
      <c r="A49" s="81" t="s">
        <v>83</v>
      </c>
    </row>
    <row r="50" spans="1:1" x14ac:dyDescent="0.25">
      <c r="A50" s="81" t="s">
        <v>244</v>
      </c>
    </row>
    <row r="51" spans="1:1" x14ac:dyDescent="0.25">
      <c r="A51" s="81" t="s">
        <v>178</v>
      </c>
    </row>
    <row r="52" spans="1:1" x14ac:dyDescent="0.25">
      <c r="A52" s="81" t="s">
        <v>225</v>
      </c>
    </row>
    <row r="53" spans="1:1" ht="30" x14ac:dyDescent="0.25">
      <c r="A53" s="81" t="s">
        <v>198</v>
      </c>
    </row>
    <row r="54" spans="1:1" x14ac:dyDescent="0.25">
      <c r="A54" s="80" t="s">
        <v>93</v>
      </c>
    </row>
    <row r="55" spans="1:1" x14ac:dyDescent="0.25">
      <c r="A55" s="81" t="s">
        <v>131</v>
      </c>
    </row>
    <row r="56" spans="1:1" x14ac:dyDescent="0.25">
      <c r="A56" s="80" t="s">
        <v>68</v>
      </c>
    </row>
    <row r="57" spans="1:1" ht="30" x14ac:dyDescent="0.25">
      <c r="A57" s="109" t="s">
        <v>157</v>
      </c>
    </row>
    <row r="58" spans="1:1" x14ac:dyDescent="0.25">
      <c r="A58" s="118" t="s">
        <v>615</v>
      </c>
    </row>
    <row r="59" spans="1:1" x14ac:dyDescent="0.25">
      <c r="A59" s="80" t="s">
        <v>41</v>
      </c>
    </row>
    <row r="60" spans="1:1" x14ac:dyDescent="0.25">
      <c r="A60" s="80" t="s">
        <v>33</v>
      </c>
    </row>
    <row r="61" spans="1:1" x14ac:dyDescent="0.25">
      <c r="A61" s="81" t="s">
        <v>139</v>
      </c>
    </row>
    <row r="62" spans="1:1" x14ac:dyDescent="0.25">
      <c r="A62" s="109" t="s">
        <v>129</v>
      </c>
    </row>
    <row r="63" spans="1:1" x14ac:dyDescent="0.25">
      <c r="A63" s="80" t="s">
        <v>58</v>
      </c>
    </row>
    <row r="64" spans="1:1" x14ac:dyDescent="0.25">
      <c r="A64" s="81" t="s">
        <v>223</v>
      </c>
    </row>
    <row r="65" spans="1:1" x14ac:dyDescent="0.25">
      <c r="A65" s="80" t="s">
        <v>92</v>
      </c>
    </row>
    <row r="66" spans="1:1" x14ac:dyDescent="0.25">
      <c r="A66" s="81" t="s">
        <v>211</v>
      </c>
    </row>
    <row r="67" spans="1:1" x14ac:dyDescent="0.25">
      <c r="A67" s="80" t="s">
        <v>105</v>
      </c>
    </row>
    <row r="68" spans="1:1" x14ac:dyDescent="0.25">
      <c r="A68" s="81" t="s">
        <v>593</v>
      </c>
    </row>
    <row r="69" spans="1:1" x14ac:dyDescent="0.25">
      <c r="A69" s="81" t="s">
        <v>56</v>
      </c>
    </row>
    <row r="70" spans="1:1" x14ac:dyDescent="0.25">
      <c r="A70" s="81" t="s">
        <v>135</v>
      </c>
    </row>
    <row r="71" spans="1:1" x14ac:dyDescent="0.25">
      <c r="A71" s="80" t="s">
        <v>112</v>
      </c>
    </row>
    <row r="72" spans="1:1" x14ac:dyDescent="0.25">
      <c r="A72" s="80" t="s">
        <v>122</v>
      </c>
    </row>
    <row r="73" spans="1:1" x14ac:dyDescent="0.25">
      <c r="A73" s="109" t="s">
        <v>145</v>
      </c>
    </row>
    <row r="74" spans="1:1" x14ac:dyDescent="0.25">
      <c r="A74" s="81" t="s">
        <v>164</v>
      </c>
    </row>
    <row r="75" spans="1:1" x14ac:dyDescent="0.25">
      <c r="A75" s="109" t="s">
        <v>203</v>
      </c>
    </row>
    <row r="76" spans="1:1" x14ac:dyDescent="0.25">
      <c r="A76" s="108" t="s">
        <v>120</v>
      </c>
    </row>
    <row r="77" spans="1:1" x14ac:dyDescent="0.25">
      <c r="A77" s="81" t="s">
        <v>149</v>
      </c>
    </row>
    <row r="78" spans="1:1" x14ac:dyDescent="0.25">
      <c r="A78" s="80" t="s">
        <v>59</v>
      </c>
    </row>
    <row r="79" spans="1:1" x14ac:dyDescent="0.25">
      <c r="A79" s="81" t="s">
        <v>196</v>
      </c>
    </row>
    <row r="80" spans="1:1" x14ac:dyDescent="0.25">
      <c r="A80" s="81" t="s">
        <v>208</v>
      </c>
    </row>
    <row r="81" spans="1:1" x14ac:dyDescent="0.25">
      <c r="A81" s="81" t="s">
        <v>98</v>
      </c>
    </row>
    <row r="82" spans="1:1" x14ac:dyDescent="0.25">
      <c r="A82" s="81" t="s">
        <v>192</v>
      </c>
    </row>
    <row r="84" spans="1:1" x14ac:dyDescent="0.25">
      <c r="A84" s="113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Capa</vt:lpstr>
      <vt:lpstr>Relatório Sintético</vt:lpstr>
      <vt:lpstr>Relatório Analítico </vt:lpstr>
      <vt:lpstr>Entidades Cadastradas</vt:lpstr>
      <vt:lpstr>Anexo Fotos</vt:lpstr>
      <vt:lpstr>Planilha15</vt:lpstr>
      <vt:lpstr>Planilha14</vt:lpstr>
      <vt:lpstr>Planilha13</vt:lpstr>
      <vt:lpstr>Planilha12</vt:lpstr>
      <vt:lpstr>Planilha11</vt:lpstr>
      <vt:lpstr>Planilha10</vt:lpstr>
      <vt:lpstr>Planilha9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Joelice Rosa de Oliveira Coelho</cp:lastModifiedBy>
  <cp:revision/>
  <cp:lastPrinted>2022-11-04T14:22:14Z</cp:lastPrinted>
  <dcterms:created xsi:type="dcterms:W3CDTF">2019-08-19T14:05:31Z</dcterms:created>
  <dcterms:modified xsi:type="dcterms:W3CDTF">2022-11-04T15:52:11Z</dcterms:modified>
  <cp:category/>
  <cp:contentStatus/>
</cp:coreProperties>
</file>