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10.237.1.1\gepg\BANCO DE ALIMENTOS\Relatório Gerencial\2022\11 - Novembro\"/>
    </mc:Choice>
  </mc:AlternateContent>
  <xr:revisionPtr revIDLastSave="0" documentId="13_ncr:1_{719D365A-2E11-46E8-B0A1-14A6047AD2AE}" xr6:coauthVersionLast="47" xr6:coauthVersionMax="47" xr10:uidLastSave="{00000000-0000-0000-0000-000000000000}"/>
  <bookViews>
    <workbookView xWindow="2388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5" sheetId="30" state="hidden" r:id="rId6"/>
    <sheet name="Planilha14" sheetId="29" state="hidden" r:id="rId7"/>
    <sheet name="Planilha13" sheetId="28" state="hidden" r:id="rId8"/>
    <sheet name="Planilha12" sheetId="27" state="hidden" r:id="rId9"/>
    <sheet name="Planilha11" sheetId="26" state="hidden" r:id="rId10"/>
    <sheet name="Planilha10" sheetId="25" state="hidden" r:id="rId11"/>
    <sheet name="Planilha9" sheetId="24" state="hidden" r:id="rId12"/>
    <sheet name="Planilha8" sheetId="23" state="hidden" r:id="rId13"/>
    <sheet name="Planilha7" sheetId="22" state="hidden" r:id="rId14"/>
    <sheet name="Planilha6" sheetId="21" state="hidden" r:id="rId15"/>
    <sheet name="Planilha5" sheetId="20" state="hidden" r:id="rId16"/>
    <sheet name="Planilha4" sheetId="18" state="hidden" r:id="rId17"/>
    <sheet name="Planilha3" sheetId="17" state="hidden" r:id="rId18"/>
    <sheet name="Planilha1" sheetId="16" state="hidden" r:id="rId19"/>
    <sheet name="Planilha2" sheetId="15" state="hidden" r:id="rId20"/>
  </sheets>
  <definedNames>
    <definedName name="__shared_1_0_0">#REF!-#REF!</definedName>
    <definedName name="__shared_2_0_0">#REF!-#REF!</definedName>
    <definedName name="_xlnm._FilterDatabase" localSheetId="2" hidden="1">'Relatório Analítico '!$A$30:$J$30</definedName>
    <definedName name="_xlnm.Print_Area" localSheetId="4">'Anexo Fotos'!$A$1:$Q$86</definedName>
    <definedName name="_xlnm.Print_Area" localSheetId="0">Capa!$A$1:$N$63</definedName>
    <definedName name="_xlnm.Print_Area" localSheetId="3">'Entidades Cadastradas'!$A$1:$E$72</definedName>
    <definedName name="_xlnm.Print_Area" localSheetId="2">'Relatório Analítico '!$A$1:$J$572</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 i="3" l="1"/>
  <c r="H23" i="3"/>
  <c r="J17" i="3"/>
  <c r="J16" i="3"/>
  <c r="J15" i="3"/>
  <c r="J12" i="3"/>
  <c r="J11" i="3"/>
  <c r="J543" i="3" l="1"/>
  <c r="J542" i="3"/>
  <c r="J541" i="3"/>
  <c r="J540" i="3"/>
  <c r="J539" i="3"/>
  <c r="J538" i="3"/>
  <c r="J537" i="3"/>
  <c r="J536" i="3"/>
  <c r="J535" i="3"/>
  <c r="J534" i="3"/>
  <c r="J533" i="3"/>
  <c r="J531" i="3"/>
  <c r="J530" i="3"/>
  <c r="J529" i="3"/>
  <c r="J528" i="3"/>
  <c r="J527" i="3"/>
  <c r="J526" i="3"/>
  <c r="J525" i="3"/>
  <c r="J524" i="3"/>
  <c r="J523" i="3"/>
  <c r="J522" i="3"/>
  <c r="J521"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H301"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G187" i="3"/>
  <c r="H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22" i="3"/>
  <c r="J27" i="3"/>
  <c r="J26" i="3"/>
  <c r="H187" i="3"/>
  <c r="G544" i="3" l="1"/>
  <c r="J305" i="3"/>
  <c r="J303" i="3"/>
  <c r="G300" i="3"/>
  <c r="G186" i="3" l="1"/>
  <c r="F409" i="3" l="1"/>
  <c r="F300" i="3"/>
  <c r="F186" i="3"/>
  <c r="E300" i="3"/>
  <c r="F187" i="3"/>
  <c r="F544" i="3" l="1"/>
  <c r="J532" i="3"/>
  <c r="J520" i="3"/>
  <c r="J346" i="3"/>
  <c r="J409" i="3" s="1"/>
  <c r="F301" i="3"/>
  <c r="J544" i="3" l="1"/>
  <c r="D301" i="3"/>
  <c r="D187" i="3"/>
  <c r="D186" i="3"/>
  <c r="E544" i="3" l="1"/>
  <c r="E186" i="3"/>
  <c r="E301" i="3"/>
  <c r="E187" i="3"/>
  <c r="H409" i="3" l="1"/>
  <c r="G12" i="3"/>
  <c r="H12" i="3"/>
  <c r="I12" i="3"/>
  <c r="F12" i="3"/>
  <c r="E12" i="3"/>
  <c r="H304" i="3" l="1"/>
  <c r="I186" i="3" l="1"/>
  <c r="J186" i="3" s="1"/>
  <c r="I187" i="3"/>
  <c r="J187" i="3" s="1"/>
  <c r="J545" i="3" l="1"/>
  <c r="I301" i="3"/>
  <c r="I300" i="3"/>
  <c r="I11" i="3" l="1"/>
  <c r="G409" i="3"/>
  <c r="G545" i="3" s="1"/>
  <c r="H300" i="3"/>
  <c r="J300" i="3" s="1"/>
  <c r="G301" i="3"/>
  <c r="J301" i="3" s="1"/>
  <c r="H11" i="3" l="1"/>
  <c r="G11" i="3"/>
  <c r="G20" i="3"/>
  <c r="E409" i="3" l="1"/>
  <c r="E545" i="3" s="1"/>
  <c r="F545" i="3" l="1"/>
  <c r="D306" i="3"/>
  <c r="F11" i="3" l="1"/>
  <c r="E11" i="3"/>
  <c r="F304" i="3"/>
  <c r="D409" i="3"/>
  <c r="I409" i="3" l="1"/>
  <c r="H544" i="3" l="1"/>
  <c r="I544" i="3"/>
  <c r="I304" i="3"/>
  <c r="I306" i="3" s="1"/>
  <c r="H306" i="3" l="1"/>
  <c r="I545" i="3"/>
  <c r="I20" i="3" s="1"/>
  <c r="H545" i="3"/>
  <c r="H20" i="3" s="1"/>
  <c r="I21" i="3" l="1"/>
  <c r="H21" i="3"/>
  <c r="I23" i="3" l="1"/>
  <c r="D544" i="3" l="1"/>
  <c r="D545" i="3" s="1"/>
  <c r="E20" i="3" l="1"/>
  <c r="F20" i="3" l="1"/>
  <c r="J20" i="3" s="1"/>
  <c r="G304" i="3"/>
  <c r="G306" i="3" l="1"/>
  <c r="G21" i="3" s="1"/>
  <c r="J304" i="3"/>
  <c r="F306" i="3"/>
  <c r="F21" i="3" s="1"/>
  <c r="F23" i="3" l="1"/>
  <c r="E306" i="3"/>
  <c r="J306" i="3" s="1"/>
  <c r="E21" i="3" l="1"/>
  <c r="J21" i="3" s="1"/>
  <c r="E23" i="3" l="1"/>
  <c r="G23" i="3"/>
  <c r="J23" i="3" l="1"/>
</calcChain>
</file>

<file path=xl/sharedStrings.xml><?xml version="1.0" encoding="utf-8"?>
<sst xmlns="http://schemas.openxmlformats.org/spreadsheetml/2006/main" count="2505" uniqueCount="846">
  <si>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</si>
  <si>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</si>
  <si>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</si>
  <si>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</si>
  <si>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</si>
  <si>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</si>
  <si>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</si>
  <si>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</si>
  <si>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</si>
  <si>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</si>
  <si>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</si>
  <si>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</si>
  <si>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</si>
  <si>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</si>
  <si>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</si>
  <si>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</si>
  <si>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</si>
  <si>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</si>
  <si>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</si>
  <si>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</si>
  <si>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</si>
  <si>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</si>
  <si>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</si>
  <si>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</si>
  <si>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</si>
  <si>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</si>
  <si>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</si>
  <si>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</si>
  <si>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</si>
  <si>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</si>
  <si>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</si>
  <si>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</si>
  <si>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</si>
  <si>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</si>
  <si>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</si>
  <si>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</si>
  <si>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</si>
  <si>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</si>
  <si>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</si>
  <si>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</si>
  <si>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</si>
  <si>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</si>
  <si>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</si>
  <si>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</si>
  <si>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</si>
  <si>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</si>
  <si>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</si>
  <si>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</si>
  <si>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</si>
  <si>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</si>
  <si>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</si>
  <si>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</si>
  <si>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</si>
  <si>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</si>
  <si>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</si>
  <si>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</si>
  <si>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</si>
  <si>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</si>
  <si>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</si>
  <si>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</si>
  <si>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</si>
  <si>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</si>
  <si>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</si>
  <si>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</si>
  <si>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</si>
  <si>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</si>
  <si>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</si>
  <si>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</si>
  <si>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</si>
  <si>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</si>
  <si>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</si>
  <si>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</si>
  <si>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</si>
  <si>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</si>
  <si>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</si>
  <si>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</si>
  <si>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</si>
  <si>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</si>
  <si>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</si>
  <si>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</si>
  <si>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</si>
  <si>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</si>
  <si>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</si>
  <si>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</si>
  <si>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</si>
  <si>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</si>
  <si>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</si>
  <si>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</si>
  <si>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</si>
  <si>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</si>
  <si>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</si>
  <si>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</si>
  <si>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</si>
  <si>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Residencial Buena Vista IV</t>
  </si>
  <si>
    <t>Igreja Batista Amor e Cuidado</t>
  </si>
  <si>
    <t>Igreja Batista Vale dos Sonhos</t>
  </si>
  <si>
    <t>Buena Vista IV</t>
  </si>
  <si>
    <t>Igreja Evangélica Assembleia de Deus Buena Vista II</t>
  </si>
  <si>
    <t>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</si>
  <si>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</si>
  <si>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</si>
  <si>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</si>
  <si>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</si>
  <si>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</si>
  <si>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</si>
  <si>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</si>
  <si>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</si>
  <si>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</si>
  <si>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</si>
  <si>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</si>
  <si>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</si>
  <si>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</si>
  <si>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</si>
  <si>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</si>
  <si>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</si>
  <si>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</si>
  <si>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</si>
  <si>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</si>
  <si>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</si>
  <si>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</si>
  <si>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</si>
  <si>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</si>
  <si>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</si>
  <si>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</si>
  <si>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</si>
  <si>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</si>
  <si>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</si>
  <si>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</si>
  <si>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</si>
  <si>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</si>
  <si>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</si>
  <si>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</si>
  <si>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</si>
  <si>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</si>
  <si>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</si>
  <si>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</si>
  <si>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</si>
  <si>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</si>
  <si>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</si>
  <si>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</si>
  <si>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</si>
  <si>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</si>
  <si>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</si>
  <si>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</si>
  <si>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</si>
  <si>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</si>
  <si>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</si>
  <si>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</si>
  <si>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</si>
  <si>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</si>
  <si>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</si>
  <si>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</si>
  <si>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</si>
  <si>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</si>
  <si>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</si>
  <si>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</si>
  <si>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</si>
  <si>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</si>
  <si>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</si>
  <si>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</si>
  <si>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</si>
  <si>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</si>
  <si>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</si>
  <si>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</si>
  <si>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</si>
  <si>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</si>
  <si>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</si>
  <si>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</si>
  <si>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</si>
  <si>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</si>
  <si>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</si>
  <si>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</si>
  <si>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</si>
  <si>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</si>
  <si>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</si>
  <si>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</si>
  <si>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</si>
  <si>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</si>
  <si>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</si>
  <si>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</si>
  <si>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</si>
  <si>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</si>
  <si>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</si>
  <si>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</si>
  <si>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</si>
  <si>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</si>
  <si>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</si>
  <si>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</si>
  <si>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</si>
  <si>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</si>
  <si>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</si>
  <si>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</si>
  <si>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</si>
  <si>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</si>
  <si>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</si>
  <si>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</si>
  <si>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</si>
  <si>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</si>
  <si>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</si>
  <si>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</si>
  <si>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</si>
  <si>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</si>
  <si>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</si>
  <si>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</si>
  <si>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</si>
  <si>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</si>
  <si>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</si>
  <si>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</si>
  <si>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</si>
  <si>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</si>
  <si>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</si>
  <si>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</si>
  <si>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</si>
  <si>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</si>
  <si>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</si>
  <si>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</si>
  <si>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</si>
  <si>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</si>
  <si>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</si>
  <si>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</si>
  <si>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</si>
  <si>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</si>
  <si>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</si>
  <si>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</si>
  <si>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</si>
  <si>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</si>
  <si>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</si>
  <si>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</si>
  <si>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</si>
  <si>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</si>
  <si>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</si>
  <si>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</si>
  <si>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</si>
  <si>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</si>
  <si>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</si>
  <si>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</si>
  <si>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</si>
  <si>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</si>
  <si>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</si>
  <si>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</si>
  <si>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</si>
  <si>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</si>
  <si>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</si>
  <si>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</si>
  <si>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</si>
  <si>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</si>
  <si>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</si>
  <si>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</si>
  <si>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</si>
  <si>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</si>
  <si>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</si>
  <si>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</si>
  <si>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</si>
  <si>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</si>
  <si>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</si>
  <si>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</si>
  <si>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</si>
  <si>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</si>
  <si>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</si>
  <si>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</si>
  <si>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</si>
  <si>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</si>
  <si>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</si>
  <si>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</si>
  <si>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</si>
  <si>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</si>
  <si>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</si>
  <si>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</si>
  <si>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</si>
  <si>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</si>
  <si>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</si>
  <si>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</si>
  <si>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</si>
  <si>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</si>
  <si>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</si>
  <si>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</si>
  <si>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</si>
  <si>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</si>
  <si>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</si>
  <si>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</si>
  <si>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</si>
  <si>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</si>
  <si>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</si>
  <si>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</si>
  <si>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</si>
  <si>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</si>
  <si>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</si>
  <si>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</si>
  <si>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</si>
  <si>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</si>
  <si>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</si>
  <si>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</si>
  <si>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</si>
  <si>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</si>
  <si>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</si>
  <si>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</si>
  <si>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</si>
  <si>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</si>
  <si>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</si>
  <si>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</si>
  <si>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</si>
  <si>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</si>
  <si>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</si>
  <si>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</si>
  <si>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</si>
  <si>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</si>
  <si>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</si>
  <si>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</si>
  <si>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</si>
  <si>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</si>
  <si>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</si>
  <si>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</si>
  <si>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</si>
  <si>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</si>
  <si>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</si>
  <si>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</si>
  <si>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</si>
  <si>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</si>
  <si>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</si>
  <si>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</si>
  <si>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</si>
  <si>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</si>
  <si>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</si>
  <si>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</si>
  <si>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</si>
  <si>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</si>
  <si>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</si>
  <si>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</si>
  <si>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</si>
  <si>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</si>
  <si>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</si>
  <si>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</si>
  <si>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</si>
  <si>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</si>
  <si>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</si>
  <si>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</si>
  <si>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</si>
  <si>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</si>
  <si>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</si>
  <si>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</si>
  <si>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</si>
  <si>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</si>
  <si>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</si>
  <si>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</si>
  <si>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</si>
  <si>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</si>
  <si>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</si>
  <si>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</si>
  <si>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</si>
  <si>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</si>
  <si>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</si>
  <si>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</si>
  <si>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</si>
  <si>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</si>
  <si>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</si>
  <si>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</si>
  <si>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</si>
  <si>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</si>
  <si>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</si>
  <si>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</si>
  <si>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</si>
  <si>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</si>
  <si>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</si>
  <si>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</si>
  <si>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</si>
  <si>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</si>
  <si>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</si>
  <si>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</si>
  <si>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</si>
  <si>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</si>
  <si>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</si>
  <si>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</si>
  <si>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</si>
  <si>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</si>
  <si>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</si>
  <si>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</si>
  <si>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</si>
  <si>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</si>
  <si>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</si>
  <si>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</si>
  <si>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</si>
  <si>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</si>
  <si>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</si>
  <si>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</si>
  <si>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</si>
  <si>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</si>
  <si>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</si>
  <si>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</si>
  <si>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</si>
  <si>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</si>
  <si>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</si>
  <si>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</si>
  <si>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</si>
  <si>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</si>
  <si>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</si>
  <si>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</si>
  <si>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</si>
  <si>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</si>
  <si>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</si>
  <si>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</si>
  <si>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</si>
  <si>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</si>
  <si>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</si>
  <si>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</si>
  <si>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</si>
  <si>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</si>
  <si>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</si>
  <si>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</si>
  <si>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</si>
  <si>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</si>
  <si>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</si>
  <si>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</si>
  <si>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</si>
  <si>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</si>
  <si>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</si>
  <si>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</si>
  <si>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</si>
  <si>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</si>
  <si>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</si>
  <si>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</si>
  <si>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</si>
  <si>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</si>
  <si>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</si>
  <si>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</si>
  <si>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</si>
  <si>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</si>
  <si>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</si>
  <si>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</si>
  <si>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</si>
  <si>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</si>
  <si>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</si>
  <si>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</si>
  <si>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</si>
  <si>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</si>
  <si>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</si>
  <si>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</si>
  <si>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</si>
  <si>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</si>
  <si>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</si>
  <si>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</si>
  <si>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</si>
  <si>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</si>
  <si>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</si>
  <si>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</si>
  <si>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</si>
  <si>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</si>
  <si>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</si>
  <si>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</si>
  <si>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</si>
  <si>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</si>
  <si>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</si>
  <si>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</si>
  <si>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</si>
  <si>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</si>
  <si>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</si>
  <si>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</si>
  <si>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</si>
  <si>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</si>
  <si>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</si>
  <si>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</si>
  <si>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</si>
  <si>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</si>
  <si>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</si>
  <si>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</si>
  <si>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</si>
  <si>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</si>
  <si>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</si>
  <si>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</si>
  <si>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</si>
  <si>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</si>
  <si>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</si>
  <si>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</si>
  <si>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</si>
  <si>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</si>
  <si>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</si>
  <si>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</si>
  <si>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</si>
  <si>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</si>
  <si>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</si>
  <si>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</si>
  <si>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</si>
  <si>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</si>
  <si>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</si>
  <si>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</si>
  <si>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</si>
  <si>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</si>
  <si>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</si>
  <si>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</si>
  <si>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</si>
  <si>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</si>
  <si>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</si>
  <si>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</si>
  <si>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</si>
  <si>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</si>
  <si>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</si>
  <si>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</si>
  <si>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</si>
  <si>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</si>
  <si>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</si>
  <si>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</si>
  <si>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</si>
  <si>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</si>
  <si>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</si>
  <si>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</si>
  <si>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</si>
  <si>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</si>
  <si>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</si>
  <si>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</si>
  <si>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</si>
  <si>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</si>
  <si>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</si>
  <si>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</si>
  <si>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</si>
  <si>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</si>
  <si>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</si>
  <si>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</si>
  <si>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</si>
  <si>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</si>
  <si>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</si>
  <si>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</si>
  <si>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</si>
  <si>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</si>
  <si>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</si>
  <si>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</si>
  <si>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</si>
  <si>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</si>
  <si>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</si>
  <si>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</si>
  <si>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</si>
  <si>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</si>
  <si>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</si>
  <si>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</si>
  <si>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</si>
  <si>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</si>
  <si>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</si>
  <si>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</si>
  <si>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</si>
  <si>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</si>
  <si>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</si>
  <si>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</si>
  <si>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</si>
  <si>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</si>
  <si>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</si>
  <si>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</si>
  <si>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</si>
  <si>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</si>
  <si>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</si>
  <si>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</si>
  <si>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</si>
  <si>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</si>
  <si>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</si>
  <si>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</si>
  <si>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</si>
  <si>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</si>
  <si>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</si>
  <si>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</si>
  <si>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</si>
  <si>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</si>
  <si>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</si>
  <si>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</si>
  <si>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</si>
  <si>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</si>
  <si>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</si>
  <si>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</si>
  <si>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</si>
  <si>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</si>
  <si>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</si>
  <si>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</si>
  <si>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</si>
  <si>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</si>
  <si>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</si>
  <si>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</si>
  <si>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</si>
  <si>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</si>
  <si>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</si>
  <si>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</si>
  <si>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</si>
  <si>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</si>
  <si>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</si>
  <si>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</si>
  <si>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</si>
  <si>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</si>
  <si>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</si>
  <si>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</si>
  <si>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</si>
  <si>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</si>
  <si>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</si>
  <si>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</si>
  <si>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</si>
  <si>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</si>
  <si>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</si>
  <si>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</si>
  <si>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</si>
  <si>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</si>
  <si>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</si>
  <si>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</si>
  <si>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</si>
  <si>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</si>
  <si>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</si>
  <si>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</si>
  <si>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</si>
  <si>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</si>
  <si>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</si>
  <si>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</si>
  <si>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</si>
  <si>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</si>
  <si>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</si>
  <si>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</si>
  <si>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</si>
  <si>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</si>
  <si>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</si>
  <si>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</si>
  <si>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</si>
  <si>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</si>
  <si>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</si>
  <si>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</si>
  <si>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</si>
  <si>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</si>
  <si>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</si>
  <si>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</si>
  <si>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</si>
  <si>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</si>
  <si>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</si>
  <si>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</si>
  <si>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</si>
  <si>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</si>
  <si>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</si>
  <si>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</si>
  <si>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</si>
  <si>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</si>
  <si>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</si>
  <si>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</si>
  <si>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</si>
  <si>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</si>
  <si>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</si>
  <si>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</si>
  <si>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</si>
  <si>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</si>
  <si>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</si>
  <si>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</si>
  <si>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</si>
  <si>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</si>
  <si>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</si>
  <si>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</si>
  <si>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</si>
  <si>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</si>
  <si>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</si>
  <si>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</si>
  <si>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</si>
  <si>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</si>
  <si>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</si>
  <si>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</si>
  <si>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</si>
  <si>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</si>
  <si>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</si>
  <si>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</si>
  <si>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</si>
  <si>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</si>
  <si>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</si>
  <si>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</si>
  <si>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</si>
  <si>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</si>
  <si>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</si>
  <si>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</si>
  <si>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</si>
  <si>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</si>
  <si>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</si>
  <si>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</si>
  <si>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</si>
  <si>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</si>
  <si>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</si>
  <si>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</si>
  <si>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</si>
  <si>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</si>
  <si>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</si>
  <si>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</si>
  <si>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</si>
  <si>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</si>
  <si>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</si>
  <si>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</si>
  <si>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</si>
  <si>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</si>
  <si>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</si>
  <si>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</si>
  <si>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</si>
  <si>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</si>
  <si>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</si>
  <si>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</si>
  <si>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</si>
  <si>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</si>
  <si>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</si>
  <si>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</si>
  <si>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</si>
  <si>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</si>
  <si>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</si>
  <si>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</si>
  <si>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</si>
  <si>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</si>
  <si>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</si>
  <si>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Quantidade de alimentos doados</t>
  </si>
  <si>
    <t>5. DISTRIBUIÇÃO DE ALIMENTOS POR INSTITUIÇÃO / ENTIDADE E FAMÍLIA (KG)</t>
  </si>
  <si>
    <t>SUB-TOTAL ARRECADAÇÕES CONCESSIONÁRIOS (KG)</t>
  </si>
  <si>
    <t>Gerente de Nutrição Social e Sustentável - GNSS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</si>
  <si>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</si>
  <si>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</si>
  <si>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</si>
  <si>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</si>
  <si>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</si>
  <si>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</si>
  <si>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</si>
  <si>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</si>
  <si>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</si>
  <si>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</si>
  <si>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</si>
  <si>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</si>
  <si>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</si>
  <si>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</si>
  <si>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</si>
  <si>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</si>
  <si>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</si>
  <si>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</si>
  <si>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</si>
  <si>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</si>
  <si>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</si>
  <si>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</si>
  <si>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</si>
  <si>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</si>
  <si>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</si>
  <si>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</si>
  <si>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Residencial São Leopoldo</t>
  </si>
  <si>
    <t>Associação de Apoio à Saúde do Idoso, Pessoa com Deficiência e Comunidade Carente</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</si>
  <si>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</si>
  <si>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</si>
  <si>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</si>
  <si>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</si>
  <si>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</si>
  <si>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</si>
  <si>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</si>
  <si>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</si>
  <si>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Vila Mutirão</t>
  </si>
  <si>
    <t>Cenourão Dodo</t>
  </si>
  <si>
    <t>Vivi Frutas</t>
  </si>
  <si>
    <t>Edimar</t>
  </si>
  <si>
    <t>Santo Antônio do Descoberto</t>
  </si>
  <si>
    <t>bairros</t>
  </si>
  <si>
    <t>Municípios</t>
  </si>
  <si>
    <t>Associação de Idosos e Pessoas Carentes Santo Antônio do Descoberto - ASIPEC/SAD</t>
  </si>
  <si>
    <t>Parque Oeste Industrial</t>
  </si>
  <si>
    <t>Grupo Espírita Luz Lar Caminho de Maria</t>
  </si>
  <si>
    <t>45 bairros</t>
  </si>
  <si>
    <t>Associação Maçônica de Assistência Social do Estado de Goiás - AMEM-GO</t>
  </si>
  <si>
    <t>Conselho das Associações Moradores de Aparecida - CAMAP</t>
  </si>
  <si>
    <t>Associação dos Servidores e Usuários nas Estratégias Saúde da Família - ASUSFEGO</t>
  </si>
  <si>
    <t>Moinho dos Ventos</t>
  </si>
  <si>
    <t>Chácara do Governador</t>
  </si>
  <si>
    <t>Associação dos Idosos do Grupo Renascer da Chácara do Governador</t>
  </si>
  <si>
    <t>Assciação Estadual de Apoio a Saúde</t>
  </si>
  <si>
    <t>Associação dos Moradores do Moinho dos Ventos - AMOVE</t>
  </si>
  <si>
    <t>Bairro da Vitória Área III</t>
  </si>
  <si>
    <t>Associação Comunitária Assistencial Luz e Vida</t>
  </si>
  <si>
    <t xml:space="preserve"> Trindade</t>
  </si>
  <si>
    <t>municipios</t>
  </si>
  <si>
    <t>Centro de Artes de Grupos Espíritas - CEAGESP</t>
  </si>
  <si>
    <t>Associação Semeadores do Bem</t>
  </si>
  <si>
    <t>Instituição / Entidade ATENDIDA NOS DEMAIS MUNICÍPIOS</t>
  </si>
  <si>
    <t xml:space="preserve"> </t>
  </si>
  <si>
    <t xml:space="preserve">Quantidade de alimentos selecionados para processamentos </t>
  </si>
  <si>
    <t xml:space="preserve">Quantidade de alimentos descartados (distribuídos a instituições para alimentação animal) </t>
  </si>
  <si>
    <t>Setor Rodoviário</t>
  </si>
  <si>
    <t>Setor Negrão de Lima</t>
  </si>
  <si>
    <t>Centro Espirita Emmanoel</t>
  </si>
  <si>
    <t>41 bairros</t>
  </si>
  <si>
    <t>11 mun.</t>
  </si>
  <si>
    <t>Ações Desenvolvidas</t>
  </si>
  <si>
    <t>Associação Casa de Apoio Dona Iraídes</t>
  </si>
  <si>
    <t>40 bairros</t>
  </si>
  <si>
    <t>Perboni S/A Frutas Tropicais</t>
  </si>
  <si>
    <t>8 mun.</t>
  </si>
  <si>
    <t>Igreja Assembleia de Deus Ministério Sede de Abraão (Antiga Igrejinha)</t>
  </si>
  <si>
    <t>Igreja Evangélica Assembleia de Deus Jd. Novo Mundo - Ministério Vila Nova</t>
  </si>
  <si>
    <t>44 bairros</t>
  </si>
  <si>
    <t>10 municípios</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</si>
  <si>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</si>
  <si>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</si>
  <si>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</si>
  <si>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Sérgio Borges Fonseca Júnior</t>
  </si>
  <si>
    <t>Distribuição para Entidades Sociais.</t>
  </si>
  <si>
    <t>Distribuição para Famílias.</t>
  </si>
  <si>
    <t>4º TERMO ADITIVO AO TERMO DE FOMENTO
 Nº 001/2019 - CEASA/OVG</t>
  </si>
  <si>
    <t>4º TERMO ADITIVO AO TERMO DE FOMENTO Nº 001/2019 - CEASA/OVG</t>
  </si>
  <si>
    <t>AGO</t>
  </si>
  <si>
    <t>SET</t>
  </si>
  <si>
    <t>OUT</t>
  </si>
  <si>
    <t>NOV</t>
  </si>
  <si>
    <t>DEZ</t>
  </si>
  <si>
    <t>JUL/2019 A JUL/2022</t>
  </si>
  <si>
    <t>47 BAIRROS</t>
  </si>
  <si>
    <t>Associação Espírita Casa do Mestre Jesus</t>
  </si>
  <si>
    <t>Centro Espírita Trabalho e Progresso</t>
  </si>
  <si>
    <t>Sociedade Espírita Trabalho e Esperança</t>
  </si>
  <si>
    <t>Petrolina</t>
  </si>
  <si>
    <t>Rede Solidária</t>
  </si>
  <si>
    <t>Igreja Evangélica Assembleia de Deus</t>
  </si>
  <si>
    <t>Lar Caminho da Luz</t>
  </si>
  <si>
    <t>Bairro Feliz</t>
  </si>
  <si>
    <t>Sociedade Instituto Curados para Curar</t>
  </si>
  <si>
    <t>Monjolo Retiro para Idosos</t>
  </si>
  <si>
    <t>Movimento Terra Livre</t>
  </si>
  <si>
    <t>Igreja Assembleia de Deus Ministério Vale dos Sonhos</t>
  </si>
  <si>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por não utilizar papel, colabora também para redução de impacto ambiental. Assim, todas as ações buscaram apoiar e fortalecer a rede socioassistencial.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 A integração do SGI teve o objetivo de unificar o  sistema para cadastro, monitoramento e controle das entidades sociais atendidas pela OVG, independente da unidade gerencial que realiza o atendimento. Portanto, a partir deste mês, temos um único sistema operacional para cadastramento de entidades na Organização.</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</si>
  <si>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</si>
  <si>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Igreja Pentecostal Assembleia de Deus Ministério Louvor e Adoração</t>
  </si>
  <si>
    <t>Setor São José</t>
  </si>
  <si>
    <t>Associação Beneficente Curae</t>
  </si>
  <si>
    <t>MÊS DE REFERÊNCIA: NOVEMBRO / 2022</t>
  </si>
  <si>
    <t>Goiânia, novembro de 2022.</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</si>
  <si>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t>
    </r>
  </si>
  <si>
    <r>
      <rPr>
        <b/>
        <sz val="14"/>
        <color rgb="FF000000"/>
        <rFont val="Arial"/>
        <family val="2"/>
      </rPr>
      <t xml:space="preserve">7.2 </t>
    </r>
    <r>
      <rPr>
        <sz val="14"/>
        <color rgb="FF000000"/>
        <rFont val="Arial"/>
        <family val="2"/>
      </rPr>
      <t>Neste mês, foram atendida</t>
    </r>
    <r>
      <rPr>
        <sz val="14"/>
        <rFont val="Arial"/>
        <family val="2"/>
      </rPr>
      <t>s 44 famílias</t>
    </r>
    <r>
      <rPr>
        <sz val="14"/>
        <color rgb="FF000000"/>
        <rFont val="Arial"/>
        <family val="2"/>
      </rPr>
      <t xml:space="preserve"> em situação de vulnerabilidade direcionadas pela CEASA. O mapeamento das famílias que coletam alimentos nos contêiners de lixo no interior da CEASA é feito</t>
    </r>
    <r>
      <rPr>
        <sz val="14"/>
        <color theme="4"/>
        <rFont val="Arial"/>
        <family val="2"/>
      </rPr>
      <t xml:space="preserve"> </t>
    </r>
    <r>
      <rPr>
        <sz val="14"/>
        <color rgb="FF000000"/>
        <rFont val="Arial"/>
        <family val="2"/>
      </rPr>
      <t>regularmente.</t>
    </r>
  </si>
  <si>
    <r>
      <rPr>
        <b/>
        <sz val="14"/>
        <color rgb="FF000000"/>
        <rFont val="Arial"/>
        <family val="2"/>
      </rPr>
      <t>7.3</t>
    </r>
    <r>
      <rPr>
        <sz val="14"/>
        <color rgb="FF000000"/>
        <rFont val="Arial"/>
        <family val="2"/>
      </rPr>
      <t xml:space="preserve"> O Serviço Social realizou neste mês:
- 84 atendimentos / assessoria às entidades cadastradas. Os atendimentos aconteceram de forma presencial e contato telefônico;
- 2.437 atendimentos de famílias cadastradas para retirarem frutas e verduras no Banco de Alimentos de forma presencial e realização de contato telefônico. Destes, 79 atendimentos foram realizados com retirada imediata da cesta, de segunda a sexta-feira;
- 125 novos cadastros de famílias que vieram por busca espontânea e/ou encaminhadas por outras entidades para receberem frutas e verduras;
- 16 famílias encaminhadas via Gerência de Benefícios Sociais (GBS/OVG);</t>
    </r>
    <r>
      <rPr>
        <sz val="14"/>
        <color theme="1"/>
        <rFont val="Arial"/>
        <family val="2"/>
      </rPr>
      <t xml:space="preserve">
- 45 famílias que foram encaminhadas via CRAS;</t>
    </r>
    <r>
      <rPr>
        <sz val="14"/>
        <color rgb="FF000000"/>
        <rFont val="Arial"/>
        <family val="2"/>
      </rPr>
      <t xml:space="preserve">
</t>
    </r>
    <r>
      <rPr>
        <sz val="14"/>
        <rFont val="Arial"/>
        <family val="2"/>
      </rPr>
      <t xml:space="preserve">- 475 absorventes do Programa Dignidade Menstrual foram entregues às famílias cadastradas no Banco de Alimentos.  
 </t>
    </r>
    <r>
      <rPr>
        <sz val="14"/>
        <color rgb="FF000000"/>
        <rFont val="Arial"/>
        <family val="2"/>
      </rPr>
      <t xml:space="preserve">                                                                                                                                    
A prioridade é atender a todos que procuram e se enquadram nos critérios do Programa Banco de Alimentos. Portanto, as cestas para as famílias sofrem variação em quantidade (padrão de 15-20 kg), conforme os alimentos que são coletados na CEASA. Neste sentido, sempre que temos a diminuição da coleta, a quantidade de alimentos da cesta sofre a mesma oscilação, porém mantendo a quantidade mínima para atender a necessidade nutricional das famílias. O mesmo protocolo é seguido para as entidades sociais, o volume de alimento doado aumenta ou diminui conforme a coleta realizada.                                                                                                                                         </t>
    </r>
  </si>
  <si>
    <t>REFERÊNCIA: NOVEMBRO / 2022</t>
  </si>
  <si>
    <t>FOTOS - NOVEMBRO 2022</t>
  </si>
  <si>
    <t>Promovemos a segurança alimentar e nutricional ao atender famílias vulneráveis que coletam alimentos impróprios para consumo nos contêiners de lixo da CEASA. Com essa ação de mapeamento das famílias, elas passam pelo atendimento e avaliação com assistente social e, além de receber os alimentos de forma contínua, recebem os encaminhamentos necessários à rede socioassistencial, conforme suas demandas. Atualmente, além da busca ativa, contamos com o apoio da equipe de Segurança Interna da CEASA, que também mobiliza famílias para o Banco de Alimentos.</t>
  </si>
  <si>
    <t>No mês de novembro finalizamos a pesquisa de satisfação com os beneficiários.</t>
  </si>
  <si>
    <r>
      <rPr>
        <b/>
        <sz val="14"/>
        <rFont val="Arial"/>
        <family val="2"/>
      </rPr>
      <t>7.5</t>
    </r>
    <r>
      <rPr>
        <sz val="14"/>
        <rFont val="Arial"/>
        <family val="2"/>
      </rPr>
      <t xml:space="preserve"> Continuamos com a parceria com a Gerência de Promoção do Voluntariado (GPV) para acolhimento de voluntários que auxiliem nas atividades diárias da unidade.</t>
    </r>
  </si>
  <si>
    <r>
      <t xml:space="preserve">7.6 </t>
    </r>
    <r>
      <rPr>
        <sz val="14"/>
        <rFont val="Arial"/>
        <family val="2"/>
      </rPr>
      <t>Finalizamos a tabulação dos dados da avaliação antropométrica e aplicação da Escala de Insegurança Alimentar e Nutricional dos benecificiários, em parceria com o Curso de Nutrição da Universidade Federal de Goiás (UFG).</t>
    </r>
  </si>
  <si>
    <r>
      <t xml:space="preserve">7.8 </t>
    </r>
    <r>
      <rPr>
        <sz val="14"/>
        <rFont val="Arial"/>
        <family val="2"/>
      </rPr>
      <t>Seguimos com a parceria para recebimento de estudantes de Nutrição e Saúde Pública da Universidade Federal de Goiás (UFG) para realização do estágio obrigatório.</t>
    </r>
  </si>
  <si>
    <t>Mural da Gentileza.</t>
  </si>
  <si>
    <t>Capacitação para famílias e entidades.</t>
  </si>
  <si>
    <t>Capacitação para colaboradores: Padronização de cestas e realização de ginástica laboral e meditação guiada.</t>
  </si>
  <si>
    <t xml:space="preserve">Realização do cadastramento presencial de famílias, seguindo os protocolos de segurança. O cadastramento de entidades sociais é realizado pelo site da OVG (www.ovg.org.br) e a validação do cadastro é feito pela equipe de Assistência Social e todas as ações buscam apoiar e fortalecer a rede socioassistencial. </t>
  </si>
  <si>
    <t xml:space="preserve">A busca ativa de alimentos na CEASA é realizada continuamente. Contudo, é importante destacar que o volume da coleta é influenciada por fatores como sazonalidade, inflação, condições ambientais, dentre outros, o que gera grandes oscilações. Neste mês, a coleta diminuiu em relação ao mês anterior. Tal impacto está associado ao início das fortes chuvas, com incidência até janeiro do próximo ano. Para complementar as doações de alimentos in natura, neste mês foram entregues 21.168 benefícios (Mix do Bem e frutas desidratadas) provenientes do processamento de alimentos coletados, contribuindo também no ciclo de sustentabilidade e redução do desperdício. </t>
  </si>
  <si>
    <t>Manutenção da parceria entre Banco de Alimentos e Universidade Federal de Goiás (UFG) para recebimento de estudantes de Nutrição e Saúde Pública. Na unidade, eles realizam estágio obrigatório.</t>
  </si>
  <si>
    <t xml:space="preserve">Demos continuidade na entrega de cestas de hortifrútis adquiridas da agricultura familiar aos alunos contemplados pelo Programa Universitário do Bem (PROBEM), acompanhados pela equipe socioassistencial do Programa. Foram entregues 300 cestas e Mix do Bem. A ação promove o estímulo à alimentação adequada, compreendendo o uso de alimentos variados, seguros, que respeitem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incentivos para a aquisição de gêneros alimentícios diversificados, produzidos em âmbito local e preferencialmente pela agricultura familiar e pelos empreendedores familiares rurais do nosso Estado. </t>
  </si>
  <si>
    <t>Foi realizada visita à entidade Monjolo Retiro Para Idosos e 02 (duas) visitas domiciliares para beneficiários cadastrados no Sistema de Gestão Integrada (SGI) do Banco de Alimentos. Durante as visitas, foram verificadas situações relacionadas às demandas familiares, bem como o contexto de vulnerabilidade em que se encontram e realizada entrega de benefícios. Para as famílias, foram entregues cestas de hortifrútis e Mix do Bem.</t>
  </si>
  <si>
    <t>Implantamos na unidade o Mural da Gentileza, ação que busca integrar a equipe da unidade, promovendo boas ações e incentivando a gentileza, principalmente com aqueles que diarimente estão ao seu lado.</t>
  </si>
  <si>
    <r>
      <rPr>
        <b/>
        <sz val="14"/>
        <rFont val="Arial"/>
        <family val="2"/>
      </rPr>
      <t>7.4</t>
    </r>
    <r>
      <rPr>
        <sz val="14"/>
        <rFont val="Arial"/>
        <family val="2"/>
      </rPr>
      <t xml:space="preserve"> Neste mês, realizamos capacitações para famílias e entidades sociais sobre: 1) A utilização do sal de ervas como estratégia de redução do consumo de sal; 2) Direitos da pessoa com deficiência. Para os colaboradores, o tema abordado foi Capacitação continuada sobre a montagem e seleção dos alimentos para as cestas das famílias.</t>
    </r>
  </si>
  <si>
    <r>
      <rPr>
        <b/>
        <sz val="14"/>
        <rFont val="Arial"/>
        <family val="2"/>
      </rPr>
      <t>7.7</t>
    </r>
    <r>
      <rPr>
        <sz val="14"/>
        <rFont val="Arial"/>
        <family val="2"/>
      </rPr>
      <t xml:space="preserve"> Realizamos uma ação de conscientização dos alimentos doados sob a perspectiva econômica para cada cesta entregue para as famílias, considerando as entregas mensais.</t>
    </r>
  </si>
  <si>
    <r>
      <rPr>
        <b/>
        <sz val="14"/>
        <color rgb="FF000000"/>
        <rFont val="Arial"/>
        <family val="2"/>
      </rPr>
      <t>7.2</t>
    </r>
    <r>
      <rPr>
        <sz val="14"/>
        <color rgb="FF000000"/>
        <rFont val="Arial"/>
        <family val="2"/>
      </rPr>
      <t xml:space="preserve"> Continuamente, promovemos 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</si>
  <si>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rFont val="Arial"/>
        <family val="2"/>
      </rPr>
      <t>7.4</t>
    </r>
    <r>
      <rPr>
        <sz val="14"/>
        <rFont val="Arial"/>
        <family val="2"/>
      </rPr>
      <t xml:space="preserve"> As ações de capacitação desenvolvidas foram: 
</t>
    </r>
    <r>
      <rPr>
        <b/>
        <sz val="14"/>
        <rFont val="Arial"/>
        <family val="2"/>
      </rPr>
      <t>Capacitação para famílias e entidades</t>
    </r>
    <r>
      <rPr>
        <sz val="14"/>
        <rFont val="Arial"/>
        <family val="2"/>
      </rPr>
      <t xml:space="preserve">:
Neste mês realizamos 02 capacitações: 1) Ação sobre a utilização do sal de ervas como estratégia de redução do consumo de sal. Reduzir a ingestão de sal pode prevenir hipertensão e doenças cardiovasculares, as principais causas de morte na região metropolitana; 2) Direitos da pessoa com deficiência, com o objetivo de informar e orientar as famílias sobre os direitos da pessoa com deficiência.
</t>
    </r>
    <r>
      <rPr>
        <b/>
        <sz val="14"/>
        <rFont val="Arial"/>
        <family val="2"/>
      </rPr>
      <t>Capacitação para colaboradores</t>
    </r>
    <r>
      <rPr>
        <sz val="14"/>
        <rFont val="Arial"/>
        <family val="2"/>
      </rPr>
      <t>:
1) Capacitação continuada sobre a montagem e seleção dos alimentos para as cestas das famílias. Foram abordados temas como o novo fluxo de trabalho, padronização e organização das cestas e como separar os alimentos próprios e impróprios para consumo. Visando o bem-estar físico e mental dos colaboradores quanto</t>
    </r>
    <r>
      <rPr>
        <sz val="14"/>
        <color rgb="FFFF0000"/>
        <rFont val="Arial"/>
        <family val="2"/>
      </rPr>
      <t xml:space="preserve"> </t>
    </r>
    <r>
      <rPr>
        <sz val="14"/>
        <rFont val="Arial"/>
        <family val="2"/>
      </rPr>
      <t>aos riscos ergonômicos, neste mês realizamos ginática laboral 2 vezes na semana e meditação 1 vez na semana</t>
    </r>
    <r>
      <rPr>
        <sz val="14"/>
        <color rgb="FFFF0000"/>
        <rFont val="Arial"/>
        <family val="2"/>
      </rPr>
      <t>.</t>
    </r>
  </si>
  <si>
    <r>
      <rPr>
        <b/>
        <sz val="14"/>
        <rFont val="Arial"/>
        <family val="2"/>
      </rPr>
      <t xml:space="preserve">7.5 </t>
    </r>
    <r>
      <rPr>
        <sz val="14"/>
        <rFont val="Arial"/>
        <family val="2"/>
      </rPr>
      <t xml:space="preserve">A Gerência de Nutrição Social e Sustentável (GNSS) / Banco de Alimentos continua com a articulação com a Gerência de Promoção do Voluntariado (GPV) para receber voluntários para auxílio no processamento de alimentos, desde a higienização até o corte. A iniciativa propõe agregar e estimular a rede de voluntariado, além de permitir que as pessoas façam parte do processo de levar alimentação digna e segura para quem mais precisa. Em novembro, recebemos 4 voluntários que atuaram na etapa de empacotamento do Mix do Bem e frutas desidratadas.                                                                                                                                         </t>
    </r>
  </si>
  <si>
    <r>
      <rPr>
        <b/>
        <sz val="14"/>
        <rFont val="Arial"/>
        <family val="2"/>
      </rPr>
      <t>7.7</t>
    </r>
    <r>
      <rPr>
        <sz val="14"/>
        <rFont val="Arial"/>
        <family val="2"/>
      </rPr>
      <t xml:space="preserve">  Ação de conscientização dos alimentos entregues para as famílias sob a perspectiva econômica, com o objetivo de conhecer e avaliar o impacto econômico na renda das famílias beneficiadas pelo Banco de Alimentos/OVG, através das doações de cestas de hortifrútis. O estudo mostrou os valores encontrados dos alimentos que foram cotados na CEASA-GO e em supermercados de acordo com cada dia da semana e os alimentos que continham na cesta naquele determinado dia. Assim, foram mostrados o preço dos alimentos por quilo e o valor total da cesta de acordo com os determinados alimentos que a compõem. 
Tabela 2. Impacto econômico mensal para famílias que recebem benefício (cestas de hortifrútis).
                                                                                                                                                                                              </t>
    </r>
  </si>
  <si>
    <t>A Tabela 2 mostra os preços dos produtos vendidos na CEASA-GO, os preços comercializados em supermercados e a diferença de valores entre as cotações, evidenciando a economia quando a compra dos alimentos é realizada na CEASA-GO.</t>
  </si>
  <si>
    <t xml:space="preserve">Nota-se que na quarta-feira tivemos uma economia mensal de R$ 184,72 e na sexta-feira uma economia mensal de R$ 176,90. Assim, pelos valores adotados nos supermercados, é possível observar que a economia mensal de uma família beneficiária do Banco de Alimentos é de aproximadamente 1 salário mínimo. Além disso, ainda que estas famílias tivessem a possibilidade de comprar os alimentos de acordo com as cotações da CEASA-GO, dificilmente, considerando as demais necessidades (aluguel, luz, água, medicamentos, etc.) destinariam o montante para a compra de frutas e verduras, uma vez que as prioridades de gastos são outras, deixando a alimentação para segundo plano e corroborando com o maior percentual de insegurança alimentar. 
Portanto, o Banco de Alimentos amplia o direito das famílias cadastradas no Programa terem acesso a uma alimentação digna, adequada e ainda gera um impacto na renda, pois as doações das cestas economizam cerca de ¼ do salário mínimo (referência 2022), pelos valores CEASA-GO, na maioria dos beneficiários. </t>
  </si>
  <si>
    <t>- A fim de analisar a situação de segurança alimentar familiar dentre os usuários, foi utilizada a Escala Brasileira de Insegurança Alimentar (EBIA), ferramenta que avalia a percepção dos indivíduos em relação ao acesso aos alimentos e sua disponibilidade no domicílio (CANTANHÊDE, 2021). Do total de 213 beneficiários que responderam à EBIA, 198 (93%) encontram-se em insegurança alimentar, conforme ponto de corte proposto para a classificação de insegurança alimentar (uma resposta positiva ou mais) (SANTOS et al., 2014).
Diante do exposto, é possível concluir que existe uma prevalência elevada de sobrepeso e obesidade entre os usuários atendidos no Banco de Alimentos de Goiânia no ano de 2022, representando, conjuntamente, mais da metade da amostra. Com relação ao consumo das frutas e hortaliças investigadas, foram observados percentuais baixos de resposta positiva para os alimentos citados no instrumento de pesquisa. Destaca-se, ainda, a preocupante prevalência de insegurança alimentar e nutricional dentre os participantes do estudo.</t>
  </si>
  <si>
    <r>
      <t xml:space="preserve">7.6 </t>
    </r>
    <r>
      <rPr>
        <sz val="14"/>
        <rFont val="Arial"/>
        <family val="2"/>
      </rPr>
      <t xml:space="preserve">Desenvolvemos um Plano de Ação com o diagnóstico prévio e atividades de educação alimentar e nutricional a partir da tabulação dos dados antropométricos dos beneficiários do Banco de Alimentos da OVG. A Nutrição nesse contexto vem para dar concretude às ações de alimentação no Programa Banco de Alimentos e apresenta como propósito a melhoria das condições de alimentação, nutrição e saúde dos beneficiários, mediante a promoção de práticas alimentares adequadas e saudáveis, a vigilância alimentar e nutricional, a prevenção e o cuidado integral dos agravos relacionados à alimentação e nutrição. Neste sentido, algumas ações foram desenvolvidas:
- Avaliação Nutricional e Aplicação da Escala de Insegurança Alimentar e Nutricional: Foram avaliados 210 usuários do Banco de Alimentos de Goiânia. Destes, 75,24% são mulheres e 24,76% são homens, com média de idade de 49 a 14 anos. A partir dos dados obtidos de peso e estatura, calculou-se e classificou-se o Índice de Massa Corporal (IMC) da amostra, apresentado a seguir (Figura 1).  </t>
    </r>
  </si>
  <si>
    <r>
      <t>Figura 1.</t>
    </r>
    <r>
      <rPr>
        <sz val="14"/>
        <rFont val="Arial"/>
        <family val="2"/>
      </rPr>
      <t xml:space="preserve"> Classificação do índice de massa corporal dos usuários do Banco de Alimentos de Goiânia.</t>
    </r>
    <r>
      <rPr>
        <b/>
        <sz val="14"/>
        <rFont val="Arial"/>
        <family val="2"/>
      </rPr>
      <t xml:space="preserve">                                                            </t>
    </r>
    <r>
      <rPr>
        <sz val="14"/>
        <rFont val="Arial"/>
        <family val="2"/>
      </rPr>
      <t>Diante dos dados coletados, observou-se elevada prevalência de sobrepeso (40%) e obesidade (25,7%) na amostra, representando mais da metade dos usuários avaliados, conforme classificação do estado nutricional pelo IMC (OMS, 1995).
- Utilizamos o questionário de diversidade alimentar MDD-W para avaliar o consumo de alguns alimentos. Um total de 200 participantes responderam a esse instrumento. Aqui são relatados os resultados específicos do consumo de algumas frutas (mamão, manga, melão amarelo, caqui ou pequi; laranja, banana, maçã ou abacaxi) e de algumas hortaliças (alface, acelga ou repolho; couve, brócolis, almeirão, agrião ou espinafre; abóbora, cenoura, batata-doce ou quiabo/caruru; tomate, pepino, abobrinha, berinjela, chuchu ou beterraba) que compõem o MDD-W. Esses dados de prevalência de consumo no dia anterior estão apresentados na tabela a seguir (Tabela 1).
Tabela 1. Prevalência de consumo de frutas de hortaliças no dia anterior dos usuários do Banco de Alimentos de Goiânia.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</si>
</sst>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4"/>
      <color theme="4"/>
      <name val="Arial"/>
      <family val="2"/>
    </font>
    <font>
      <sz val="14"/>
      <color theme="1"/>
      <name val="Arial"/>
      <family val="2"/>
    </font>
    <font>
      <sz val="11"/>
      <name val="Calibri"/>
      <family val="2"/>
      <scheme val="minor"/>
    </font>
    <font>
      <sz val="14"/>
      <color rgb="FFFF0000"/>
      <name val="Arial"/>
      <family val="2"/>
    </font>
    <font>
      <b/>
      <sz val="16"/>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s>
  <borders count="12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bottom/>
      <diagonal/>
    </border>
    <border>
      <left style="double">
        <color auto="1"/>
      </left>
      <right style="medium">
        <color indexed="64"/>
      </right>
      <top/>
      <bottom/>
      <diagonal/>
    </border>
    <border>
      <left style="thin">
        <color auto="1"/>
      </left>
      <right style="thin">
        <color auto="1"/>
      </right>
      <top/>
      <bottom style="medium">
        <color indexed="64"/>
      </bottom>
      <diagonal/>
    </border>
    <border>
      <left/>
      <right style="medium">
        <color indexed="64"/>
      </right>
      <top/>
      <bottom style="thin">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628">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4" borderId="51" xfId="3" applyFont="1" applyFill="1" applyBorder="1" applyAlignment="1">
      <alignment horizontal="center" vertical="center"/>
    </xf>
    <xf numFmtId="0" fontId="13" fillId="14" borderId="65" xfId="3" applyFont="1" applyFill="1" applyBorder="1" applyAlignment="1">
      <alignment horizontal="center" vertical="center"/>
    </xf>
    <xf numFmtId="0" fontId="20" fillId="15" borderId="70" xfId="3" applyFont="1" applyFill="1" applyBorder="1" applyAlignment="1">
      <alignment horizontal="center" vertical="center"/>
    </xf>
    <xf numFmtId="4" fontId="27" fillId="17" borderId="20" xfId="3" applyNumberFormat="1" applyFont="1" applyFill="1" applyBorder="1" applyAlignment="1">
      <alignment horizontal="center" vertical="center"/>
    </xf>
    <xf numFmtId="4" fontId="27" fillId="17"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6" borderId="18" xfId="3" applyFont="1" applyFill="1" applyBorder="1" applyAlignment="1">
      <alignment horizontal="center" vertical="center"/>
    </xf>
    <xf numFmtId="0" fontId="13" fillId="14" borderId="76"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5" borderId="43" xfId="3" applyNumberFormat="1" applyFont="1" applyFill="1" applyBorder="1" applyAlignment="1">
      <alignment horizontal="center" vertical="center"/>
    </xf>
    <xf numFmtId="4" fontId="13" fillId="15" borderId="17" xfId="3" applyNumberFormat="1" applyFont="1" applyFill="1" applyBorder="1" applyAlignment="1">
      <alignment horizontal="center" vertical="center"/>
    </xf>
    <xf numFmtId="0" fontId="13" fillId="15" borderId="20" xfId="3" applyFont="1" applyFill="1" applyBorder="1" applyAlignment="1">
      <alignment horizontal="center" vertical="center"/>
    </xf>
    <xf numFmtId="0" fontId="15" fillId="15" borderId="44" xfId="3" applyFont="1" applyFill="1" applyBorder="1" applyAlignment="1">
      <alignment horizontal="center" vertical="center"/>
    </xf>
    <xf numFmtId="4" fontId="13" fillId="15" borderId="69" xfId="3" applyNumberFormat="1" applyFont="1" applyFill="1" applyBorder="1" applyAlignment="1">
      <alignment horizontal="center" vertical="center"/>
    </xf>
    <xf numFmtId="4" fontId="15" fillId="15" borderId="67"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7" borderId="31" xfId="3" applyNumberFormat="1" applyFont="1" applyFill="1" applyBorder="1" applyAlignment="1">
      <alignment horizontal="center" vertical="center"/>
    </xf>
    <xf numFmtId="4" fontId="13" fillId="17" borderId="51" xfId="3" applyNumberFormat="1" applyFont="1" applyFill="1" applyBorder="1" applyAlignment="1">
      <alignment horizontal="center" vertical="center"/>
    </xf>
    <xf numFmtId="0" fontId="27" fillId="17" borderId="59" xfId="3" applyFont="1" applyFill="1" applyBorder="1" applyAlignment="1">
      <alignment horizontal="center" vertical="center"/>
    </xf>
    <xf numFmtId="4" fontId="13" fillId="4" borderId="22"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3" fillId="14" borderId="49" xfId="3" applyFont="1" applyFill="1" applyBorder="1" applyAlignment="1">
      <alignment horizontal="center" vertical="center"/>
    </xf>
    <xf numFmtId="0" fontId="20" fillId="16" borderId="53" xfId="3" applyFont="1" applyFill="1" applyBorder="1" applyAlignment="1">
      <alignment horizontal="center" vertical="center"/>
    </xf>
    <xf numFmtId="2" fontId="20" fillId="3" borderId="63"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5"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79"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5" borderId="51" xfId="3" applyNumberFormat="1" applyFont="1" applyFill="1" applyBorder="1" applyAlignment="1">
      <alignment horizontal="center" vertical="center"/>
    </xf>
    <xf numFmtId="0" fontId="12" fillId="0" borderId="11" xfId="3" applyFont="1" applyBorder="1" applyAlignment="1">
      <alignment horizontal="left" vertical="center"/>
    </xf>
    <xf numFmtId="0" fontId="19" fillId="3" borderId="63" xfId="3" applyFont="1" applyFill="1" applyBorder="1" applyAlignment="1">
      <alignment horizontal="center" vertical="center"/>
    </xf>
    <xf numFmtId="0" fontId="27" fillId="17" borderId="52" xfId="3" applyFont="1" applyFill="1" applyBorder="1" applyAlignment="1">
      <alignment horizontal="center" vertical="center"/>
    </xf>
    <xf numFmtId="4" fontId="13" fillId="15" borderId="68" xfId="3" applyNumberFormat="1" applyFont="1" applyFill="1" applyBorder="1" applyAlignment="1">
      <alignment horizontal="center" vertical="center"/>
    </xf>
    <xf numFmtId="4" fontId="27" fillId="17" borderId="19" xfId="3" applyNumberFormat="1" applyFont="1" applyFill="1" applyBorder="1" applyAlignment="1">
      <alignment horizontal="center" vertical="center"/>
    </xf>
    <xf numFmtId="0" fontId="12" fillId="0" borderId="82" xfId="3" applyFont="1" applyBorder="1" applyAlignment="1">
      <alignment vertical="center"/>
    </xf>
    <xf numFmtId="0" fontId="12" fillId="0" borderId="11" xfId="0" applyFont="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5"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3" xfId="3" applyFont="1" applyFill="1" applyBorder="1" applyAlignment="1">
      <alignment horizontal="center" vertical="center"/>
    </xf>
    <xf numFmtId="0" fontId="13" fillId="5" borderId="18" xfId="3" applyFont="1" applyFill="1" applyBorder="1" applyAlignment="1">
      <alignment horizontal="center" vertical="center"/>
    </xf>
    <xf numFmtId="4" fontId="15" fillId="7" borderId="47" xfId="3" applyNumberFormat="1" applyFont="1" applyFill="1" applyBorder="1" applyAlignment="1">
      <alignment horizontal="center" vertical="center"/>
    </xf>
    <xf numFmtId="0" fontId="12" fillId="0" borderId="11" xfId="0" applyFont="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17" fillId="9" borderId="20" xfId="3" applyFont="1" applyFill="1" applyBorder="1" applyAlignment="1">
      <alignment horizontal="center" vertical="center" wrapText="1"/>
    </xf>
    <xf numFmtId="4" fontId="15" fillId="7" borderId="29" xfId="3" applyNumberFormat="1" applyFont="1" applyFill="1" applyBorder="1" applyAlignment="1">
      <alignment horizontal="center" vertical="center"/>
    </xf>
    <xf numFmtId="1" fontId="13" fillId="3" borderId="65" xfId="3" applyNumberFormat="1" applyFont="1" applyFill="1" applyBorder="1" applyAlignment="1">
      <alignment horizontal="center" vertical="center"/>
    </xf>
    <xf numFmtId="3" fontId="13" fillId="3" borderId="7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5"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4" borderId="65" xfId="3" applyFont="1" applyFill="1" applyBorder="1" applyAlignment="1">
      <alignment horizontal="center" vertical="center" wrapText="1"/>
    </xf>
    <xf numFmtId="0" fontId="12" fillId="0" borderId="27"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88" xfId="0" applyFont="1" applyBorder="1" applyAlignment="1">
      <alignment horizontal="center" vertical="center" wrapText="1"/>
    </xf>
    <xf numFmtId="0" fontId="16" fillId="0" borderId="8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92" xfId="3" applyNumberFormat="1" applyFont="1" applyFill="1" applyBorder="1" applyAlignment="1">
      <alignment horizontal="center" vertical="center"/>
    </xf>
    <xf numFmtId="4" fontId="15" fillId="7" borderId="93" xfId="3" applyNumberFormat="1" applyFont="1" applyFill="1" applyBorder="1" applyAlignment="1">
      <alignment horizontal="center" vertical="center"/>
    </xf>
    <xf numFmtId="4" fontId="15" fillId="7" borderId="94" xfId="3" applyNumberFormat="1" applyFont="1" applyFill="1" applyBorder="1" applyAlignment="1">
      <alignment horizontal="center" vertical="center"/>
    </xf>
    <xf numFmtId="0" fontId="13" fillId="14" borderId="44" xfId="3" applyFont="1" applyFill="1" applyBorder="1" applyAlignment="1">
      <alignment horizontal="center" vertical="center"/>
    </xf>
    <xf numFmtId="3" fontId="15" fillId="15" borderId="67" xfId="3" applyNumberFormat="1" applyFont="1" applyFill="1" applyBorder="1" applyAlignment="1">
      <alignment horizontal="center" vertical="center"/>
    </xf>
    <xf numFmtId="0" fontId="20" fillId="3" borderId="59" xfId="3" applyFont="1" applyFill="1" applyBorder="1" applyAlignment="1">
      <alignment horizontal="center" vertical="center"/>
    </xf>
    <xf numFmtId="0" fontId="13" fillId="3" borderId="95" xfId="3" applyFont="1" applyFill="1" applyBorder="1" applyAlignment="1">
      <alignment horizontal="center" vertical="center"/>
    </xf>
    <xf numFmtId="0" fontId="13" fillId="3" borderId="65" xfId="3" applyFont="1" applyFill="1" applyBorder="1" applyAlignment="1">
      <alignment horizontal="center" vertical="center"/>
    </xf>
    <xf numFmtId="3" fontId="13" fillId="3" borderId="66"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0" fontId="16" fillId="0" borderId="57"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7" fillId="10" borderId="60" xfId="0" applyFont="1" applyFill="1" applyBorder="1" applyAlignment="1">
      <alignment horizontal="center" vertical="center"/>
    </xf>
    <xf numFmtId="0" fontId="25" fillId="0" borderId="98" xfId="3" applyFont="1" applyBorder="1" applyAlignment="1">
      <alignment horizontal="center" vertical="center" wrapText="1"/>
    </xf>
    <xf numFmtId="0" fontId="33" fillId="0" borderId="0" xfId="0" applyFont="1" applyAlignment="1">
      <alignment horizontal="center"/>
    </xf>
    <xf numFmtId="0" fontId="38" fillId="0" borderId="0" xfId="0" applyFont="1"/>
    <xf numFmtId="0" fontId="12" fillId="0" borderId="84" xfId="0" applyFont="1" applyBorder="1" applyAlignment="1">
      <alignment horizontal="center" vertical="center" wrapText="1"/>
    </xf>
    <xf numFmtId="0" fontId="16" fillId="0" borderId="84"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85" xfId="3" applyFont="1" applyBorder="1" applyAlignment="1">
      <alignment horizontal="left" vertical="center" wrapText="1"/>
    </xf>
    <xf numFmtId="0" fontId="16" fillId="0" borderId="30" xfId="3" applyFont="1" applyBorder="1" applyAlignment="1">
      <alignment horizontal="left" vertical="center" wrapText="1"/>
    </xf>
    <xf numFmtId="0" fontId="0" fillId="20" borderId="0" xfId="0" applyFill="1"/>
    <xf numFmtId="0" fontId="12" fillId="0" borderId="85" xfId="0" applyFont="1" applyBorder="1" applyAlignment="1">
      <alignment horizontal="left" vertical="center" wrapText="1"/>
    </xf>
    <xf numFmtId="0" fontId="12" fillId="0" borderId="86" xfId="0" applyFont="1" applyBorder="1" applyAlignment="1">
      <alignment horizontal="left" vertical="center" wrapText="1"/>
    </xf>
    <xf numFmtId="0" fontId="12" fillId="0" borderId="17" xfId="0" applyFont="1" applyBorder="1" applyAlignment="1">
      <alignment horizontal="left" vertical="center" wrapText="1"/>
    </xf>
    <xf numFmtId="0" fontId="12" fillId="0" borderId="8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01" xfId="3" applyNumberFormat="1" applyFont="1" applyFill="1" applyBorder="1" applyAlignment="1">
      <alignment horizontal="center" vertical="center"/>
    </xf>
    <xf numFmtId="0" fontId="20" fillId="5" borderId="63" xfId="3" applyFont="1" applyFill="1" applyBorder="1" applyAlignment="1">
      <alignment horizontal="center" vertical="center"/>
    </xf>
    <xf numFmtId="0" fontId="12" fillId="0" borderId="46" xfId="0" applyFont="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39" fillId="0" borderId="17" xfId="0" applyFont="1" applyBorder="1" applyAlignment="1">
      <alignment horizontal="center" vertical="center" wrapText="1"/>
    </xf>
    <xf numFmtId="0" fontId="39" fillId="0" borderId="97" xfId="0" applyFont="1" applyBorder="1" applyAlignment="1">
      <alignment horizontal="center" vertical="center" wrapText="1"/>
    </xf>
    <xf numFmtId="0" fontId="40" fillId="10" borderId="78" xfId="0" applyFont="1" applyFill="1" applyBorder="1" applyAlignment="1">
      <alignment horizontal="center" vertical="center" wrapText="1"/>
    </xf>
    <xf numFmtId="0" fontId="21" fillId="14" borderId="50" xfId="3" applyFont="1" applyFill="1" applyBorder="1" applyAlignment="1">
      <alignment horizontal="center" vertical="center" wrapText="1"/>
    </xf>
    <xf numFmtId="0" fontId="40" fillId="10" borderId="31" xfId="0" applyFont="1" applyFill="1" applyBorder="1" applyAlignment="1">
      <alignment horizontal="center" vertical="center" wrapText="1"/>
    </xf>
    <xf numFmtId="0" fontId="24" fillId="0" borderId="16" xfId="0" applyFont="1" applyBorder="1" applyAlignment="1">
      <alignment horizontal="center"/>
    </xf>
    <xf numFmtId="0" fontId="39" fillId="0" borderId="97" xfId="0" applyFont="1" applyBorder="1"/>
    <xf numFmtId="0" fontId="39" fillId="0" borderId="97" xfId="0" applyFont="1" applyBorder="1" applyAlignment="1">
      <alignment wrapText="1"/>
    </xf>
    <xf numFmtId="0" fontId="24" fillId="0" borderId="16" xfId="0" applyFont="1" applyBorder="1" applyAlignment="1">
      <alignment horizontal="center" vertical="center"/>
    </xf>
    <xf numFmtId="0" fontId="39" fillId="0" borderId="97" xfId="0" applyFont="1" applyBorder="1" applyAlignment="1">
      <alignment vertical="center" wrapText="1"/>
    </xf>
    <xf numFmtId="0" fontId="24" fillId="0" borderId="98" xfId="0" applyFont="1" applyBorder="1" applyAlignment="1">
      <alignment horizontal="center"/>
    </xf>
    <xf numFmtId="0" fontId="39" fillId="0" borderId="13" xfId="0" applyFont="1" applyBorder="1" applyAlignment="1">
      <alignment horizontal="center" vertical="center" wrapText="1"/>
    </xf>
    <xf numFmtId="0" fontId="24" fillId="0" borderId="98" xfId="0" applyFont="1" applyBorder="1" applyAlignment="1">
      <alignment horizontal="center" vertical="center"/>
    </xf>
    <xf numFmtId="0" fontId="39" fillId="0" borderId="97" xfId="0" applyFont="1" applyBorder="1" applyAlignment="1">
      <alignment horizontal="justify" wrapText="1"/>
    </xf>
    <xf numFmtId="1" fontId="13" fillId="3" borderId="96" xfId="3" applyNumberFormat="1" applyFont="1" applyFill="1" applyBorder="1" applyAlignment="1">
      <alignment horizontal="center" vertical="center"/>
    </xf>
    <xf numFmtId="3" fontId="13" fillId="3" borderId="10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0" fontId="12" fillId="0" borderId="24" xfId="0" applyFont="1" applyBorder="1" applyAlignment="1">
      <alignment vertical="center"/>
    </xf>
    <xf numFmtId="0" fontId="12" fillId="0" borderId="100" xfId="3" applyFont="1" applyBorder="1" applyAlignment="1">
      <alignment vertical="center"/>
    </xf>
    <xf numFmtId="0" fontId="13" fillId="5" borderId="103" xfId="3" applyFont="1" applyFill="1" applyBorder="1" applyAlignment="1">
      <alignment horizontal="center" vertical="center"/>
    </xf>
    <xf numFmtId="0" fontId="12" fillId="0" borderId="104" xfId="0" applyFont="1" applyBorder="1" applyAlignment="1">
      <alignment horizontal="center" vertical="center" wrapText="1"/>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38" fillId="0" borderId="17" xfId="0" applyFont="1" applyBorder="1" applyAlignment="1">
      <alignment horizontal="center" vertical="center"/>
    </xf>
    <xf numFmtId="0" fontId="12" fillId="0" borderId="85" xfId="0" applyFont="1" applyBorder="1" applyAlignment="1">
      <alignment horizontal="center" vertical="center" wrapText="1"/>
    </xf>
    <xf numFmtId="0" fontId="12" fillId="0" borderId="86" xfId="0" applyFont="1" applyBorder="1" applyAlignment="1">
      <alignment horizontal="center" vertical="center" wrapText="1"/>
    </xf>
    <xf numFmtId="0" fontId="16" fillId="0" borderId="85" xfId="3" applyFont="1" applyBorder="1" applyAlignment="1">
      <alignment horizontal="center" vertical="center" wrapText="1"/>
    </xf>
    <xf numFmtId="0" fontId="12" fillId="0" borderId="89"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2" fillId="0" borderId="30" xfId="0" applyFont="1" applyBorder="1" applyAlignment="1">
      <alignment horizontal="center" wrapText="1"/>
    </xf>
    <xf numFmtId="0" fontId="41" fillId="0" borderId="17" xfId="0" applyFont="1" applyBorder="1"/>
    <xf numFmtId="0" fontId="0" fillId="0" borderId="0" xfId="0" applyAlignment="1">
      <alignment vertical="top"/>
    </xf>
    <xf numFmtId="0" fontId="33" fillId="0" borderId="0" xfId="0" applyFont="1" applyAlignment="1">
      <alignment horizontal="center" vertical="top"/>
    </xf>
    <xf numFmtId="0" fontId="38"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38" fillId="0" borderId="17" xfId="0" applyFont="1" applyBorder="1" applyAlignment="1">
      <alignment horizontal="center"/>
    </xf>
    <xf numFmtId="4" fontId="15" fillId="7" borderId="17" xfId="3" applyNumberFormat="1" applyFont="1" applyFill="1" applyBorder="1" applyAlignment="1">
      <alignment horizontal="center" vertical="center"/>
    </xf>
    <xf numFmtId="0" fontId="12" fillId="7" borderId="87" xfId="0" applyFont="1" applyFill="1" applyBorder="1" applyAlignment="1">
      <alignment horizontal="center" vertical="center" wrapText="1"/>
    </xf>
    <xf numFmtId="0" fontId="43" fillId="0" borderId="97" xfId="0" applyFont="1" applyBorder="1"/>
    <xf numFmtId="0" fontId="39" fillId="0" borderId="9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95"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0" fontId="34" fillId="0" borderId="0" xfId="0" applyFont="1" applyAlignment="1">
      <alignment vertical="center"/>
    </xf>
    <xf numFmtId="3" fontId="13" fillId="3" borderId="20" xfId="3" applyNumberFormat="1" applyFont="1" applyFill="1" applyBorder="1" applyAlignment="1">
      <alignment horizontal="center" vertical="center"/>
    </xf>
    <xf numFmtId="0" fontId="33" fillId="0" borderId="17" xfId="0" applyFont="1" applyBorder="1" applyAlignment="1">
      <alignment horizontal="center" wrapText="1"/>
    </xf>
    <xf numFmtId="0" fontId="42" fillId="0" borderId="0" xfId="0" applyFont="1" applyAlignment="1">
      <alignment horizontal="center" vertical="center"/>
    </xf>
    <xf numFmtId="0" fontId="44" fillId="0" borderId="0" xfId="0" applyFont="1" applyAlignment="1">
      <alignment horizontal="center" vertical="center"/>
    </xf>
    <xf numFmtId="0" fontId="12" fillId="0" borderId="85" xfId="0" applyFont="1" applyBorder="1" applyAlignment="1">
      <alignment horizontal="left" vertical="top" wrapText="1"/>
    </xf>
    <xf numFmtId="3" fontId="15" fillId="15" borderId="83" xfId="3" applyNumberFormat="1" applyFont="1" applyFill="1" applyBorder="1" applyAlignment="1">
      <alignment horizontal="center" vertical="center"/>
    </xf>
    <xf numFmtId="0" fontId="36" fillId="0" borderId="0" xfId="3" applyFont="1" applyAlignment="1">
      <alignment vertical="center"/>
    </xf>
    <xf numFmtId="0" fontId="16" fillId="0" borderId="87" xfId="0" applyFont="1" applyBorder="1" applyAlignment="1">
      <alignment horizontal="center" vertical="center" wrapText="1"/>
    </xf>
    <xf numFmtId="0" fontId="12" fillId="0" borderId="85" xfId="0" applyFont="1" applyBorder="1" applyAlignment="1">
      <alignment vertical="center" wrapText="1"/>
    </xf>
    <xf numFmtId="0" fontId="12" fillId="0" borderId="84" xfId="0" applyFont="1" applyBorder="1" applyAlignment="1">
      <alignment vertical="center" wrapText="1"/>
    </xf>
    <xf numFmtId="0" fontId="16" fillId="0" borderId="85" xfId="3" applyFont="1" applyBorder="1" applyAlignment="1">
      <alignment vertical="center" wrapText="1"/>
    </xf>
    <xf numFmtId="0" fontId="16" fillId="0" borderId="84" xfId="3" applyFont="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0" fillId="0" borderId="0" xfId="0" applyAlignment="1">
      <alignment vertical="center"/>
    </xf>
    <xf numFmtId="0" fontId="12" fillId="0" borderId="57" xfId="0" applyFont="1" applyBorder="1" applyAlignment="1">
      <alignment vertical="center" wrapText="1"/>
    </xf>
    <xf numFmtId="0" fontId="12" fillId="0" borderId="89" xfId="0" applyFont="1" applyBorder="1" applyAlignment="1">
      <alignment vertical="center" wrapText="1"/>
    </xf>
    <xf numFmtId="0" fontId="12" fillId="0" borderId="85" xfId="0" applyFont="1" applyBorder="1" applyAlignment="1">
      <alignment vertical="center"/>
    </xf>
    <xf numFmtId="0" fontId="13" fillId="14" borderId="76" xfId="3" applyFont="1" applyFill="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76" xfId="3" applyFont="1" applyBorder="1" applyAlignment="1">
      <alignment horizontal="center" vertical="center" wrapText="1"/>
    </xf>
    <xf numFmtId="0" fontId="12" fillId="0" borderId="6" xfId="0" applyFont="1" applyBorder="1" applyAlignment="1">
      <alignment vertical="center"/>
    </xf>
    <xf numFmtId="0" fontId="26" fillId="0" borderId="11" xfId="0" applyFont="1" applyBorder="1" applyAlignment="1">
      <alignment horizontal="left" vertical="center"/>
    </xf>
    <xf numFmtId="0" fontId="12" fillId="0" borderId="48" xfId="0" applyFont="1" applyBorder="1" applyAlignment="1">
      <alignment vertical="center"/>
    </xf>
    <xf numFmtId="0" fontId="16" fillId="0" borderId="11" xfId="0" applyFont="1" applyBorder="1" applyAlignment="1">
      <alignment vertic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38" fillId="0" borderId="97" xfId="0" applyFont="1" applyBorder="1"/>
    <xf numFmtId="0" fontId="38" fillId="0" borderId="97" xfId="0" applyFont="1" applyBorder="1" applyAlignment="1">
      <alignment vertical="center" wrapText="1"/>
    </xf>
    <xf numFmtId="0" fontId="38" fillId="0" borderId="97" xfId="0" applyFont="1" applyBorder="1" applyAlignment="1">
      <alignment horizontal="center" vertical="center"/>
    </xf>
    <xf numFmtId="0" fontId="18" fillId="7" borderId="0" xfId="3" applyFont="1" applyFill="1" applyAlignment="1">
      <alignment vertical="center"/>
    </xf>
    <xf numFmtId="0" fontId="12" fillId="0" borderId="57" xfId="0" applyFont="1" applyBorder="1" applyAlignment="1">
      <alignment horizontal="center" vertical="center" wrapText="1"/>
    </xf>
    <xf numFmtId="0" fontId="0" fillId="0" borderId="0" xfId="0" applyAlignment="1">
      <alignment horizontal="center"/>
    </xf>
    <xf numFmtId="0" fontId="13" fillId="0" borderId="76" xfId="3" applyFont="1" applyBorder="1" applyAlignment="1">
      <alignment vertical="center" wrapText="1"/>
    </xf>
    <xf numFmtId="0" fontId="0" fillId="20" borderId="0" xfId="0" applyFill="1" applyAlignment="1">
      <alignment horizontal="left"/>
    </xf>
    <xf numFmtId="0" fontId="13" fillId="0" borderId="112" xfId="3" applyFont="1" applyBorder="1" applyAlignment="1">
      <alignment horizontal="center" vertical="center" wrapText="1"/>
    </xf>
    <xf numFmtId="0" fontId="20" fillId="0" borderId="96" xfId="3" applyFont="1" applyBorder="1" applyAlignment="1">
      <alignment horizontal="center" vertical="center" wrapText="1"/>
    </xf>
    <xf numFmtId="0" fontId="39" fillId="0" borderId="96" xfId="0" applyFont="1" applyBorder="1" applyAlignment="1">
      <alignment horizontal="center" vertical="center"/>
    </xf>
    <xf numFmtId="0" fontId="39" fillId="0" borderId="99" xfId="0" applyFont="1" applyBorder="1" applyAlignment="1">
      <alignment horizontal="center" vertical="center" wrapText="1"/>
    </xf>
    <xf numFmtId="0" fontId="20" fillId="0" borderId="96" xfId="3" applyFont="1" applyBorder="1" applyAlignment="1">
      <alignment horizontal="center" wrapText="1"/>
    </xf>
    <xf numFmtId="0" fontId="16" fillId="0" borderId="46" xfId="0" applyFont="1" applyBorder="1" applyAlignment="1">
      <alignment vertical="center"/>
    </xf>
    <xf numFmtId="4" fontId="13" fillId="3" borderId="20"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0" fontId="12" fillId="7" borderId="57"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84" xfId="3" applyFont="1" applyFill="1" applyBorder="1" applyAlignment="1">
      <alignment horizontal="center" vertical="center" wrapText="1"/>
    </xf>
    <xf numFmtId="0" fontId="12" fillId="7" borderId="86" xfId="0" applyFont="1" applyFill="1" applyBorder="1" applyAlignment="1">
      <alignment horizontal="center" vertical="center" wrapText="1"/>
    </xf>
    <xf numFmtId="0" fontId="16" fillId="7" borderId="85" xfId="3" applyFont="1" applyFill="1" applyBorder="1" applyAlignment="1">
      <alignment horizontal="center" vertical="center" wrapText="1"/>
    </xf>
    <xf numFmtId="0" fontId="12" fillId="7" borderId="85" xfId="0" applyFont="1" applyFill="1" applyBorder="1" applyAlignment="1">
      <alignment horizontal="center" vertical="center" wrapText="1"/>
    </xf>
    <xf numFmtId="0" fontId="13" fillId="7" borderId="76" xfId="3" applyFont="1" applyFill="1" applyBorder="1" applyAlignment="1">
      <alignment horizontal="center" vertical="center" wrapText="1"/>
    </xf>
    <xf numFmtId="0" fontId="0" fillId="7" borderId="0" xfId="0" applyFill="1" applyAlignment="1">
      <alignment horizontal="center"/>
    </xf>
    <xf numFmtId="0" fontId="12" fillId="7" borderId="85" xfId="0" applyFont="1" applyFill="1" applyBorder="1" applyAlignment="1">
      <alignment horizontal="center" vertical="center"/>
    </xf>
    <xf numFmtId="0" fontId="12" fillId="7" borderId="30" xfId="0" applyFont="1" applyFill="1" applyBorder="1" applyAlignment="1">
      <alignment horizontal="center" vertical="center"/>
    </xf>
    <xf numFmtId="17" fontId="24" fillId="0" borderId="8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6" fillId="0" borderId="22" xfId="4" applyFont="1" applyBorder="1" applyAlignment="1">
      <alignment horizontal="center" vertical="center" wrapText="1"/>
    </xf>
    <xf numFmtId="3" fontId="13" fillId="3" borderId="113" xfId="3" applyNumberFormat="1" applyFont="1" applyFill="1" applyBorder="1" applyAlignment="1">
      <alignment horizontal="center" vertical="center"/>
    </xf>
    <xf numFmtId="4" fontId="15" fillId="15" borderId="114" xfId="3" applyNumberFormat="1" applyFont="1" applyFill="1" applyBorder="1" applyAlignment="1">
      <alignment horizontal="center" vertical="center"/>
    </xf>
    <xf numFmtId="0" fontId="12" fillId="0" borderId="57" xfId="0" applyFont="1" applyBorder="1" applyAlignment="1">
      <alignment horizontal="left" vertical="center" wrapText="1"/>
    </xf>
    <xf numFmtId="0" fontId="16" fillId="0" borderId="17" xfId="3" applyFont="1" applyBorder="1" applyAlignment="1">
      <alignment horizontal="left" vertical="center" wrapText="1"/>
    </xf>
    <xf numFmtId="0" fontId="12" fillId="0" borderId="17" xfId="0" applyFont="1" applyBorder="1" applyAlignment="1">
      <alignment horizontal="left" vertical="top" wrapText="1"/>
    </xf>
    <xf numFmtId="3" fontId="13" fillId="3" borderId="71" xfId="3" applyNumberFormat="1" applyFont="1" applyFill="1" applyBorder="1" applyAlignment="1">
      <alignment horizontal="center" vertical="center"/>
    </xf>
    <xf numFmtId="3" fontId="15" fillId="15" borderId="31" xfId="3" applyNumberFormat="1" applyFont="1" applyFill="1" applyBorder="1" applyAlignment="1">
      <alignment horizontal="center" vertical="center"/>
    </xf>
    <xf numFmtId="0" fontId="12" fillId="7" borderId="57" xfId="0" applyFont="1" applyFill="1" applyBorder="1" applyAlignment="1">
      <alignment vertical="center" wrapText="1"/>
    </xf>
    <xf numFmtId="0" fontId="12" fillId="7" borderId="85" xfId="0" applyFont="1" applyFill="1" applyBorder="1" applyAlignment="1">
      <alignment vertical="center" wrapText="1"/>
    </xf>
    <xf numFmtId="0" fontId="16" fillId="7" borderId="30" xfId="3" applyFont="1" applyFill="1" applyBorder="1" applyAlignment="1">
      <alignment vertical="center" wrapText="1"/>
    </xf>
    <xf numFmtId="0" fontId="12" fillId="7" borderId="30" xfId="0" applyFont="1" applyFill="1" applyBorder="1" applyAlignment="1">
      <alignment vertical="center" wrapText="1"/>
    </xf>
    <xf numFmtId="0" fontId="16" fillId="7" borderId="85" xfId="3" applyFont="1" applyFill="1" applyBorder="1" applyAlignment="1">
      <alignment vertical="center" wrapText="1"/>
    </xf>
    <xf numFmtId="0" fontId="16" fillId="7" borderId="84" xfId="3" applyFont="1" applyFill="1" applyBorder="1" applyAlignment="1">
      <alignment vertical="center" wrapText="1"/>
    </xf>
    <xf numFmtId="0" fontId="12" fillId="7" borderId="57" xfId="0" applyFont="1" applyFill="1" applyBorder="1" applyAlignment="1">
      <alignment horizontal="left" vertical="center" wrapText="1"/>
    </xf>
    <xf numFmtId="0" fontId="12" fillId="7" borderId="30" xfId="0" applyFont="1" applyFill="1" applyBorder="1" applyAlignment="1">
      <alignment horizontal="left" vertical="center" wrapText="1"/>
    </xf>
    <xf numFmtId="0" fontId="12" fillId="7" borderId="30" xfId="0" applyFont="1" applyFill="1" applyBorder="1" applyAlignment="1">
      <alignment horizontal="left" vertical="center"/>
    </xf>
    <xf numFmtId="0" fontId="16" fillId="7" borderId="30" xfId="3" applyFont="1" applyFill="1" applyBorder="1" applyAlignment="1">
      <alignment horizontal="left" vertical="center" wrapText="1"/>
    </xf>
    <xf numFmtId="0" fontId="12" fillId="7" borderId="30" xfId="0" applyFont="1" applyFill="1" applyBorder="1" applyAlignment="1">
      <alignment horizontal="left" wrapText="1"/>
    </xf>
    <xf numFmtId="17" fontId="33" fillId="0" borderId="85" xfId="0" applyNumberFormat="1" applyFont="1" applyBorder="1" applyAlignment="1">
      <alignment horizontal="center" vertical="center"/>
    </xf>
    <xf numFmtId="0" fontId="33" fillId="0" borderId="13" xfId="0" applyFont="1" applyBorder="1" applyAlignment="1">
      <alignment horizontal="center" vertical="center"/>
    </xf>
    <xf numFmtId="0" fontId="0" fillId="0" borderId="13" xfId="0" applyBorder="1" applyAlignment="1">
      <alignment horizontal="center" vertical="center"/>
    </xf>
    <xf numFmtId="0" fontId="38" fillId="0" borderId="13" xfId="0" applyFont="1" applyBorder="1" applyAlignment="1">
      <alignment horizontal="center" vertical="center"/>
    </xf>
    <xf numFmtId="0" fontId="38" fillId="0" borderId="115" xfId="0" applyFont="1" applyBorder="1" applyAlignment="1">
      <alignment horizontal="center" vertical="center"/>
    </xf>
    <xf numFmtId="0" fontId="0" fillId="0" borderId="0" xfId="0" applyAlignment="1">
      <alignment horizontal="left"/>
    </xf>
    <xf numFmtId="0" fontId="12" fillId="7" borderId="17" xfId="0" applyFont="1" applyFill="1" applyBorder="1" applyAlignment="1">
      <alignment horizontal="left" vertical="center" wrapText="1"/>
    </xf>
    <xf numFmtId="0" fontId="12" fillId="7" borderId="17" xfId="0" applyFont="1" applyFill="1" applyBorder="1" applyAlignment="1">
      <alignment horizontal="left" vertical="center"/>
    </xf>
    <xf numFmtId="0" fontId="16" fillId="7" borderId="17" xfId="3" applyFont="1" applyFill="1" applyBorder="1" applyAlignment="1">
      <alignment horizontal="left" vertical="center" wrapText="1"/>
    </xf>
    <xf numFmtId="0" fontId="13" fillId="0" borderId="17" xfId="3" applyFont="1" applyBorder="1" applyAlignment="1">
      <alignment horizontal="left" vertical="center" wrapText="1"/>
    </xf>
    <xf numFmtId="4" fontId="13" fillId="3" borderId="98" xfId="3" applyNumberFormat="1" applyFont="1" applyFill="1" applyBorder="1" applyAlignment="1">
      <alignment horizontal="center" vertical="center"/>
    </xf>
    <xf numFmtId="0" fontId="13" fillId="10" borderId="76" xfId="3" applyFont="1" applyFill="1" applyBorder="1" applyAlignment="1">
      <alignment horizontal="center" vertical="center" wrapText="1"/>
    </xf>
    <xf numFmtId="17" fontId="33" fillId="0" borderId="85" xfId="0" applyNumberFormat="1" applyFont="1" applyBorder="1" applyAlignment="1">
      <alignment horizontal="center"/>
    </xf>
    <xf numFmtId="0" fontId="33" fillId="0" borderId="13" xfId="0" applyFont="1" applyBorder="1" applyAlignment="1">
      <alignment horizontal="center"/>
    </xf>
    <xf numFmtId="0" fontId="0" fillId="0" borderId="13" xfId="0" applyBorder="1" applyAlignment="1">
      <alignment horizontal="center"/>
    </xf>
    <xf numFmtId="0" fontId="38" fillId="0" borderId="13" xfId="0" applyFont="1" applyBorder="1" applyAlignment="1">
      <alignment horizontal="center"/>
    </xf>
    <xf numFmtId="0" fontId="38" fillId="0" borderId="115" xfId="0" applyFont="1" applyBorder="1" applyAlignment="1">
      <alignment horizontal="center"/>
    </xf>
    <xf numFmtId="17" fontId="33" fillId="0" borderId="57" xfId="0" applyNumberFormat="1" applyFont="1" applyBorder="1" applyAlignment="1">
      <alignment horizontal="center" vertical="center"/>
    </xf>
    <xf numFmtId="0" fontId="33" fillId="0" borderId="14" xfId="0" applyFont="1" applyBorder="1" applyAlignment="1">
      <alignment horizontal="center"/>
    </xf>
    <xf numFmtId="0" fontId="0" fillId="0" borderId="14" xfId="0" applyBorder="1" applyAlignment="1">
      <alignment horizontal="center"/>
    </xf>
    <xf numFmtId="0" fontId="38" fillId="0" borderId="14" xfId="0" applyFont="1" applyBorder="1" applyAlignment="1">
      <alignment horizontal="center"/>
    </xf>
    <xf numFmtId="0" fontId="38" fillId="0" borderId="56" xfId="0" applyFont="1" applyBorder="1" applyAlignment="1">
      <alignment horizontal="center"/>
    </xf>
    <xf numFmtId="17" fontId="33" fillId="0" borderId="112" xfId="0" applyNumberFormat="1" applyFont="1" applyBorder="1" applyAlignment="1">
      <alignment horizontal="center" vertical="center"/>
    </xf>
    <xf numFmtId="0" fontId="33" fillId="0" borderId="20" xfId="0" applyFont="1" applyBorder="1" applyAlignment="1">
      <alignment horizontal="center"/>
    </xf>
    <xf numFmtId="0" fontId="0" fillId="0" borderId="20" xfId="0" applyBorder="1" applyAlignment="1">
      <alignment horizontal="center"/>
    </xf>
    <xf numFmtId="0" fontId="38" fillId="0" borderId="20" xfId="0" applyFont="1" applyBorder="1" applyAlignment="1">
      <alignment horizontal="center"/>
    </xf>
    <xf numFmtId="0" fontId="38" fillId="0" borderId="116" xfId="0" applyFont="1" applyBorder="1" applyAlignment="1">
      <alignment horizontal="center"/>
    </xf>
    <xf numFmtId="0" fontId="17" fillId="9" borderId="44" xfId="3" applyFont="1" applyFill="1" applyBorder="1" applyAlignment="1">
      <alignment horizontal="center" vertical="center" wrapText="1"/>
    </xf>
    <xf numFmtId="0" fontId="48" fillId="9" borderId="44" xfId="3" applyFont="1" applyFill="1" applyBorder="1" applyAlignment="1">
      <alignment horizontal="center" vertical="center" wrapText="1"/>
    </xf>
    <xf numFmtId="3" fontId="13" fillId="3" borderId="14" xfId="3" applyNumberFormat="1" applyFont="1" applyFill="1" applyBorder="1" applyAlignment="1">
      <alignment horizontal="center" vertical="center"/>
    </xf>
    <xf numFmtId="4" fontId="13" fillId="0" borderId="17" xfId="3" applyNumberFormat="1" applyFont="1" applyBorder="1" applyAlignment="1">
      <alignment horizontal="center" vertical="center"/>
    </xf>
    <xf numFmtId="4" fontId="13" fillId="0" borderId="22" xfId="3" applyNumberFormat="1" applyFont="1" applyBorder="1" applyAlignment="1">
      <alignment horizontal="center" vertical="center"/>
    </xf>
    <xf numFmtId="0" fontId="47" fillId="0" borderId="0" xfId="0" applyFont="1" applyAlignment="1">
      <alignment horizontal="center" vertical="center"/>
    </xf>
    <xf numFmtId="0" fontId="0" fillId="0" borderId="17" xfId="0" applyBorder="1" applyAlignment="1">
      <alignment horizontal="center"/>
    </xf>
    <xf numFmtId="0" fontId="38" fillId="0" borderId="97" xfId="0" applyFont="1" applyBorder="1" applyAlignment="1">
      <alignment horizontal="center"/>
    </xf>
    <xf numFmtId="3" fontId="13" fillId="3" borderId="26" xfId="3" applyNumberFormat="1" applyFont="1" applyFill="1" applyBorder="1" applyAlignment="1">
      <alignment horizontal="center" vertical="center"/>
    </xf>
    <xf numFmtId="3" fontId="13" fillId="3" borderId="92" xfId="3" applyNumberFormat="1" applyFont="1" applyFill="1" applyBorder="1" applyAlignment="1">
      <alignment horizontal="center" vertical="center"/>
    </xf>
    <xf numFmtId="1" fontId="13" fillId="21" borderId="65" xfId="3" applyNumberFormat="1" applyFont="1" applyFill="1" applyBorder="1" applyAlignment="1">
      <alignment horizontal="center" vertical="center"/>
    </xf>
    <xf numFmtId="0" fontId="12" fillId="7" borderId="85" xfId="0" applyFont="1" applyFill="1" applyBorder="1" applyAlignment="1">
      <alignment horizontal="left" vertical="center" wrapText="1"/>
    </xf>
    <xf numFmtId="0" fontId="16" fillId="7" borderId="85" xfId="3" applyFont="1" applyFill="1" applyBorder="1" applyAlignment="1">
      <alignment horizontal="left" vertical="center" wrapText="1"/>
    </xf>
    <xf numFmtId="0" fontId="13" fillId="10" borderId="112" xfId="3" applyFont="1" applyFill="1" applyBorder="1" applyAlignment="1">
      <alignment horizontal="center" vertical="center" wrapText="1"/>
    </xf>
    <xf numFmtId="0" fontId="12" fillId="7" borderId="85" xfId="0" applyFont="1" applyFill="1" applyBorder="1" applyAlignment="1">
      <alignment horizontal="left" vertical="center"/>
    </xf>
    <xf numFmtId="0" fontId="12" fillId="7" borderId="85" xfId="0" applyFont="1" applyFill="1" applyBorder="1" applyAlignment="1">
      <alignment horizontal="left" wrapText="1"/>
    </xf>
    <xf numFmtId="0" fontId="16" fillId="7" borderId="30" xfId="3" applyFont="1" applyFill="1" applyBorder="1" applyAlignment="1">
      <alignment horizontal="left" wrapText="1"/>
    </xf>
    <xf numFmtId="0" fontId="16" fillId="7" borderId="85" xfId="3" applyFont="1" applyFill="1" applyBorder="1" applyAlignment="1">
      <alignment horizontal="left" wrapText="1"/>
    </xf>
    <xf numFmtId="0" fontId="13" fillId="10" borderId="76" xfId="3" applyFont="1" applyFill="1" applyBorder="1" applyAlignment="1">
      <alignment horizontal="left" vertical="center" wrapText="1"/>
    </xf>
    <xf numFmtId="0" fontId="33" fillId="0" borderId="58" xfId="0" applyFont="1" applyBorder="1" applyAlignment="1">
      <alignment horizontal="center"/>
    </xf>
    <xf numFmtId="0" fontId="0" fillId="0" borderId="58" xfId="0" applyBorder="1" applyAlignment="1">
      <alignment horizontal="center"/>
    </xf>
    <xf numFmtId="0" fontId="38" fillId="0" borderId="58" xfId="0" applyFont="1" applyBorder="1" applyAlignment="1">
      <alignment horizontal="center"/>
    </xf>
    <xf numFmtId="0" fontId="38" fillId="0" borderId="117" xfId="0" applyFont="1" applyBorder="1" applyAlignment="1">
      <alignment horizontal="center"/>
    </xf>
    <xf numFmtId="0" fontId="13" fillId="10" borderId="86" xfId="3" applyFont="1" applyFill="1" applyBorder="1" applyAlignment="1">
      <alignment horizontal="center" vertical="center" wrapText="1"/>
    </xf>
    <xf numFmtId="4" fontId="13" fillId="7" borderId="17" xfId="3" applyNumberFormat="1" applyFont="1" applyFill="1" applyBorder="1" applyAlignment="1">
      <alignment horizontal="center" vertical="center"/>
    </xf>
    <xf numFmtId="4" fontId="13" fillId="16" borderId="17" xfId="3" applyNumberFormat="1" applyFont="1" applyFill="1" applyBorder="1" applyAlignment="1">
      <alignment horizontal="center" vertical="center"/>
    </xf>
    <xf numFmtId="4" fontId="15" fillId="0" borderId="17" xfId="3" applyNumberFormat="1" applyFont="1" applyBorder="1" applyAlignment="1">
      <alignment horizontal="center" vertical="center"/>
    </xf>
    <xf numFmtId="0" fontId="13" fillId="14" borderId="118" xfId="3" applyFont="1" applyFill="1" applyBorder="1" applyAlignment="1">
      <alignment horizontal="center" vertical="center" wrapText="1"/>
    </xf>
    <xf numFmtId="0" fontId="13" fillId="14" borderId="13" xfId="3" applyFont="1" applyFill="1" applyBorder="1" applyAlignment="1">
      <alignment horizontal="center" vertical="center" wrapText="1"/>
    </xf>
    <xf numFmtId="0" fontId="13" fillId="14" borderId="13" xfId="3" applyFont="1" applyFill="1" applyBorder="1" applyAlignment="1">
      <alignment horizontal="center" vertical="center"/>
    </xf>
    <xf numFmtId="0" fontId="13" fillId="14" borderId="118" xfId="3" applyFont="1" applyFill="1" applyBorder="1" applyAlignment="1">
      <alignment horizontal="center" vertical="center"/>
    </xf>
    <xf numFmtId="0" fontId="13" fillId="14" borderId="119" xfId="3" applyFont="1" applyFill="1" applyBorder="1" applyAlignment="1">
      <alignment horizontal="center" vertical="center"/>
    </xf>
    <xf numFmtId="0" fontId="12" fillId="7" borderId="17" xfId="0" applyFont="1" applyFill="1" applyBorder="1" applyAlignment="1">
      <alignment horizontal="center" vertical="center" wrapText="1"/>
    </xf>
    <xf numFmtId="0" fontId="16" fillId="7" borderId="17" xfId="3" applyFont="1" applyFill="1" applyBorder="1" applyAlignment="1">
      <alignment horizontal="center" vertical="center" wrapText="1"/>
    </xf>
    <xf numFmtId="3" fontId="13" fillId="16" borderId="17" xfId="3" applyNumberFormat="1" applyFont="1" applyFill="1" applyBorder="1" applyAlignment="1">
      <alignment horizontal="center" vertical="center"/>
    </xf>
    <xf numFmtId="0" fontId="13" fillId="10" borderId="17" xfId="3" applyFont="1" applyFill="1" applyBorder="1" applyAlignment="1">
      <alignment horizontal="center" vertical="center" wrapText="1"/>
    </xf>
    <xf numFmtId="0" fontId="13" fillId="14" borderId="17" xfId="3" applyFont="1" applyFill="1" applyBorder="1" applyAlignment="1">
      <alignment horizontal="center" vertical="center" wrapText="1"/>
    </xf>
    <xf numFmtId="0" fontId="13" fillId="14" borderId="17" xfId="3" applyFont="1" applyFill="1" applyBorder="1" applyAlignment="1">
      <alignment horizontal="center" vertical="center"/>
    </xf>
    <xf numFmtId="4" fontId="13" fillId="16" borderId="31" xfId="3" applyNumberFormat="1" applyFont="1" applyFill="1" applyBorder="1" applyAlignment="1">
      <alignment horizontal="center" vertical="center"/>
    </xf>
    <xf numFmtId="4" fontId="13" fillId="15" borderId="95" xfId="3" applyNumberFormat="1" applyFont="1" applyFill="1" applyBorder="1" applyAlignment="1">
      <alignment horizontal="center" vertical="center"/>
    </xf>
    <xf numFmtId="2" fontId="15" fillId="0" borderId="16" xfId="3" applyNumberFormat="1" applyFont="1" applyBorder="1" applyAlignment="1">
      <alignment horizontal="center" vertical="center"/>
    </xf>
    <xf numFmtId="4" fontId="13" fillId="15" borderId="120" xfId="3" applyNumberFormat="1" applyFont="1" applyFill="1" applyBorder="1" applyAlignment="1">
      <alignment horizontal="center" vertical="center"/>
    </xf>
    <xf numFmtId="0" fontId="51" fillId="0" borderId="0" xfId="0" applyFont="1"/>
    <xf numFmtId="4" fontId="13" fillId="0" borderId="16"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0" fontId="20" fillId="5" borderId="103" xfId="3" applyFont="1" applyFill="1" applyBorder="1" applyAlignment="1">
      <alignment horizontal="center" vertical="center"/>
    </xf>
    <xf numFmtId="0" fontId="13" fillId="14" borderId="29" xfId="3" applyFont="1" applyFill="1" applyBorder="1" applyAlignment="1">
      <alignment horizontal="center" vertical="center" wrapText="1"/>
    </xf>
    <xf numFmtId="0" fontId="13" fillId="14" borderId="23" xfId="3" applyFont="1" applyFill="1" applyBorder="1" applyAlignment="1">
      <alignment horizontal="center" vertical="center"/>
    </xf>
    <xf numFmtId="4" fontId="13" fillId="0" borderId="23" xfId="3" applyNumberFormat="1" applyFont="1" applyBorder="1" applyAlignment="1">
      <alignment horizontal="center" vertical="center"/>
    </xf>
    <xf numFmtId="4" fontId="13" fillId="7" borderId="23" xfId="3" applyNumberFormat="1" applyFont="1" applyFill="1" applyBorder="1" applyAlignment="1">
      <alignment horizontal="center" vertical="center"/>
    </xf>
    <xf numFmtId="4" fontId="15" fillId="0" borderId="23" xfId="3" applyNumberFormat="1" applyFont="1" applyBorder="1" applyAlignment="1">
      <alignment horizontal="center" vertical="center"/>
    </xf>
    <xf numFmtId="4" fontId="13" fillId="16" borderId="23" xfId="3" applyNumberFormat="1" applyFont="1" applyFill="1" applyBorder="1" applyAlignment="1">
      <alignment horizontal="center" vertical="center"/>
    </xf>
    <xf numFmtId="3" fontId="13" fillId="16" borderId="23" xfId="3" applyNumberFormat="1" applyFont="1" applyFill="1" applyBorder="1" applyAlignment="1">
      <alignment horizontal="center" vertical="center"/>
    </xf>
    <xf numFmtId="4" fontId="15" fillId="0" borderId="43" xfId="3" applyNumberFormat="1" applyFont="1" applyBorder="1" applyAlignment="1">
      <alignment horizontal="center" vertical="center"/>
    </xf>
    <xf numFmtId="3" fontId="13" fillId="15" borderId="43" xfId="3" applyNumberFormat="1" applyFont="1" applyFill="1" applyBorder="1" applyAlignment="1">
      <alignment horizontal="center" vertical="center"/>
    </xf>
    <xf numFmtId="0" fontId="13" fillId="14" borderId="43" xfId="3" applyFont="1" applyFill="1" applyBorder="1" applyAlignment="1">
      <alignment horizontal="center" vertical="center"/>
    </xf>
    <xf numFmtId="0" fontId="12" fillId="0" borderId="23" xfId="0" applyFont="1" applyBorder="1" applyAlignment="1">
      <alignment horizontal="center" vertical="center" wrapText="1"/>
    </xf>
    <xf numFmtId="0" fontId="16" fillId="0" borderId="23" xfId="0" applyFont="1" applyBorder="1" applyAlignment="1">
      <alignment horizontal="center" vertical="center" wrapText="1"/>
    </xf>
    <xf numFmtId="0" fontId="12" fillId="7" borderId="23" xfId="0" applyFont="1" applyFill="1" applyBorder="1" applyAlignment="1">
      <alignment horizontal="center" vertical="center" wrapText="1"/>
    </xf>
    <xf numFmtId="4" fontId="15" fillId="0" borderId="16" xfId="3" applyNumberFormat="1" applyFont="1" applyBorder="1" applyAlignment="1">
      <alignment horizontal="center" vertical="center"/>
    </xf>
    <xf numFmtId="4" fontId="13" fillId="16" borderId="16" xfId="3" applyNumberFormat="1" applyFont="1" applyFill="1" applyBorder="1" applyAlignment="1">
      <alignment horizontal="center" vertical="center"/>
    </xf>
    <xf numFmtId="3" fontId="13" fillId="16" borderId="16" xfId="3" applyNumberFormat="1" applyFont="1" applyFill="1" applyBorder="1" applyAlignment="1">
      <alignment horizontal="center" vertical="center"/>
    </xf>
    <xf numFmtId="0" fontId="20" fillId="0" borderId="18" xfId="3" applyFont="1" applyBorder="1" applyAlignment="1">
      <alignment horizontal="center" vertical="center"/>
    </xf>
    <xf numFmtId="0" fontId="20" fillId="7" borderId="18" xfId="3" applyFont="1" applyFill="1" applyBorder="1" applyAlignment="1">
      <alignment horizontal="center" vertical="center"/>
    </xf>
    <xf numFmtId="0" fontId="13" fillId="14" borderId="20" xfId="3" applyFont="1" applyFill="1" applyBorder="1" applyAlignment="1">
      <alignment horizontal="center" vertical="center" wrapText="1"/>
    </xf>
    <xf numFmtId="4" fontId="13" fillId="4" borderId="20" xfId="3" applyNumberFormat="1" applyFont="1" applyFill="1" applyBorder="1" applyAlignment="1">
      <alignment horizontal="center" vertical="center"/>
    </xf>
    <xf numFmtId="1" fontId="18" fillId="0" borderId="0" xfId="3" applyNumberFormat="1" applyFont="1"/>
    <xf numFmtId="9" fontId="6" fillId="0" borderId="0" xfId="5" applyFont="1" applyProtection="1">
      <protection locked="0"/>
    </xf>
    <xf numFmtId="4" fontId="13" fillId="4" borderId="32" xfId="3" applyNumberFormat="1" applyFont="1" applyFill="1" applyBorder="1" applyAlignment="1">
      <alignment horizontal="center" vertical="center"/>
    </xf>
    <xf numFmtId="0" fontId="12" fillId="0" borderId="87" xfId="3" applyFont="1" applyBorder="1" applyAlignment="1">
      <alignment vertical="center"/>
    </xf>
    <xf numFmtId="0" fontId="44" fillId="0" borderId="0" xfId="0" applyFont="1" applyAlignment="1">
      <alignment horizontal="center" vertical="center" wrapText="1"/>
    </xf>
    <xf numFmtId="0" fontId="12" fillId="7" borderId="13" xfId="0" applyFont="1" applyFill="1" applyBorder="1" applyAlignment="1">
      <alignment horizontal="center" vertical="center" wrapText="1"/>
    </xf>
    <xf numFmtId="17" fontId="33" fillId="0" borderId="58" xfId="0" applyNumberFormat="1" applyFont="1" applyBorder="1" applyAlignment="1">
      <alignment horizontal="center"/>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4" fontId="13" fillId="4" borderId="87" xfId="3" applyNumberFormat="1" applyFont="1" applyFill="1" applyBorder="1" applyAlignment="1">
      <alignment horizontal="center" vertical="center"/>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1"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4"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2"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5"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9" fillId="7" borderId="60"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8" xfId="0" applyFont="1" applyFill="1" applyBorder="1" applyAlignment="1" applyProtection="1">
      <alignment horizontal="left" vertical="center"/>
      <protection locked="0"/>
    </xf>
    <xf numFmtId="0" fontId="32" fillId="11" borderId="61"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4" fontId="7" fillId="7" borderId="23" xfId="0" applyNumberFormat="1" applyFont="1" applyFill="1" applyBorder="1" applyAlignment="1" applyProtection="1">
      <alignment horizontal="center" vertical="center"/>
      <protection locked="0"/>
    </xf>
    <xf numFmtId="4" fontId="7" fillId="7" borderId="26" xfId="0" applyNumberFormat="1" applyFont="1" applyFill="1" applyBorder="1" applyAlignment="1" applyProtection="1">
      <alignment horizontal="center" vertical="center"/>
      <protection locked="0"/>
    </xf>
    <xf numFmtId="4" fontId="7" fillId="7" borderId="36" xfId="0" applyNumberFormat="1" applyFont="1" applyFill="1" applyBorder="1" applyAlignment="1" applyProtection="1">
      <alignment horizontal="center"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5" xfId="0" applyFont="1" applyBorder="1" applyAlignment="1" applyProtection="1">
      <alignment horizontal="justify" vertical="center" wrapText="1"/>
      <protection locked="0"/>
    </xf>
    <xf numFmtId="0" fontId="7" fillId="0" borderId="17" xfId="0" applyFont="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1"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10" fillId="0" borderId="108" xfId="0" applyFont="1" applyBorder="1" applyAlignment="1">
      <alignment horizontal="center" vertical="top"/>
    </xf>
    <xf numFmtId="0" fontId="10" fillId="0" borderId="109" xfId="0" applyFont="1" applyBorder="1" applyAlignment="1">
      <alignment horizontal="center" vertical="top"/>
    </xf>
    <xf numFmtId="0" fontId="10" fillId="0" borderId="110" xfId="0" applyFont="1" applyBorder="1" applyAlignment="1">
      <alignment horizontal="center" vertical="top"/>
    </xf>
    <xf numFmtId="0" fontId="45" fillId="7" borderId="26" xfId="0" applyFont="1" applyFill="1" applyBorder="1" applyAlignment="1" applyProtection="1">
      <alignment horizontal="justify" vertical="center" wrapText="1"/>
      <protection locked="0"/>
    </xf>
    <xf numFmtId="0" fontId="45" fillId="7" borderId="36" xfId="0" applyFont="1" applyFill="1" applyBorder="1" applyAlignment="1" applyProtection="1">
      <alignment horizontal="justify" vertical="center" wrapText="1"/>
      <protection locked="0"/>
    </xf>
    <xf numFmtId="0" fontId="9" fillId="7" borderId="61"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05" xfId="0" applyFont="1" applyBorder="1" applyAlignment="1">
      <alignment horizontal="center"/>
    </xf>
    <xf numFmtId="0" fontId="11" fillId="0" borderId="106" xfId="0" applyFont="1" applyBorder="1" applyAlignment="1">
      <alignment horizontal="center"/>
    </xf>
    <xf numFmtId="0" fontId="11" fillId="0" borderId="107"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22" borderId="1" xfId="0" applyFont="1" applyFill="1" applyBorder="1" applyAlignment="1">
      <alignment horizontal="center" wrapText="1"/>
    </xf>
    <xf numFmtId="0" fontId="11" fillId="22"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29" fillId="9" borderId="61"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3" fillId="19" borderId="6" xfId="0" applyFont="1" applyFill="1" applyBorder="1" applyAlignment="1">
      <alignment horizontal="center" vertical="center" wrapText="1"/>
    </xf>
    <xf numFmtId="0" fontId="13" fillId="19" borderId="7" xfId="0" applyFont="1" applyFill="1" applyBorder="1" applyAlignment="1">
      <alignment horizontal="center" vertical="center" wrapText="1"/>
    </xf>
    <xf numFmtId="0" fontId="13" fillId="19" borderId="8" xfId="0" applyFont="1" applyFill="1" applyBorder="1" applyAlignment="1">
      <alignment horizontal="center" vertical="center" wrapText="1"/>
    </xf>
    <xf numFmtId="0" fontId="12" fillId="0" borderId="61" xfId="3" applyFont="1" applyBorder="1" applyAlignment="1">
      <alignment horizontal="justify" vertical="center" wrapText="1"/>
    </xf>
    <xf numFmtId="0" fontId="12" fillId="0" borderId="10" xfId="3" applyFont="1" applyBorder="1" applyAlignment="1">
      <alignment horizontal="justify" vertical="center" wrapText="1"/>
    </xf>
    <xf numFmtId="0" fontId="12" fillId="0" borderId="40" xfId="3" applyFont="1" applyBorder="1" applyAlignment="1">
      <alignment horizontal="justify" vertical="center" wrapText="1"/>
    </xf>
    <xf numFmtId="0" fontId="12" fillId="7" borderId="85" xfId="0" applyFont="1" applyFill="1" applyBorder="1" applyAlignment="1">
      <alignment horizontal="center" vertical="center" wrapText="1"/>
    </xf>
    <xf numFmtId="0" fontId="12" fillId="7" borderId="86" xfId="0" applyFont="1" applyFill="1" applyBorder="1" applyAlignment="1">
      <alignment horizontal="center" vertical="center" wrapText="1"/>
    </xf>
    <xf numFmtId="0" fontId="12" fillId="7" borderId="84" xfId="0" applyFont="1" applyFill="1" applyBorder="1" applyAlignment="1">
      <alignment horizontal="center" vertical="center" wrapText="1"/>
    </xf>
    <xf numFmtId="0" fontId="13" fillId="18" borderId="61" xfId="0" applyFont="1" applyFill="1" applyBorder="1" applyAlignment="1">
      <alignment horizontal="left" vertical="center" wrapText="1"/>
    </xf>
    <xf numFmtId="0" fontId="13" fillId="18" borderId="10" xfId="0" applyFont="1" applyFill="1" applyBorder="1" applyAlignment="1">
      <alignment horizontal="left" vertical="center" wrapText="1"/>
    </xf>
    <xf numFmtId="0" fontId="13" fillId="18" borderId="40" xfId="0" applyFont="1" applyFill="1" applyBorder="1" applyAlignment="1">
      <alignment horizontal="left" vertical="center" wrapText="1"/>
    </xf>
    <xf numFmtId="0" fontId="16" fillId="15" borderId="80" xfId="3" applyFont="1" applyFill="1" applyBorder="1" applyAlignment="1">
      <alignment horizontal="center" vertical="center" wrapText="1"/>
    </xf>
    <xf numFmtId="0" fontId="16" fillId="15" borderId="81"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79" xfId="3" applyFont="1" applyFill="1" applyBorder="1" applyAlignment="1">
      <alignment horizontal="center" vertical="center"/>
    </xf>
    <xf numFmtId="0" fontId="27" fillId="17" borderId="90" xfId="3" applyFont="1" applyFill="1" applyBorder="1" applyAlignment="1">
      <alignment horizontal="center" vertical="center"/>
    </xf>
    <xf numFmtId="0" fontId="27" fillId="17" borderId="91" xfId="3" applyFont="1" applyFill="1" applyBorder="1" applyAlignment="1">
      <alignment horizontal="center" vertical="center"/>
    </xf>
    <xf numFmtId="0" fontId="27" fillId="17" borderId="61" xfId="3" applyFont="1" applyFill="1" applyBorder="1" applyAlignment="1">
      <alignment horizontal="center" vertical="center"/>
    </xf>
    <xf numFmtId="0" fontId="27" fillId="17" borderId="72" xfId="3" applyFont="1" applyFill="1" applyBorder="1" applyAlignment="1">
      <alignment horizontal="center" vertical="center"/>
    </xf>
    <xf numFmtId="0" fontId="12" fillId="15" borderId="11"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79" xfId="0" applyFont="1" applyFill="1" applyBorder="1" applyAlignment="1">
      <alignment horizontal="center" vertical="center" wrapText="1"/>
    </xf>
    <xf numFmtId="0" fontId="12" fillId="15" borderId="61" xfId="0" applyFont="1" applyFill="1" applyBorder="1" applyAlignment="1">
      <alignment horizontal="center" vertical="center" wrapText="1"/>
    </xf>
    <xf numFmtId="0" fontId="12" fillId="15" borderId="72" xfId="0" applyFont="1" applyFill="1" applyBorder="1" applyAlignment="1">
      <alignment horizontal="center" vertical="center" wrapText="1"/>
    </xf>
    <xf numFmtId="0" fontId="13" fillId="19" borderId="61" xfId="0" applyFont="1" applyFill="1" applyBorder="1" applyAlignment="1">
      <alignment horizontal="center" vertical="center" wrapText="1"/>
    </xf>
    <xf numFmtId="0" fontId="13" fillId="19" borderId="10" xfId="0" applyFont="1" applyFill="1" applyBorder="1" applyAlignment="1">
      <alignment horizontal="center" vertical="center" wrapText="1"/>
    </xf>
    <xf numFmtId="0" fontId="13" fillId="19" borderId="40" xfId="0" applyFont="1" applyFill="1" applyBorder="1" applyAlignment="1">
      <alignment horizontal="center" vertical="center" wrapText="1"/>
    </xf>
    <xf numFmtId="0" fontId="29" fillId="11" borderId="61"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16" fillId="7" borderId="85" xfId="3" applyFont="1" applyFill="1" applyBorder="1" applyAlignment="1">
      <alignment horizontal="center" vertical="center" wrapText="1"/>
    </xf>
    <xf numFmtId="0" fontId="16" fillId="7" borderId="84" xfId="3" applyFont="1" applyFill="1" applyBorder="1" applyAlignment="1">
      <alignment horizontal="center" vertical="center" wrapText="1"/>
    </xf>
    <xf numFmtId="0" fontId="16" fillId="7" borderId="17" xfId="3" applyFont="1" applyFill="1" applyBorder="1" applyAlignment="1">
      <alignment horizontal="center" vertical="center" wrapText="1"/>
    </xf>
    <xf numFmtId="0" fontId="13" fillId="18" borderId="17" xfId="0" applyFont="1" applyFill="1" applyBorder="1" applyAlignment="1">
      <alignment horizontal="left" vertical="center" wrapText="1"/>
    </xf>
    <xf numFmtId="0" fontId="13" fillId="18" borderId="97" xfId="0" applyFont="1" applyFill="1" applyBorder="1" applyAlignment="1">
      <alignment horizontal="left" vertical="center" wrapText="1"/>
    </xf>
    <xf numFmtId="0" fontId="12" fillId="15" borderId="17" xfId="0" applyFont="1" applyFill="1" applyBorder="1" applyAlignment="1">
      <alignment horizontal="center" vertical="center" wrapText="1"/>
    </xf>
    <xf numFmtId="0" fontId="12" fillId="15" borderId="23"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18"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22" xfId="3"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30" fillId="0" borderId="61"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1"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23" fillId="0" borderId="24" xfId="3" applyFont="1" applyBorder="1" applyAlignment="1">
      <alignment horizontal="justify" vertical="top" wrapText="1"/>
    </xf>
    <xf numFmtId="0" fontId="23" fillId="0" borderId="12" xfId="3" applyFont="1" applyBorder="1" applyAlignment="1">
      <alignment horizontal="justify" vertical="top" wrapText="1"/>
    </xf>
    <xf numFmtId="0" fontId="23" fillId="0" borderId="75" xfId="3" applyFont="1" applyBorder="1" applyAlignment="1">
      <alignment horizontal="justify" vertical="top" wrapText="1"/>
    </xf>
    <xf numFmtId="0" fontId="23" fillId="0" borderId="1" xfId="3" applyFont="1" applyBorder="1" applyAlignment="1">
      <alignment horizontal="justify" vertical="top" wrapText="1"/>
    </xf>
    <xf numFmtId="0" fontId="23" fillId="0" borderId="0" xfId="3" applyFont="1" applyAlignment="1">
      <alignment horizontal="justify" vertical="top" wrapText="1"/>
    </xf>
    <xf numFmtId="0" fontId="23" fillId="0" borderId="2" xfId="3" applyFont="1" applyBorder="1" applyAlignment="1">
      <alignment horizontal="justify" vertical="top" wrapText="1"/>
    </xf>
    <xf numFmtId="0" fontId="28" fillId="0" borderId="46" xfId="3" quotePrefix="1" applyFont="1" applyBorder="1" applyAlignment="1">
      <alignment horizontal="justify" vertical="center" wrapText="1"/>
    </xf>
    <xf numFmtId="0" fontId="23" fillId="0" borderId="32" xfId="3" applyFont="1" applyBorder="1" applyAlignment="1">
      <alignment horizontal="justify" vertical="center" wrapText="1"/>
    </xf>
    <xf numFmtId="0" fontId="23" fillId="0" borderId="121" xfId="3" applyFont="1" applyBorder="1" applyAlignment="1">
      <alignment horizontal="justify" vertical="center" wrapText="1"/>
    </xf>
    <xf numFmtId="0" fontId="28" fillId="0" borderId="24" xfId="3" applyFont="1" applyBorder="1" applyAlignment="1">
      <alignment horizontal="justify" vertical="justify" wrapText="1"/>
    </xf>
    <xf numFmtId="0" fontId="28" fillId="0" borderId="12" xfId="3" applyFont="1" applyBorder="1" applyAlignment="1">
      <alignment horizontal="justify" vertical="justify" wrapText="1"/>
    </xf>
    <xf numFmtId="0" fontId="28" fillId="0" borderId="75" xfId="3" applyFont="1" applyBorder="1" applyAlignment="1">
      <alignment horizontal="justify" vertical="justify" wrapText="1"/>
    </xf>
    <xf numFmtId="0" fontId="28" fillId="0" borderId="1" xfId="3" applyFont="1" applyBorder="1" applyAlignment="1">
      <alignment horizontal="justify" vertical="center" wrapText="1"/>
    </xf>
    <xf numFmtId="0" fontId="28" fillId="0" borderId="0" xfId="3" applyFont="1" applyAlignment="1">
      <alignment horizontal="justify" vertical="center" wrapText="1"/>
    </xf>
    <xf numFmtId="0" fontId="28" fillId="0" borderId="2" xfId="3" applyFont="1" applyBorder="1" applyAlignment="1">
      <alignment horizontal="justify" vertical="center" wrapText="1"/>
    </xf>
    <xf numFmtId="0" fontId="16" fillId="15" borderId="61" xfId="3" applyFont="1" applyFill="1" applyBorder="1" applyAlignment="1">
      <alignment horizontal="center" vertical="center" wrapText="1"/>
    </xf>
    <xf numFmtId="0" fontId="16" fillId="15" borderId="72" xfId="3"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00" xfId="3" applyFont="1" applyFill="1" applyBorder="1" applyAlignment="1">
      <alignment horizontal="center"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3" fillId="18" borderId="6" xfId="0" applyFont="1" applyFill="1" applyBorder="1" applyAlignment="1">
      <alignment horizontal="left" vertical="center" wrapText="1"/>
    </xf>
    <xf numFmtId="0" fontId="13" fillId="18" borderId="7" xfId="0" applyFont="1" applyFill="1" applyBorder="1" applyAlignment="1">
      <alignment horizontal="left" vertical="center" wrapText="1"/>
    </xf>
    <xf numFmtId="0" fontId="13" fillId="18" borderId="8" xfId="0" applyFont="1" applyFill="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2" fillId="7" borderId="17" xfId="0" applyFont="1" applyFill="1" applyBorder="1" applyAlignment="1">
      <alignment horizontal="center" vertical="center" wrapText="1"/>
    </xf>
    <xf numFmtId="0" fontId="5" fillId="10" borderId="62" xfId="0" applyFont="1" applyFill="1" applyBorder="1" applyAlignment="1">
      <alignment horizontal="center" vertical="center" wrapText="1"/>
    </xf>
    <xf numFmtId="0" fontId="5" fillId="10" borderId="100" xfId="0" applyFont="1" applyFill="1" applyBorder="1" applyAlignment="1">
      <alignment horizontal="center" vertical="center" wrapText="1"/>
    </xf>
    <xf numFmtId="0" fontId="12" fillId="7" borderId="85" xfId="0" applyFont="1" applyFill="1" applyBorder="1" applyAlignment="1">
      <alignment horizontal="center" vertical="center"/>
    </xf>
    <xf numFmtId="0" fontId="12" fillId="7" borderId="86" xfId="0" applyFont="1" applyFill="1" applyBorder="1" applyAlignment="1">
      <alignment horizontal="center" vertical="center"/>
    </xf>
    <xf numFmtId="0" fontId="12" fillId="7" borderId="84" xfId="0" applyFont="1" applyFill="1" applyBorder="1" applyAlignment="1">
      <alignment horizontal="center" vertical="center"/>
    </xf>
    <xf numFmtId="0" fontId="15" fillId="10" borderId="17" xfId="0" applyFont="1" applyFill="1" applyBorder="1" applyAlignment="1">
      <alignment horizontal="center" vertical="center" wrapText="1"/>
    </xf>
    <xf numFmtId="0" fontId="15" fillId="10" borderId="2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3"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4" xfId="0" applyFont="1" applyFill="1" applyBorder="1" applyAlignment="1">
      <alignment horizontal="center" vertical="center" wrapText="1"/>
    </xf>
    <xf numFmtId="0" fontId="16" fillId="7" borderId="86"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8" borderId="61"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1" xfId="0" applyFont="1" applyBorder="1" applyAlignment="1">
      <alignment horizontal="left" vertical="center" wrapText="1"/>
    </xf>
    <xf numFmtId="0" fontId="13" fillId="0" borderId="10" xfId="0" applyFont="1" applyBorder="1" applyAlignment="1">
      <alignment horizontal="left" vertical="center" wrapText="1"/>
    </xf>
    <xf numFmtId="0" fontId="13" fillId="0" borderId="40" xfId="0" applyFont="1" applyBorder="1" applyAlignment="1">
      <alignment horizontal="left"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3" fillId="18" borderId="11" xfId="0" applyFont="1" applyFill="1" applyBorder="1" applyAlignment="1">
      <alignment horizontal="left" vertical="center" wrapText="1"/>
    </xf>
    <xf numFmtId="0" fontId="13" fillId="18" borderId="26" xfId="0" applyFont="1" applyFill="1" applyBorder="1" applyAlignment="1">
      <alignment horizontal="left" vertical="center" wrapText="1"/>
    </xf>
    <xf numFmtId="0" fontId="13" fillId="18" borderId="36" xfId="0" applyFont="1" applyFill="1" applyBorder="1" applyAlignment="1">
      <alignment horizontal="left" vertical="center" wrapText="1"/>
    </xf>
    <xf numFmtId="0" fontId="29" fillId="9" borderId="50" xfId="3" applyFont="1" applyFill="1" applyBorder="1" applyAlignment="1">
      <alignment horizontal="center" vertical="center"/>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74" xfId="3" applyFont="1" applyBorder="1" applyAlignment="1">
      <alignment horizontal="center" vertical="center" wrapText="1"/>
    </xf>
    <xf numFmtId="17" fontId="33" fillId="0" borderId="85" xfId="0" applyNumberFormat="1" applyFont="1" applyBorder="1" applyAlignment="1">
      <alignment horizontal="center" vertical="center"/>
    </xf>
    <xf numFmtId="0" fontId="33" fillId="0" borderId="86" xfId="0" applyFont="1" applyBorder="1" applyAlignment="1">
      <alignment horizontal="center" vertical="center"/>
    </xf>
    <xf numFmtId="0" fontId="33" fillId="0" borderId="84"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3" fillId="0" borderId="2" xfId="0" applyFont="1" applyBorder="1" applyAlignment="1">
      <alignment horizontal="center" vertical="center" wrapText="1"/>
    </xf>
    <xf numFmtId="0" fontId="20" fillId="18" borderId="61" xfId="0" applyFont="1" applyFill="1" applyBorder="1" applyAlignment="1">
      <alignment horizontal="left" vertical="center" wrapText="1"/>
    </xf>
    <xf numFmtId="0" fontId="20" fillId="18" borderId="10" xfId="0" applyFont="1" applyFill="1" applyBorder="1" applyAlignment="1">
      <alignment horizontal="left" vertical="center" wrapText="1"/>
    </xf>
    <xf numFmtId="0" fontId="20" fillId="18" borderId="40" xfId="0" applyFont="1" applyFill="1" applyBorder="1" applyAlignment="1">
      <alignment horizontal="left" vertical="center" wrapText="1"/>
    </xf>
    <xf numFmtId="17" fontId="24" fillId="0" borderId="85" xfId="0" applyNumberFormat="1" applyFont="1" applyBorder="1" applyAlignment="1">
      <alignment horizontal="center" vertical="center"/>
    </xf>
    <xf numFmtId="0" fontId="24" fillId="0" borderId="86" xfId="0" applyFont="1" applyBorder="1" applyAlignment="1">
      <alignment horizontal="center" vertical="center"/>
    </xf>
    <xf numFmtId="0" fontId="24" fillId="0" borderId="84"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53" fillId="0" borderId="111"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72" xfId="0" applyFont="1" applyBorder="1" applyAlignment="1">
      <alignment horizontal="center" vertical="center" wrapText="1"/>
    </xf>
    <xf numFmtId="0" fontId="47" fillId="0" borderId="111" xfId="0" applyFont="1" applyBorder="1" applyAlignment="1">
      <alignment horizontal="center" vertical="center"/>
    </xf>
    <xf numFmtId="0" fontId="47" fillId="0" borderId="10" xfId="0" applyFont="1" applyBorder="1" applyAlignment="1">
      <alignment horizontal="center" vertical="center"/>
    </xf>
    <xf numFmtId="0" fontId="47" fillId="0" borderId="72" xfId="0" applyFont="1" applyBorder="1" applyAlignment="1">
      <alignment horizontal="center" vertical="center"/>
    </xf>
    <xf numFmtId="0" fontId="44" fillId="0" borderId="111" xfId="0" applyFont="1" applyBorder="1" applyAlignment="1">
      <alignment horizontal="center" vertical="center"/>
    </xf>
    <xf numFmtId="0" fontId="44" fillId="0" borderId="10" xfId="0" applyFont="1" applyBorder="1" applyAlignment="1">
      <alignment horizontal="center" vertical="center"/>
    </xf>
    <xf numFmtId="0" fontId="44" fillId="0" borderId="72" xfId="0" applyFont="1" applyBorder="1" applyAlignment="1">
      <alignment horizontal="center" vertical="center"/>
    </xf>
    <xf numFmtId="0" fontId="44" fillId="7" borderId="111"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4" fillId="7" borderId="72" xfId="0" applyFont="1" applyFill="1" applyBorder="1" applyAlignment="1">
      <alignment horizontal="center" vertical="center" wrapText="1"/>
    </xf>
    <xf numFmtId="0" fontId="44" fillId="0" borderId="111"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2" xfId="0" applyFont="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4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g"/><Relationship Id="rId9"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13</xdr:col>
      <xdr:colOff>571500</xdr:colOff>
      <xdr:row>62</xdr:row>
      <xdr:rowOff>156454</xdr:rowOff>
    </xdr:to>
    <xdr:pic>
      <xdr:nvPicPr>
        <xdr:cNvPr id="3" name="Imagem 2">
          <a:extLst>
            <a:ext uri="{FF2B5EF4-FFF2-40B4-BE49-F238E27FC236}">
              <a16:creationId xmlns:a16="http://schemas.microsoft.com/office/drawing/2014/main" id="{CF47264F-931A-6862-4FED-596F2408A7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0"/>
          <a:ext cx="8458200" cy="119674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771525</xdr:colOff>
      <xdr:row>1</xdr:row>
      <xdr:rowOff>19050</xdr:rowOff>
    </xdr:from>
    <xdr:to>
      <xdr:col>11</xdr:col>
      <xdr:colOff>161926</xdr:colOff>
      <xdr:row>2</xdr:row>
      <xdr:rowOff>135102</xdr:rowOff>
    </xdr:to>
    <xdr:pic>
      <xdr:nvPicPr>
        <xdr:cNvPr id="4" name="Imagem 3">
          <a:extLst>
            <a:ext uri="{FF2B5EF4-FFF2-40B4-BE49-F238E27FC236}">
              <a16:creationId xmlns:a16="http://schemas.microsoft.com/office/drawing/2014/main" id="{99E8577F-CB3D-4E00-BBE8-A4DACF5993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3675" y="295275"/>
          <a:ext cx="1228726" cy="5923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309563</xdr:colOff>
      <xdr:row>0</xdr:row>
      <xdr:rowOff>154781</xdr:rowOff>
    </xdr:from>
    <xdr:to>
      <xdr:col>9</xdr:col>
      <xdr:colOff>903442</xdr:colOff>
      <xdr:row>3</xdr:row>
      <xdr:rowOff>43357</xdr:rowOff>
    </xdr:to>
    <xdr:pic>
      <xdr:nvPicPr>
        <xdr:cNvPr id="4" name="Imagem 3">
          <a:extLst>
            <a:ext uri="{FF2B5EF4-FFF2-40B4-BE49-F238E27FC236}">
              <a16:creationId xmlns:a16="http://schemas.microsoft.com/office/drawing/2014/main" id="{CB7B73FC-1236-453A-BEAE-917F78DC50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3594" y="154781"/>
          <a:ext cx="1474942" cy="710107"/>
        </a:xfrm>
        <a:prstGeom prst="rect">
          <a:avLst/>
        </a:prstGeom>
      </xdr:spPr>
    </xdr:pic>
    <xdr:clientData/>
  </xdr:twoCellAnchor>
  <xdr:twoCellAnchor editAs="oneCell">
    <xdr:from>
      <xdr:col>1</xdr:col>
      <xdr:colOff>1418166</xdr:colOff>
      <xdr:row>562</xdr:row>
      <xdr:rowOff>2271941</xdr:rowOff>
    </xdr:from>
    <xdr:to>
      <xdr:col>5</xdr:col>
      <xdr:colOff>730250</xdr:colOff>
      <xdr:row>562</xdr:row>
      <xdr:rowOff>5039123</xdr:rowOff>
    </xdr:to>
    <xdr:pic>
      <xdr:nvPicPr>
        <xdr:cNvPr id="3" name="Imagem 2">
          <a:extLst>
            <a:ext uri="{FF2B5EF4-FFF2-40B4-BE49-F238E27FC236}">
              <a16:creationId xmlns:a16="http://schemas.microsoft.com/office/drawing/2014/main" id="{1016AB84-C7AB-4791-8677-ABE5C2E75BC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32666" y="229009274"/>
          <a:ext cx="4349751" cy="2767182"/>
        </a:xfrm>
        <a:prstGeom prst="rect">
          <a:avLst/>
        </a:prstGeom>
      </xdr:spPr>
    </xdr:pic>
    <xdr:clientData/>
  </xdr:twoCellAnchor>
  <xdr:twoCellAnchor editAs="oneCell">
    <xdr:from>
      <xdr:col>1</xdr:col>
      <xdr:colOff>1058335</xdr:colOff>
      <xdr:row>563</xdr:row>
      <xdr:rowOff>2735343</xdr:rowOff>
    </xdr:from>
    <xdr:to>
      <xdr:col>6</xdr:col>
      <xdr:colOff>391584</xdr:colOff>
      <xdr:row>563</xdr:row>
      <xdr:rowOff>5037667</xdr:rowOff>
    </xdr:to>
    <xdr:pic>
      <xdr:nvPicPr>
        <xdr:cNvPr id="5" name="Imagem 4">
          <a:extLst>
            <a:ext uri="{FF2B5EF4-FFF2-40B4-BE49-F238E27FC236}">
              <a16:creationId xmlns:a16="http://schemas.microsoft.com/office/drawing/2014/main" id="{C3603463-789B-4490-BC95-2D31C63B55C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5285"/>
        <a:stretch/>
      </xdr:blipFill>
      <xdr:spPr>
        <a:xfrm>
          <a:off x="2772835" y="233071010"/>
          <a:ext cx="5259916" cy="2302324"/>
        </a:xfrm>
        <a:prstGeom prst="rect">
          <a:avLst/>
        </a:prstGeom>
      </xdr:spPr>
    </xdr:pic>
    <xdr:clientData/>
  </xdr:twoCellAnchor>
  <xdr:twoCellAnchor editAs="oneCell">
    <xdr:from>
      <xdr:col>1</xdr:col>
      <xdr:colOff>740834</xdr:colOff>
      <xdr:row>565</xdr:row>
      <xdr:rowOff>1555750</xdr:rowOff>
    </xdr:from>
    <xdr:to>
      <xdr:col>6</xdr:col>
      <xdr:colOff>263227</xdr:colOff>
      <xdr:row>565</xdr:row>
      <xdr:rowOff>2727489</xdr:rowOff>
    </xdr:to>
    <xdr:pic>
      <xdr:nvPicPr>
        <xdr:cNvPr id="6" name="Imagem 5">
          <a:extLst>
            <a:ext uri="{FF2B5EF4-FFF2-40B4-BE49-F238E27FC236}">
              <a16:creationId xmlns:a16="http://schemas.microsoft.com/office/drawing/2014/main" id="{68A34DBA-17B8-4FBA-968D-C2E045B023C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55334" y="239003417"/>
          <a:ext cx="5449060" cy="1171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2657475</xdr:colOff>
      <xdr:row>0</xdr:row>
      <xdr:rowOff>209550</xdr:rowOff>
    </xdr:from>
    <xdr:to>
      <xdr:col>4</xdr:col>
      <xdr:colOff>3886201</xdr:colOff>
      <xdr:row>2</xdr:row>
      <xdr:rowOff>192252</xdr:rowOff>
    </xdr:to>
    <xdr:pic>
      <xdr:nvPicPr>
        <xdr:cNvPr id="4" name="Imagem 3">
          <a:extLst>
            <a:ext uri="{FF2B5EF4-FFF2-40B4-BE49-F238E27FC236}">
              <a16:creationId xmlns:a16="http://schemas.microsoft.com/office/drawing/2014/main" id="{373863FB-721B-4448-9B00-49C6E56A5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209550"/>
          <a:ext cx="1228726" cy="5923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AF859A58-6D2D-4CED-8708-FC9A7CD3A4F7}"/>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87A26D63-BC0B-43BB-9657-618E8511D403}"/>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180975</xdr:colOff>
      <xdr:row>2</xdr:row>
      <xdr:rowOff>38100</xdr:rowOff>
    </xdr:from>
    <xdr:to>
      <xdr:col>6</xdr:col>
      <xdr:colOff>557213</xdr:colOff>
      <xdr:row>17</xdr:row>
      <xdr:rowOff>200025</xdr:rowOff>
    </xdr:to>
    <xdr:pic>
      <xdr:nvPicPr>
        <xdr:cNvPr id="4" name="Imagem 3">
          <a:extLst>
            <a:ext uri="{FF2B5EF4-FFF2-40B4-BE49-F238E27FC236}">
              <a16:creationId xmlns:a16="http://schemas.microsoft.com/office/drawing/2014/main" id="{A7F094F2-5D18-47B8-A0D0-0E42B26277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1276350"/>
          <a:ext cx="2814638" cy="3752850"/>
        </a:xfrm>
        <a:prstGeom prst="rect">
          <a:avLst/>
        </a:prstGeom>
      </xdr:spPr>
    </xdr:pic>
    <xdr:clientData/>
  </xdr:twoCellAnchor>
  <xdr:twoCellAnchor editAs="oneCell">
    <xdr:from>
      <xdr:col>7</xdr:col>
      <xdr:colOff>9525</xdr:colOff>
      <xdr:row>2</xdr:row>
      <xdr:rowOff>9525</xdr:rowOff>
    </xdr:from>
    <xdr:to>
      <xdr:col>11</xdr:col>
      <xdr:colOff>390525</xdr:colOff>
      <xdr:row>17</xdr:row>
      <xdr:rowOff>215900</xdr:rowOff>
    </xdr:to>
    <xdr:pic>
      <xdr:nvPicPr>
        <xdr:cNvPr id="6" name="Imagem 5">
          <a:extLst>
            <a:ext uri="{FF2B5EF4-FFF2-40B4-BE49-F238E27FC236}">
              <a16:creationId xmlns:a16="http://schemas.microsoft.com/office/drawing/2014/main" id="{23FE47D4-C72A-471A-B124-10A738A3E3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52900" y="1247775"/>
          <a:ext cx="2847975" cy="3797300"/>
        </a:xfrm>
        <a:prstGeom prst="rect">
          <a:avLst/>
        </a:prstGeom>
      </xdr:spPr>
    </xdr:pic>
    <xdr:clientData/>
  </xdr:twoCellAnchor>
  <xdr:twoCellAnchor editAs="oneCell">
    <xdr:from>
      <xdr:col>11</xdr:col>
      <xdr:colOff>438150</xdr:colOff>
      <xdr:row>2</xdr:row>
      <xdr:rowOff>47625</xdr:rowOff>
    </xdr:from>
    <xdr:to>
      <xdr:col>15</xdr:col>
      <xdr:colOff>557214</xdr:colOff>
      <xdr:row>18</xdr:row>
      <xdr:rowOff>3176</xdr:rowOff>
    </xdr:to>
    <xdr:pic>
      <xdr:nvPicPr>
        <xdr:cNvPr id="8" name="Imagem 7">
          <a:extLst>
            <a:ext uri="{FF2B5EF4-FFF2-40B4-BE49-F238E27FC236}">
              <a16:creationId xmlns:a16="http://schemas.microsoft.com/office/drawing/2014/main" id="{03DB3DC4-5EA7-4EA8-9521-F2BC3153D2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0" y="1285875"/>
          <a:ext cx="2824164" cy="3765551"/>
        </a:xfrm>
        <a:prstGeom prst="rect">
          <a:avLst/>
        </a:prstGeom>
      </xdr:spPr>
    </xdr:pic>
    <xdr:clientData/>
  </xdr:twoCellAnchor>
  <xdr:twoCellAnchor editAs="oneCell">
    <xdr:from>
      <xdr:col>4</xdr:col>
      <xdr:colOff>476250</xdr:colOff>
      <xdr:row>20</xdr:row>
      <xdr:rowOff>473075</xdr:rowOff>
    </xdr:from>
    <xdr:to>
      <xdr:col>9</xdr:col>
      <xdr:colOff>180975</xdr:colOff>
      <xdr:row>33</xdr:row>
      <xdr:rowOff>247650</xdr:rowOff>
    </xdr:to>
    <xdr:pic>
      <xdr:nvPicPr>
        <xdr:cNvPr id="16" name="Imagem 15">
          <a:extLst>
            <a:ext uri="{FF2B5EF4-FFF2-40B4-BE49-F238E27FC236}">
              <a16:creationId xmlns:a16="http://schemas.microsoft.com/office/drawing/2014/main" id="{F518CE61-FB2B-CE8A-4C13-39D370CB273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90825" y="6340475"/>
          <a:ext cx="2781300" cy="3708400"/>
        </a:xfrm>
        <a:prstGeom prst="rect">
          <a:avLst/>
        </a:prstGeom>
      </xdr:spPr>
    </xdr:pic>
    <xdr:clientData/>
  </xdr:twoCellAnchor>
  <xdr:twoCellAnchor editAs="oneCell">
    <xdr:from>
      <xdr:col>9</xdr:col>
      <xdr:colOff>209550</xdr:colOff>
      <xdr:row>20</xdr:row>
      <xdr:rowOff>466724</xdr:rowOff>
    </xdr:from>
    <xdr:to>
      <xdr:col>13</xdr:col>
      <xdr:colOff>585788</xdr:colOff>
      <xdr:row>33</xdr:row>
      <xdr:rowOff>247650</xdr:rowOff>
    </xdr:to>
    <xdr:pic>
      <xdr:nvPicPr>
        <xdr:cNvPr id="19" name="Imagem 18">
          <a:extLst>
            <a:ext uri="{FF2B5EF4-FFF2-40B4-BE49-F238E27FC236}">
              <a16:creationId xmlns:a16="http://schemas.microsoft.com/office/drawing/2014/main" id="{1415A6D3-6DA4-C2D7-7942-B65BFABC02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00700" y="6334124"/>
          <a:ext cx="2786063" cy="3714751"/>
        </a:xfrm>
        <a:prstGeom prst="rect">
          <a:avLst/>
        </a:prstGeom>
      </xdr:spPr>
    </xdr:pic>
    <xdr:clientData/>
  </xdr:twoCellAnchor>
  <xdr:twoCellAnchor editAs="oneCell">
    <xdr:from>
      <xdr:col>0</xdr:col>
      <xdr:colOff>428626</xdr:colOff>
      <xdr:row>37</xdr:row>
      <xdr:rowOff>257176</xdr:rowOff>
    </xdr:from>
    <xdr:to>
      <xdr:col>5</xdr:col>
      <xdr:colOff>38100</xdr:colOff>
      <xdr:row>51</xdr:row>
      <xdr:rowOff>358774</xdr:rowOff>
    </xdr:to>
    <xdr:pic>
      <xdr:nvPicPr>
        <xdr:cNvPr id="21" name="Imagem 20">
          <a:extLst>
            <a:ext uri="{FF2B5EF4-FFF2-40B4-BE49-F238E27FC236}">
              <a16:creationId xmlns:a16="http://schemas.microsoft.com/office/drawing/2014/main" id="{8038000A-4B7D-4B86-BB4F-5BDD0E58BD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6" y="11544301"/>
          <a:ext cx="2533649" cy="3378198"/>
        </a:xfrm>
        <a:prstGeom prst="rect">
          <a:avLst/>
        </a:prstGeom>
      </xdr:spPr>
    </xdr:pic>
    <xdr:clientData/>
  </xdr:twoCellAnchor>
  <xdr:twoCellAnchor editAs="oneCell">
    <xdr:from>
      <xdr:col>9</xdr:col>
      <xdr:colOff>228600</xdr:colOff>
      <xdr:row>37</xdr:row>
      <xdr:rowOff>235742</xdr:rowOff>
    </xdr:from>
    <xdr:to>
      <xdr:col>16</xdr:col>
      <xdr:colOff>104776</xdr:colOff>
      <xdr:row>51</xdr:row>
      <xdr:rowOff>352425</xdr:rowOff>
    </xdr:to>
    <xdr:pic>
      <xdr:nvPicPr>
        <xdr:cNvPr id="22" name="Imagem 21">
          <a:extLst>
            <a:ext uri="{FF2B5EF4-FFF2-40B4-BE49-F238E27FC236}">
              <a16:creationId xmlns:a16="http://schemas.microsoft.com/office/drawing/2014/main" id="{1EFCB943-D3D0-4CAE-828C-61BEC3E5E95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19750" y="11522867"/>
          <a:ext cx="4524376" cy="3393283"/>
        </a:xfrm>
        <a:prstGeom prst="rect">
          <a:avLst/>
        </a:prstGeom>
      </xdr:spPr>
    </xdr:pic>
    <xdr:clientData/>
  </xdr:twoCellAnchor>
  <xdr:twoCellAnchor editAs="oneCell">
    <xdr:from>
      <xdr:col>5</xdr:col>
      <xdr:colOff>95250</xdr:colOff>
      <xdr:row>37</xdr:row>
      <xdr:rowOff>247650</xdr:rowOff>
    </xdr:from>
    <xdr:to>
      <xdr:col>9</xdr:col>
      <xdr:colOff>171451</xdr:colOff>
      <xdr:row>51</xdr:row>
      <xdr:rowOff>361951</xdr:rowOff>
    </xdr:to>
    <xdr:pic>
      <xdr:nvPicPr>
        <xdr:cNvPr id="23" name="Imagem 22">
          <a:extLst>
            <a:ext uri="{FF2B5EF4-FFF2-40B4-BE49-F238E27FC236}">
              <a16:creationId xmlns:a16="http://schemas.microsoft.com/office/drawing/2014/main" id="{FB0515BD-EA16-4DF1-A8F5-E7832D57E9F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19425" y="11534775"/>
          <a:ext cx="2543176" cy="3390901"/>
        </a:xfrm>
        <a:prstGeom prst="rect">
          <a:avLst/>
        </a:prstGeom>
      </xdr:spPr>
    </xdr:pic>
    <xdr:clientData/>
  </xdr:twoCellAnchor>
  <xdr:twoCellAnchor editAs="oneCell">
    <xdr:from>
      <xdr:col>4</xdr:col>
      <xdr:colOff>523876</xdr:colOff>
      <xdr:row>56</xdr:row>
      <xdr:rowOff>197644</xdr:rowOff>
    </xdr:from>
    <xdr:to>
      <xdr:col>13</xdr:col>
      <xdr:colOff>200026</xdr:colOff>
      <xdr:row>69</xdr:row>
      <xdr:rowOff>69056</xdr:rowOff>
    </xdr:to>
    <xdr:pic>
      <xdr:nvPicPr>
        <xdr:cNvPr id="24" name="Imagem 23">
          <a:extLst>
            <a:ext uri="{FF2B5EF4-FFF2-40B4-BE49-F238E27FC236}">
              <a16:creationId xmlns:a16="http://schemas.microsoft.com/office/drawing/2014/main" id="{B76BE429-BB5F-4671-A3AB-387136F75D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38451" y="16409194"/>
          <a:ext cx="5162550" cy="3871912"/>
        </a:xfrm>
        <a:prstGeom prst="rect">
          <a:avLst/>
        </a:prstGeom>
      </xdr:spPr>
    </xdr:pic>
    <xdr:clientData/>
  </xdr:twoCellAnchor>
  <xdr:twoCellAnchor editAs="oneCell">
    <xdr:from>
      <xdr:col>0</xdr:col>
      <xdr:colOff>276225</xdr:colOff>
      <xdr:row>72</xdr:row>
      <xdr:rowOff>76200</xdr:rowOff>
    </xdr:from>
    <xdr:to>
      <xdr:col>6</xdr:col>
      <xdr:colOff>107950</xdr:colOff>
      <xdr:row>82</xdr:row>
      <xdr:rowOff>352425</xdr:rowOff>
    </xdr:to>
    <xdr:pic>
      <xdr:nvPicPr>
        <xdr:cNvPr id="25" name="Imagem 24">
          <a:extLst>
            <a:ext uri="{FF2B5EF4-FFF2-40B4-BE49-F238E27FC236}">
              <a16:creationId xmlns:a16="http://schemas.microsoft.com/office/drawing/2014/main" id="{C6463584-2F93-40A6-8A27-8EF4911973D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76225" y="21440775"/>
          <a:ext cx="3365500" cy="2524125"/>
        </a:xfrm>
        <a:prstGeom prst="rect">
          <a:avLst/>
        </a:prstGeom>
      </xdr:spPr>
    </xdr:pic>
    <xdr:clientData/>
  </xdr:twoCellAnchor>
  <xdr:twoCellAnchor editAs="oneCell">
    <xdr:from>
      <xdr:col>6</xdr:col>
      <xdr:colOff>152401</xdr:colOff>
      <xdr:row>72</xdr:row>
      <xdr:rowOff>85725</xdr:rowOff>
    </xdr:from>
    <xdr:to>
      <xdr:col>11</xdr:col>
      <xdr:colOff>441326</xdr:colOff>
      <xdr:row>82</xdr:row>
      <xdr:rowOff>361950</xdr:rowOff>
    </xdr:to>
    <xdr:pic>
      <xdr:nvPicPr>
        <xdr:cNvPr id="26" name="Imagem 25">
          <a:extLst>
            <a:ext uri="{FF2B5EF4-FFF2-40B4-BE49-F238E27FC236}">
              <a16:creationId xmlns:a16="http://schemas.microsoft.com/office/drawing/2014/main" id="{E4213196-E70E-4BAD-B7FE-1855A88C3B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86176" y="21450300"/>
          <a:ext cx="3365500" cy="2524125"/>
        </a:xfrm>
        <a:prstGeom prst="rect">
          <a:avLst/>
        </a:prstGeom>
      </xdr:spPr>
    </xdr:pic>
    <xdr:clientData/>
  </xdr:twoCellAnchor>
  <xdr:twoCellAnchor editAs="oneCell">
    <xdr:from>
      <xdr:col>11</xdr:col>
      <xdr:colOff>485775</xdr:colOff>
      <xdr:row>72</xdr:row>
      <xdr:rowOff>95250</xdr:rowOff>
    </xdr:from>
    <xdr:to>
      <xdr:col>16</xdr:col>
      <xdr:colOff>419100</xdr:colOff>
      <xdr:row>82</xdr:row>
      <xdr:rowOff>369093</xdr:rowOff>
    </xdr:to>
    <xdr:pic>
      <xdr:nvPicPr>
        <xdr:cNvPr id="27" name="Imagem 26">
          <a:extLst>
            <a:ext uri="{FF2B5EF4-FFF2-40B4-BE49-F238E27FC236}">
              <a16:creationId xmlns:a16="http://schemas.microsoft.com/office/drawing/2014/main" id="{B9D988EC-55FE-4FD0-A4E5-64B2ADC65C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96125" y="21459825"/>
          <a:ext cx="3362325" cy="252174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topLeftCell="A55" zoomScaleNormal="100" zoomScaleSheetLayoutView="100" zoomScalePageLayoutView="60" workbookViewId="0">
      <selection activeCell="I74" sqref="I74"/>
    </sheetView>
  </sheetViews>
  <sheetFormatPr defaultRowHeight="15" x14ac:dyDescent="0.25"/>
  <sheetData>
    <row r="508" spans="1:10" ht="354.75" customHeight="1" x14ac:dyDescent="0.25">
      <c r="A508" s="157"/>
      <c r="B508" s="157"/>
      <c r="C508" s="157"/>
      <c r="D508" s="157"/>
      <c r="E508" s="157"/>
      <c r="F508" s="157"/>
      <c r="G508" s="157"/>
      <c r="H508" s="157"/>
      <c r="I508" s="157"/>
      <c r="J508" s="15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38AE-8313-4DFA-9BE8-09212A7C019E}">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9" t="s">
        <v>30</v>
      </c>
    </row>
    <row r="3" spans="1:1" ht="16.5" thickTop="1" x14ac:dyDescent="0.25">
      <c r="A3" s="291" t="s">
        <v>99</v>
      </c>
    </row>
    <row r="4" spans="1:1" ht="15" customHeight="1" x14ac:dyDescent="0.25">
      <c r="A4" s="291" t="s">
        <v>64</v>
      </c>
    </row>
    <row r="5" spans="1:1" ht="15.75" x14ac:dyDescent="0.25">
      <c r="A5" s="291" t="s">
        <v>96</v>
      </c>
    </row>
    <row r="6" spans="1:1" ht="15.75" x14ac:dyDescent="0.25">
      <c r="A6" s="248" t="s">
        <v>43</v>
      </c>
    </row>
    <row r="7" spans="1:1" ht="15.75" x14ac:dyDescent="0.25">
      <c r="A7" s="293" t="s">
        <v>133</v>
      </c>
    </row>
    <row r="8" spans="1:1" ht="15.75" x14ac:dyDescent="0.25">
      <c r="A8" s="291" t="s">
        <v>49</v>
      </c>
    </row>
    <row r="9" spans="1:1" ht="15.75" x14ac:dyDescent="0.25">
      <c r="A9" s="291" t="s">
        <v>118</v>
      </c>
    </row>
    <row r="10" spans="1:1" ht="15.75" x14ac:dyDescent="0.25">
      <c r="A10" s="291" t="s">
        <v>109</v>
      </c>
    </row>
    <row r="11" spans="1:1" ht="15.75" x14ac:dyDescent="0.25">
      <c r="A11" s="291" t="s">
        <v>85</v>
      </c>
    </row>
    <row r="12" spans="1:1" ht="15.75" x14ac:dyDescent="0.25">
      <c r="A12" s="248" t="s">
        <v>52</v>
      </c>
    </row>
    <row r="13" spans="1:1" ht="15.75" x14ac:dyDescent="0.25">
      <c r="A13" s="248" t="s">
        <v>37</v>
      </c>
    </row>
    <row r="14" spans="1:1" ht="15.75" x14ac:dyDescent="0.25">
      <c r="A14" s="248" t="s">
        <v>78</v>
      </c>
    </row>
    <row r="15" spans="1:1" ht="15.75" x14ac:dyDescent="0.25">
      <c r="A15" s="248" t="s">
        <v>61</v>
      </c>
    </row>
    <row r="16" spans="1:1" ht="15.75" x14ac:dyDescent="0.25">
      <c r="A16" s="292" t="s">
        <v>127</v>
      </c>
    </row>
    <row r="17" spans="1:1" ht="15.75" x14ac:dyDescent="0.25">
      <c r="A17" s="248" t="s">
        <v>45</v>
      </c>
    </row>
    <row r="18" spans="1:1" ht="15.75" x14ac:dyDescent="0.25">
      <c r="A18" s="292" t="s">
        <v>153</v>
      </c>
    </row>
    <row r="19" spans="1:1" ht="15" customHeight="1" x14ac:dyDescent="0.25">
      <c r="A19" s="291" t="s">
        <v>76</v>
      </c>
    </row>
    <row r="20" spans="1:1" ht="15.75" x14ac:dyDescent="0.25">
      <c r="A20" s="291" t="s">
        <v>116</v>
      </c>
    </row>
    <row r="21" spans="1:1" ht="15.75" x14ac:dyDescent="0.25">
      <c r="A21" s="292" t="s">
        <v>197</v>
      </c>
    </row>
    <row r="22" spans="1:1" ht="15.75" x14ac:dyDescent="0.25">
      <c r="A22" s="292" t="s">
        <v>131</v>
      </c>
    </row>
    <row r="23" spans="1:1" ht="15.75" x14ac:dyDescent="0.25">
      <c r="A23" s="248" t="s">
        <v>68</v>
      </c>
    </row>
    <row r="24" spans="1:1" ht="15.75" x14ac:dyDescent="0.25">
      <c r="A24" s="248" t="s">
        <v>41</v>
      </c>
    </row>
    <row r="25" spans="1:1" ht="15.75" x14ac:dyDescent="0.25">
      <c r="A25" s="292" t="s">
        <v>232</v>
      </c>
    </row>
    <row r="26" spans="1:1" ht="15.75" x14ac:dyDescent="0.25">
      <c r="A26" s="292" t="s">
        <v>139</v>
      </c>
    </row>
    <row r="27" spans="1:1" ht="15.75" x14ac:dyDescent="0.25">
      <c r="A27" s="292" t="s">
        <v>129</v>
      </c>
    </row>
    <row r="28" spans="1:1" ht="15.75" x14ac:dyDescent="0.25">
      <c r="A28" s="248" t="s">
        <v>58</v>
      </c>
    </row>
    <row r="29" spans="1:1" ht="15.75" x14ac:dyDescent="0.25">
      <c r="A29" s="292" t="s">
        <v>222</v>
      </c>
    </row>
    <row r="30" spans="1:1" ht="15.75" x14ac:dyDescent="0.25">
      <c r="A30" s="248" t="s">
        <v>92</v>
      </c>
    </row>
    <row r="31" spans="1:1" ht="15" customHeight="1" x14ac:dyDescent="0.25">
      <c r="A31" s="291" t="s">
        <v>105</v>
      </c>
    </row>
    <row r="32" spans="1:1" ht="15.75" x14ac:dyDescent="0.25">
      <c r="A32" s="292" t="s">
        <v>592</v>
      </c>
    </row>
    <row r="33" spans="1:3" ht="15.75" x14ac:dyDescent="0.25">
      <c r="A33" s="248" t="s">
        <v>56</v>
      </c>
    </row>
    <row r="34" spans="1:3" ht="15.75" x14ac:dyDescent="0.25">
      <c r="A34" s="292" t="s">
        <v>135</v>
      </c>
    </row>
    <row r="35" spans="1:3" ht="15" customHeight="1" x14ac:dyDescent="0.25">
      <c r="A35" s="291" t="s">
        <v>719</v>
      </c>
    </row>
    <row r="36" spans="1:3" ht="15.75" x14ac:dyDescent="0.25">
      <c r="A36" s="248" t="s">
        <v>122</v>
      </c>
    </row>
    <row r="37" spans="1:3" ht="15.75" x14ac:dyDescent="0.25">
      <c r="A37" s="293" t="s">
        <v>145</v>
      </c>
    </row>
    <row r="38" spans="1:3" ht="15.75" x14ac:dyDescent="0.25">
      <c r="A38" s="248" t="s">
        <v>120</v>
      </c>
    </row>
    <row r="39" spans="1:3" ht="15.75" x14ac:dyDescent="0.25">
      <c r="A39" s="291" t="s">
        <v>59</v>
      </c>
    </row>
    <row r="40" spans="1:3" ht="15" customHeight="1" x14ac:dyDescent="0.25">
      <c r="A40" s="293" t="s">
        <v>739</v>
      </c>
    </row>
    <row r="41" spans="1:3" ht="15.75" x14ac:dyDescent="0.25">
      <c r="A41" s="293" t="s">
        <v>191</v>
      </c>
    </row>
    <row r="42" spans="1:3" ht="15.75" x14ac:dyDescent="0.25">
      <c r="A42" s="292" t="s">
        <v>217</v>
      </c>
      <c r="C42" s="112" t="s">
        <v>775</v>
      </c>
    </row>
    <row r="45" spans="1:3" ht="16.5" thickBot="1" x14ac:dyDescent="0.3">
      <c r="A45" s="289" t="s">
        <v>254</v>
      </c>
    </row>
    <row r="46" spans="1:3" ht="15.75" thickTop="1" x14ac:dyDescent="0.25">
      <c r="A46" s="287" t="s">
        <v>261</v>
      </c>
    </row>
    <row r="47" spans="1:3" x14ac:dyDescent="0.25">
      <c r="A47" s="290" t="s">
        <v>266</v>
      </c>
    </row>
    <row r="48" spans="1:3" x14ac:dyDescent="0.25">
      <c r="A48" s="245" t="s">
        <v>298</v>
      </c>
    </row>
    <row r="49" spans="1:3" x14ac:dyDescent="0.25">
      <c r="A49" s="287" t="s">
        <v>302</v>
      </c>
    </row>
    <row r="50" spans="1:3" x14ac:dyDescent="0.25">
      <c r="A50" s="287" t="s">
        <v>307</v>
      </c>
    </row>
    <row r="51" spans="1:3" x14ac:dyDescent="0.25">
      <c r="A51" s="288" t="s">
        <v>311</v>
      </c>
    </row>
    <row r="52" spans="1:3" x14ac:dyDescent="0.25">
      <c r="A52" s="245" t="s">
        <v>318</v>
      </c>
    </row>
    <row r="53" spans="1:3" x14ac:dyDescent="0.25">
      <c r="A53" s="287" t="s">
        <v>320</v>
      </c>
    </row>
    <row r="54" spans="1:3" x14ac:dyDescent="0.25">
      <c r="A54" s="288" t="s">
        <v>743</v>
      </c>
    </row>
    <row r="55" spans="1:3" x14ac:dyDescent="0.25">
      <c r="A55" s="287" t="s">
        <v>328</v>
      </c>
    </row>
    <row r="56" spans="1:3" x14ac:dyDescent="0.25">
      <c r="A56" s="245" t="s">
        <v>336</v>
      </c>
    </row>
    <row r="57" spans="1:3" x14ac:dyDescent="0.25">
      <c r="C57" s="112" t="s">
        <v>772</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DB565-F324-4F30-9693-71786AFCDCF1}">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60" t="s">
        <v>30</v>
      </c>
    </row>
    <row r="3" spans="1:1" ht="21" customHeight="1" thickTop="1" x14ac:dyDescent="0.25">
      <c r="A3" s="287" t="s">
        <v>99</v>
      </c>
    </row>
    <row r="4" spans="1:1" ht="15" customHeight="1" x14ac:dyDescent="0.25">
      <c r="A4" s="287" t="s">
        <v>64</v>
      </c>
    </row>
    <row r="5" spans="1:1" x14ac:dyDescent="0.25">
      <c r="A5" s="245" t="s">
        <v>96</v>
      </c>
    </row>
    <row r="6" spans="1:1" x14ac:dyDescent="0.25">
      <c r="A6" s="287" t="s">
        <v>43</v>
      </c>
    </row>
    <row r="7" spans="1:1" x14ac:dyDescent="0.25">
      <c r="A7" s="288" t="s">
        <v>133</v>
      </c>
    </row>
    <row r="8" spans="1:1" x14ac:dyDescent="0.25">
      <c r="A8" s="287" t="s">
        <v>49</v>
      </c>
    </row>
    <row r="9" spans="1:1" x14ac:dyDescent="0.25">
      <c r="A9" s="245" t="s">
        <v>118</v>
      </c>
    </row>
    <row r="10" spans="1:1" x14ac:dyDescent="0.25">
      <c r="A10" s="287" t="s">
        <v>107</v>
      </c>
    </row>
    <row r="11" spans="1:1" x14ac:dyDescent="0.25">
      <c r="A11" s="287" t="s">
        <v>109</v>
      </c>
    </row>
    <row r="12" spans="1:1" x14ac:dyDescent="0.25">
      <c r="A12" s="245" t="s">
        <v>85</v>
      </c>
    </row>
    <row r="13" spans="1:1" x14ac:dyDescent="0.25">
      <c r="A13" s="245" t="s">
        <v>52</v>
      </c>
    </row>
    <row r="14" spans="1:1" x14ac:dyDescent="0.25">
      <c r="A14" s="245" t="s">
        <v>37</v>
      </c>
    </row>
    <row r="15" spans="1:1" ht="27.75" customHeight="1" x14ac:dyDescent="0.25">
      <c r="A15" s="245" t="s">
        <v>78</v>
      </c>
    </row>
    <row r="16" spans="1:1" x14ac:dyDescent="0.25">
      <c r="A16" s="245" t="s">
        <v>61</v>
      </c>
    </row>
    <row r="17" spans="1:1" ht="30" x14ac:dyDescent="0.25">
      <c r="A17" s="247" t="s">
        <v>127</v>
      </c>
    </row>
    <row r="18" spans="1:1" x14ac:dyDescent="0.25">
      <c r="A18" s="287" t="s">
        <v>45</v>
      </c>
    </row>
    <row r="19" spans="1:1" ht="15" customHeight="1" x14ac:dyDescent="0.25">
      <c r="A19" s="287" t="s">
        <v>54</v>
      </c>
    </row>
    <row r="20" spans="1:1" x14ac:dyDescent="0.25">
      <c r="A20" s="287" t="s">
        <v>76</v>
      </c>
    </row>
    <row r="21" spans="1:1" ht="30" x14ac:dyDescent="0.25">
      <c r="A21" s="245" t="s">
        <v>116</v>
      </c>
    </row>
    <row r="22" spans="1:1" x14ac:dyDescent="0.25">
      <c r="A22" s="288" t="s">
        <v>131</v>
      </c>
    </row>
    <row r="23" spans="1:1" ht="30" x14ac:dyDescent="0.25">
      <c r="A23" s="245" t="s">
        <v>68</v>
      </c>
    </row>
    <row r="24" spans="1:1" x14ac:dyDescent="0.25">
      <c r="A24" s="247" t="s">
        <v>232</v>
      </c>
    </row>
    <row r="25" spans="1:1" x14ac:dyDescent="0.25">
      <c r="A25" s="247" t="s">
        <v>139</v>
      </c>
    </row>
    <row r="26" spans="1:1" x14ac:dyDescent="0.25">
      <c r="A26" s="247" t="s">
        <v>129</v>
      </c>
    </row>
    <row r="27" spans="1:1" x14ac:dyDescent="0.25">
      <c r="A27" s="245" t="s">
        <v>58</v>
      </c>
    </row>
    <row r="28" spans="1:1" ht="22.5" customHeight="1" x14ac:dyDescent="0.25">
      <c r="A28" s="247" t="s">
        <v>222</v>
      </c>
    </row>
    <row r="29" spans="1:1" x14ac:dyDescent="0.25">
      <c r="A29" s="247" t="s">
        <v>769</v>
      </c>
    </row>
    <row r="30" spans="1:1" ht="30" x14ac:dyDescent="0.25">
      <c r="A30" s="245" t="s">
        <v>105</v>
      </c>
    </row>
    <row r="31" spans="1:1" x14ac:dyDescent="0.25">
      <c r="A31" s="247" t="s">
        <v>592</v>
      </c>
    </row>
    <row r="32" spans="1:1" ht="15.75" customHeight="1" x14ac:dyDescent="0.25">
      <c r="A32" s="287" t="s">
        <v>56</v>
      </c>
    </row>
    <row r="33" spans="1:3" x14ac:dyDescent="0.25">
      <c r="A33" s="247" t="s">
        <v>135</v>
      </c>
    </row>
    <row r="34" spans="1:3" x14ac:dyDescent="0.25">
      <c r="A34" s="245" t="s">
        <v>719</v>
      </c>
    </row>
    <row r="35" spans="1:3" ht="22.5" customHeight="1" x14ac:dyDescent="0.25">
      <c r="A35" s="245" t="s">
        <v>122</v>
      </c>
    </row>
    <row r="36" spans="1:3" ht="24.75" customHeight="1" x14ac:dyDescent="0.25">
      <c r="A36" s="247" t="s">
        <v>145</v>
      </c>
    </row>
    <row r="37" spans="1:3" x14ac:dyDescent="0.25">
      <c r="A37" s="287" t="s">
        <v>120</v>
      </c>
    </row>
    <row r="38" spans="1:3" ht="30" x14ac:dyDescent="0.25">
      <c r="A38" s="247" t="s">
        <v>149</v>
      </c>
    </row>
    <row r="39" spans="1:3" x14ac:dyDescent="0.25">
      <c r="A39" s="287" t="s">
        <v>59</v>
      </c>
    </row>
    <row r="40" spans="1:3" x14ac:dyDescent="0.25">
      <c r="A40" s="288" t="s">
        <v>739</v>
      </c>
    </row>
    <row r="41" spans="1:3" x14ac:dyDescent="0.25">
      <c r="A41" s="287" t="s">
        <v>98</v>
      </c>
    </row>
    <row r="42" spans="1:3" x14ac:dyDescent="0.25">
      <c r="A42" s="288" t="s">
        <v>191</v>
      </c>
    </row>
    <row r="43" spans="1:3" x14ac:dyDescent="0.25">
      <c r="A43" s="247" t="s">
        <v>217</v>
      </c>
      <c r="C43" s="112" t="s">
        <v>771</v>
      </c>
    </row>
    <row r="45" spans="1:3" ht="63.75" customHeight="1" thickBot="1" x14ac:dyDescent="0.3">
      <c r="A45" s="260" t="s">
        <v>254</v>
      </c>
    </row>
    <row r="46" spans="1:3" ht="15.75" customHeight="1" thickTop="1" x14ac:dyDescent="0.25">
      <c r="A46" s="244" t="s">
        <v>261</v>
      </c>
    </row>
    <row r="47" spans="1:3" ht="14.25" customHeight="1" x14ac:dyDescent="0.25">
      <c r="A47" s="246" t="s">
        <v>266</v>
      </c>
    </row>
    <row r="48" spans="1:3" x14ac:dyDescent="0.25">
      <c r="A48" s="245" t="s">
        <v>298</v>
      </c>
    </row>
    <row r="49" spans="1:3" x14ac:dyDescent="0.25">
      <c r="A49" s="245" t="s">
        <v>302</v>
      </c>
    </row>
    <row r="50" spans="1:3" x14ac:dyDescent="0.25">
      <c r="A50" s="245" t="s">
        <v>307</v>
      </c>
    </row>
    <row r="51" spans="1:3" x14ac:dyDescent="0.25">
      <c r="A51" s="247" t="s">
        <v>311</v>
      </c>
    </row>
    <row r="52" spans="1:3" x14ac:dyDescent="0.25">
      <c r="A52" s="245" t="s">
        <v>318</v>
      </c>
    </row>
    <row r="53" spans="1:3" x14ac:dyDescent="0.25">
      <c r="A53" s="245" t="s">
        <v>320</v>
      </c>
    </row>
    <row r="54" spans="1:3" ht="30" x14ac:dyDescent="0.25">
      <c r="A54" s="247" t="s">
        <v>743</v>
      </c>
    </row>
    <row r="55" spans="1:3" x14ac:dyDescent="0.25">
      <c r="A55" s="245" t="s">
        <v>328</v>
      </c>
    </row>
    <row r="56" spans="1:3" x14ac:dyDescent="0.25">
      <c r="A56" s="245" t="s">
        <v>336</v>
      </c>
    </row>
    <row r="57" spans="1:3" x14ac:dyDescent="0.25">
      <c r="C57" s="112" t="s">
        <v>772</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E8C6-F475-4918-A1DA-DBD2B064574C}">
  <dimension ref="A1:G64"/>
  <sheetViews>
    <sheetView workbookViewId="0">
      <selection activeCell="P50" sqref="P50"/>
    </sheetView>
  </sheetViews>
  <sheetFormatPr defaultRowHeight="15" x14ac:dyDescent="0.25"/>
  <cols>
    <col min="1" max="1" width="37" style="187" customWidth="1"/>
    <col min="4" max="4" width="11.140625" customWidth="1"/>
    <col min="7" max="7" width="23.7109375" style="254" customWidth="1"/>
  </cols>
  <sheetData>
    <row r="1" spans="1:1" ht="25.5" customHeight="1" thickBot="1" x14ac:dyDescent="0.3">
      <c r="A1" s="207" t="s">
        <v>30</v>
      </c>
    </row>
    <row r="2" spans="1:1" ht="15.75" thickTop="1" x14ac:dyDescent="0.25">
      <c r="A2" s="242" t="s">
        <v>182</v>
      </c>
    </row>
    <row r="3" spans="1:1" ht="15" customHeight="1" x14ac:dyDescent="0.25">
      <c r="A3" s="239" t="s">
        <v>99</v>
      </c>
    </row>
    <row r="4" spans="1:1" x14ac:dyDescent="0.25">
      <c r="A4" s="242" t="s">
        <v>758</v>
      </c>
    </row>
    <row r="5" spans="1:1" x14ac:dyDescent="0.25">
      <c r="A5" s="241" t="s">
        <v>64</v>
      </c>
    </row>
    <row r="6" spans="1:1" x14ac:dyDescent="0.25">
      <c r="A6" s="239" t="s">
        <v>96</v>
      </c>
    </row>
    <row r="7" spans="1:1" x14ac:dyDescent="0.25">
      <c r="A7" s="239" t="s">
        <v>43</v>
      </c>
    </row>
    <row r="8" spans="1:1" x14ac:dyDescent="0.25">
      <c r="A8" s="242" t="s">
        <v>133</v>
      </c>
    </row>
    <row r="9" spans="1:1" x14ac:dyDescent="0.25">
      <c r="A9" s="239" t="s">
        <v>49</v>
      </c>
    </row>
    <row r="10" spans="1:1" x14ac:dyDescent="0.25">
      <c r="A10" s="242" t="s">
        <v>143</v>
      </c>
    </row>
    <row r="11" spans="1:1" ht="18" customHeight="1" x14ac:dyDescent="0.25">
      <c r="A11" s="241" t="s">
        <v>118</v>
      </c>
    </row>
    <row r="12" spans="1:1" x14ac:dyDescent="0.25">
      <c r="A12" s="241" t="s">
        <v>107</v>
      </c>
    </row>
    <row r="13" spans="1:1" x14ac:dyDescent="0.25">
      <c r="A13" s="241" t="s">
        <v>109</v>
      </c>
    </row>
    <row r="14" spans="1:1" x14ac:dyDescent="0.25">
      <c r="A14" s="241" t="s">
        <v>85</v>
      </c>
    </row>
    <row r="15" spans="1:1" x14ac:dyDescent="0.25">
      <c r="A15" s="241" t="s">
        <v>52</v>
      </c>
    </row>
    <row r="16" spans="1:1" x14ac:dyDescent="0.25">
      <c r="A16" s="241" t="s">
        <v>37</v>
      </c>
    </row>
    <row r="17" spans="1:1" ht="15" customHeight="1" x14ac:dyDescent="0.25">
      <c r="A17" s="239" t="s">
        <v>78</v>
      </c>
    </row>
    <row r="18" spans="1:1" ht="15" customHeight="1" x14ac:dyDescent="0.25">
      <c r="A18" s="239" t="s">
        <v>61</v>
      </c>
    </row>
    <row r="19" spans="1:1" x14ac:dyDescent="0.25">
      <c r="A19" s="242" t="s">
        <v>127</v>
      </c>
    </row>
    <row r="20" spans="1:1" x14ac:dyDescent="0.25">
      <c r="A20" s="241" t="s">
        <v>45</v>
      </c>
    </row>
    <row r="21" spans="1:1" x14ac:dyDescent="0.25">
      <c r="A21" s="241" t="s">
        <v>103</v>
      </c>
    </row>
    <row r="22" spans="1:1" x14ac:dyDescent="0.25">
      <c r="A22" s="241" t="s">
        <v>76</v>
      </c>
    </row>
    <row r="23" spans="1:1" x14ac:dyDescent="0.25">
      <c r="A23" s="241" t="s">
        <v>116</v>
      </c>
    </row>
    <row r="24" spans="1:1" x14ac:dyDescent="0.25">
      <c r="A24" s="242" t="s">
        <v>197</v>
      </c>
    </row>
    <row r="25" spans="1:1" x14ac:dyDescent="0.25">
      <c r="A25" s="240" t="s">
        <v>131</v>
      </c>
    </row>
    <row r="26" spans="1:1" x14ac:dyDescent="0.25">
      <c r="A26" s="241" t="s">
        <v>68</v>
      </c>
    </row>
    <row r="27" spans="1:1" x14ac:dyDescent="0.25">
      <c r="A27" s="240" t="s">
        <v>157</v>
      </c>
    </row>
    <row r="28" spans="1:1" x14ac:dyDescent="0.25">
      <c r="A28" s="241" t="s">
        <v>41</v>
      </c>
    </row>
    <row r="29" spans="1:1" x14ac:dyDescent="0.25">
      <c r="A29" s="240" t="s">
        <v>232</v>
      </c>
    </row>
    <row r="30" spans="1:1" x14ac:dyDescent="0.25">
      <c r="A30" s="240" t="s">
        <v>189</v>
      </c>
    </row>
    <row r="31" spans="1:1" x14ac:dyDescent="0.25">
      <c r="A31" s="240" t="s">
        <v>139</v>
      </c>
    </row>
    <row r="32" spans="1:1" x14ac:dyDescent="0.25">
      <c r="A32" s="240" t="s">
        <v>129</v>
      </c>
    </row>
    <row r="33" spans="1:4" x14ac:dyDescent="0.25">
      <c r="A33" s="241" t="s">
        <v>58</v>
      </c>
    </row>
    <row r="34" spans="1:4" ht="15" customHeight="1" x14ac:dyDescent="0.25">
      <c r="A34" s="242" t="s">
        <v>222</v>
      </c>
    </row>
    <row r="35" spans="1:4" ht="15" customHeight="1" x14ac:dyDescent="0.25">
      <c r="A35" s="241" t="s">
        <v>105</v>
      </c>
    </row>
    <row r="36" spans="1:4" x14ac:dyDescent="0.25">
      <c r="A36" s="240" t="s">
        <v>592</v>
      </c>
    </row>
    <row r="37" spans="1:4" x14ac:dyDescent="0.25">
      <c r="A37" s="241" t="s">
        <v>56</v>
      </c>
    </row>
    <row r="38" spans="1:4" x14ac:dyDescent="0.25">
      <c r="A38" s="240" t="s">
        <v>135</v>
      </c>
    </row>
    <row r="39" spans="1:4" ht="15" customHeight="1" x14ac:dyDescent="0.25">
      <c r="A39" s="239" t="s">
        <v>719</v>
      </c>
    </row>
    <row r="40" spans="1:4" x14ac:dyDescent="0.25">
      <c r="A40" s="241" t="s">
        <v>122</v>
      </c>
    </row>
    <row r="41" spans="1:4" x14ac:dyDescent="0.25">
      <c r="A41" s="240" t="s">
        <v>145</v>
      </c>
    </row>
    <row r="42" spans="1:4" x14ac:dyDescent="0.25">
      <c r="A42" s="241" t="s">
        <v>120</v>
      </c>
    </row>
    <row r="43" spans="1:4" x14ac:dyDescent="0.25">
      <c r="A43" s="242" t="s">
        <v>149</v>
      </c>
    </row>
    <row r="44" spans="1:4" ht="18" customHeight="1" x14ac:dyDescent="0.25">
      <c r="A44" s="241" t="s">
        <v>59</v>
      </c>
    </row>
    <row r="45" spans="1:4" x14ac:dyDescent="0.25">
      <c r="A45" s="242" t="s">
        <v>739</v>
      </c>
    </row>
    <row r="46" spans="1:4" ht="15" customHeight="1" x14ac:dyDescent="0.25">
      <c r="A46" s="239" t="s">
        <v>98</v>
      </c>
    </row>
    <row r="47" spans="1:4" x14ac:dyDescent="0.25">
      <c r="A47" s="242" t="s">
        <v>191</v>
      </c>
    </row>
    <row r="48" spans="1:4" x14ac:dyDescent="0.25">
      <c r="A48" s="240" t="s">
        <v>217</v>
      </c>
      <c r="C48" s="112">
        <v>47</v>
      </c>
      <c r="D48" s="112" t="s">
        <v>744</v>
      </c>
    </row>
    <row r="51" spans="1:4" ht="24.75" customHeight="1" x14ac:dyDescent="0.25">
      <c r="A51" s="258" t="s">
        <v>254</v>
      </c>
    </row>
    <row r="52" spans="1:4" x14ac:dyDescent="0.25">
      <c r="A52" s="255" t="s">
        <v>732</v>
      </c>
    </row>
    <row r="53" spans="1:4" ht="15.75" customHeight="1" x14ac:dyDescent="0.25">
      <c r="A53" s="255" t="s">
        <v>261</v>
      </c>
    </row>
    <row r="54" spans="1:4" ht="15" customHeight="1" x14ac:dyDescent="0.25">
      <c r="A54" s="256" t="s">
        <v>266</v>
      </c>
    </row>
    <row r="55" spans="1:4" ht="15.75" customHeight="1" x14ac:dyDescent="0.25">
      <c r="A55" s="255" t="s">
        <v>298</v>
      </c>
    </row>
    <row r="56" spans="1:4" ht="15" customHeight="1" x14ac:dyDescent="0.25">
      <c r="A56" s="255" t="s">
        <v>302</v>
      </c>
    </row>
    <row r="57" spans="1:4" ht="15" customHeight="1" x14ac:dyDescent="0.25">
      <c r="A57" s="255" t="s">
        <v>307</v>
      </c>
    </row>
    <row r="58" spans="1:4" x14ac:dyDescent="0.25">
      <c r="A58" s="257" t="s">
        <v>311</v>
      </c>
    </row>
    <row r="59" spans="1:4" x14ac:dyDescent="0.25">
      <c r="A59" s="257" t="s">
        <v>317</v>
      </c>
    </row>
    <row r="60" spans="1:4" x14ac:dyDescent="0.25">
      <c r="A60" s="255" t="s">
        <v>318</v>
      </c>
    </row>
    <row r="61" spans="1:4" x14ac:dyDescent="0.25">
      <c r="A61" s="255" t="s">
        <v>320</v>
      </c>
    </row>
    <row r="62" spans="1:4" x14ac:dyDescent="0.25">
      <c r="A62" s="255" t="s">
        <v>328</v>
      </c>
    </row>
    <row r="63" spans="1:4" ht="15" customHeight="1" x14ac:dyDescent="0.25">
      <c r="A63" s="255" t="s">
        <v>760</v>
      </c>
      <c r="C63" s="112">
        <v>12</v>
      </c>
      <c r="D63" s="112" t="s">
        <v>761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94" t="s">
        <v>30</v>
      </c>
    </row>
    <row r="2" spans="1:1" ht="15.75" thickTop="1" x14ac:dyDescent="0.25">
      <c r="A2" s="238" t="s">
        <v>99</v>
      </c>
    </row>
    <row r="3" spans="1:1" ht="15" customHeight="1" x14ac:dyDescent="0.25">
      <c r="A3" s="242" t="s">
        <v>758</v>
      </c>
    </row>
    <row r="4" spans="1:1" ht="15" customHeight="1" x14ac:dyDescent="0.25">
      <c r="A4" s="239" t="s">
        <v>64</v>
      </c>
    </row>
    <row r="5" spans="1:1" ht="15" customHeight="1" x14ac:dyDescent="0.25">
      <c r="A5" s="239" t="s">
        <v>96</v>
      </c>
    </row>
    <row r="6" spans="1:1" x14ac:dyDescent="0.25">
      <c r="A6" s="241" t="s">
        <v>43</v>
      </c>
    </row>
    <row r="7" spans="1:1" x14ac:dyDescent="0.25">
      <c r="A7" s="242" t="s">
        <v>133</v>
      </c>
    </row>
    <row r="8" spans="1:1" x14ac:dyDescent="0.25">
      <c r="A8" s="239" t="s">
        <v>754</v>
      </c>
    </row>
    <row r="9" spans="1:1" x14ac:dyDescent="0.25">
      <c r="A9" s="239" t="s">
        <v>49</v>
      </c>
    </row>
    <row r="10" spans="1:1" x14ac:dyDescent="0.25">
      <c r="A10" s="239" t="s">
        <v>118</v>
      </c>
    </row>
    <row r="11" spans="1:1" x14ac:dyDescent="0.25">
      <c r="A11" s="239" t="s">
        <v>107</v>
      </c>
    </row>
    <row r="12" spans="1:1" x14ac:dyDescent="0.25">
      <c r="A12" s="239" t="s">
        <v>109</v>
      </c>
    </row>
    <row r="13" spans="1:1" x14ac:dyDescent="0.25">
      <c r="A13" s="241" t="s">
        <v>52</v>
      </c>
    </row>
    <row r="14" spans="1:1" x14ac:dyDescent="0.25">
      <c r="A14" s="241" t="s">
        <v>37</v>
      </c>
    </row>
    <row r="15" spans="1:1" ht="15" customHeight="1" x14ac:dyDescent="0.25">
      <c r="A15" s="239" t="s">
        <v>78</v>
      </c>
    </row>
    <row r="16" spans="1:1" x14ac:dyDescent="0.25">
      <c r="A16" s="241" t="s">
        <v>61</v>
      </c>
    </row>
    <row r="17" spans="1:1" x14ac:dyDescent="0.25">
      <c r="A17" s="240" t="s">
        <v>173</v>
      </c>
    </row>
    <row r="18" spans="1:1" x14ac:dyDescent="0.25">
      <c r="A18" s="240" t="s">
        <v>127</v>
      </c>
    </row>
    <row r="19" spans="1:1" ht="15" customHeight="1" x14ac:dyDescent="0.25">
      <c r="A19" s="239" t="s">
        <v>45</v>
      </c>
    </row>
    <row r="20" spans="1:1" x14ac:dyDescent="0.25">
      <c r="A20" s="240" t="s">
        <v>753</v>
      </c>
    </row>
    <row r="21" spans="1:1" ht="15" customHeight="1" x14ac:dyDescent="0.25">
      <c r="A21" s="242" t="s">
        <v>141</v>
      </c>
    </row>
    <row r="22" spans="1:1" ht="15" customHeight="1" x14ac:dyDescent="0.25">
      <c r="A22" s="242" t="s">
        <v>153</v>
      </c>
    </row>
    <row r="23" spans="1:1" x14ac:dyDescent="0.25">
      <c r="A23" s="239" t="s">
        <v>103</v>
      </c>
    </row>
    <row r="24" spans="1:1" ht="18.75" customHeight="1" x14ac:dyDescent="0.25">
      <c r="A24" s="241" t="s">
        <v>76</v>
      </c>
    </row>
    <row r="25" spans="1:1" ht="18" customHeight="1" x14ac:dyDescent="0.25">
      <c r="A25" s="241" t="s">
        <v>116</v>
      </c>
    </row>
    <row r="26" spans="1:1" x14ac:dyDescent="0.25">
      <c r="A26" s="240" t="s">
        <v>747</v>
      </c>
    </row>
    <row r="27" spans="1:1" x14ac:dyDescent="0.25">
      <c r="A27" s="239" t="s">
        <v>83</v>
      </c>
    </row>
    <row r="28" spans="1:1" x14ac:dyDescent="0.25">
      <c r="A28" s="240" t="s">
        <v>243</v>
      </c>
    </row>
    <row r="29" spans="1:1" x14ac:dyDescent="0.25">
      <c r="A29" s="240" t="s">
        <v>178</v>
      </c>
    </row>
    <row r="30" spans="1:1" x14ac:dyDescent="0.25">
      <c r="A30" s="240" t="s">
        <v>224</v>
      </c>
    </row>
    <row r="31" spans="1:1" ht="30" x14ac:dyDescent="0.25">
      <c r="A31" s="240" t="s">
        <v>197</v>
      </c>
    </row>
    <row r="32" spans="1:1" x14ac:dyDescent="0.25">
      <c r="A32" s="240" t="s">
        <v>131</v>
      </c>
    </row>
    <row r="33" spans="1:1" x14ac:dyDescent="0.25">
      <c r="A33" s="241" t="s">
        <v>68</v>
      </c>
    </row>
    <row r="34" spans="1:1" ht="30" x14ac:dyDescent="0.25">
      <c r="A34" s="240" t="s">
        <v>157</v>
      </c>
    </row>
    <row r="35" spans="1:1" ht="30" x14ac:dyDescent="0.25">
      <c r="A35" s="241" t="s">
        <v>41</v>
      </c>
    </row>
    <row r="36" spans="1:1" x14ac:dyDescent="0.25">
      <c r="A36" s="240" t="s">
        <v>232</v>
      </c>
    </row>
    <row r="37" spans="1:1" ht="15" customHeight="1" x14ac:dyDescent="0.25">
      <c r="A37" s="239" t="s">
        <v>33</v>
      </c>
    </row>
    <row r="38" spans="1:1" x14ac:dyDescent="0.25">
      <c r="A38" s="240" t="s">
        <v>139</v>
      </c>
    </row>
    <row r="39" spans="1:1" x14ac:dyDescent="0.25">
      <c r="A39" s="240" t="s">
        <v>129</v>
      </c>
    </row>
    <row r="40" spans="1:1" x14ac:dyDescent="0.25">
      <c r="A40" s="241" t="s">
        <v>58</v>
      </c>
    </row>
    <row r="41" spans="1:1" x14ac:dyDescent="0.25">
      <c r="A41" s="240" t="s">
        <v>222</v>
      </c>
    </row>
    <row r="42" spans="1:1" ht="15" customHeight="1" x14ac:dyDescent="0.25">
      <c r="A42" s="241" t="s">
        <v>63</v>
      </c>
    </row>
    <row r="43" spans="1:1" x14ac:dyDescent="0.25">
      <c r="A43" s="240" t="s">
        <v>167</v>
      </c>
    </row>
    <row r="44" spans="1:1" x14ac:dyDescent="0.25">
      <c r="A44" s="241" t="s">
        <v>92</v>
      </c>
    </row>
    <row r="45" spans="1:1" x14ac:dyDescent="0.25">
      <c r="A45" s="241" t="s">
        <v>105</v>
      </c>
    </row>
    <row r="46" spans="1:1" x14ac:dyDescent="0.25">
      <c r="A46" s="240" t="s">
        <v>592</v>
      </c>
    </row>
    <row r="47" spans="1:1" x14ac:dyDescent="0.25">
      <c r="A47" s="241" t="s">
        <v>56</v>
      </c>
    </row>
    <row r="48" spans="1:1" x14ac:dyDescent="0.25">
      <c r="A48" s="243" t="s">
        <v>135</v>
      </c>
    </row>
    <row r="49" spans="1:1" ht="15.75" customHeight="1" x14ac:dyDescent="0.25">
      <c r="A49" s="239" t="s">
        <v>719</v>
      </c>
    </row>
    <row r="50" spans="1:1" x14ac:dyDescent="0.25">
      <c r="A50" s="241" t="s">
        <v>122</v>
      </c>
    </row>
    <row r="51" spans="1:1" x14ac:dyDescent="0.25">
      <c r="A51" s="240" t="s">
        <v>239</v>
      </c>
    </row>
    <row r="52" spans="1:1" ht="15.75" customHeight="1" x14ac:dyDescent="0.25">
      <c r="A52" s="242" t="s">
        <v>145</v>
      </c>
    </row>
    <row r="53" spans="1:1" x14ac:dyDescent="0.25">
      <c r="A53" s="240" t="s">
        <v>202</v>
      </c>
    </row>
    <row r="54" spans="1:1" x14ac:dyDescent="0.25">
      <c r="A54" s="241" t="s">
        <v>120</v>
      </c>
    </row>
    <row r="55" spans="1:1" x14ac:dyDescent="0.25">
      <c r="A55" s="242" t="s">
        <v>149</v>
      </c>
    </row>
    <row r="56" spans="1:1" x14ac:dyDescent="0.25">
      <c r="A56" s="241" t="s">
        <v>59</v>
      </c>
    </row>
    <row r="57" spans="1:1" ht="15" customHeight="1" x14ac:dyDescent="0.25">
      <c r="A57" s="242" t="s">
        <v>160</v>
      </c>
    </row>
    <row r="58" spans="1:1" x14ac:dyDescent="0.25">
      <c r="A58" s="242" t="s">
        <v>195</v>
      </c>
    </row>
    <row r="59" spans="1:1" x14ac:dyDescent="0.25">
      <c r="A59" s="240" t="s">
        <v>739</v>
      </c>
    </row>
    <row r="60" spans="1:1" x14ac:dyDescent="0.25">
      <c r="A60" s="241" t="s">
        <v>98</v>
      </c>
    </row>
    <row r="61" spans="1:1" x14ac:dyDescent="0.25">
      <c r="A61" s="240" t="s">
        <v>212</v>
      </c>
    </row>
    <row r="62" spans="1:1" x14ac:dyDescent="0.25">
      <c r="A62" s="240" t="s">
        <v>191</v>
      </c>
    </row>
    <row r="63" spans="1:1" x14ac:dyDescent="0.25">
      <c r="A63" s="240" t="s">
        <v>217</v>
      </c>
    </row>
    <row r="67" spans="1:1" ht="16.5" thickBot="1" x14ac:dyDescent="0.3">
      <c r="A67" s="194" t="s">
        <v>254</v>
      </c>
    </row>
    <row r="68" spans="1:1" ht="15.75" thickTop="1" x14ac:dyDescent="0.25">
      <c r="A68" s="244" t="s">
        <v>255</v>
      </c>
    </row>
    <row r="69" spans="1:1" x14ac:dyDescent="0.25">
      <c r="A69" s="245" t="s">
        <v>732</v>
      </c>
    </row>
    <row r="70" spans="1:1" x14ac:dyDescent="0.25">
      <c r="A70" s="245" t="s">
        <v>261</v>
      </c>
    </row>
    <row r="71" spans="1:1" x14ac:dyDescent="0.25">
      <c r="A71" s="246" t="s">
        <v>266</v>
      </c>
    </row>
    <row r="72" spans="1:1" x14ac:dyDescent="0.25">
      <c r="A72" s="245" t="s">
        <v>298</v>
      </c>
    </row>
    <row r="73" spans="1:1" x14ac:dyDescent="0.25">
      <c r="A73" s="245" t="s">
        <v>302</v>
      </c>
    </row>
    <row r="74" spans="1:1" x14ac:dyDescent="0.25">
      <c r="A74" s="245" t="s">
        <v>307</v>
      </c>
    </row>
    <row r="75" spans="1:1" x14ac:dyDescent="0.25">
      <c r="A75" s="247" t="s">
        <v>311</v>
      </c>
    </row>
    <row r="76" spans="1:1" x14ac:dyDescent="0.25">
      <c r="A76" s="247" t="s">
        <v>317</v>
      </c>
    </row>
    <row r="77" spans="1:1" x14ac:dyDescent="0.25">
      <c r="A77" s="245" t="s">
        <v>318</v>
      </c>
    </row>
    <row r="78" spans="1:1" x14ac:dyDescent="0.25">
      <c r="A78" s="245" t="s">
        <v>320</v>
      </c>
    </row>
    <row r="79" spans="1:1" x14ac:dyDescent="0.25">
      <c r="A79" s="247" t="s">
        <v>326</v>
      </c>
    </row>
    <row r="80" spans="1:1" ht="30" x14ac:dyDescent="0.25">
      <c r="A80" s="247" t="s">
        <v>743</v>
      </c>
    </row>
    <row r="81" spans="1:1" x14ac:dyDescent="0.25">
      <c r="A81" s="245" t="s">
        <v>328</v>
      </c>
    </row>
    <row r="82" spans="1:1" ht="17.25" customHeight="1" x14ac:dyDescent="0.25">
      <c r="A82" s="248" t="s">
        <v>612</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33" t="s">
        <v>33</v>
      </c>
    </row>
    <row r="2" spans="1:1" x14ac:dyDescent="0.25">
      <c r="A2" s="113" t="s">
        <v>37</v>
      </c>
    </row>
    <row r="3" spans="1:1" ht="15.75" customHeight="1" x14ac:dyDescent="0.25">
      <c r="A3" s="113" t="s">
        <v>78</v>
      </c>
    </row>
    <row r="4" spans="1:1" ht="31.5" customHeight="1" x14ac:dyDescent="0.25">
      <c r="A4" s="113" t="s">
        <v>41</v>
      </c>
    </row>
    <row r="5" spans="1:1" ht="30" x14ac:dyDescent="0.25">
      <c r="A5" s="109" t="s">
        <v>729</v>
      </c>
    </row>
    <row r="6" spans="1:1" x14ac:dyDescent="0.25">
      <c r="A6" s="109" t="s">
        <v>43</v>
      </c>
    </row>
    <row r="7" spans="1:1" x14ac:dyDescent="0.25">
      <c r="A7" s="113" t="s">
        <v>45</v>
      </c>
    </row>
    <row r="8" spans="1:1" x14ac:dyDescent="0.25">
      <c r="A8" s="113" t="s">
        <v>47</v>
      </c>
    </row>
    <row r="9" spans="1:1" x14ac:dyDescent="0.25">
      <c r="A9" s="113" t="s">
        <v>49</v>
      </c>
    </row>
    <row r="10" spans="1:1" x14ac:dyDescent="0.25">
      <c r="A10" s="113" t="s">
        <v>52</v>
      </c>
    </row>
    <row r="11" spans="1:1" x14ac:dyDescent="0.25">
      <c r="A11" s="109" t="s">
        <v>54</v>
      </c>
    </row>
    <row r="12" spans="1:1" x14ac:dyDescent="0.25">
      <c r="A12" s="113" t="s">
        <v>56</v>
      </c>
    </row>
    <row r="13" spans="1:1" x14ac:dyDescent="0.25">
      <c r="A13" s="113" t="s">
        <v>58</v>
      </c>
    </row>
    <row r="14" spans="1:1" ht="17.25" customHeight="1" x14ac:dyDescent="0.25">
      <c r="A14" s="109" t="s">
        <v>59</v>
      </c>
    </row>
    <row r="15" spans="1:1" x14ac:dyDescent="0.25">
      <c r="A15" s="109" t="s">
        <v>61</v>
      </c>
    </row>
    <row r="16" spans="1:1" x14ac:dyDescent="0.25">
      <c r="A16" s="109" t="s">
        <v>64</v>
      </c>
    </row>
    <row r="17" spans="1:1" ht="30" x14ac:dyDescent="0.25">
      <c r="A17" s="109" t="s">
        <v>68</v>
      </c>
    </row>
    <row r="18" spans="1:1" ht="30" x14ac:dyDescent="0.25">
      <c r="A18" s="109" t="s">
        <v>76</v>
      </c>
    </row>
    <row r="19" spans="1:1" ht="18" customHeight="1" x14ac:dyDescent="0.25">
      <c r="A19" s="109" t="s">
        <v>92</v>
      </c>
    </row>
    <row r="20" spans="1:1" ht="15" customHeight="1" x14ac:dyDescent="0.25">
      <c r="A20" s="113" t="s">
        <v>96</v>
      </c>
    </row>
    <row r="21" spans="1:1" ht="15.75" customHeight="1" x14ac:dyDescent="0.25">
      <c r="A21" s="113" t="s">
        <v>98</v>
      </c>
    </row>
    <row r="22" spans="1:1" x14ac:dyDescent="0.25">
      <c r="A22" s="113" t="s">
        <v>99</v>
      </c>
    </row>
    <row r="23" spans="1:1" x14ac:dyDescent="0.25">
      <c r="A23" s="109" t="s">
        <v>103</v>
      </c>
    </row>
    <row r="24" spans="1:1" ht="30" x14ac:dyDescent="0.25">
      <c r="A24" s="109" t="s">
        <v>105</v>
      </c>
    </row>
    <row r="25" spans="1:1" x14ac:dyDescent="0.25">
      <c r="A25" s="113" t="s">
        <v>107</v>
      </c>
    </row>
    <row r="26" spans="1:1" x14ac:dyDescent="0.25">
      <c r="A26" s="109" t="s">
        <v>109</v>
      </c>
    </row>
    <row r="27" spans="1:1" ht="19.5" customHeight="1" x14ac:dyDescent="0.25">
      <c r="A27" s="109" t="s">
        <v>719</v>
      </c>
    </row>
    <row r="28" spans="1:1" ht="30" x14ac:dyDescent="0.25">
      <c r="A28" s="109" t="s">
        <v>116</v>
      </c>
    </row>
    <row r="29" spans="1:1" x14ac:dyDescent="0.25">
      <c r="A29" s="109" t="s">
        <v>118</v>
      </c>
    </row>
    <row r="30" spans="1:1" x14ac:dyDescent="0.25">
      <c r="A30" s="109" t="s">
        <v>120</v>
      </c>
    </row>
    <row r="31" spans="1:1" x14ac:dyDescent="0.25">
      <c r="A31" s="109" t="s">
        <v>122</v>
      </c>
    </row>
    <row r="32" spans="1:1" ht="30" x14ac:dyDescent="0.25">
      <c r="A32" s="111" t="s">
        <v>127</v>
      </c>
    </row>
    <row r="33" spans="1:3" x14ac:dyDescent="0.25">
      <c r="A33" s="111" t="s">
        <v>129</v>
      </c>
    </row>
    <row r="34" spans="1:3" ht="16.5" customHeight="1" x14ac:dyDescent="0.25">
      <c r="A34" s="111" t="s">
        <v>131</v>
      </c>
    </row>
    <row r="35" spans="1:3" ht="15.75" customHeight="1" x14ac:dyDescent="0.25">
      <c r="A35" s="110" t="s">
        <v>133</v>
      </c>
    </row>
    <row r="36" spans="1:3" x14ac:dyDescent="0.25">
      <c r="A36" s="111" t="s">
        <v>135</v>
      </c>
    </row>
    <row r="37" spans="1:3" x14ac:dyDescent="0.25">
      <c r="A37" s="111" t="s">
        <v>139</v>
      </c>
    </row>
    <row r="38" spans="1:3" x14ac:dyDescent="0.25">
      <c r="A38" s="111" t="s">
        <v>160</v>
      </c>
    </row>
    <row r="39" spans="1:3" x14ac:dyDescent="0.25">
      <c r="A39" s="111" t="s">
        <v>184</v>
      </c>
    </row>
    <row r="40" spans="1:3" x14ac:dyDescent="0.25">
      <c r="A40" s="111" t="s">
        <v>191</v>
      </c>
    </row>
    <row r="41" spans="1:3" ht="17.25" customHeight="1" x14ac:dyDescent="0.25">
      <c r="A41" s="110" t="s">
        <v>592</v>
      </c>
    </row>
    <row r="42" spans="1:3" x14ac:dyDescent="0.25">
      <c r="A42" s="110" t="s">
        <v>739</v>
      </c>
    </row>
    <row r="43" spans="1:3" x14ac:dyDescent="0.25">
      <c r="A43" s="110" t="s">
        <v>222</v>
      </c>
    </row>
    <row r="44" spans="1:3" x14ac:dyDescent="0.25">
      <c r="A44" s="111" t="s">
        <v>232</v>
      </c>
    </row>
    <row r="45" spans="1:3" ht="18" customHeight="1" x14ac:dyDescent="0.25">
      <c r="A45" s="111" t="s">
        <v>747</v>
      </c>
      <c r="C45" s="112" t="s">
        <v>749</v>
      </c>
    </row>
    <row r="46" spans="1:3" ht="20.100000000000001" customHeight="1" x14ac:dyDescent="0.25"/>
    <row r="47" spans="1:3" ht="20.100000000000001" customHeight="1" x14ac:dyDescent="0.25"/>
    <row r="48" spans="1:3" ht="15.75" customHeight="1" x14ac:dyDescent="0.25">
      <c r="A48" s="115" t="s">
        <v>732</v>
      </c>
    </row>
    <row r="49" spans="1:3" ht="16.5" customHeight="1" x14ac:dyDescent="0.25">
      <c r="A49" s="115" t="s">
        <v>261</v>
      </c>
    </row>
    <row r="50" spans="1:3" ht="17.25" customHeight="1" x14ac:dyDescent="0.25">
      <c r="A50" s="115" t="s">
        <v>266</v>
      </c>
    </row>
    <row r="51" spans="1:3" ht="20.100000000000001" customHeight="1" x14ac:dyDescent="0.25">
      <c r="A51" s="115" t="s">
        <v>298</v>
      </c>
    </row>
    <row r="52" spans="1:3" ht="17.25" customHeight="1" x14ac:dyDescent="0.25">
      <c r="A52" s="115" t="s">
        <v>302</v>
      </c>
    </row>
    <row r="53" spans="1:3" ht="15.75" customHeight="1" x14ac:dyDescent="0.25">
      <c r="A53" s="234" t="s">
        <v>311</v>
      </c>
    </row>
    <row r="54" spans="1:3" ht="17.25" customHeight="1" x14ac:dyDescent="0.25">
      <c r="A54" s="115" t="s">
        <v>318</v>
      </c>
    </row>
    <row r="55" spans="1:3" ht="20.100000000000001" customHeight="1" x14ac:dyDescent="0.25">
      <c r="A55" s="115" t="s">
        <v>320</v>
      </c>
    </row>
    <row r="56" spans="1:3" ht="27" customHeight="1" x14ac:dyDescent="0.25">
      <c r="A56" s="234" t="s">
        <v>743</v>
      </c>
    </row>
    <row r="57" spans="1:3" ht="15.75" customHeight="1" x14ac:dyDescent="0.25">
      <c r="A57" s="115" t="s">
        <v>328</v>
      </c>
    </row>
    <row r="58" spans="1:3" ht="15.75" customHeight="1" x14ac:dyDescent="0.25">
      <c r="A58" s="235" t="s">
        <v>336</v>
      </c>
      <c r="C58" s="112" t="s">
        <v>738</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68"/>
  <sheetViews>
    <sheetView topLeftCell="A49" workbookViewId="0">
      <selection activeCell="J68" sqref="J68"/>
    </sheetView>
  </sheetViews>
  <sheetFormatPr defaultRowHeight="15" x14ac:dyDescent="0.25"/>
  <cols>
    <col min="1" max="1" width="31.7109375" style="224" customWidth="1"/>
    <col min="3" max="3" width="10.28515625" customWidth="1"/>
    <col min="4" max="4" width="10.7109375" customWidth="1"/>
  </cols>
  <sheetData>
    <row r="2" spans="1:1" ht="16.5" thickBot="1" x14ac:dyDescent="0.3">
      <c r="A2" s="223" t="s">
        <v>30</v>
      </c>
    </row>
    <row r="3" spans="1:1" ht="15.75" thickTop="1" x14ac:dyDescent="0.25">
      <c r="A3" s="217" t="s">
        <v>99</v>
      </c>
    </row>
    <row r="4" spans="1:1" x14ac:dyDescent="0.25">
      <c r="A4" s="222" t="s">
        <v>64</v>
      </c>
    </row>
    <row r="5" spans="1:1" x14ac:dyDescent="0.25">
      <c r="A5" s="221" t="s">
        <v>184</v>
      </c>
    </row>
    <row r="6" spans="1:1" x14ac:dyDescent="0.25">
      <c r="A6" s="222" t="s">
        <v>96</v>
      </c>
    </row>
    <row r="7" spans="1:1" x14ac:dyDescent="0.25">
      <c r="A7" s="222" t="s">
        <v>43</v>
      </c>
    </row>
    <row r="8" spans="1:1" x14ac:dyDescent="0.25">
      <c r="A8" s="218" t="s">
        <v>133</v>
      </c>
    </row>
    <row r="9" spans="1:1" x14ac:dyDescent="0.25">
      <c r="A9" s="117" t="s">
        <v>49</v>
      </c>
    </row>
    <row r="10" spans="1:1" x14ac:dyDescent="0.25">
      <c r="A10" s="222" t="s">
        <v>118</v>
      </c>
    </row>
    <row r="11" spans="1:1" x14ac:dyDescent="0.25">
      <c r="A11" s="222" t="s">
        <v>107</v>
      </c>
    </row>
    <row r="12" spans="1:1" x14ac:dyDescent="0.25">
      <c r="A12" s="222" t="s">
        <v>109</v>
      </c>
    </row>
    <row r="13" spans="1:1" x14ac:dyDescent="0.25">
      <c r="A13" s="222" t="s">
        <v>47</v>
      </c>
    </row>
    <row r="14" spans="1:1" x14ac:dyDescent="0.25">
      <c r="A14" s="222" t="s">
        <v>114</v>
      </c>
    </row>
    <row r="15" spans="1:1" x14ac:dyDescent="0.25">
      <c r="A15" s="117" t="s">
        <v>52</v>
      </c>
    </row>
    <row r="16" spans="1:1" x14ac:dyDescent="0.25">
      <c r="A16" s="117" t="s">
        <v>37</v>
      </c>
    </row>
    <row r="17" spans="1:1" x14ac:dyDescent="0.25">
      <c r="A17" s="117" t="s">
        <v>81</v>
      </c>
    </row>
    <row r="18" spans="1:1" x14ac:dyDescent="0.25">
      <c r="A18" s="117" t="s">
        <v>78</v>
      </c>
    </row>
    <row r="19" spans="1:1" x14ac:dyDescent="0.25">
      <c r="A19" s="117" t="s">
        <v>61</v>
      </c>
    </row>
    <row r="20" spans="1:1" x14ac:dyDescent="0.25">
      <c r="A20" s="218" t="s">
        <v>127</v>
      </c>
    </row>
    <row r="21" spans="1:1" x14ac:dyDescent="0.25">
      <c r="A21" s="222" t="s">
        <v>45</v>
      </c>
    </row>
    <row r="22" spans="1:1" x14ac:dyDescent="0.25">
      <c r="A22" s="221" t="s">
        <v>219</v>
      </c>
    </row>
    <row r="23" spans="1:1" x14ac:dyDescent="0.25">
      <c r="A23" s="221" t="s">
        <v>153</v>
      </c>
    </row>
    <row r="24" spans="1:1" x14ac:dyDescent="0.25">
      <c r="A24" s="117" t="s">
        <v>103</v>
      </c>
    </row>
    <row r="25" spans="1:1" x14ac:dyDescent="0.25">
      <c r="A25" s="117" t="s">
        <v>76</v>
      </c>
    </row>
    <row r="26" spans="1:1" x14ac:dyDescent="0.25">
      <c r="A26" s="222" t="s">
        <v>116</v>
      </c>
    </row>
    <row r="27" spans="1:1" x14ac:dyDescent="0.25">
      <c r="A27" s="218" t="s">
        <v>178</v>
      </c>
    </row>
    <row r="28" spans="1:1" x14ac:dyDescent="0.25">
      <c r="A28" s="218" t="s">
        <v>131</v>
      </c>
    </row>
    <row r="29" spans="1:1" x14ac:dyDescent="0.25">
      <c r="A29" s="222" t="s">
        <v>68</v>
      </c>
    </row>
    <row r="30" spans="1:1" x14ac:dyDescent="0.25">
      <c r="A30" s="117" t="s">
        <v>729</v>
      </c>
    </row>
    <row r="31" spans="1:1" x14ac:dyDescent="0.25">
      <c r="A31" s="117" t="s">
        <v>41</v>
      </c>
    </row>
    <row r="32" spans="1:1" x14ac:dyDescent="0.25">
      <c r="A32" s="218" t="s">
        <v>232</v>
      </c>
    </row>
    <row r="33" spans="1:1" x14ac:dyDescent="0.25">
      <c r="A33" s="117" t="s">
        <v>33</v>
      </c>
    </row>
    <row r="34" spans="1:1" x14ac:dyDescent="0.25">
      <c r="A34" s="218" t="s">
        <v>139</v>
      </c>
    </row>
    <row r="35" spans="1:1" x14ac:dyDescent="0.25">
      <c r="A35" s="218" t="s">
        <v>129</v>
      </c>
    </row>
    <row r="36" spans="1:1" x14ac:dyDescent="0.25">
      <c r="A36" s="117" t="s">
        <v>58</v>
      </c>
    </row>
    <row r="37" spans="1:1" x14ac:dyDescent="0.25">
      <c r="A37" s="221" t="s">
        <v>222</v>
      </c>
    </row>
    <row r="38" spans="1:1" x14ac:dyDescent="0.25">
      <c r="A38" s="218" t="s">
        <v>167</v>
      </c>
    </row>
    <row r="39" spans="1:1" x14ac:dyDescent="0.25">
      <c r="A39" s="117" t="s">
        <v>92</v>
      </c>
    </row>
    <row r="40" spans="1:1" x14ac:dyDescent="0.25">
      <c r="A40" s="117" t="s">
        <v>105</v>
      </c>
    </row>
    <row r="41" spans="1:1" x14ac:dyDescent="0.25">
      <c r="A41" s="218" t="s">
        <v>592</v>
      </c>
    </row>
    <row r="42" spans="1:1" x14ac:dyDescent="0.25">
      <c r="A42" s="219" t="s">
        <v>135</v>
      </c>
    </row>
    <row r="43" spans="1:1" x14ac:dyDescent="0.25">
      <c r="A43" s="117" t="s">
        <v>719</v>
      </c>
    </row>
    <row r="44" spans="1:1" x14ac:dyDescent="0.25">
      <c r="A44" s="222" t="s">
        <v>122</v>
      </c>
    </row>
    <row r="45" spans="1:1" x14ac:dyDescent="0.25">
      <c r="A45" s="218" t="s">
        <v>239</v>
      </c>
    </row>
    <row r="46" spans="1:1" x14ac:dyDescent="0.25">
      <c r="A46" s="218" t="s">
        <v>145</v>
      </c>
    </row>
    <row r="47" spans="1:1" x14ac:dyDescent="0.25">
      <c r="A47" s="222" t="s">
        <v>120</v>
      </c>
    </row>
    <row r="48" spans="1:1" x14ac:dyDescent="0.25">
      <c r="A48" s="221" t="s">
        <v>149</v>
      </c>
    </row>
    <row r="49" spans="1:4" x14ac:dyDescent="0.25">
      <c r="A49" s="222" t="s">
        <v>59</v>
      </c>
    </row>
    <row r="50" spans="1:4" x14ac:dyDescent="0.25">
      <c r="A50" s="218" t="s">
        <v>739</v>
      </c>
    </row>
    <row r="51" spans="1:4" x14ac:dyDescent="0.25">
      <c r="A51" s="222" t="s">
        <v>98</v>
      </c>
    </row>
    <row r="52" spans="1:4" x14ac:dyDescent="0.25">
      <c r="A52" s="218" t="s">
        <v>191</v>
      </c>
    </row>
    <row r="53" spans="1:4" x14ac:dyDescent="0.25">
      <c r="A53" s="218" t="s">
        <v>217</v>
      </c>
      <c r="C53" s="112">
        <v>51</v>
      </c>
      <c r="D53" s="112" t="s">
        <v>744</v>
      </c>
    </row>
    <row r="56" spans="1:4" ht="16.5" thickBot="1" x14ac:dyDescent="0.3">
      <c r="A56" s="194" t="s">
        <v>254</v>
      </c>
    </row>
    <row r="57" spans="1:4" ht="15.75" thickTop="1" x14ac:dyDescent="0.25">
      <c r="A57" s="217" t="s">
        <v>261</v>
      </c>
    </row>
    <row r="58" spans="1:4" x14ac:dyDescent="0.25">
      <c r="A58" s="220" t="s">
        <v>255</v>
      </c>
    </row>
    <row r="59" spans="1:4" x14ac:dyDescent="0.25">
      <c r="A59" s="222" t="s">
        <v>732</v>
      </c>
    </row>
    <row r="60" spans="1:4" x14ac:dyDescent="0.25">
      <c r="A60" s="225" t="s">
        <v>266</v>
      </c>
    </row>
    <row r="61" spans="1:4" x14ac:dyDescent="0.25">
      <c r="A61" s="117" t="s">
        <v>298</v>
      </c>
    </row>
    <row r="62" spans="1:4" x14ac:dyDescent="0.25">
      <c r="A62" s="222" t="s">
        <v>302</v>
      </c>
    </row>
    <row r="63" spans="1:4" x14ac:dyDescent="0.25">
      <c r="A63" s="221" t="s">
        <v>311</v>
      </c>
    </row>
    <row r="64" spans="1:4" x14ac:dyDescent="0.25">
      <c r="A64" s="117" t="s">
        <v>318</v>
      </c>
    </row>
    <row r="65" spans="1:4" x14ac:dyDescent="0.25">
      <c r="A65" s="222" t="s">
        <v>320</v>
      </c>
    </row>
    <row r="66" spans="1:4" x14ac:dyDescent="0.25">
      <c r="A66" s="221" t="s">
        <v>743</v>
      </c>
    </row>
    <row r="67" spans="1:4" x14ac:dyDescent="0.25">
      <c r="A67" s="222" t="s">
        <v>328</v>
      </c>
    </row>
    <row r="68" spans="1:4" x14ac:dyDescent="0.25">
      <c r="A68" s="226" t="s">
        <v>336</v>
      </c>
      <c r="C68" s="112">
        <v>12</v>
      </c>
      <c r="D68" s="112" t="s">
        <v>745</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6" customWidth="1"/>
  </cols>
  <sheetData>
    <row r="1" spans="1:1" ht="16.5" thickBot="1" x14ac:dyDescent="0.3">
      <c r="A1" s="207" t="s">
        <v>30</v>
      </c>
    </row>
    <row r="2" spans="1:1" ht="15.75" thickTop="1" x14ac:dyDescent="0.25">
      <c r="A2" s="188" t="s">
        <v>99</v>
      </c>
    </row>
    <row r="3" spans="1:1" x14ac:dyDescent="0.25">
      <c r="A3" s="181" t="s">
        <v>64</v>
      </c>
    </row>
    <row r="4" spans="1:1" x14ac:dyDescent="0.25">
      <c r="A4" s="183" t="s">
        <v>184</v>
      </c>
    </row>
    <row r="5" spans="1:1" x14ac:dyDescent="0.25">
      <c r="A5" s="181" t="s">
        <v>96</v>
      </c>
    </row>
    <row r="6" spans="1:1" x14ac:dyDescent="0.25">
      <c r="A6" s="182" t="s">
        <v>43</v>
      </c>
    </row>
    <row r="7" spans="1:1" x14ac:dyDescent="0.25">
      <c r="A7" s="186" t="s">
        <v>133</v>
      </c>
    </row>
    <row r="8" spans="1:1" x14ac:dyDescent="0.25">
      <c r="A8" s="181" t="s">
        <v>49</v>
      </c>
    </row>
    <row r="9" spans="1:1" x14ac:dyDescent="0.25">
      <c r="A9" s="181" t="s">
        <v>118</v>
      </c>
    </row>
    <row r="10" spans="1:1" x14ac:dyDescent="0.25">
      <c r="A10" s="181" t="s">
        <v>107</v>
      </c>
    </row>
    <row r="11" spans="1:1" x14ac:dyDescent="0.25">
      <c r="A11" s="181" t="s">
        <v>109</v>
      </c>
    </row>
    <row r="12" spans="1:1" x14ac:dyDescent="0.25">
      <c r="A12" s="185" t="s">
        <v>47</v>
      </c>
    </row>
    <row r="13" spans="1:1" x14ac:dyDescent="0.25">
      <c r="A13" s="181" t="s">
        <v>114</v>
      </c>
    </row>
    <row r="14" spans="1:1" x14ac:dyDescent="0.25">
      <c r="A14" s="185" t="s">
        <v>52</v>
      </c>
    </row>
    <row r="15" spans="1:1" x14ac:dyDescent="0.25">
      <c r="A15" s="185" t="s">
        <v>37</v>
      </c>
    </row>
    <row r="16" spans="1:1" x14ac:dyDescent="0.25">
      <c r="A16" s="185" t="s">
        <v>78</v>
      </c>
    </row>
    <row r="17" spans="1:1" x14ac:dyDescent="0.25">
      <c r="A17" s="185" t="s">
        <v>61</v>
      </c>
    </row>
    <row r="18" spans="1:1" x14ac:dyDescent="0.25">
      <c r="A18" s="186" t="s">
        <v>127</v>
      </c>
    </row>
    <row r="19" spans="1:1" x14ac:dyDescent="0.25">
      <c r="A19" s="185" t="s">
        <v>45</v>
      </c>
    </row>
    <row r="20" spans="1:1" x14ac:dyDescent="0.25">
      <c r="A20" s="183" t="s">
        <v>141</v>
      </c>
    </row>
    <row r="21" spans="1:1" x14ac:dyDescent="0.25">
      <c r="A21" s="183" t="s">
        <v>219</v>
      </c>
    </row>
    <row r="22" spans="1:1" x14ac:dyDescent="0.25">
      <c r="A22" s="181" t="s">
        <v>54</v>
      </c>
    </row>
    <row r="23" spans="1:1" x14ac:dyDescent="0.25">
      <c r="A23" s="185" t="s">
        <v>103</v>
      </c>
    </row>
    <row r="24" spans="1:1" x14ac:dyDescent="0.25">
      <c r="A24" s="185" t="s">
        <v>76</v>
      </c>
    </row>
    <row r="25" spans="1:1" ht="30" x14ac:dyDescent="0.25">
      <c r="A25" s="181" t="s">
        <v>116</v>
      </c>
    </row>
    <row r="26" spans="1:1" x14ac:dyDescent="0.25">
      <c r="A26" s="186" t="s">
        <v>178</v>
      </c>
    </row>
    <row r="27" spans="1:1" ht="17.25" customHeight="1" x14ac:dyDescent="0.25">
      <c r="A27" s="186" t="s">
        <v>131</v>
      </c>
    </row>
    <row r="28" spans="1:1" ht="18.75" customHeight="1" x14ac:dyDescent="0.25">
      <c r="A28" s="181" t="s">
        <v>68</v>
      </c>
    </row>
    <row r="29" spans="1:1" x14ac:dyDescent="0.25">
      <c r="A29" s="185" t="s">
        <v>729</v>
      </c>
    </row>
    <row r="30" spans="1:1" ht="30" x14ac:dyDescent="0.25">
      <c r="A30" s="185" t="s">
        <v>41</v>
      </c>
    </row>
    <row r="31" spans="1:1" x14ac:dyDescent="0.25">
      <c r="A31" s="186" t="s">
        <v>232</v>
      </c>
    </row>
    <row r="32" spans="1:1" x14ac:dyDescent="0.25">
      <c r="A32" s="185" t="s">
        <v>33</v>
      </c>
    </row>
    <row r="33" spans="1:1" x14ac:dyDescent="0.25">
      <c r="A33" s="186" t="s">
        <v>139</v>
      </c>
    </row>
    <row r="34" spans="1:1" x14ac:dyDescent="0.25">
      <c r="A34" s="186" t="s">
        <v>129</v>
      </c>
    </row>
    <row r="35" spans="1:1" x14ac:dyDescent="0.25">
      <c r="A35" s="185" t="s">
        <v>58</v>
      </c>
    </row>
    <row r="36" spans="1:1" x14ac:dyDescent="0.25">
      <c r="A36" s="183" t="s">
        <v>222</v>
      </c>
    </row>
    <row r="37" spans="1:1" x14ac:dyDescent="0.25">
      <c r="A37" s="186" t="s">
        <v>167</v>
      </c>
    </row>
    <row r="38" spans="1:1" x14ac:dyDescent="0.25">
      <c r="A38" s="185" t="s">
        <v>92</v>
      </c>
    </row>
    <row r="39" spans="1:1" x14ac:dyDescent="0.25">
      <c r="A39" s="185" t="s">
        <v>105</v>
      </c>
    </row>
    <row r="40" spans="1:1" x14ac:dyDescent="0.25">
      <c r="A40" s="186" t="s">
        <v>592</v>
      </c>
    </row>
    <row r="41" spans="1:1" x14ac:dyDescent="0.25">
      <c r="A41" s="186" t="s">
        <v>135</v>
      </c>
    </row>
    <row r="42" spans="1:1" x14ac:dyDescent="0.25">
      <c r="A42" s="185" t="s">
        <v>719</v>
      </c>
    </row>
    <row r="43" spans="1:1" x14ac:dyDescent="0.25">
      <c r="A43" s="181" t="s">
        <v>122</v>
      </c>
    </row>
    <row r="44" spans="1:1" x14ac:dyDescent="0.25">
      <c r="A44" s="186" t="s">
        <v>145</v>
      </c>
    </row>
    <row r="45" spans="1:1" x14ac:dyDescent="0.25">
      <c r="A45" s="186" t="s">
        <v>164</v>
      </c>
    </row>
    <row r="46" spans="1:1" x14ac:dyDescent="0.25">
      <c r="A46" s="183" t="s">
        <v>202</v>
      </c>
    </row>
    <row r="47" spans="1:1" x14ac:dyDescent="0.25">
      <c r="A47" s="185" t="s">
        <v>120</v>
      </c>
    </row>
    <row r="48" spans="1:1" x14ac:dyDescent="0.25">
      <c r="A48" s="181" t="s">
        <v>59</v>
      </c>
    </row>
    <row r="49" spans="1:3" x14ac:dyDescent="0.25">
      <c r="A49" s="183" t="s">
        <v>207</v>
      </c>
    </row>
    <row r="50" spans="1:3" x14ac:dyDescent="0.25">
      <c r="A50" s="185" t="s">
        <v>98</v>
      </c>
    </row>
    <row r="51" spans="1:3" x14ac:dyDescent="0.25">
      <c r="A51" s="186" t="s">
        <v>191</v>
      </c>
    </row>
    <row r="52" spans="1:3" x14ac:dyDescent="0.25">
      <c r="A52" s="186" t="s">
        <v>217</v>
      </c>
      <c r="C52" s="208" t="s">
        <v>737</v>
      </c>
    </row>
    <row r="56" spans="1:3" ht="16.5" thickBot="1" x14ac:dyDescent="0.3">
      <c r="A56" s="209" t="s">
        <v>254</v>
      </c>
    </row>
    <row r="57" spans="1:3" ht="15.75" thickTop="1" x14ac:dyDescent="0.25">
      <c r="A57" s="205" t="s">
        <v>255</v>
      </c>
    </row>
    <row r="58" spans="1:3" x14ac:dyDescent="0.25">
      <c r="A58" s="150" t="s">
        <v>732</v>
      </c>
    </row>
    <row r="59" spans="1:3" x14ac:dyDescent="0.25">
      <c r="A59" s="149" t="s">
        <v>261</v>
      </c>
    </row>
    <row r="60" spans="1:3" x14ac:dyDescent="0.25">
      <c r="A60" s="149" t="s">
        <v>266</v>
      </c>
    </row>
    <row r="61" spans="1:3" x14ac:dyDescent="0.25">
      <c r="A61" s="79" t="s">
        <v>298</v>
      </c>
    </row>
    <row r="62" spans="1:3" x14ac:dyDescent="0.25">
      <c r="A62" s="149" t="s">
        <v>302</v>
      </c>
    </row>
    <row r="63" spans="1:3" x14ac:dyDescent="0.25">
      <c r="A63" s="151" t="s">
        <v>311</v>
      </c>
    </row>
    <row r="64" spans="1:3" x14ac:dyDescent="0.25">
      <c r="A64" s="79" t="s">
        <v>318</v>
      </c>
    </row>
    <row r="65" spans="1:3" x14ac:dyDescent="0.25">
      <c r="A65" s="149" t="s">
        <v>320</v>
      </c>
    </row>
    <row r="66" spans="1:3" x14ac:dyDescent="0.25">
      <c r="A66" s="149" t="s">
        <v>328</v>
      </c>
    </row>
    <row r="67" spans="1:3" ht="15.75" customHeight="1" x14ac:dyDescent="0.25">
      <c r="A67" s="155" t="s">
        <v>612</v>
      </c>
      <c r="C67" s="112" t="s">
        <v>738</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81"/>
  <sheetViews>
    <sheetView workbookViewId="0">
      <selection activeCell="J76" sqref="J76"/>
    </sheetView>
  </sheetViews>
  <sheetFormatPr defaultRowHeight="15" x14ac:dyDescent="0.25"/>
  <cols>
    <col min="1" max="1" width="29.5703125" style="187" customWidth="1"/>
    <col min="3" max="3" width="13.140625" customWidth="1"/>
    <col min="5" max="5" width="24.5703125" customWidth="1"/>
  </cols>
  <sheetData>
    <row r="1" spans="1:1" x14ac:dyDescent="0.25">
      <c r="A1" s="183" t="s">
        <v>182</v>
      </c>
    </row>
    <row r="2" spans="1:1" x14ac:dyDescent="0.25">
      <c r="A2" s="181" t="s">
        <v>99</v>
      </c>
    </row>
    <row r="3" spans="1:1" x14ac:dyDescent="0.25">
      <c r="A3" s="181" t="s">
        <v>64</v>
      </c>
    </row>
    <row r="4" spans="1:1" x14ac:dyDescent="0.25">
      <c r="A4" s="183" t="s">
        <v>184</v>
      </c>
    </row>
    <row r="5" spans="1:1" x14ac:dyDescent="0.25">
      <c r="A5" s="185" t="s">
        <v>96</v>
      </c>
    </row>
    <row r="6" spans="1:1" x14ac:dyDescent="0.25">
      <c r="A6" s="181" t="s">
        <v>43</v>
      </c>
    </row>
    <row r="7" spans="1:1" x14ac:dyDescent="0.25">
      <c r="A7" s="183" t="s">
        <v>133</v>
      </c>
    </row>
    <row r="8" spans="1:1" x14ac:dyDescent="0.25">
      <c r="A8" s="181" t="s">
        <v>49</v>
      </c>
    </row>
    <row r="9" spans="1:1" x14ac:dyDescent="0.25">
      <c r="A9" s="183" t="s">
        <v>200</v>
      </c>
    </row>
    <row r="10" spans="1:1" x14ac:dyDescent="0.25">
      <c r="A10" s="185" t="s">
        <v>118</v>
      </c>
    </row>
    <row r="11" spans="1:1" x14ac:dyDescent="0.25">
      <c r="A11" s="181" t="s">
        <v>109</v>
      </c>
    </row>
    <row r="12" spans="1:1" x14ac:dyDescent="0.25">
      <c r="A12" s="181" t="s">
        <v>47</v>
      </c>
    </row>
    <row r="13" spans="1:1" x14ac:dyDescent="0.25">
      <c r="A13" s="185" t="s">
        <v>114</v>
      </c>
    </row>
    <row r="14" spans="1:1" x14ac:dyDescent="0.25">
      <c r="A14" s="185" t="s">
        <v>52</v>
      </c>
    </row>
    <row r="15" spans="1:1" x14ac:dyDescent="0.25">
      <c r="A15" s="181" t="s">
        <v>37</v>
      </c>
    </row>
    <row r="16" spans="1:1" x14ac:dyDescent="0.25">
      <c r="A16" s="185" t="s">
        <v>81</v>
      </c>
    </row>
    <row r="17" spans="1:1" ht="18.75" customHeight="1" x14ac:dyDescent="0.25">
      <c r="A17" s="185" t="s">
        <v>78</v>
      </c>
    </row>
    <row r="18" spans="1:1" ht="18" customHeight="1" x14ac:dyDescent="0.25">
      <c r="A18" s="185" t="s">
        <v>61</v>
      </c>
    </row>
    <row r="19" spans="1:1" x14ac:dyDescent="0.25">
      <c r="A19" s="183" t="s">
        <v>127</v>
      </c>
    </row>
    <row r="20" spans="1:1" x14ac:dyDescent="0.25">
      <c r="A20" s="185" t="s">
        <v>45</v>
      </c>
    </row>
    <row r="21" spans="1:1" x14ac:dyDescent="0.25">
      <c r="A21" s="183" t="s">
        <v>141</v>
      </c>
    </row>
    <row r="22" spans="1:1" x14ac:dyDescent="0.25">
      <c r="A22" s="183" t="s">
        <v>219</v>
      </c>
    </row>
    <row r="23" spans="1:1" x14ac:dyDescent="0.25">
      <c r="A23" s="181" t="s">
        <v>54</v>
      </c>
    </row>
    <row r="24" spans="1:1" x14ac:dyDescent="0.25">
      <c r="A24" s="186" t="s">
        <v>153</v>
      </c>
    </row>
    <row r="25" spans="1:1" x14ac:dyDescent="0.25">
      <c r="A25" s="185" t="s">
        <v>103</v>
      </c>
    </row>
    <row r="26" spans="1:1" ht="18.75" customHeight="1" x14ac:dyDescent="0.25">
      <c r="A26" s="185" t="s">
        <v>76</v>
      </c>
    </row>
    <row r="27" spans="1:1" ht="19.5" customHeight="1" x14ac:dyDescent="0.25">
      <c r="A27" s="185" t="s">
        <v>116</v>
      </c>
    </row>
    <row r="28" spans="1:1" x14ac:dyDescent="0.25">
      <c r="A28" s="185" t="s">
        <v>124</v>
      </c>
    </row>
    <row r="29" spans="1:1" x14ac:dyDescent="0.25">
      <c r="A29" s="181" t="s">
        <v>83</v>
      </c>
    </row>
    <row r="30" spans="1:1" ht="18.75" customHeight="1" x14ac:dyDescent="0.25">
      <c r="A30" s="186" t="s">
        <v>243</v>
      </c>
    </row>
    <row r="31" spans="1:1" x14ac:dyDescent="0.25">
      <c r="A31" s="186" t="s">
        <v>178</v>
      </c>
    </row>
    <row r="32" spans="1:1" x14ac:dyDescent="0.25">
      <c r="A32" s="186" t="s">
        <v>224</v>
      </c>
    </row>
    <row r="33" spans="1:1" ht="27.75" customHeight="1" x14ac:dyDescent="0.25">
      <c r="A33" s="186" t="s">
        <v>197</v>
      </c>
    </row>
    <row r="34" spans="1:1" x14ac:dyDescent="0.25">
      <c r="A34" s="183" t="s">
        <v>131</v>
      </c>
    </row>
    <row r="35" spans="1:1" ht="16.5" customHeight="1" x14ac:dyDescent="0.25">
      <c r="A35" s="185" t="s">
        <v>68</v>
      </c>
    </row>
    <row r="36" spans="1:1" ht="30" x14ac:dyDescent="0.25">
      <c r="A36" s="186" t="s">
        <v>157</v>
      </c>
    </row>
    <row r="37" spans="1:1" ht="30" x14ac:dyDescent="0.25">
      <c r="A37" s="185" t="s">
        <v>41</v>
      </c>
    </row>
    <row r="38" spans="1:1" ht="15.75" thickBot="1" x14ac:dyDescent="0.3">
      <c r="A38" s="183" t="s">
        <v>232</v>
      </c>
    </row>
    <row r="39" spans="1:1" ht="15.75" thickTop="1" x14ac:dyDescent="0.25">
      <c r="A39" s="188" t="s">
        <v>33</v>
      </c>
    </row>
    <row r="40" spans="1:1" x14ac:dyDescent="0.25">
      <c r="A40" s="186" t="s">
        <v>139</v>
      </c>
    </row>
    <row r="41" spans="1:1" x14ac:dyDescent="0.25">
      <c r="A41" s="186" t="s">
        <v>129</v>
      </c>
    </row>
    <row r="42" spans="1:1" x14ac:dyDescent="0.25">
      <c r="A42" s="185" t="s">
        <v>58</v>
      </c>
    </row>
    <row r="43" spans="1:1" x14ac:dyDescent="0.25">
      <c r="A43" s="186" t="s">
        <v>222</v>
      </c>
    </row>
    <row r="44" spans="1:1" x14ac:dyDescent="0.25">
      <c r="A44" s="182" t="s">
        <v>63</v>
      </c>
    </row>
    <row r="45" spans="1:1" x14ac:dyDescent="0.25">
      <c r="A45" s="186" t="s">
        <v>167</v>
      </c>
    </row>
    <row r="46" spans="1:1" x14ac:dyDescent="0.25">
      <c r="A46" s="185" t="s">
        <v>92</v>
      </c>
    </row>
    <row r="47" spans="1:1" x14ac:dyDescent="0.25">
      <c r="A47" s="186" t="s">
        <v>210</v>
      </c>
    </row>
    <row r="48" spans="1:1" ht="17.25" customHeight="1" x14ac:dyDescent="0.25">
      <c r="A48" s="181" t="s">
        <v>105</v>
      </c>
    </row>
    <row r="49" spans="1:3" x14ac:dyDescent="0.25">
      <c r="A49" s="186" t="s">
        <v>592</v>
      </c>
    </row>
    <row r="50" spans="1:3" x14ac:dyDescent="0.25">
      <c r="A50" s="185" t="s">
        <v>56</v>
      </c>
    </row>
    <row r="51" spans="1:3" x14ac:dyDescent="0.25">
      <c r="A51" s="186" t="s">
        <v>135</v>
      </c>
    </row>
    <row r="52" spans="1:3" x14ac:dyDescent="0.25">
      <c r="A52" s="181" t="s">
        <v>719</v>
      </c>
    </row>
    <row r="53" spans="1:3" ht="17.25" customHeight="1" x14ac:dyDescent="0.25">
      <c r="A53" s="185" t="s">
        <v>122</v>
      </c>
    </row>
    <row r="54" spans="1:3" x14ac:dyDescent="0.25">
      <c r="A54" s="186" t="s">
        <v>239</v>
      </c>
    </row>
    <row r="55" spans="1:3" x14ac:dyDescent="0.25">
      <c r="A55" s="186" t="s">
        <v>145</v>
      </c>
    </row>
    <row r="56" spans="1:3" x14ac:dyDescent="0.25">
      <c r="A56" s="183" t="s">
        <v>164</v>
      </c>
    </row>
    <row r="57" spans="1:3" x14ac:dyDescent="0.25">
      <c r="A57" s="186" t="s">
        <v>202</v>
      </c>
    </row>
    <row r="58" spans="1:3" x14ac:dyDescent="0.25">
      <c r="A58" s="185" t="s">
        <v>120</v>
      </c>
    </row>
    <row r="59" spans="1:3" x14ac:dyDescent="0.25">
      <c r="A59" s="181" t="s">
        <v>59</v>
      </c>
    </row>
    <row r="60" spans="1:3" ht="15.75" customHeight="1" x14ac:dyDescent="0.25">
      <c r="A60" s="184" t="s">
        <v>195</v>
      </c>
    </row>
    <row r="61" spans="1:3" x14ac:dyDescent="0.25">
      <c r="A61" s="186" t="s">
        <v>207</v>
      </c>
    </row>
    <row r="62" spans="1:3" x14ac:dyDescent="0.25">
      <c r="A62" s="185" t="s">
        <v>98</v>
      </c>
    </row>
    <row r="63" spans="1:3" ht="17.25" customHeight="1" x14ac:dyDescent="0.25">
      <c r="A63" s="186" t="s">
        <v>191</v>
      </c>
      <c r="C63" s="112" t="s">
        <v>727</v>
      </c>
    </row>
    <row r="67" spans="1:3" ht="16.5" thickBot="1" x14ac:dyDescent="0.3">
      <c r="A67" s="191" t="s">
        <v>254</v>
      </c>
    </row>
    <row r="68" spans="1:3" ht="15.75" thickTop="1" x14ac:dyDescent="0.25">
      <c r="A68" s="189" t="s">
        <v>255</v>
      </c>
    </row>
    <row r="69" spans="1:3" x14ac:dyDescent="0.25">
      <c r="A69" s="181" t="s">
        <v>261</v>
      </c>
    </row>
    <row r="70" spans="1:3" x14ac:dyDescent="0.25">
      <c r="A70" s="185" t="s">
        <v>605</v>
      </c>
    </row>
    <row r="71" spans="1:3" ht="21" customHeight="1" x14ac:dyDescent="0.25">
      <c r="A71" s="190" t="s">
        <v>266</v>
      </c>
    </row>
    <row r="72" spans="1:3" x14ac:dyDescent="0.25">
      <c r="A72" s="185" t="s">
        <v>298</v>
      </c>
    </row>
    <row r="73" spans="1:3" x14ac:dyDescent="0.25">
      <c r="A73" s="181" t="s">
        <v>302</v>
      </c>
    </row>
    <row r="74" spans="1:3" x14ac:dyDescent="0.25">
      <c r="A74" s="183" t="s">
        <v>311</v>
      </c>
    </row>
    <row r="75" spans="1:3" x14ac:dyDescent="0.25">
      <c r="A75" s="186" t="s">
        <v>317</v>
      </c>
    </row>
    <row r="76" spans="1:3" x14ac:dyDescent="0.25">
      <c r="A76" s="185" t="s">
        <v>318</v>
      </c>
    </row>
    <row r="77" spans="1:3" x14ac:dyDescent="0.25">
      <c r="A77" s="181" t="s">
        <v>320</v>
      </c>
    </row>
    <row r="78" spans="1:3" x14ac:dyDescent="0.25">
      <c r="A78" s="186" t="s">
        <v>322</v>
      </c>
    </row>
    <row r="79" spans="1:3" x14ac:dyDescent="0.25">
      <c r="A79" s="181" t="s">
        <v>328</v>
      </c>
    </row>
    <row r="80" spans="1:3" ht="18" customHeight="1" x14ac:dyDescent="0.25">
      <c r="A80" s="192" t="s">
        <v>612</v>
      </c>
      <c r="C80" s="112" t="s">
        <v>728</v>
      </c>
    </row>
    <row r="81" ht="15.75" customHeight="1" x14ac:dyDescent="0.2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30</v>
      </c>
    </row>
    <row r="2" spans="1:1" ht="15.75" thickTop="1" x14ac:dyDescent="0.25">
      <c r="A2" s="100" t="s">
        <v>182</v>
      </c>
    </row>
    <row r="3" spans="1:1" x14ac:dyDescent="0.25">
      <c r="A3" s="79" t="s">
        <v>99</v>
      </c>
    </row>
    <row r="4" spans="1:1" x14ac:dyDescent="0.25">
      <c r="A4" s="149" t="s">
        <v>64</v>
      </c>
    </row>
    <row r="5" spans="1:1" x14ac:dyDescent="0.25">
      <c r="A5" s="149" t="s">
        <v>35</v>
      </c>
    </row>
    <row r="6" spans="1:1" x14ac:dyDescent="0.25">
      <c r="A6" s="151" t="s">
        <v>184</v>
      </c>
    </row>
    <row r="7" spans="1:1" x14ac:dyDescent="0.25">
      <c r="A7" s="149" t="s">
        <v>96</v>
      </c>
    </row>
    <row r="8" spans="1:1" x14ac:dyDescent="0.25">
      <c r="A8" s="79" t="s">
        <v>43</v>
      </c>
    </row>
    <row r="9" spans="1:1" x14ac:dyDescent="0.25">
      <c r="A9" s="151" t="s">
        <v>133</v>
      </c>
    </row>
    <row r="10" spans="1:1" x14ac:dyDescent="0.25">
      <c r="A10" s="149" t="s">
        <v>49</v>
      </c>
    </row>
    <row r="11" spans="1:1" x14ac:dyDescent="0.25">
      <c r="A11" s="151" t="s">
        <v>200</v>
      </c>
    </row>
    <row r="12" spans="1:1" x14ac:dyDescent="0.25">
      <c r="A12" s="149" t="s">
        <v>118</v>
      </c>
    </row>
    <row r="13" spans="1:1" x14ac:dyDescent="0.25">
      <c r="A13" s="79" t="s">
        <v>107</v>
      </c>
    </row>
    <row r="14" spans="1:1" x14ac:dyDescent="0.25">
      <c r="A14" s="149" t="s">
        <v>109</v>
      </c>
    </row>
    <row r="15" spans="1:1" x14ac:dyDescent="0.25">
      <c r="A15" s="149" t="s">
        <v>47</v>
      </c>
    </row>
    <row r="16" spans="1:1" x14ac:dyDescent="0.25">
      <c r="A16" s="79" t="s">
        <v>114</v>
      </c>
    </row>
    <row r="17" spans="1:1" x14ac:dyDescent="0.25">
      <c r="A17" s="79" t="s">
        <v>52</v>
      </c>
    </row>
    <row r="18" spans="1:1" x14ac:dyDescent="0.25">
      <c r="A18" s="149" t="s">
        <v>37</v>
      </c>
    </row>
    <row r="19" spans="1:1" x14ac:dyDescent="0.25">
      <c r="A19" s="79" t="s">
        <v>81</v>
      </c>
    </row>
    <row r="20" spans="1:1" x14ac:dyDescent="0.25">
      <c r="A20" s="79" t="s">
        <v>78</v>
      </c>
    </row>
    <row r="21" spans="1:1" x14ac:dyDescent="0.25">
      <c r="A21" s="79" t="s">
        <v>61</v>
      </c>
    </row>
    <row r="22" spans="1:1" ht="15" customHeight="1" x14ac:dyDescent="0.25">
      <c r="A22" s="151" t="s">
        <v>127</v>
      </c>
    </row>
    <row r="23" spans="1:1" x14ac:dyDescent="0.25">
      <c r="A23" s="79" t="s">
        <v>45</v>
      </c>
    </row>
    <row r="24" spans="1:1" x14ac:dyDescent="0.25">
      <c r="A24" s="151" t="s">
        <v>219</v>
      </c>
    </row>
    <row r="25" spans="1:1" x14ac:dyDescent="0.25">
      <c r="A25" s="149" t="s">
        <v>54</v>
      </c>
    </row>
    <row r="26" spans="1:1" x14ac:dyDescent="0.25">
      <c r="A26" s="151" t="s">
        <v>153</v>
      </c>
    </row>
    <row r="27" spans="1:1" x14ac:dyDescent="0.25">
      <c r="A27" s="79" t="s">
        <v>103</v>
      </c>
    </row>
    <row r="28" spans="1:1" x14ac:dyDescent="0.25">
      <c r="A28" s="79" t="s">
        <v>76</v>
      </c>
    </row>
    <row r="29" spans="1:1" x14ac:dyDescent="0.25">
      <c r="A29" s="79" t="s">
        <v>116</v>
      </c>
    </row>
    <row r="30" spans="1:1" x14ac:dyDescent="0.25">
      <c r="A30" s="151" t="s">
        <v>124</v>
      </c>
    </row>
    <row r="31" spans="1:1" x14ac:dyDescent="0.25">
      <c r="A31" s="79" t="s">
        <v>83</v>
      </c>
    </row>
    <row r="32" spans="1:1" x14ac:dyDescent="0.25">
      <c r="A32" s="80" t="s">
        <v>243</v>
      </c>
    </row>
    <row r="33" spans="1:1" x14ac:dyDescent="0.25">
      <c r="A33" s="151" t="s">
        <v>178</v>
      </c>
    </row>
    <row r="34" spans="1:1" x14ac:dyDescent="0.25">
      <c r="A34" s="80" t="s">
        <v>224</v>
      </c>
    </row>
    <row r="35" spans="1:1" x14ac:dyDescent="0.25">
      <c r="A35" s="80" t="s">
        <v>197</v>
      </c>
    </row>
    <row r="36" spans="1:1" x14ac:dyDescent="0.25">
      <c r="A36" s="80" t="s">
        <v>131</v>
      </c>
    </row>
    <row r="37" spans="1:1" x14ac:dyDescent="0.25">
      <c r="A37" s="79" t="s">
        <v>68</v>
      </c>
    </row>
    <row r="38" spans="1:1" x14ac:dyDescent="0.25">
      <c r="A38" s="80" t="s">
        <v>157</v>
      </c>
    </row>
    <row r="39" spans="1:1" x14ac:dyDescent="0.25">
      <c r="A39" s="79" t="s">
        <v>41</v>
      </c>
    </row>
    <row r="40" spans="1:1" x14ac:dyDescent="0.25">
      <c r="A40" s="80" t="s">
        <v>232</v>
      </c>
    </row>
    <row r="41" spans="1:1" x14ac:dyDescent="0.25">
      <c r="A41" s="149" t="s">
        <v>33</v>
      </c>
    </row>
    <row r="42" spans="1:1" x14ac:dyDescent="0.25">
      <c r="A42" s="80" t="s">
        <v>139</v>
      </c>
    </row>
    <row r="43" spans="1:1" x14ac:dyDescent="0.25">
      <c r="A43" s="80" t="s">
        <v>129</v>
      </c>
    </row>
    <row r="44" spans="1:1" x14ac:dyDescent="0.25">
      <c r="A44" s="79" t="s">
        <v>58</v>
      </c>
    </row>
    <row r="45" spans="1:1" x14ac:dyDescent="0.25">
      <c r="A45" s="151" t="s">
        <v>222</v>
      </c>
    </row>
    <row r="46" spans="1:1" x14ac:dyDescent="0.25">
      <c r="A46" s="107" t="s">
        <v>63</v>
      </c>
    </row>
    <row r="47" spans="1:1" x14ac:dyDescent="0.25">
      <c r="A47" s="79" t="s">
        <v>92</v>
      </c>
    </row>
    <row r="48" spans="1:1" x14ac:dyDescent="0.25">
      <c r="A48" s="80" t="s">
        <v>210</v>
      </c>
    </row>
    <row r="49" spans="1:1" x14ac:dyDescent="0.25">
      <c r="A49" s="149" t="s">
        <v>105</v>
      </c>
    </row>
    <row r="50" spans="1:1" x14ac:dyDescent="0.25">
      <c r="A50" s="80" t="s">
        <v>592</v>
      </c>
    </row>
    <row r="51" spans="1:1" x14ac:dyDescent="0.25">
      <c r="A51" s="79" t="s">
        <v>56</v>
      </c>
    </row>
    <row r="52" spans="1:1" x14ac:dyDescent="0.25">
      <c r="A52" s="80" t="s">
        <v>135</v>
      </c>
    </row>
    <row r="53" spans="1:1" x14ac:dyDescent="0.25">
      <c r="A53" s="149" t="s">
        <v>112</v>
      </c>
    </row>
    <row r="54" spans="1:1" x14ac:dyDescent="0.25">
      <c r="A54" s="79" t="s">
        <v>122</v>
      </c>
    </row>
    <row r="55" spans="1:1" x14ac:dyDescent="0.25">
      <c r="A55" s="80" t="s">
        <v>145</v>
      </c>
    </row>
    <row r="56" spans="1:1" x14ac:dyDescent="0.25">
      <c r="A56" s="80" t="s">
        <v>164</v>
      </c>
    </row>
    <row r="57" spans="1:1" x14ac:dyDescent="0.25">
      <c r="A57" s="151" t="s">
        <v>202</v>
      </c>
    </row>
    <row r="58" spans="1:1" x14ac:dyDescent="0.25">
      <c r="A58" s="79" t="s">
        <v>120</v>
      </c>
    </row>
    <row r="59" spans="1:1" x14ac:dyDescent="0.25">
      <c r="A59" s="80" t="s">
        <v>149</v>
      </c>
    </row>
    <row r="60" spans="1:1" x14ac:dyDescent="0.25">
      <c r="A60" s="79" t="s">
        <v>59</v>
      </c>
    </row>
    <row r="61" spans="1:1" x14ac:dyDescent="0.25">
      <c r="A61" s="151" t="s">
        <v>195</v>
      </c>
    </row>
    <row r="62" spans="1:1" x14ac:dyDescent="0.25">
      <c r="A62" s="108" t="s">
        <v>207</v>
      </c>
    </row>
    <row r="63" spans="1:1" x14ac:dyDescent="0.25">
      <c r="A63" s="79" t="s">
        <v>98</v>
      </c>
    </row>
    <row r="64" spans="1:1" x14ac:dyDescent="0.25">
      <c r="A64" s="80" t="s">
        <v>212</v>
      </c>
    </row>
    <row r="65" spans="1:3" x14ac:dyDescent="0.25">
      <c r="A65" s="151" t="s">
        <v>191</v>
      </c>
    </row>
    <row r="66" spans="1:3" x14ac:dyDescent="0.25">
      <c r="C66" s="112" t="s">
        <v>716</v>
      </c>
    </row>
    <row r="69" spans="1:3" ht="16.5" thickBot="1" x14ac:dyDescent="0.3">
      <c r="A69" s="18" t="s">
        <v>254</v>
      </c>
    </row>
    <row r="70" spans="1:3" ht="15.75" thickTop="1" x14ac:dyDescent="0.25">
      <c r="A70" s="152" t="s">
        <v>255</v>
      </c>
    </row>
    <row r="71" spans="1:3" x14ac:dyDescent="0.25">
      <c r="A71" s="149" t="s">
        <v>261</v>
      </c>
    </row>
    <row r="72" spans="1:3" x14ac:dyDescent="0.25">
      <c r="A72" s="79" t="s">
        <v>605</v>
      </c>
    </row>
    <row r="73" spans="1:3" x14ac:dyDescent="0.25">
      <c r="A73" s="149" t="s">
        <v>266</v>
      </c>
    </row>
    <row r="74" spans="1:3" x14ac:dyDescent="0.25">
      <c r="A74" s="79" t="s">
        <v>298</v>
      </c>
    </row>
    <row r="75" spans="1:3" x14ac:dyDescent="0.25">
      <c r="A75" s="149" t="s">
        <v>302</v>
      </c>
    </row>
    <row r="76" spans="1:3" x14ac:dyDescent="0.25">
      <c r="A76" s="151" t="s">
        <v>311</v>
      </c>
    </row>
    <row r="77" spans="1:3" x14ac:dyDescent="0.25">
      <c r="A77" s="80" t="s">
        <v>317</v>
      </c>
    </row>
    <row r="78" spans="1:3" x14ac:dyDescent="0.25">
      <c r="A78" s="79" t="s">
        <v>318</v>
      </c>
    </row>
    <row r="79" spans="1:3" x14ac:dyDescent="0.25">
      <c r="A79" s="149" t="s">
        <v>320</v>
      </c>
    </row>
    <row r="80" spans="1:3" x14ac:dyDescent="0.25">
      <c r="A80" s="80" t="s">
        <v>326</v>
      </c>
    </row>
    <row r="81" spans="1:3" x14ac:dyDescent="0.25">
      <c r="A81" s="149" t="s">
        <v>328</v>
      </c>
    </row>
    <row r="82" spans="1:3" ht="22.5" customHeight="1" x14ac:dyDescent="0.25">
      <c r="A82" s="177" t="s">
        <v>714</v>
      </c>
      <c r="C82" s="112" t="s">
        <v>715</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668</v>
      </c>
    </row>
    <row r="2" spans="1:1" x14ac:dyDescent="0.25">
      <c r="A2" t="s">
        <v>99</v>
      </c>
    </row>
    <row r="3" spans="1:1" x14ac:dyDescent="0.25">
      <c r="A3" t="s">
        <v>64</v>
      </c>
    </row>
    <row r="4" spans="1:1" x14ac:dyDescent="0.25">
      <c r="A4" t="s">
        <v>184</v>
      </c>
    </row>
    <row r="5" spans="1:1" x14ac:dyDescent="0.25">
      <c r="A5" t="s">
        <v>96</v>
      </c>
    </row>
    <row r="6" spans="1:1" x14ac:dyDescent="0.25">
      <c r="A6" t="s">
        <v>43</v>
      </c>
    </row>
    <row r="7" spans="1:1" x14ac:dyDescent="0.25">
      <c r="A7" t="s">
        <v>49</v>
      </c>
    </row>
    <row r="8" spans="1:1" x14ac:dyDescent="0.25">
      <c r="A8" t="s">
        <v>118</v>
      </c>
    </row>
    <row r="9" spans="1:1" x14ac:dyDescent="0.25">
      <c r="A9" t="s">
        <v>107</v>
      </c>
    </row>
    <row r="10" spans="1:1" x14ac:dyDescent="0.25">
      <c r="A10" t="s">
        <v>109</v>
      </c>
    </row>
    <row r="11" spans="1:1" x14ac:dyDescent="0.25">
      <c r="A11" t="s">
        <v>85</v>
      </c>
    </row>
    <row r="12" spans="1:1" x14ac:dyDescent="0.25">
      <c r="A12" t="s">
        <v>47</v>
      </c>
    </row>
    <row r="13" spans="1:1" x14ac:dyDescent="0.25">
      <c r="A13" t="s">
        <v>114</v>
      </c>
    </row>
    <row r="14" spans="1:1" x14ac:dyDescent="0.25">
      <c r="A14" t="s">
        <v>52</v>
      </c>
    </row>
    <row r="15" spans="1:1" x14ac:dyDescent="0.25">
      <c r="A15" t="s">
        <v>70</v>
      </c>
    </row>
    <row r="16" spans="1:1" x14ac:dyDescent="0.25">
      <c r="A16" t="s">
        <v>81</v>
      </c>
    </row>
    <row r="17" spans="1:1" x14ac:dyDescent="0.25">
      <c r="A17" t="s">
        <v>78</v>
      </c>
    </row>
    <row r="18" spans="1:1" x14ac:dyDescent="0.25">
      <c r="A18" t="s">
        <v>61</v>
      </c>
    </row>
    <row r="19" spans="1:1" x14ac:dyDescent="0.25">
      <c r="A19" t="s">
        <v>127</v>
      </c>
    </row>
    <row r="20" spans="1:1" x14ac:dyDescent="0.25">
      <c r="A20" t="s">
        <v>45</v>
      </c>
    </row>
    <row r="21" spans="1:1" x14ac:dyDescent="0.25">
      <c r="A21" t="s">
        <v>228</v>
      </c>
    </row>
    <row r="22" spans="1:1" x14ac:dyDescent="0.25">
      <c r="A22" t="s">
        <v>141</v>
      </c>
    </row>
    <row r="23" spans="1:1" x14ac:dyDescent="0.25">
      <c r="A23" t="s">
        <v>219</v>
      </c>
    </row>
    <row r="24" spans="1:1" x14ac:dyDescent="0.25">
      <c r="A24" t="s">
        <v>54</v>
      </c>
    </row>
    <row r="25" spans="1:1" x14ac:dyDescent="0.25">
      <c r="A25" t="s">
        <v>153</v>
      </c>
    </row>
    <row r="26" spans="1:1" x14ac:dyDescent="0.25">
      <c r="A26" t="s">
        <v>103</v>
      </c>
    </row>
    <row r="27" spans="1:1" x14ac:dyDescent="0.25">
      <c r="A27" t="s">
        <v>76</v>
      </c>
    </row>
    <row r="28" spans="1:1" x14ac:dyDescent="0.25">
      <c r="A28" t="s">
        <v>116</v>
      </c>
    </row>
    <row r="29" spans="1:1" x14ac:dyDescent="0.25">
      <c r="A29" t="s">
        <v>83</v>
      </c>
    </row>
    <row r="30" spans="1:1" x14ac:dyDescent="0.25">
      <c r="A30" t="s">
        <v>243</v>
      </c>
    </row>
    <row r="31" spans="1:1" x14ac:dyDescent="0.25">
      <c r="A31" t="s">
        <v>178</v>
      </c>
    </row>
    <row r="32" spans="1:1" x14ac:dyDescent="0.25">
      <c r="A32" t="s">
        <v>224</v>
      </c>
    </row>
    <row r="33" spans="1:1" x14ac:dyDescent="0.25">
      <c r="A33" t="s">
        <v>197</v>
      </c>
    </row>
    <row r="34" spans="1:1" x14ac:dyDescent="0.25">
      <c r="A34" t="s">
        <v>131</v>
      </c>
    </row>
    <row r="35" spans="1:1" x14ac:dyDescent="0.25">
      <c r="A35" t="s">
        <v>68</v>
      </c>
    </row>
    <row r="36" spans="1:1" x14ac:dyDescent="0.25">
      <c r="A36" t="s">
        <v>157</v>
      </c>
    </row>
    <row r="37" spans="1:1" x14ac:dyDescent="0.25">
      <c r="A37" t="s">
        <v>41</v>
      </c>
    </row>
    <row r="38" spans="1:1" x14ac:dyDescent="0.25">
      <c r="A38" t="s">
        <v>33</v>
      </c>
    </row>
    <row r="39" spans="1:1" x14ac:dyDescent="0.25">
      <c r="A39" t="s">
        <v>139</v>
      </c>
    </row>
    <row r="40" spans="1:1" x14ac:dyDescent="0.25">
      <c r="A40" t="s">
        <v>129</v>
      </c>
    </row>
    <row r="41" spans="1:1" x14ac:dyDescent="0.25">
      <c r="A41" t="s">
        <v>58</v>
      </c>
    </row>
    <row r="42" spans="1:1" x14ac:dyDescent="0.25">
      <c r="A42" t="s">
        <v>222</v>
      </c>
    </row>
    <row r="43" spans="1:1" x14ac:dyDescent="0.25">
      <c r="A43" t="s">
        <v>92</v>
      </c>
    </row>
    <row r="44" spans="1:1" x14ac:dyDescent="0.25">
      <c r="A44" t="s">
        <v>210</v>
      </c>
    </row>
    <row r="45" spans="1:1" x14ac:dyDescent="0.25">
      <c r="A45" t="s">
        <v>105</v>
      </c>
    </row>
    <row r="46" spans="1:1" x14ac:dyDescent="0.25">
      <c r="A46" t="s">
        <v>592</v>
      </c>
    </row>
    <row r="47" spans="1:1" x14ac:dyDescent="0.25">
      <c r="A47" t="s">
        <v>56</v>
      </c>
    </row>
    <row r="48" spans="1:1" x14ac:dyDescent="0.25">
      <c r="A48" t="s">
        <v>135</v>
      </c>
    </row>
    <row r="49" spans="1:1" x14ac:dyDescent="0.25">
      <c r="A49" t="s">
        <v>112</v>
      </c>
    </row>
    <row r="50" spans="1:1" x14ac:dyDescent="0.25">
      <c r="A50" s="153" t="s">
        <v>122</v>
      </c>
    </row>
    <row r="51" spans="1:1" x14ac:dyDescent="0.25">
      <c r="A51" t="s">
        <v>145</v>
      </c>
    </row>
    <row r="52" spans="1:1" x14ac:dyDescent="0.25">
      <c r="A52" t="s">
        <v>176</v>
      </c>
    </row>
    <row r="53" spans="1:1" x14ac:dyDescent="0.25">
      <c r="A53" t="s">
        <v>164</v>
      </c>
    </row>
    <row r="54" spans="1:1" x14ac:dyDescent="0.25">
      <c r="A54" t="s">
        <v>202</v>
      </c>
    </row>
    <row r="55" spans="1:1" x14ac:dyDescent="0.25">
      <c r="A55" t="s">
        <v>120</v>
      </c>
    </row>
    <row r="56" spans="1:1" x14ac:dyDescent="0.25">
      <c r="A56" t="s">
        <v>149</v>
      </c>
    </row>
    <row r="57" spans="1:1" x14ac:dyDescent="0.25">
      <c r="A57" t="s">
        <v>59</v>
      </c>
    </row>
    <row r="58" spans="1:1" x14ac:dyDescent="0.25">
      <c r="A58" t="s">
        <v>207</v>
      </c>
    </row>
    <row r="59" spans="1:1" x14ac:dyDescent="0.25">
      <c r="A59" t="s">
        <v>98</v>
      </c>
    </row>
    <row r="60" spans="1:1" x14ac:dyDescent="0.25">
      <c r="A60" t="s">
        <v>191</v>
      </c>
    </row>
    <row r="62" spans="1:1" x14ac:dyDescent="0.25">
      <c r="A62" s="112" t="s">
        <v>669</v>
      </c>
    </row>
    <row r="65" spans="1:1" ht="15.75" thickBot="1" x14ac:dyDescent="0.3"/>
    <row r="66" spans="1:1" ht="15.75" thickTop="1" x14ac:dyDescent="0.25">
      <c r="A66" s="152" t="s">
        <v>255</v>
      </c>
    </row>
    <row r="67" spans="1:1" x14ac:dyDescent="0.25">
      <c r="A67" s="149" t="s">
        <v>261</v>
      </c>
    </row>
    <row r="68" spans="1:1" ht="30" x14ac:dyDescent="0.25">
      <c r="A68" s="79" t="s">
        <v>605</v>
      </c>
    </row>
    <row r="69" spans="1:1" ht="35.25" customHeight="1" x14ac:dyDescent="0.25">
      <c r="A69" s="149" t="s">
        <v>266</v>
      </c>
    </row>
    <row r="70" spans="1:1" x14ac:dyDescent="0.25">
      <c r="A70" s="79" t="s">
        <v>298</v>
      </c>
    </row>
    <row r="71" spans="1:1" x14ac:dyDescent="0.25">
      <c r="A71" s="150" t="s">
        <v>302</v>
      </c>
    </row>
    <row r="72" spans="1:1" x14ac:dyDescent="0.25">
      <c r="A72" s="151" t="s">
        <v>311</v>
      </c>
    </row>
    <row r="73" spans="1:1" x14ac:dyDescent="0.25">
      <c r="A73" s="80" t="s">
        <v>317</v>
      </c>
    </row>
    <row r="74" spans="1:1" x14ac:dyDescent="0.25">
      <c r="A74" s="79" t="s">
        <v>318</v>
      </c>
    </row>
    <row r="75" spans="1:1" x14ac:dyDescent="0.25">
      <c r="A75" s="149" t="s">
        <v>320</v>
      </c>
    </row>
    <row r="76" spans="1:1" x14ac:dyDescent="0.25">
      <c r="A76" s="149" t="s">
        <v>328</v>
      </c>
    </row>
    <row r="77" spans="1:1" ht="18.75" customHeight="1" x14ac:dyDescent="0.25">
      <c r="A77" s="155" t="s">
        <v>612</v>
      </c>
    </row>
    <row r="80" spans="1:1" x14ac:dyDescent="0.25">
      <c r="A80" s="154" t="s">
        <v>670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22"/>
  <sheetViews>
    <sheetView view="pageBreakPreview" topLeftCell="A33" zoomScaleNormal="100" zoomScaleSheetLayoutView="100" zoomScalePageLayoutView="80" workbookViewId="0">
      <selection activeCell="I74" sqref="I74"/>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406" t="s">
        <v>0</v>
      </c>
      <c r="B1" s="407"/>
      <c r="C1" s="407"/>
      <c r="D1" s="407"/>
      <c r="E1" s="407"/>
      <c r="F1" s="407"/>
      <c r="G1" s="407"/>
      <c r="H1" s="407"/>
      <c r="I1" s="407"/>
      <c r="J1" s="407"/>
      <c r="K1" s="407"/>
      <c r="L1" s="408"/>
    </row>
    <row r="2" spans="1:14" ht="37.5" customHeight="1" x14ac:dyDescent="0.25">
      <c r="A2" s="418" t="s">
        <v>788</v>
      </c>
      <c r="B2" s="419"/>
      <c r="C2" s="419"/>
      <c r="D2" s="419"/>
      <c r="E2" s="419"/>
      <c r="F2" s="419"/>
      <c r="G2" s="419"/>
      <c r="H2" s="419"/>
      <c r="I2" s="419"/>
      <c r="J2" s="419"/>
      <c r="K2" s="419"/>
      <c r="L2" s="420"/>
    </row>
    <row r="3" spans="1:14" ht="21.95" customHeight="1" x14ac:dyDescent="0.25">
      <c r="A3" s="409" t="s">
        <v>1</v>
      </c>
      <c r="B3" s="410"/>
      <c r="C3" s="410"/>
      <c r="D3" s="410"/>
      <c r="E3" s="410"/>
      <c r="F3" s="410"/>
      <c r="G3" s="410"/>
      <c r="H3" s="410"/>
      <c r="I3" s="410"/>
      <c r="J3" s="410"/>
      <c r="K3" s="410"/>
      <c r="L3" s="411"/>
    </row>
    <row r="4" spans="1:14" ht="21.95" customHeight="1" thickBot="1" x14ac:dyDescent="0.3">
      <c r="A4" s="409" t="s">
        <v>2</v>
      </c>
      <c r="B4" s="410"/>
      <c r="C4" s="410"/>
      <c r="D4" s="410"/>
      <c r="E4" s="410"/>
      <c r="F4" s="410"/>
      <c r="G4" s="410"/>
      <c r="H4" s="410"/>
      <c r="I4" s="410"/>
      <c r="J4" s="410"/>
      <c r="K4" s="410"/>
      <c r="L4" s="411"/>
    </row>
    <row r="5" spans="1:14" ht="21.75" customHeight="1" thickTop="1" thickBot="1" x14ac:dyDescent="0.3">
      <c r="A5" s="412" t="s">
        <v>695</v>
      </c>
      <c r="B5" s="413"/>
      <c r="C5" s="413"/>
      <c r="D5" s="413"/>
      <c r="E5" s="413"/>
      <c r="F5" s="413"/>
      <c r="G5" s="413"/>
      <c r="H5" s="413"/>
      <c r="I5" s="413"/>
      <c r="J5" s="413"/>
      <c r="K5" s="413"/>
      <c r="L5" s="414"/>
    </row>
    <row r="6" spans="1:14" ht="21.75" customHeight="1" thickTop="1" thickBot="1" x14ac:dyDescent="0.3">
      <c r="A6" s="421" t="s">
        <v>814</v>
      </c>
      <c r="B6" s="422"/>
      <c r="C6" s="422"/>
      <c r="D6" s="422"/>
      <c r="E6" s="422"/>
      <c r="F6" s="422"/>
      <c r="G6" s="422"/>
      <c r="H6" s="422"/>
      <c r="I6" s="422"/>
      <c r="J6" s="422"/>
      <c r="K6" s="422"/>
      <c r="L6" s="423"/>
    </row>
    <row r="7" spans="1:14" ht="20.100000000000001" customHeight="1" thickTop="1" thickBot="1" x14ac:dyDescent="0.3">
      <c r="A7" s="415" t="s">
        <v>3</v>
      </c>
      <c r="B7" s="416"/>
      <c r="C7" s="416"/>
      <c r="D7" s="416"/>
      <c r="E7" s="416"/>
      <c r="F7" s="416"/>
      <c r="G7" s="416"/>
      <c r="H7" s="416"/>
      <c r="I7" s="416"/>
      <c r="J7" s="416"/>
      <c r="K7" s="416"/>
      <c r="L7" s="417"/>
    </row>
    <row r="8" spans="1:14" ht="18" customHeight="1" thickTop="1" x14ac:dyDescent="0.25">
      <c r="A8" s="373" t="s">
        <v>4</v>
      </c>
      <c r="B8" s="359"/>
      <c r="C8" s="359"/>
      <c r="D8" s="359"/>
      <c r="E8" s="360"/>
      <c r="F8" s="358" t="s">
        <v>5</v>
      </c>
      <c r="G8" s="359"/>
      <c r="H8" s="359"/>
      <c r="I8" s="360"/>
      <c r="J8" s="353" t="s">
        <v>6</v>
      </c>
      <c r="K8" s="353"/>
      <c r="L8" s="354"/>
    </row>
    <row r="9" spans="1:14" ht="17.25" customHeight="1" x14ac:dyDescent="0.25">
      <c r="A9" s="374"/>
      <c r="B9" s="375"/>
      <c r="C9" s="375"/>
      <c r="D9" s="375"/>
      <c r="E9" s="376"/>
      <c r="F9" s="361"/>
      <c r="G9" s="362"/>
      <c r="H9" s="362"/>
      <c r="I9" s="363"/>
      <c r="J9" s="355" t="s">
        <v>7</v>
      </c>
      <c r="K9" s="356"/>
      <c r="L9" s="357"/>
    </row>
    <row r="10" spans="1:14" ht="24.95" customHeight="1" x14ac:dyDescent="0.25">
      <c r="A10" s="425" t="s">
        <v>2</v>
      </c>
      <c r="B10" s="426"/>
      <c r="C10" s="426"/>
      <c r="D10" s="426"/>
      <c r="E10" s="427"/>
      <c r="F10" s="392" t="s">
        <v>8</v>
      </c>
      <c r="G10" s="392"/>
      <c r="H10" s="392"/>
      <c r="I10" s="392"/>
      <c r="J10" s="377">
        <v>2</v>
      </c>
      <c r="K10" s="378"/>
      <c r="L10" s="379"/>
    </row>
    <row r="11" spans="1:14" ht="24.95" customHeight="1" x14ac:dyDescent="0.25">
      <c r="A11" s="425"/>
      <c r="B11" s="426"/>
      <c r="C11" s="426"/>
      <c r="D11" s="426"/>
      <c r="E11" s="427"/>
      <c r="F11" s="392" t="s">
        <v>9</v>
      </c>
      <c r="G11" s="392"/>
      <c r="H11" s="392"/>
      <c r="I11" s="392"/>
      <c r="J11" s="377">
        <v>125</v>
      </c>
      <c r="K11" s="378"/>
      <c r="L11" s="379"/>
    </row>
    <row r="12" spans="1:14" ht="24.95" customHeight="1" x14ac:dyDescent="0.25">
      <c r="A12" s="425"/>
      <c r="B12" s="426"/>
      <c r="C12" s="426"/>
      <c r="D12" s="426"/>
      <c r="E12" s="427"/>
      <c r="F12" s="392" t="s">
        <v>10</v>
      </c>
      <c r="G12" s="392"/>
      <c r="H12" s="392"/>
      <c r="I12" s="392"/>
      <c r="J12" s="377">
        <v>84</v>
      </c>
      <c r="K12" s="378"/>
      <c r="L12" s="379"/>
    </row>
    <row r="13" spans="1:14" ht="24.95" customHeight="1" x14ac:dyDescent="0.25">
      <c r="A13" s="425"/>
      <c r="B13" s="426"/>
      <c r="C13" s="426"/>
      <c r="D13" s="426"/>
      <c r="E13" s="427"/>
      <c r="F13" s="392" t="s">
        <v>11</v>
      </c>
      <c r="G13" s="392"/>
      <c r="H13" s="392"/>
      <c r="I13" s="392"/>
      <c r="J13" s="377">
        <v>2437</v>
      </c>
      <c r="K13" s="378"/>
      <c r="L13" s="379"/>
      <c r="N13" s="343"/>
    </row>
    <row r="14" spans="1:14" ht="24.95" customHeight="1" x14ac:dyDescent="0.25">
      <c r="A14" s="425"/>
      <c r="B14" s="426"/>
      <c r="C14" s="426"/>
      <c r="D14" s="426"/>
      <c r="E14" s="427"/>
      <c r="F14" s="392" t="s">
        <v>12</v>
      </c>
      <c r="G14" s="392"/>
      <c r="H14" s="392"/>
      <c r="I14" s="392"/>
      <c r="J14" s="393">
        <v>119347.7</v>
      </c>
      <c r="K14" s="394"/>
      <c r="L14" s="395"/>
    </row>
    <row r="15" spans="1:14" ht="24.95" customHeight="1" x14ac:dyDescent="0.25">
      <c r="A15" s="425"/>
      <c r="B15" s="426"/>
      <c r="C15" s="426"/>
      <c r="D15" s="426"/>
      <c r="E15" s="427"/>
      <c r="F15" s="389" t="s">
        <v>13</v>
      </c>
      <c r="G15" s="390"/>
      <c r="H15" s="390"/>
      <c r="I15" s="391"/>
      <c r="J15" s="377">
        <v>0</v>
      </c>
      <c r="K15" s="378"/>
      <c r="L15" s="379"/>
    </row>
    <row r="16" spans="1:14" ht="24.95" customHeight="1" x14ac:dyDescent="0.25">
      <c r="A16" s="425"/>
      <c r="B16" s="426"/>
      <c r="C16" s="426"/>
      <c r="D16" s="426"/>
      <c r="E16" s="427"/>
      <c r="F16" s="392" t="s">
        <v>14</v>
      </c>
      <c r="G16" s="392"/>
      <c r="H16" s="392"/>
      <c r="I16" s="392"/>
      <c r="J16" s="393">
        <v>124279</v>
      </c>
      <c r="K16" s="394"/>
      <c r="L16" s="395"/>
    </row>
    <row r="17" spans="1:17" ht="24.95" customHeight="1" x14ac:dyDescent="0.25">
      <c r="A17" s="425"/>
      <c r="B17" s="426"/>
      <c r="C17" s="426"/>
      <c r="D17" s="426"/>
      <c r="E17" s="427"/>
      <c r="F17" s="399" t="s">
        <v>15</v>
      </c>
      <c r="G17" s="399"/>
      <c r="H17" s="399"/>
      <c r="I17" s="399"/>
      <c r="J17" s="386">
        <v>53</v>
      </c>
      <c r="K17" s="387"/>
      <c r="L17" s="388"/>
      <c r="M17"/>
      <c r="N17"/>
      <c r="O17"/>
      <c r="P17"/>
      <c r="Q17"/>
    </row>
    <row r="18" spans="1:17" ht="24.95" customHeight="1" x14ac:dyDescent="0.25">
      <c r="A18" s="425"/>
      <c r="B18" s="426"/>
      <c r="C18" s="426"/>
      <c r="D18" s="426"/>
      <c r="E18" s="427"/>
      <c r="F18" s="392" t="s">
        <v>16</v>
      </c>
      <c r="G18" s="392"/>
      <c r="H18" s="392"/>
      <c r="I18" s="392"/>
      <c r="J18" s="386">
        <v>9</v>
      </c>
      <c r="K18" s="387"/>
      <c r="L18" s="388"/>
      <c r="M18"/>
      <c r="N18"/>
      <c r="O18"/>
      <c r="P18"/>
      <c r="Q18"/>
    </row>
    <row r="19" spans="1:17" ht="33.75" customHeight="1" thickBot="1" x14ac:dyDescent="0.3">
      <c r="A19" s="425"/>
      <c r="B19" s="426"/>
      <c r="C19" s="426"/>
      <c r="D19" s="426"/>
      <c r="E19" s="427"/>
      <c r="F19" s="424" t="s">
        <v>17</v>
      </c>
      <c r="G19" s="424"/>
      <c r="H19" s="424"/>
      <c r="I19" s="424"/>
      <c r="J19" s="370" t="s">
        <v>18</v>
      </c>
      <c r="K19" s="371"/>
      <c r="L19" s="372"/>
    </row>
    <row r="20" spans="1:17" ht="10.5" customHeight="1" thickTop="1" thickBot="1" x14ac:dyDescent="0.3">
      <c r="A20" s="380"/>
      <c r="B20" s="381"/>
      <c r="C20" s="381"/>
      <c r="D20" s="381"/>
      <c r="E20" s="381"/>
      <c r="F20" s="381"/>
      <c r="G20" s="381"/>
      <c r="H20" s="381"/>
      <c r="I20" s="381"/>
      <c r="J20" s="381"/>
      <c r="K20" s="381"/>
      <c r="L20" s="382"/>
    </row>
    <row r="21" spans="1:17" ht="22.5" customHeight="1" thickTop="1" thickBot="1" x14ac:dyDescent="0.3">
      <c r="A21" s="383" t="s">
        <v>19</v>
      </c>
      <c r="B21" s="384"/>
      <c r="C21" s="384"/>
      <c r="D21" s="384"/>
      <c r="E21" s="384"/>
      <c r="F21" s="384"/>
      <c r="G21" s="384"/>
      <c r="H21" s="384"/>
      <c r="I21" s="384"/>
      <c r="J21" s="384"/>
      <c r="K21" s="384"/>
      <c r="L21" s="385"/>
    </row>
    <row r="22" spans="1:17" ht="39.75" customHeight="1" thickTop="1" x14ac:dyDescent="0.25">
      <c r="A22" s="364" t="s">
        <v>782</v>
      </c>
      <c r="B22" s="365"/>
      <c r="C22" s="365"/>
      <c r="D22" s="365"/>
      <c r="E22" s="365"/>
      <c r="F22" s="365"/>
      <c r="G22" s="365"/>
      <c r="H22" s="365"/>
      <c r="I22" s="365"/>
      <c r="J22" s="365"/>
      <c r="K22" s="365"/>
      <c r="L22" s="366"/>
    </row>
    <row r="23" spans="1:17" ht="38.25" customHeight="1" x14ac:dyDescent="0.25">
      <c r="A23" s="367" t="s">
        <v>783</v>
      </c>
      <c r="B23" s="368"/>
      <c r="C23" s="368"/>
      <c r="D23" s="368"/>
      <c r="E23" s="368"/>
      <c r="F23" s="368"/>
      <c r="G23" s="368"/>
      <c r="H23" s="368"/>
      <c r="I23" s="368"/>
      <c r="J23" s="368"/>
      <c r="K23" s="368"/>
      <c r="L23" s="369"/>
    </row>
    <row r="24" spans="1:17" ht="29.25" customHeight="1" thickBot="1" x14ac:dyDescent="0.3">
      <c r="A24" s="396" t="s">
        <v>784</v>
      </c>
      <c r="B24" s="397"/>
      <c r="C24" s="397"/>
      <c r="D24" s="397"/>
      <c r="E24" s="397"/>
      <c r="F24" s="397"/>
      <c r="G24" s="397"/>
      <c r="H24" s="397"/>
      <c r="I24" s="397"/>
      <c r="J24" s="397"/>
      <c r="K24" s="397"/>
      <c r="L24" s="398"/>
    </row>
    <row r="25" spans="1:17" ht="21.75" customHeight="1" thickTop="1" thickBot="1" x14ac:dyDescent="0.3">
      <c r="A25" s="383" t="s">
        <v>773</v>
      </c>
      <c r="B25" s="384"/>
      <c r="C25" s="384"/>
      <c r="D25" s="384"/>
      <c r="E25" s="384"/>
      <c r="F25" s="384"/>
      <c r="G25" s="384"/>
      <c r="H25" s="384"/>
      <c r="I25" s="384"/>
      <c r="J25" s="384"/>
      <c r="K25" s="384"/>
      <c r="L25" s="385"/>
    </row>
    <row r="26" spans="1:17" ht="55.5" customHeight="1" thickTop="1" x14ac:dyDescent="0.25">
      <c r="A26" s="400" t="s">
        <v>829</v>
      </c>
      <c r="B26" s="431"/>
      <c r="C26" s="431"/>
      <c r="D26" s="431"/>
      <c r="E26" s="431"/>
      <c r="F26" s="431"/>
      <c r="G26" s="431"/>
      <c r="H26" s="431"/>
      <c r="I26" s="431"/>
      <c r="J26" s="431"/>
      <c r="K26" s="431"/>
      <c r="L26" s="432"/>
    </row>
    <row r="27" spans="1:17" ht="87" customHeight="1" x14ac:dyDescent="0.25">
      <c r="A27" s="400" t="s">
        <v>821</v>
      </c>
      <c r="B27" s="401"/>
      <c r="C27" s="401"/>
      <c r="D27" s="401"/>
      <c r="E27" s="401"/>
      <c r="F27" s="401"/>
      <c r="G27" s="401"/>
      <c r="H27" s="401"/>
      <c r="I27" s="401"/>
      <c r="J27" s="401"/>
      <c r="K27" s="401"/>
      <c r="L27" s="402"/>
    </row>
    <row r="28" spans="1:17" ht="102" customHeight="1" x14ac:dyDescent="0.25">
      <c r="A28" s="400" t="s">
        <v>830</v>
      </c>
      <c r="B28" s="401"/>
      <c r="C28" s="401"/>
      <c r="D28" s="401"/>
      <c r="E28" s="401"/>
      <c r="F28" s="401"/>
      <c r="G28" s="401"/>
      <c r="H28" s="401"/>
      <c r="I28" s="401"/>
      <c r="J28" s="401"/>
      <c r="K28" s="401"/>
      <c r="L28" s="402"/>
    </row>
    <row r="29" spans="1:17" ht="39" customHeight="1" x14ac:dyDescent="0.25">
      <c r="A29" s="400" t="s">
        <v>831</v>
      </c>
      <c r="B29" s="401"/>
      <c r="C29" s="401"/>
      <c r="D29" s="401"/>
      <c r="E29" s="401"/>
      <c r="F29" s="401"/>
      <c r="G29" s="401"/>
      <c r="H29" s="401"/>
      <c r="I29" s="401"/>
      <c r="J29" s="401"/>
      <c r="K29" s="401"/>
      <c r="L29" s="402"/>
    </row>
    <row r="30" spans="1:17" ht="27" customHeight="1" x14ac:dyDescent="0.25">
      <c r="A30" s="400" t="s">
        <v>822</v>
      </c>
      <c r="B30" s="401"/>
      <c r="C30" s="401"/>
      <c r="D30" s="401"/>
      <c r="E30" s="401"/>
      <c r="F30" s="401"/>
      <c r="G30" s="401"/>
      <c r="H30" s="401"/>
      <c r="I30" s="401"/>
      <c r="J30" s="401"/>
      <c r="K30" s="401"/>
      <c r="L30" s="402"/>
    </row>
    <row r="31" spans="1:17" ht="132" customHeight="1" x14ac:dyDescent="0.25">
      <c r="A31" s="400" t="s">
        <v>832</v>
      </c>
      <c r="B31" s="401"/>
      <c r="C31" s="401"/>
      <c r="D31" s="401"/>
      <c r="E31" s="401"/>
      <c r="F31" s="401"/>
      <c r="G31" s="401"/>
      <c r="H31" s="401"/>
      <c r="I31" s="401"/>
      <c r="J31" s="401"/>
      <c r="K31" s="401"/>
      <c r="L31" s="402"/>
    </row>
    <row r="32" spans="1:17" ht="69" customHeight="1" x14ac:dyDescent="0.25">
      <c r="A32" s="400" t="s">
        <v>833</v>
      </c>
      <c r="B32" s="401"/>
      <c r="C32" s="401"/>
      <c r="D32" s="401"/>
      <c r="E32" s="401"/>
      <c r="F32" s="401"/>
      <c r="G32" s="401"/>
      <c r="H32" s="401"/>
      <c r="I32" s="401"/>
      <c r="J32" s="401"/>
      <c r="K32" s="401"/>
      <c r="L32" s="402"/>
    </row>
    <row r="33" spans="1:15" ht="38.25" customHeight="1" thickBot="1" x14ac:dyDescent="0.3">
      <c r="A33" s="451" t="s">
        <v>834</v>
      </c>
      <c r="B33" s="452"/>
      <c r="C33" s="452"/>
      <c r="D33" s="452"/>
      <c r="E33" s="452"/>
      <c r="F33" s="452"/>
      <c r="G33" s="452"/>
      <c r="H33" s="452"/>
      <c r="I33" s="452"/>
      <c r="J33" s="452"/>
      <c r="K33" s="452"/>
      <c r="L33" s="453"/>
    </row>
    <row r="34" spans="1:15" ht="15" customHeight="1" thickTop="1" thickBot="1" x14ac:dyDescent="0.3">
      <c r="A34" s="349"/>
      <c r="B34" s="350"/>
      <c r="C34" s="350"/>
      <c r="D34" s="350"/>
      <c r="E34" s="350"/>
      <c r="F34" s="350"/>
      <c r="G34" s="350"/>
      <c r="H34" s="350"/>
      <c r="I34" s="350"/>
      <c r="J34" s="350"/>
      <c r="K34" s="350"/>
      <c r="L34" s="351"/>
    </row>
    <row r="35" spans="1:15" ht="17.25" customHeight="1" thickTop="1" thickBot="1" x14ac:dyDescent="0.3">
      <c r="A35" s="433" t="s">
        <v>815</v>
      </c>
      <c r="B35" s="434"/>
      <c r="C35" s="434"/>
      <c r="D35" s="434"/>
      <c r="E35" s="434"/>
      <c r="F35" s="434"/>
      <c r="G35" s="434"/>
      <c r="H35" s="434"/>
      <c r="I35" s="434"/>
      <c r="J35" s="434"/>
      <c r="K35" s="434"/>
      <c r="L35" s="435"/>
    </row>
    <row r="36" spans="1:15" customFormat="1" ht="72.75" customHeight="1" thickTop="1" x14ac:dyDescent="0.25">
      <c r="A36" s="436" t="s">
        <v>608</v>
      </c>
      <c r="B36" s="437"/>
      <c r="C36" s="437"/>
      <c r="D36" s="437"/>
      <c r="E36" s="437"/>
      <c r="F36" s="437"/>
      <c r="G36" s="438"/>
      <c r="H36" s="404" t="s">
        <v>696</v>
      </c>
      <c r="I36" s="404"/>
      <c r="J36" s="404"/>
      <c r="K36" s="404"/>
      <c r="L36" s="405"/>
      <c r="O36" s="1"/>
    </row>
    <row r="37" spans="1:15" customFormat="1" ht="42" customHeight="1" x14ac:dyDescent="0.25">
      <c r="A37" s="439" t="s">
        <v>20</v>
      </c>
      <c r="B37" s="440"/>
      <c r="C37" s="440"/>
      <c r="D37" s="440"/>
      <c r="E37" s="440"/>
      <c r="F37" s="440"/>
      <c r="G37" s="440"/>
      <c r="H37" s="441" t="s">
        <v>697</v>
      </c>
      <c r="I37" s="442"/>
      <c r="J37" s="442"/>
      <c r="K37" s="442"/>
      <c r="L37" s="443"/>
    </row>
    <row r="38" spans="1:15" customFormat="1" ht="50.25" customHeight="1" x14ac:dyDescent="0.25">
      <c r="A38" s="444" t="s">
        <v>785</v>
      </c>
      <c r="B38" s="445"/>
      <c r="C38" s="445"/>
      <c r="D38" s="445"/>
      <c r="E38" s="445"/>
      <c r="F38" s="445"/>
      <c r="G38" s="445"/>
      <c r="H38" s="446" t="s">
        <v>21</v>
      </c>
      <c r="I38" s="446"/>
      <c r="J38" s="446"/>
      <c r="K38" s="446"/>
      <c r="L38" s="447"/>
    </row>
    <row r="39" spans="1:15" customFormat="1" ht="16.5" customHeight="1" x14ac:dyDescent="0.25">
      <c r="A39" s="448" t="s">
        <v>671</v>
      </c>
      <c r="B39" s="449"/>
      <c r="C39" s="449"/>
      <c r="D39" s="449"/>
      <c r="E39" s="449"/>
      <c r="F39" s="449"/>
      <c r="G39" s="449"/>
      <c r="H39" s="449" t="s">
        <v>22</v>
      </c>
      <c r="I39" s="449"/>
      <c r="J39" s="449"/>
      <c r="K39" s="449"/>
      <c r="L39" s="450"/>
    </row>
    <row r="40" spans="1:15" customFormat="1" ht="69.75" customHeight="1" x14ac:dyDescent="0.25">
      <c r="A40" s="403" t="s">
        <v>672</v>
      </c>
      <c r="B40" s="404"/>
      <c r="C40" s="404"/>
      <c r="D40" s="404"/>
      <c r="E40" s="404"/>
      <c r="F40" s="404"/>
      <c r="G40" s="404"/>
      <c r="H40" s="404"/>
      <c r="I40" s="404"/>
      <c r="J40" s="404"/>
      <c r="K40" s="404"/>
      <c r="L40" s="405"/>
      <c r="O40" s="1"/>
    </row>
    <row r="41" spans="1:15" customFormat="1" ht="18" customHeight="1" thickBot="1" x14ac:dyDescent="0.3">
      <c r="A41" s="428" t="s">
        <v>673</v>
      </c>
      <c r="B41" s="429"/>
      <c r="C41" s="429"/>
      <c r="D41" s="429"/>
      <c r="E41" s="429"/>
      <c r="F41" s="429"/>
      <c r="G41" s="429"/>
      <c r="H41" s="429"/>
      <c r="I41" s="429"/>
      <c r="J41" s="429"/>
      <c r="K41" s="429"/>
      <c r="L41" s="430"/>
    </row>
    <row r="74" ht="4.5" customHeight="1" x14ac:dyDescent="0.25"/>
    <row r="511" spans="1:10" ht="354.75" customHeight="1" x14ac:dyDescent="0.25">
      <c r="A511" s="160"/>
      <c r="B511" s="160"/>
      <c r="C511" s="160"/>
      <c r="D511" s="160"/>
      <c r="E511" s="160"/>
      <c r="F511" s="160"/>
      <c r="G511" s="160"/>
      <c r="H511" s="160"/>
      <c r="I511" s="160"/>
      <c r="J511" s="160"/>
    </row>
    <row r="512" spans="1:10" ht="42.75" customHeight="1" x14ac:dyDescent="0.25"/>
    <row r="515" ht="30" customHeight="1" x14ac:dyDescent="0.25"/>
    <row r="516" ht="29.25" customHeight="1" x14ac:dyDescent="0.25"/>
    <row r="518" ht="62.25" customHeight="1" x14ac:dyDescent="0.25"/>
    <row r="520" ht="61.5" customHeight="1" x14ac:dyDescent="0.25"/>
    <row r="521" ht="77.25" customHeight="1" x14ac:dyDescent="0.25"/>
    <row r="522" ht="237.75" customHeight="1" x14ac:dyDescent="0.25"/>
  </sheetData>
  <mergeCells count="57">
    <mergeCell ref="A41:L41"/>
    <mergeCell ref="A26:L26"/>
    <mergeCell ref="A27:L27"/>
    <mergeCell ref="A35:L35"/>
    <mergeCell ref="A36:G36"/>
    <mergeCell ref="H36:L36"/>
    <mergeCell ref="A37:G37"/>
    <mergeCell ref="H37:L37"/>
    <mergeCell ref="A38:G38"/>
    <mergeCell ref="H38:L38"/>
    <mergeCell ref="A39:G39"/>
    <mergeCell ref="H39:L39"/>
    <mergeCell ref="A29:L29"/>
    <mergeCell ref="A32:L32"/>
    <mergeCell ref="A33:L33"/>
    <mergeCell ref="A28:L28"/>
    <mergeCell ref="A25:L25"/>
    <mergeCell ref="A31:L31"/>
    <mergeCell ref="A30:L30"/>
    <mergeCell ref="A40:L40"/>
    <mergeCell ref="A1:L1"/>
    <mergeCell ref="A3:L3"/>
    <mergeCell ref="A4:L4"/>
    <mergeCell ref="A5:L5"/>
    <mergeCell ref="A7:L7"/>
    <mergeCell ref="A2:L2"/>
    <mergeCell ref="A6:L6"/>
    <mergeCell ref="F14:I14"/>
    <mergeCell ref="F19:I19"/>
    <mergeCell ref="J16:L16"/>
    <mergeCell ref="A10:E19"/>
    <mergeCell ref="F13:I13"/>
    <mergeCell ref="J11:L11"/>
    <mergeCell ref="F12:I12"/>
    <mergeCell ref="J14:L14"/>
    <mergeCell ref="A24:L24"/>
    <mergeCell ref="F16:I16"/>
    <mergeCell ref="F18:I18"/>
    <mergeCell ref="J17:L17"/>
    <mergeCell ref="F17:I17"/>
    <mergeCell ref="J13:L13"/>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F11:I11"/>
    <mergeCell ref="J10:L10"/>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1" manualBreakCount="1">
    <brk id="3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6" t="s">
        <v>255</v>
      </c>
    </row>
    <row r="2" spans="1:1" ht="15.75" customHeight="1" x14ac:dyDescent="0.25">
      <c r="A2" s="113" t="s">
        <v>261</v>
      </c>
    </row>
    <row r="3" spans="1:1" ht="15.75" customHeight="1" x14ac:dyDescent="0.25">
      <c r="A3" s="113" t="s">
        <v>605</v>
      </c>
    </row>
    <row r="4" spans="1:1" x14ac:dyDescent="0.25">
      <c r="A4" s="115" t="s">
        <v>266</v>
      </c>
    </row>
    <row r="5" spans="1:1" ht="16.5" customHeight="1" x14ac:dyDescent="0.25">
      <c r="A5" s="115" t="s">
        <v>298</v>
      </c>
    </row>
    <row r="6" spans="1:1" x14ac:dyDescent="0.25">
      <c r="A6" s="114" t="s">
        <v>302</v>
      </c>
    </row>
    <row r="7" spans="1:1" ht="15.75" customHeight="1" x14ac:dyDescent="0.25">
      <c r="A7" s="110" t="s">
        <v>311</v>
      </c>
    </row>
    <row r="8" spans="1:1" ht="15.75" customHeight="1" x14ac:dyDescent="0.25">
      <c r="A8" s="111" t="s">
        <v>317</v>
      </c>
    </row>
    <row r="9" spans="1:1" ht="15.75" customHeight="1" x14ac:dyDescent="0.25">
      <c r="A9" s="109" t="s">
        <v>318</v>
      </c>
    </row>
    <row r="10" spans="1:1" ht="15.75" customHeight="1" x14ac:dyDescent="0.25">
      <c r="A10" s="113" t="s">
        <v>320</v>
      </c>
    </row>
    <row r="11" spans="1:1" ht="16.5" customHeight="1" x14ac:dyDescent="0.25">
      <c r="A11" s="115" t="s">
        <v>328</v>
      </c>
    </row>
    <row r="12" spans="1:1" x14ac:dyDescent="0.25">
      <c r="A12" s="109" t="s">
        <v>336</v>
      </c>
    </row>
    <row r="14" spans="1:1" x14ac:dyDescent="0.25">
      <c r="A14" s="112">
        <v>12</v>
      </c>
    </row>
    <row r="18" spans="1:1" ht="16.5" thickBot="1" x14ac:dyDescent="0.3">
      <c r="A18" s="18" t="s">
        <v>30</v>
      </c>
    </row>
    <row r="19" spans="1:1" ht="15.75" thickTop="1" x14ac:dyDescent="0.25">
      <c r="A19" s="100" t="s">
        <v>182</v>
      </c>
    </row>
    <row r="20" spans="1:1" x14ac:dyDescent="0.25">
      <c r="A20" s="79" t="s">
        <v>99</v>
      </c>
    </row>
    <row r="21" spans="1:1" x14ac:dyDescent="0.25">
      <c r="A21" s="79" t="s">
        <v>64</v>
      </c>
    </row>
    <row r="22" spans="1:1" x14ac:dyDescent="0.25">
      <c r="A22" s="80" t="s">
        <v>184</v>
      </c>
    </row>
    <row r="23" spans="1:1" x14ac:dyDescent="0.25">
      <c r="A23" s="79" t="s">
        <v>43</v>
      </c>
    </row>
    <row r="24" spans="1:1" x14ac:dyDescent="0.25">
      <c r="A24" s="80" t="s">
        <v>133</v>
      </c>
    </row>
    <row r="25" spans="1:1" x14ac:dyDescent="0.25">
      <c r="A25" s="79" t="s">
        <v>49</v>
      </c>
    </row>
    <row r="26" spans="1:1" x14ac:dyDescent="0.25">
      <c r="A26" s="108" t="s">
        <v>200</v>
      </c>
    </row>
    <row r="27" spans="1:1" x14ac:dyDescent="0.25">
      <c r="A27" s="79" t="s">
        <v>118</v>
      </c>
    </row>
    <row r="28" spans="1:1" x14ac:dyDescent="0.25">
      <c r="A28" s="80" t="s">
        <v>107</v>
      </c>
    </row>
    <row r="29" spans="1:1" x14ac:dyDescent="0.25">
      <c r="A29" s="79" t="s">
        <v>109</v>
      </c>
    </row>
    <row r="30" spans="1:1" x14ac:dyDescent="0.25">
      <c r="A30" s="79" t="s">
        <v>47</v>
      </c>
    </row>
    <row r="31" spans="1:1" x14ac:dyDescent="0.25">
      <c r="A31" s="80" t="s">
        <v>114</v>
      </c>
    </row>
    <row r="32" spans="1:1" x14ac:dyDescent="0.25">
      <c r="A32" s="80" t="s">
        <v>52</v>
      </c>
    </row>
    <row r="33" spans="1:1" x14ac:dyDescent="0.25">
      <c r="A33" s="79" t="s">
        <v>37</v>
      </c>
    </row>
    <row r="34" spans="1:1" x14ac:dyDescent="0.25">
      <c r="A34" s="80" t="s">
        <v>81</v>
      </c>
    </row>
    <row r="35" spans="1:1" x14ac:dyDescent="0.25">
      <c r="A35" s="80" t="s">
        <v>162</v>
      </c>
    </row>
    <row r="36" spans="1:1" x14ac:dyDescent="0.25">
      <c r="A36" s="79" t="s">
        <v>78</v>
      </c>
    </row>
    <row r="37" spans="1:1" x14ac:dyDescent="0.25">
      <c r="A37" s="79" t="s">
        <v>61</v>
      </c>
    </row>
    <row r="38" spans="1:1" x14ac:dyDescent="0.25">
      <c r="A38" s="80" t="s">
        <v>173</v>
      </c>
    </row>
    <row r="39" spans="1:1" x14ac:dyDescent="0.25">
      <c r="A39" s="80" t="s">
        <v>127</v>
      </c>
    </row>
    <row r="40" spans="1:1" x14ac:dyDescent="0.25">
      <c r="A40" s="80" t="s">
        <v>45</v>
      </c>
    </row>
    <row r="41" spans="1:1" x14ac:dyDescent="0.25">
      <c r="A41" s="80" t="s">
        <v>228</v>
      </c>
    </row>
    <row r="42" spans="1:1" x14ac:dyDescent="0.25">
      <c r="A42" s="80" t="s">
        <v>141</v>
      </c>
    </row>
    <row r="43" spans="1:1" x14ac:dyDescent="0.25">
      <c r="A43" s="80" t="s">
        <v>219</v>
      </c>
    </row>
    <row r="44" spans="1:1" x14ac:dyDescent="0.25">
      <c r="A44" s="79" t="s">
        <v>54</v>
      </c>
    </row>
    <row r="45" spans="1:1" x14ac:dyDescent="0.25">
      <c r="A45" s="80" t="s">
        <v>153</v>
      </c>
    </row>
    <row r="46" spans="1:1" x14ac:dyDescent="0.25">
      <c r="A46" s="79" t="s">
        <v>103</v>
      </c>
    </row>
    <row r="47" spans="1:1" x14ac:dyDescent="0.25">
      <c r="A47" s="79" t="s">
        <v>76</v>
      </c>
    </row>
    <row r="48" spans="1:1" x14ac:dyDescent="0.25">
      <c r="A48" s="79" t="s">
        <v>116</v>
      </c>
    </row>
    <row r="49" spans="1:1" x14ac:dyDescent="0.25">
      <c r="A49" s="80" t="s">
        <v>83</v>
      </c>
    </row>
    <row r="50" spans="1:1" x14ac:dyDescent="0.25">
      <c r="A50" s="80" t="s">
        <v>243</v>
      </c>
    </row>
    <row r="51" spans="1:1" x14ac:dyDescent="0.25">
      <c r="A51" s="80" t="s">
        <v>178</v>
      </c>
    </row>
    <row r="52" spans="1:1" x14ac:dyDescent="0.25">
      <c r="A52" s="80" t="s">
        <v>224</v>
      </c>
    </row>
    <row r="53" spans="1:1" ht="30" x14ac:dyDescent="0.25">
      <c r="A53" s="80" t="s">
        <v>197</v>
      </c>
    </row>
    <row r="54" spans="1:1" x14ac:dyDescent="0.25">
      <c r="A54" s="79" t="s">
        <v>93</v>
      </c>
    </row>
    <row r="55" spans="1:1" x14ac:dyDescent="0.25">
      <c r="A55" s="80" t="s">
        <v>131</v>
      </c>
    </row>
    <row r="56" spans="1:1" x14ac:dyDescent="0.25">
      <c r="A56" s="79" t="s">
        <v>68</v>
      </c>
    </row>
    <row r="57" spans="1:1" ht="30" x14ac:dyDescent="0.25">
      <c r="A57" s="108" t="s">
        <v>157</v>
      </c>
    </row>
    <row r="58" spans="1:1" x14ac:dyDescent="0.25">
      <c r="A58" s="117" t="s">
        <v>614</v>
      </c>
    </row>
    <row r="59" spans="1:1" x14ac:dyDescent="0.25">
      <c r="A59" s="79" t="s">
        <v>41</v>
      </c>
    </row>
    <row r="60" spans="1:1" x14ac:dyDescent="0.25">
      <c r="A60" s="79" t="s">
        <v>33</v>
      </c>
    </row>
    <row r="61" spans="1:1" x14ac:dyDescent="0.25">
      <c r="A61" s="80" t="s">
        <v>139</v>
      </c>
    </row>
    <row r="62" spans="1:1" x14ac:dyDescent="0.25">
      <c r="A62" s="108" t="s">
        <v>129</v>
      </c>
    </row>
    <row r="63" spans="1:1" x14ac:dyDescent="0.25">
      <c r="A63" s="79" t="s">
        <v>58</v>
      </c>
    </row>
    <row r="64" spans="1:1" x14ac:dyDescent="0.25">
      <c r="A64" s="80" t="s">
        <v>222</v>
      </c>
    </row>
    <row r="65" spans="1:1" x14ac:dyDescent="0.25">
      <c r="A65" s="79" t="s">
        <v>92</v>
      </c>
    </row>
    <row r="66" spans="1:1" x14ac:dyDescent="0.25">
      <c r="A66" s="80" t="s">
        <v>210</v>
      </c>
    </row>
    <row r="67" spans="1:1" x14ac:dyDescent="0.25">
      <c r="A67" s="79" t="s">
        <v>105</v>
      </c>
    </row>
    <row r="68" spans="1:1" x14ac:dyDescent="0.25">
      <c r="A68" s="80" t="s">
        <v>592</v>
      </c>
    </row>
    <row r="69" spans="1:1" x14ac:dyDescent="0.25">
      <c r="A69" s="80" t="s">
        <v>56</v>
      </c>
    </row>
    <row r="70" spans="1:1" x14ac:dyDescent="0.25">
      <c r="A70" s="80" t="s">
        <v>135</v>
      </c>
    </row>
    <row r="71" spans="1:1" x14ac:dyDescent="0.25">
      <c r="A71" s="79" t="s">
        <v>112</v>
      </c>
    </row>
    <row r="72" spans="1:1" x14ac:dyDescent="0.25">
      <c r="A72" s="79" t="s">
        <v>122</v>
      </c>
    </row>
    <row r="73" spans="1:1" x14ac:dyDescent="0.25">
      <c r="A73" s="108" t="s">
        <v>145</v>
      </c>
    </row>
    <row r="74" spans="1:1" x14ac:dyDescent="0.25">
      <c r="A74" s="80" t="s">
        <v>164</v>
      </c>
    </row>
    <row r="75" spans="1:1" x14ac:dyDescent="0.25">
      <c r="A75" s="108" t="s">
        <v>202</v>
      </c>
    </row>
    <row r="76" spans="1:1" x14ac:dyDescent="0.25">
      <c r="A76" s="107" t="s">
        <v>120</v>
      </c>
    </row>
    <row r="77" spans="1:1" x14ac:dyDescent="0.25">
      <c r="A77" s="80" t="s">
        <v>149</v>
      </c>
    </row>
    <row r="78" spans="1:1" x14ac:dyDescent="0.25">
      <c r="A78" s="79" t="s">
        <v>59</v>
      </c>
    </row>
    <row r="79" spans="1:1" x14ac:dyDescent="0.25">
      <c r="A79" s="80" t="s">
        <v>195</v>
      </c>
    </row>
    <row r="80" spans="1:1" x14ac:dyDescent="0.25">
      <c r="A80" s="80" t="s">
        <v>207</v>
      </c>
    </row>
    <row r="81" spans="1:1" x14ac:dyDescent="0.25">
      <c r="A81" s="80" t="s">
        <v>98</v>
      </c>
    </row>
    <row r="82" spans="1:1" x14ac:dyDescent="0.25">
      <c r="A82" s="80" t="s">
        <v>191</v>
      </c>
    </row>
    <row r="84" spans="1:1" x14ac:dyDescent="0.25">
      <c r="A84" s="11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572"/>
  <sheetViews>
    <sheetView view="pageBreakPreview" topLeftCell="A568" zoomScaleNormal="100" zoomScaleSheetLayoutView="100" zoomScalePageLayoutView="60" workbookViewId="0">
      <selection activeCell="F577" sqref="F577"/>
    </sheetView>
  </sheetViews>
  <sheetFormatPr defaultColWidth="9.140625" defaultRowHeight="14.25" x14ac:dyDescent="0.2"/>
  <cols>
    <col min="1" max="1" width="25.7109375" style="6" customWidth="1"/>
    <col min="2" max="2" width="41.2851562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9" width="13.140625" style="6" customWidth="1"/>
    <col min="10" max="10" width="18.140625" style="6" customWidth="1"/>
    <col min="11" max="11" width="16.140625" style="3" customWidth="1"/>
    <col min="12" max="12" width="15.140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563" t="s">
        <v>0</v>
      </c>
      <c r="B1" s="564"/>
      <c r="C1" s="564"/>
      <c r="D1" s="564"/>
      <c r="E1" s="564"/>
      <c r="F1" s="564"/>
      <c r="G1" s="564"/>
      <c r="H1" s="564"/>
      <c r="I1" s="564"/>
      <c r="J1" s="565"/>
    </row>
    <row r="2" spans="1:12" s="2" customFormat="1" ht="21.95" customHeight="1" x14ac:dyDescent="0.2">
      <c r="A2" s="566" t="s">
        <v>789</v>
      </c>
      <c r="B2" s="567"/>
      <c r="C2" s="567"/>
      <c r="D2" s="567"/>
      <c r="E2" s="567"/>
      <c r="F2" s="567"/>
      <c r="G2" s="567"/>
      <c r="H2" s="567"/>
      <c r="I2" s="567"/>
      <c r="J2" s="568"/>
    </row>
    <row r="3" spans="1:12" s="2" customFormat="1" ht="21.95" customHeight="1" x14ac:dyDescent="0.2">
      <c r="A3" s="566" t="s">
        <v>609</v>
      </c>
      <c r="B3" s="567"/>
      <c r="C3" s="567"/>
      <c r="D3" s="567"/>
      <c r="E3" s="567"/>
      <c r="F3" s="567"/>
      <c r="G3" s="567"/>
      <c r="H3" s="567"/>
      <c r="I3" s="567"/>
      <c r="J3" s="568"/>
    </row>
    <row r="4" spans="1:12" s="2" customFormat="1" ht="21.95" customHeight="1" thickBot="1" x14ac:dyDescent="0.25">
      <c r="A4" s="569" t="s">
        <v>2</v>
      </c>
      <c r="B4" s="570"/>
      <c r="C4" s="570"/>
      <c r="D4" s="570"/>
      <c r="E4" s="570"/>
      <c r="F4" s="570"/>
      <c r="G4" s="570"/>
      <c r="H4" s="570"/>
      <c r="I4" s="570"/>
      <c r="J4" s="571"/>
    </row>
    <row r="5" spans="1:12" s="2" customFormat="1" ht="24.95" customHeight="1" thickTop="1" thickBot="1" x14ac:dyDescent="0.25">
      <c r="A5" s="575" t="s">
        <v>695</v>
      </c>
      <c r="B5" s="576"/>
      <c r="C5" s="576"/>
      <c r="D5" s="576"/>
      <c r="E5" s="576"/>
      <c r="F5" s="576"/>
      <c r="G5" s="576"/>
      <c r="H5" s="576"/>
      <c r="I5" s="576"/>
      <c r="J5" s="577"/>
    </row>
    <row r="6" spans="1:12" s="2" customFormat="1" ht="24.95" customHeight="1" thickTop="1" thickBot="1" x14ac:dyDescent="0.25">
      <c r="A6" s="578" t="s">
        <v>819</v>
      </c>
      <c r="B6" s="579"/>
      <c r="C6" s="579"/>
      <c r="D6" s="579"/>
      <c r="E6" s="579"/>
      <c r="F6" s="579"/>
      <c r="G6" s="579"/>
      <c r="H6" s="579"/>
      <c r="I6" s="579"/>
      <c r="J6" s="580"/>
    </row>
    <row r="7" spans="1:12" s="2" customFormat="1" ht="24.75" customHeight="1" thickTop="1" thickBot="1" x14ac:dyDescent="0.25">
      <c r="A7" s="572" t="s">
        <v>23</v>
      </c>
      <c r="B7" s="573"/>
      <c r="C7" s="573"/>
      <c r="D7" s="573"/>
      <c r="E7" s="573"/>
      <c r="F7" s="573"/>
      <c r="G7" s="573"/>
      <c r="H7" s="573"/>
      <c r="I7" s="573"/>
      <c r="J7" s="574"/>
    </row>
    <row r="8" spans="1:12" s="2" customFormat="1" ht="24.75" customHeight="1" thickTop="1" thickBot="1" x14ac:dyDescent="0.25">
      <c r="A8" s="572" t="s">
        <v>24</v>
      </c>
      <c r="B8" s="573"/>
      <c r="C8" s="573"/>
      <c r="D8" s="573"/>
      <c r="E8" s="573"/>
      <c r="F8" s="573"/>
      <c r="G8" s="573"/>
      <c r="H8" s="573"/>
      <c r="I8" s="573"/>
      <c r="J8" s="574"/>
    </row>
    <row r="9" spans="1:12" ht="24.95" customHeight="1" thickTop="1" x14ac:dyDescent="0.2">
      <c r="A9" s="544" t="s">
        <v>579</v>
      </c>
      <c r="B9" s="545"/>
      <c r="C9" s="545"/>
      <c r="D9" s="545"/>
      <c r="E9" s="545"/>
      <c r="F9" s="545"/>
      <c r="G9" s="545"/>
      <c r="H9" s="545"/>
      <c r="I9" s="545"/>
      <c r="J9" s="546"/>
    </row>
    <row r="10" spans="1:12" ht="33" customHeight="1" thickBot="1" x14ac:dyDescent="0.25">
      <c r="A10" s="547" t="s">
        <v>694</v>
      </c>
      <c r="B10" s="548"/>
      <c r="C10" s="549"/>
      <c r="D10" s="73" t="s">
        <v>795</v>
      </c>
      <c r="E10" s="73" t="s">
        <v>790</v>
      </c>
      <c r="F10" s="36" t="s">
        <v>791</v>
      </c>
      <c r="G10" s="36" t="s">
        <v>792</v>
      </c>
      <c r="H10" s="36" t="s">
        <v>793</v>
      </c>
      <c r="I10" s="36" t="s">
        <v>794</v>
      </c>
      <c r="J10" s="277" t="s">
        <v>25</v>
      </c>
    </row>
    <row r="11" spans="1:12" ht="42" customHeight="1" thickTop="1" x14ac:dyDescent="0.2">
      <c r="A11" s="542" t="s">
        <v>10</v>
      </c>
      <c r="B11" s="543"/>
      <c r="C11" s="49" t="s">
        <v>26</v>
      </c>
      <c r="D11" s="285">
        <v>253</v>
      </c>
      <c r="E11" s="284">
        <f t="shared" ref="E11:I11" si="0">E187+E301</f>
        <v>79</v>
      </c>
      <c r="F11" s="236">
        <f t="shared" si="0"/>
        <v>107</v>
      </c>
      <c r="G11" s="236">
        <f>G187+G301</f>
        <v>94</v>
      </c>
      <c r="H11" s="236">
        <f t="shared" si="0"/>
        <v>84</v>
      </c>
      <c r="I11" s="236">
        <f t="shared" si="0"/>
        <v>0</v>
      </c>
      <c r="J11" s="77">
        <f>D11+E15+F15+G15+H15+I15</f>
        <v>265</v>
      </c>
    </row>
    <row r="12" spans="1:12" ht="42" customHeight="1" thickBot="1" x14ac:dyDescent="0.25">
      <c r="A12" s="581" t="s">
        <v>11</v>
      </c>
      <c r="B12" s="582"/>
      <c r="C12" s="7" t="s">
        <v>26</v>
      </c>
      <c r="D12" s="231">
        <v>2798</v>
      </c>
      <c r="E12" s="173">
        <f>E305</f>
        <v>2292</v>
      </c>
      <c r="F12" s="173">
        <f t="shared" ref="F12:I12" si="1">F305</f>
        <v>2284</v>
      </c>
      <c r="G12" s="173">
        <f>G305</f>
        <v>1901</v>
      </c>
      <c r="H12" s="173">
        <f>H305</f>
        <v>2437</v>
      </c>
      <c r="I12" s="173">
        <f t="shared" si="1"/>
        <v>0</v>
      </c>
      <c r="J12" s="171">
        <f>D12+E17+F17+G17+H17+I17</f>
        <v>3241</v>
      </c>
      <c r="L12" s="69"/>
    </row>
    <row r="13" spans="1:12" ht="24.95" customHeight="1" thickTop="1" x14ac:dyDescent="0.2">
      <c r="A13" s="544" t="s">
        <v>601</v>
      </c>
      <c r="B13" s="545"/>
      <c r="C13" s="545"/>
      <c r="D13" s="545"/>
      <c r="E13" s="545"/>
      <c r="F13" s="545"/>
      <c r="G13" s="545"/>
      <c r="H13" s="545"/>
      <c r="I13" s="545"/>
      <c r="J13" s="546"/>
      <c r="L13" s="69"/>
    </row>
    <row r="14" spans="1:12" ht="33" customHeight="1" thickBot="1" x14ac:dyDescent="0.25">
      <c r="A14" s="547" t="s">
        <v>693</v>
      </c>
      <c r="B14" s="548"/>
      <c r="C14" s="549"/>
      <c r="D14" s="73" t="s">
        <v>795</v>
      </c>
      <c r="E14" s="73" t="s">
        <v>790</v>
      </c>
      <c r="F14" s="36" t="s">
        <v>791</v>
      </c>
      <c r="G14" s="36" t="s">
        <v>792</v>
      </c>
      <c r="H14" s="36" t="s">
        <v>793</v>
      </c>
      <c r="I14" s="36" t="s">
        <v>794</v>
      </c>
      <c r="J14" s="276" t="s">
        <v>27</v>
      </c>
    </row>
    <row r="15" spans="1:12" ht="42" customHeight="1" thickTop="1" x14ac:dyDescent="0.2">
      <c r="A15" s="540" t="s">
        <v>662</v>
      </c>
      <c r="B15" s="541"/>
      <c r="C15" s="49" t="s">
        <v>26</v>
      </c>
      <c r="D15" s="138">
        <v>183</v>
      </c>
      <c r="E15" s="138">
        <v>2</v>
      </c>
      <c r="F15" s="138">
        <v>3</v>
      </c>
      <c r="G15" s="138">
        <v>5</v>
      </c>
      <c r="H15" s="138">
        <v>2</v>
      </c>
      <c r="I15" s="138"/>
      <c r="J15" s="139">
        <f>SUM(D15:I15)</f>
        <v>195</v>
      </c>
    </row>
    <row r="16" spans="1:12" ht="42" customHeight="1" x14ac:dyDescent="0.2">
      <c r="A16" s="542" t="s">
        <v>661</v>
      </c>
      <c r="B16" s="543"/>
      <c r="C16" s="49" t="s">
        <v>26</v>
      </c>
      <c r="D16" s="140">
        <v>41</v>
      </c>
      <c r="E16" s="169">
        <v>0</v>
      </c>
      <c r="F16" s="141">
        <v>0</v>
      </c>
      <c r="G16" s="141">
        <v>0</v>
      </c>
      <c r="H16" s="141">
        <v>0</v>
      </c>
      <c r="I16" s="141"/>
      <c r="J16" s="77">
        <f>SUM(D16:I16)</f>
        <v>41</v>
      </c>
    </row>
    <row r="17" spans="1:15" ht="42" customHeight="1" thickBot="1" x14ac:dyDescent="0.25">
      <c r="A17" s="585" t="s">
        <v>602</v>
      </c>
      <c r="B17" s="586"/>
      <c r="C17" s="7" t="s">
        <v>26</v>
      </c>
      <c r="D17" s="76">
        <v>2050</v>
      </c>
      <c r="E17" s="170">
        <v>116</v>
      </c>
      <c r="F17" s="286">
        <v>99</v>
      </c>
      <c r="G17" s="75">
        <v>103</v>
      </c>
      <c r="H17" s="75">
        <v>125</v>
      </c>
      <c r="I17" s="75"/>
      <c r="J17" s="171">
        <f>SUM(D17:I17)</f>
        <v>2493</v>
      </c>
      <c r="L17" s="69"/>
    </row>
    <row r="18" spans="1:15" ht="24.95" customHeight="1" thickTop="1" x14ac:dyDescent="0.2">
      <c r="A18" s="544" t="s">
        <v>580</v>
      </c>
      <c r="B18" s="545"/>
      <c r="C18" s="545"/>
      <c r="D18" s="545"/>
      <c r="E18" s="545"/>
      <c r="F18" s="545"/>
      <c r="G18" s="545"/>
      <c r="H18" s="545"/>
      <c r="I18" s="545"/>
      <c r="J18" s="546"/>
    </row>
    <row r="19" spans="1:15" ht="33.75" customHeight="1" thickBot="1" x14ac:dyDescent="0.25">
      <c r="A19" s="547" t="s">
        <v>692</v>
      </c>
      <c r="B19" s="548"/>
      <c r="C19" s="549"/>
      <c r="D19" s="73" t="s">
        <v>795</v>
      </c>
      <c r="E19" s="73" t="s">
        <v>790</v>
      </c>
      <c r="F19" s="36" t="s">
        <v>791</v>
      </c>
      <c r="G19" s="36" t="s">
        <v>792</v>
      </c>
      <c r="H19" s="36" t="s">
        <v>793</v>
      </c>
      <c r="I19" s="36" t="s">
        <v>794</v>
      </c>
      <c r="J19" s="37" t="s">
        <v>27</v>
      </c>
      <c r="L19" s="72"/>
    </row>
    <row r="20" spans="1:15" ht="43.5" customHeight="1" thickTop="1" x14ac:dyDescent="0.2">
      <c r="A20" s="540" t="s">
        <v>586</v>
      </c>
      <c r="B20" s="541"/>
      <c r="C20" s="35" t="s">
        <v>26</v>
      </c>
      <c r="D20" s="61">
        <v>4350736.8199999994</v>
      </c>
      <c r="E20" s="60">
        <f>E545</f>
        <v>107356.92000000003</v>
      </c>
      <c r="F20" s="60">
        <f>F545</f>
        <v>142379.79999999999</v>
      </c>
      <c r="G20" s="60">
        <f>G545</f>
        <v>128846.90000000001</v>
      </c>
      <c r="H20" s="60">
        <f t="shared" ref="H20:I20" si="2">H545</f>
        <v>124279</v>
      </c>
      <c r="I20" s="60">
        <f t="shared" si="2"/>
        <v>0</v>
      </c>
      <c r="J20" s="19">
        <f>SUM(D20:I20)</f>
        <v>4853599.4399999995</v>
      </c>
      <c r="K20" s="72"/>
      <c r="L20" s="72"/>
      <c r="M20" s="72"/>
      <c r="N20" s="72"/>
      <c r="O20" s="342"/>
    </row>
    <row r="21" spans="1:15" ht="39" customHeight="1" x14ac:dyDescent="0.2">
      <c r="A21" s="583" t="s">
        <v>699</v>
      </c>
      <c r="B21" s="584"/>
      <c r="C21" s="8" t="s">
        <v>26</v>
      </c>
      <c r="D21" s="61">
        <v>4241758.17</v>
      </c>
      <c r="E21" s="61">
        <f>E306</f>
        <v>101639.62000000002</v>
      </c>
      <c r="F21" s="61">
        <f>F306</f>
        <v>138756.80000000002</v>
      </c>
      <c r="G21" s="61">
        <f>G306</f>
        <v>123402.85999999997</v>
      </c>
      <c r="H21" s="61">
        <f t="shared" ref="H21:I21" si="3">H306</f>
        <v>119347.70000000001</v>
      </c>
      <c r="I21" s="61">
        <f t="shared" si="3"/>
        <v>0</v>
      </c>
      <c r="J21" s="19">
        <f>SUM(D21:I21)</f>
        <v>4724905.1500000004</v>
      </c>
      <c r="K21" s="72"/>
      <c r="L21" s="72"/>
      <c r="M21" s="72"/>
    </row>
    <row r="22" spans="1:15" ht="39" customHeight="1" x14ac:dyDescent="0.2">
      <c r="A22" s="583" t="s">
        <v>766</v>
      </c>
      <c r="B22" s="584"/>
      <c r="C22" s="8" t="s">
        <v>26</v>
      </c>
      <c r="D22" s="259">
        <v>28051.4</v>
      </c>
      <c r="E22" s="259">
        <v>1704.3</v>
      </c>
      <c r="F22" s="259">
        <v>809</v>
      </c>
      <c r="G22" s="259">
        <v>2401</v>
      </c>
      <c r="H22" s="259">
        <v>1302.3</v>
      </c>
      <c r="I22" s="259">
        <v>0</v>
      </c>
      <c r="J22" s="19">
        <f>SUM(D22:I22)</f>
        <v>34268</v>
      </c>
      <c r="K22" s="72"/>
      <c r="L22" s="72"/>
    </row>
    <row r="23" spans="1:15" ht="42" customHeight="1" thickBot="1" x14ac:dyDescent="0.25">
      <c r="A23" s="581" t="s">
        <v>767</v>
      </c>
      <c r="B23" s="582"/>
      <c r="C23" s="70" t="s">
        <v>26</v>
      </c>
      <c r="D23" s="71">
        <v>105328.63000000002</v>
      </c>
      <c r="E23" s="215">
        <f>(E20-E21)-E22</f>
        <v>4013.0000000000027</v>
      </c>
      <c r="F23" s="215">
        <f>(F20-F21)-F22</f>
        <v>2813.9999999999709</v>
      </c>
      <c r="G23" s="215">
        <f>(G20-G21)-G22</f>
        <v>3043.0400000000373</v>
      </c>
      <c r="H23" s="215">
        <f>(H20-H21)-H22</f>
        <v>3628.9999999999882</v>
      </c>
      <c r="I23" s="215">
        <f t="shared" ref="I23" si="4">(I20-I21)-I22</f>
        <v>0</v>
      </c>
      <c r="J23" s="193">
        <f>SUM(D23:I23)</f>
        <v>118827.67000000001</v>
      </c>
    </row>
    <row r="24" spans="1:15" ht="24.95" customHeight="1" thickTop="1" thickBot="1" x14ac:dyDescent="0.25">
      <c r="A24" s="469" t="s">
        <v>587</v>
      </c>
      <c r="B24" s="470"/>
      <c r="C24" s="470"/>
      <c r="D24" s="470"/>
      <c r="E24" s="470"/>
      <c r="F24" s="470"/>
      <c r="G24" s="470"/>
      <c r="H24" s="470"/>
      <c r="I24" s="470"/>
      <c r="J24" s="471"/>
    </row>
    <row r="25" spans="1:15" ht="34.5" customHeight="1" thickTop="1" thickBot="1" x14ac:dyDescent="0.25">
      <c r="A25" s="457" t="s">
        <v>691</v>
      </c>
      <c r="B25" s="458"/>
      <c r="C25" s="590"/>
      <c r="D25" s="73" t="s">
        <v>795</v>
      </c>
      <c r="E25" s="73" t="s">
        <v>790</v>
      </c>
      <c r="F25" s="36" t="s">
        <v>791</v>
      </c>
      <c r="G25" s="36" t="s">
        <v>792</v>
      </c>
      <c r="H25" s="36" t="s">
        <v>793</v>
      </c>
      <c r="I25" s="36" t="s">
        <v>794</v>
      </c>
      <c r="J25" s="15" t="s">
        <v>27</v>
      </c>
    </row>
    <row r="26" spans="1:15" ht="39.75" customHeight="1" thickTop="1" x14ac:dyDescent="0.2">
      <c r="A26" s="591" t="s">
        <v>28</v>
      </c>
      <c r="B26" s="592"/>
      <c r="C26" s="97" t="s">
        <v>26</v>
      </c>
      <c r="D26" s="278">
        <v>1381</v>
      </c>
      <c r="E26" s="98">
        <v>34</v>
      </c>
      <c r="F26" s="98">
        <v>36</v>
      </c>
      <c r="G26" s="98">
        <v>26</v>
      </c>
      <c r="H26" s="98">
        <v>23</v>
      </c>
      <c r="I26" s="98"/>
      <c r="J26" s="99">
        <f>SUM(D26:I26)</f>
        <v>1500</v>
      </c>
    </row>
    <row r="27" spans="1:15" ht="39" customHeight="1" thickBot="1" x14ac:dyDescent="0.25">
      <c r="A27" s="585" t="s">
        <v>29</v>
      </c>
      <c r="B27" s="593"/>
      <c r="C27" s="93" t="s">
        <v>26</v>
      </c>
      <c r="D27" s="170">
        <v>1637</v>
      </c>
      <c r="E27" s="94">
        <v>120</v>
      </c>
      <c r="F27" s="95">
        <v>112</v>
      </c>
      <c r="G27" s="95">
        <v>148</v>
      </c>
      <c r="H27" s="95">
        <v>164</v>
      </c>
      <c r="I27" s="95"/>
      <c r="J27" s="96">
        <f>SUM(D27:I27)</f>
        <v>2181</v>
      </c>
    </row>
    <row r="28" spans="1:15" s="4" customFormat="1" ht="30.95" customHeight="1" thickTop="1" thickBot="1" x14ac:dyDescent="0.3">
      <c r="A28" s="457" t="s">
        <v>700</v>
      </c>
      <c r="B28" s="458"/>
      <c r="C28" s="458"/>
      <c r="D28" s="458"/>
      <c r="E28" s="458"/>
      <c r="F28" s="458"/>
      <c r="G28" s="458"/>
      <c r="H28" s="458"/>
      <c r="I28" s="458"/>
      <c r="J28" s="459"/>
    </row>
    <row r="29" spans="1:15" s="5" customFormat="1" ht="24.95" customHeight="1" thickTop="1" x14ac:dyDescent="0.25">
      <c r="A29" s="587" t="s">
        <v>580</v>
      </c>
      <c r="B29" s="588"/>
      <c r="C29" s="588"/>
      <c r="D29" s="588"/>
      <c r="E29" s="588"/>
      <c r="F29" s="588"/>
      <c r="G29" s="588"/>
      <c r="H29" s="588"/>
      <c r="I29" s="588"/>
      <c r="J29" s="589"/>
    </row>
    <row r="30" spans="1:15" s="5" customFormat="1" ht="41.25" customHeight="1" x14ac:dyDescent="0.25">
      <c r="A30" s="299" t="s">
        <v>30</v>
      </c>
      <c r="B30" s="551" t="s">
        <v>31</v>
      </c>
      <c r="C30" s="552"/>
      <c r="D30" s="303" t="s">
        <v>795</v>
      </c>
      <c r="E30" s="304" t="s">
        <v>790</v>
      </c>
      <c r="F30" s="305" t="s">
        <v>791</v>
      </c>
      <c r="G30" s="305" t="s">
        <v>792</v>
      </c>
      <c r="H30" s="306" t="s">
        <v>793</v>
      </c>
      <c r="I30" s="306" t="s">
        <v>794</v>
      </c>
      <c r="J30" s="307" t="s">
        <v>27</v>
      </c>
    </row>
    <row r="31" spans="1:15" s="4" customFormat="1" ht="36.75" customHeight="1" x14ac:dyDescent="0.25">
      <c r="A31" s="308" t="s">
        <v>33</v>
      </c>
      <c r="B31" s="332" t="s">
        <v>34</v>
      </c>
      <c r="C31" s="338" t="s">
        <v>26</v>
      </c>
      <c r="D31" s="335">
        <v>12956.9</v>
      </c>
      <c r="E31" s="279">
        <v>0</v>
      </c>
      <c r="F31" s="279">
        <v>0</v>
      </c>
      <c r="G31" s="279">
        <v>0</v>
      </c>
      <c r="H31" s="279">
        <v>127.8</v>
      </c>
      <c r="I31" s="324"/>
      <c r="J31" s="329">
        <f>SUM(D31:I31)</f>
        <v>13084.699999999999</v>
      </c>
    </row>
    <row r="32" spans="1:15" s="4" customFormat="1" ht="36.75" customHeight="1" x14ac:dyDescent="0.25">
      <c r="A32" s="308" t="s">
        <v>35</v>
      </c>
      <c r="B32" s="332" t="s">
        <v>36</v>
      </c>
      <c r="C32" s="338" t="s">
        <v>26</v>
      </c>
      <c r="D32" s="335">
        <v>20489.86</v>
      </c>
      <c r="E32" s="279">
        <v>0</v>
      </c>
      <c r="F32" s="279">
        <v>0</v>
      </c>
      <c r="G32" s="279">
        <v>0</v>
      </c>
      <c r="H32" s="279">
        <v>0</v>
      </c>
      <c r="I32" s="324"/>
      <c r="J32" s="329">
        <f t="shared" ref="J32:J62" si="5">SUM(D32:I32)</f>
        <v>20489.86</v>
      </c>
    </row>
    <row r="33" spans="1:10" s="4" customFormat="1" ht="36.75" customHeight="1" x14ac:dyDescent="0.25">
      <c r="A33" s="550" t="s">
        <v>37</v>
      </c>
      <c r="B33" s="332" t="s">
        <v>38</v>
      </c>
      <c r="C33" s="338" t="s">
        <v>26</v>
      </c>
      <c r="D33" s="335">
        <v>15297.909999999998</v>
      </c>
      <c r="E33" s="279">
        <v>0</v>
      </c>
      <c r="F33" s="279">
        <v>0</v>
      </c>
      <c r="G33" s="279">
        <v>0</v>
      </c>
      <c r="H33" s="279">
        <v>0</v>
      </c>
      <c r="I33" s="324"/>
      <c r="J33" s="329">
        <f t="shared" si="5"/>
        <v>15297.909999999998</v>
      </c>
    </row>
    <row r="34" spans="1:10" s="4" customFormat="1" ht="36.75" customHeight="1" x14ac:dyDescent="0.25">
      <c r="A34" s="550"/>
      <c r="B34" s="332" t="s">
        <v>71</v>
      </c>
      <c r="C34" s="338" t="s">
        <v>26</v>
      </c>
      <c r="D34" s="335">
        <v>35442.04</v>
      </c>
      <c r="E34" s="279">
        <v>571.9</v>
      </c>
      <c r="F34" s="279">
        <v>350</v>
      </c>
      <c r="G34" s="279">
        <v>879.9</v>
      </c>
      <c r="H34" s="279">
        <v>938.9</v>
      </c>
      <c r="I34" s="324"/>
      <c r="J34" s="329">
        <f t="shared" si="5"/>
        <v>38182.740000000005</v>
      </c>
    </row>
    <row r="35" spans="1:10" s="4" customFormat="1" ht="34.5" customHeight="1" x14ac:dyDescent="0.25">
      <c r="A35" s="550"/>
      <c r="B35" s="332" t="s">
        <v>203</v>
      </c>
      <c r="C35" s="338" t="s">
        <v>26</v>
      </c>
      <c r="D35" s="335">
        <v>10078.100000000002</v>
      </c>
      <c r="E35" s="279">
        <v>0</v>
      </c>
      <c r="F35" s="279">
        <v>0</v>
      </c>
      <c r="G35" s="279">
        <v>0</v>
      </c>
      <c r="H35" s="279">
        <v>0</v>
      </c>
      <c r="I35" s="324"/>
      <c r="J35" s="329">
        <f t="shared" si="5"/>
        <v>10078.100000000002</v>
      </c>
    </row>
    <row r="36" spans="1:10" s="4" customFormat="1" ht="36.75" customHeight="1" x14ac:dyDescent="0.25">
      <c r="A36" s="550" t="s">
        <v>81</v>
      </c>
      <c r="B36" s="332" t="s">
        <v>82</v>
      </c>
      <c r="C36" s="338" t="s">
        <v>26</v>
      </c>
      <c r="D36" s="335">
        <v>3701.74</v>
      </c>
      <c r="E36" s="279">
        <v>0</v>
      </c>
      <c r="F36" s="279">
        <v>0</v>
      </c>
      <c r="G36" s="279">
        <v>0</v>
      </c>
      <c r="H36" s="279">
        <v>0</v>
      </c>
      <c r="I36" s="324"/>
      <c r="J36" s="329">
        <f t="shared" si="5"/>
        <v>3701.74</v>
      </c>
    </row>
    <row r="37" spans="1:10" s="4" customFormat="1" ht="36.75" customHeight="1" x14ac:dyDescent="0.25">
      <c r="A37" s="550"/>
      <c r="B37" s="332" t="s">
        <v>166</v>
      </c>
      <c r="C37" s="338" t="s">
        <v>26</v>
      </c>
      <c r="D37" s="335">
        <v>5083.2300000000005</v>
      </c>
      <c r="E37" s="279">
        <v>0</v>
      </c>
      <c r="F37" s="279">
        <v>367</v>
      </c>
      <c r="G37" s="279">
        <v>0</v>
      </c>
      <c r="H37" s="279">
        <v>0</v>
      </c>
      <c r="I37" s="324"/>
      <c r="J37" s="329">
        <f t="shared" si="5"/>
        <v>5450.2300000000005</v>
      </c>
    </row>
    <row r="38" spans="1:10" s="4" customFormat="1" ht="34.5" customHeight="1" x14ac:dyDescent="0.25">
      <c r="A38" s="309" t="s">
        <v>162</v>
      </c>
      <c r="B38" s="332" t="s">
        <v>163</v>
      </c>
      <c r="C38" s="338" t="s">
        <v>26</v>
      </c>
      <c r="D38" s="335">
        <v>1627.2000000000003</v>
      </c>
      <c r="E38" s="279">
        <v>0</v>
      </c>
      <c r="F38" s="279">
        <v>0</v>
      </c>
      <c r="G38" s="279">
        <v>0</v>
      </c>
      <c r="H38" s="279">
        <v>0</v>
      </c>
      <c r="I38" s="324"/>
      <c r="J38" s="329">
        <f t="shared" si="5"/>
        <v>1627.2000000000003</v>
      </c>
    </row>
    <row r="39" spans="1:10" s="4" customFormat="1" ht="34.5" customHeight="1" x14ac:dyDescent="0.25">
      <c r="A39" s="550" t="s">
        <v>78</v>
      </c>
      <c r="B39" s="332" t="s">
        <v>79</v>
      </c>
      <c r="C39" s="338" t="s">
        <v>26</v>
      </c>
      <c r="D39" s="335">
        <v>4082.04</v>
      </c>
      <c r="E39" s="279">
        <v>0</v>
      </c>
      <c r="F39" s="279">
        <v>0</v>
      </c>
      <c r="G39" s="279">
        <v>0</v>
      </c>
      <c r="H39" s="279">
        <v>0</v>
      </c>
      <c r="I39" s="324"/>
      <c r="J39" s="329">
        <f t="shared" si="5"/>
        <v>4082.04</v>
      </c>
    </row>
    <row r="40" spans="1:10" s="4" customFormat="1" ht="36.75" customHeight="1" x14ac:dyDescent="0.25">
      <c r="A40" s="550"/>
      <c r="B40" s="332" t="s">
        <v>87</v>
      </c>
      <c r="C40" s="338" t="s">
        <v>26</v>
      </c>
      <c r="D40" s="335">
        <v>35779.729999999996</v>
      </c>
      <c r="E40" s="279">
        <v>594.20000000000005</v>
      </c>
      <c r="F40" s="279">
        <v>1374</v>
      </c>
      <c r="G40" s="279">
        <v>972</v>
      </c>
      <c r="H40" s="279">
        <v>699</v>
      </c>
      <c r="I40" s="324"/>
      <c r="J40" s="329">
        <f t="shared" si="5"/>
        <v>39418.929999999993</v>
      </c>
    </row>
    <row r="41" spans="1:10" s="4" customFormat="1" ht="36.75" customHeight="1" x14ac:dyDescent="0.25">
      <c r="A41" s="308" t="s">
        <v>39</v>
      </c>
      <c r="B41" s="332" t="s">
        <v>40</v>
      </c>
      <c r="C41" s="338" t="s">
        <v>26</v>
      </c>
      <c r="D41" s="335">
        <v>5269.59</v>
      </c>
      <c r="E41" s="279">
        <v>0</v>
      </c>
      <c r="F41" s="279">
        <v>0</v>
      </c>
      <c r="G41" s="279">
        <v>0</v>
      </c>
      <c r="H41" s="279">
        <v>0</v>
      </c>
      <c r="I41" s="324"/>
      <c r="J41" s="329">
        <f t="shared" si="5"/>
        <v>5269.59</v>
      </c>
    </row>
    <row r="42" spans="1:10" s="4" customFormat="1" ht="36.75" customHeight="1" x14ac:dyDescent="0.25">
      <c r="A42" s="500" t="s">
        <v>41</v>
      </c>
      <c r="B42" s="332" t="s">
        <v>42</v>
      </c>
      <c r="C42" s="338" t="s">
        <v>26</v>
      </c>
      <c r="D42" s="335">
        <v>32732.03000000001</v>
      </c>
      <c r="E42" s="279">
        <v>302.3</v>
      </c>
      <c r="F42" s="279">
        <v>666.9</v>
      </c>
      <c r="G42" s="279">
        <v>95.8</v>
      </c>
      <c r="H42" s="279">
        <v>0</v>
      </c>
      <c r="I42" s="324"/>
      <c r="J42" s="329">
        <f t="shared" si="5"/>
        <v>33797.030000000013</v>
      </c>
    </row>
    <row r="43" spans="1:10" s="4" customFormat="1" ht="33" customHeight="1" x14ac:dyDescent="0.25">
      <c r="A43" s="501"/>
      <c r="B43" s="332" t="s">
        <v>95</v>
      </c>
      <c r="C43" s="338" t="s">
        <v>26</v>
      </c>
      <c r="D43" s="335">
        <v>12410.74</v>
      </c>
      <c r="E43" s="279">
        <v>130.5</v>
      </c>
      <c r="F43" s="279">
        <v>0</v>
      </c>
      <c r="G43" s="279">
        <v>0</v>
      </c>
      <c r="H43" s="279">
        <v>0</v>
      </c>
      <c r="I43" s="324"/>
      <c r="J43" s="329">
        <f t="shared" si="5"/>
        <v>12541.24</v>
      </c>
    </row>
    <row r="44" spans="1:10" s="4" customFormat="1" ht="33" customHeight="1" x14ac:dyDescent="0.25">
      <c r="A44" s="502"/>
      <c r="B44" s="333" t="s">
        <v>808</v>
      </c>
      <c r="C44" s="338" t="s">
        <v>26</v>
      </c>
      <c r="D44" s="335">
        <v>0</v>
      </c>
      <c r="E44" s="279">
        <v>0</v>
      </c>
      <c r="F44" s="279">
        <v>0</v>
      </c>
      <c r="G44" s="279">
        <v>699.5</v>
      </c>
      <c r="H44" s="279">
        <v>210</v>
      </c>
      <c r="I44" s="324"/>
      <c r="J44" s="329">
        <f t="shared" si="5"/>
        <v>909.5</v>
      </c>
    </row>
    <row r="45" spans="1:10" s="4" customFormat="1" ht="36.75" customHeight="1" x14ac:dyDescent="0.25">
      <c r="A45" s="308" t="s">
        <v>729</v>
      </c>
      <c r="B45" s="333" t="s">
        <v>731</v>
      </c>
      <c r="C45" s="338" t="s">
        <v>26</v>
      </c>
      <c r="D45" s="335">
        <v>1981.4</v>
      </c>
      <c r="E45" s="279">
        <v>0</v>
      </c>
      <c r="F45" s="279">
        <v>219</v>
      </c>
      <c r="G45" s="279">
        <v>0</v>
      </c>
      <c r="H45" s="279">
        <v>0</v>
      </c>
      <c r="I45" s="324"/>
      <c r="J45" s="329">
        <f t="shared" si="5"/>
        <v>2200.4</v>
      </c>
    </row>
    <row r="46" spans="1:10" s="4" customFormat="1" ht="36.75" customHeight="1" x14ac:dyDescent="0.25">
      <c r="A46" s="308" t="s">
        <v>43</v>
      </c>
      <c r="B46" s="332" t="s">
        <v>44</v>
      </c>
      <c r="C46" s="338" t="s">
        <v>26</v>
      </c>
      <c r="D46" s="335">
        <v>86923.9</v>
      </c>
      <c r="E46" s="279">
        <v>1385</v>
      </c>
      <c r="F46" s="279">
        <v>2738.5</v>
      </c>
      <c r="G46" s="279">
        <v>3193</v>
      </c>
      <c r="H46" s="279">
        <v>1571.8</v>
      </c>
      <c r="I46" s="324"/>
      <c r="J46" s="329">
        <f t="shared" si="5"/>
        <v>95812.2</v>
      </c>
    </row>
    <row r="47" spans="1:10" s="4" customFormat="1" ht="36.75" customHeight="1" x14ac:dyDescent="0.25">
      <c r="A47" s="308" t="s">
        <v>754</v>
      </c>
      <c r="B47" s="333" t="s">
        <v>755</v>
      </c>
      <c r="C47" s="338" t="s">
        <v>26</v>
      </c>
      <c r="D47" s="335">
        <v>59.7</v>
      </c>
      <c r="E47" s="279">
        <v>0</v>
      </c>
      <c r="F47" s="279">
        <v>0</v>
      </c>
      <c r="G47" s="279">
        <v>0</v>
      </c>
      <c r="H47" s="279">
        <v>0</v>
      </c>
      <c r="I47" s="324"/>
      <c r="J47" s="329">
        <f t="shared" si="5"/>
        <v>59.7</v>
      </c>
    </row>
    <row r="48" spans="1:10" s="4" customFormat="1" ht="36.75" customHeight="1" x14ac:dyDescent="0.25">
      <c r="A48" s="550" t="s">
        <v>45</v>
      </c>
      <c r="B48" s="332" t="s">
        <v>46</v>
      </c>
      <c r="C48" s="338" t="s">
        <v>26</v>
      </c>
      <c r="D48" s="335">
        <v>35489.29</v>
      </c>
      <c r="E48" s="279">
        <v>1013.8</v>
      </c>
      <c r="F48" s="279">
        <v>1746.2</v>
      </c>
      <c r="G48" s="279">
        <v>448.2</v>
      </c>
      <c r="H48" s="279">
        <v>456</v>
      </c>
      <c r="I48" s="324"/>
      <c r="J48" s="329">
        <f t="shared" si="5"/>
        <v>39153.49</v>
      </c>
    </row>
    <row r="49" spans="1:10" s="4" customFormat="1" ht="36.75" customHeight="1" x14ac:dyDescent="0.25">
      <c r="A49" s="550"/>
      <c r="B49" s="332" t="s">
        <v>214</v>
      </c>
      <c r="C49" s="338" t="s">
        <v>26</v>
      </c>
      <c r="D49" s="335">
        <v>886.09999999999991</v>
      </c>
      <c r="E49" s="279">
        <v>0</v>
      </c>
      <c r="F49" s="279">
        <v>0</v>
      </c>
      <c r="G49" s="279">
        <v>0</v>
      </c>
      <c r="H49" s="279">
        <v>0</v>
      </c>
      <c r="I49" s="324"/>
      <c r="J49" s="329">
        <f t="shared" si="5"/>
        <v>886.09999999999991</v>
      </c>
    </row>
    <row r="50" spans="1:10" s="4" customFormat="1" ht="36.75" customHeight="1" x14ac:dyDescent="0.25">
      <c r="A50" s="550"/>
      <c r="B50" s="332" t="s">
        <v>249</v>
      </c>
      <c r="C50" s="338" t="s">
        <v>26</v>
      </c>
      <c r="D50" s="335">
        <v>3079.2000000000003</v>
      </c>
      <c r="E50" s="279">
        <v>0</v>
      </c>
      <c r="F50" s="279">
        <v>105</v>
      </c>
      <c r="G50" s="279">
        <v>304</v>
      </c>
      <c r="H50" s="279">
        <v>0</v>
      </c>
      <c r="I50" s="324"/>
      <c r="J50" s="329">
        <f t="shared" si="5"/>
        <v>3488.2000000000003</v>
      </c>
    </row>
    <row r="51" spans="1:10" s="4" customFormat="1" ht="46.5" customHeight="1" x14ac:dyDescent="0.25">
      <c r="A51" s="550" t="s">
        <v>47</v>
      </c>
      <c r="B51" s="332" t="s">
        <v>48</v>
      </c>
      <c r="C51" s="338" t="s">
        <v>26</v>
      </c>
      <c r="D51" s="335">
        <v>17718.66</v>
      </c>
      <c r="E51" s="279">
        <v>0</v>
      </c>
      <c r="F51" s="279">
        <v>0</v>
      </c>
      <c r="G51" s="279">
        <v>0</v>
      </c>
      <c r="H51" s="279">
        <v>0</v>
      </c>
      <c r="I51" s="324"/>
      <c r="J51" s="329">
        <f t="shared" si="5"/>
        <v>17718.66</v>
      </c>
    </row>
    <row r="52" spans="1:10" s="4" customFormat="1" ht="37.5" customHeight="1" x14ac:dyDescent="0.25">
      <c r="A52" s="550"/>
      <c r="B52" s="332" t="s">
        <v>80</v>
      </c>
      <c r="C52" s="338" t="s">
        <v>26</v>
      </c>
      <c r="D52" s="335">
        <v>2390.64</v>
      </c>
      <c r="E52" s="279">
        <v>0</v>
      </c>
      <c r="F52" s="279">
        <v>0</v>
      </c>
      <c r="G52" s="279">
        <v>0</v>
      </c>
      <c r="H52" s="279">
        <v>0</v>
      </c>
      <c r="I52" s="324"/>
      <c r="J52" s="329">
        <f t="shared" si="5"/>
        <v>2390.64</v>
      </c>
    </row>
    <row r="53" spans="1:10" s="4" customFormat="1" ht="36.75" customHeight="1" x14ac:dyDescent="0.25">
      <c r="A53" s="550" t="s">
        <v>49</v>
      </c>
      <c r="B53" s="332" t="s">
        <v>50</v>
      </c>
      <c r="C53" s="338" t="s">
        <v>26</v>
      </c>
      <c r="D53" s="335">
        <v>54844.280000000013</v>
      </c>
      <c r="E53" s="279">
        <v>962.5</v>
      </c>
      <c r="F53" s="279">
        <v>1971.1</v>
      </c>
      <c r="G53" s="279">
        <v>728</v>
      </c>
      <c r="H53" s="279">
        <v>1693.6</v>
      </c>
      <c r="I53" s="324"/>
      <c r="J53" s="329">
        <f t="shared" si="5"/>
        <v>60199.48000000001</v>
      </c>
    </row>
    <row r="54" spans="1:10" s="4" customFormat="1" ht="31.5" customHeight="1" x14ac:dyDescent="0.25">
      <c r="A54" s="550"/>
      <c r="B54" s="332" t="s">
        <v>246</v>
      </c>
      <c r="C54" s="338" t="s">
        <v>26</v>
      </c>
      <c r="D54" s="335">
        <v>13181.9</v>
      </c>
      <c r="E54" s="279">
        <v>0</v>
      </c>
      <c r="F54" s="279">
        <v>1162.5999999999999</v>
      </c>
      <c r="G54" s="279">
        <v>812.2</v>
      </c>
      <c r="H54" s="279">
        <v>290</v>
      </c>
      <c r="I54" s="324"/>
      <c r="J54" s="329">
        <f t="shared" si="5"/>
        <v>15446.7</v>
      </c>
    </row>
    <row r="55" spans="1:10" s="4" customFormat="1" ht="36.75" customHeight="1" x14ac:dyDescent="0.25">
      <c r="A55" s="308" t="s">
        <v>66</v>
      </c>
      <c r="B55" s="332" t="s">
        <v>67</v>
      </c>
      <c r="C55" s="338" t="s">
        <v>26</v>
      </c>
      <c r="D55" s="335">
        <v>7992.44</v>
      </c>
      <c r="E55" s="279">
        <v>0</v>
      </c>
      <c r="F55" s="279">
        <v>0</v>
      </c>
      <c r="G55" s="279">
        <v>0</v>
      </c>
      <c r="H55" s="279">
        <v>0</v>
      </c>
      <c r="I55" s="324"/>
      <c r="J55" s="329">
        <f t="shared" si="5"/>
        <v>7992.44</v>
      </c>
    </row>
    <row r="56" spans="1:10" s="4" customFormat="1" ht="36.75" customHeight="1" x14ac:dyDescent="0.25">
      <c r="A56" s="308" t="s">
        <v>583</v>
      </c>
      <c r="B56" s="332" t="s">
        <v>51</v>
      </c>
      <c r="C56" s="338" t="s">
        <v>26</v>
      </c>
      <c r="D56" s="319">
        <v>2628.3400000000006</v>
      </c>
      <c r="E56" s="279">
        <v>0</v>
      </c>
      <c r="F56" s="279">
        <v>0</v>
      </c>
      <c r="G56" s="279">
        <v>0</v>
      </c>
      <c r="H56" s="279">
        <v>0</v>
      </c>
      <c r="I56" s="324"/>
      <c r="J56" s="329">
        <f t="shared" si="5"/>
        <v>2628.3400000000006</v>
      </c>
    </row>
    <row r="57" spans="1:10" s="4" customFormat="1" ht="36.75" customHeight="1" x14ac:dyDescent="0.25">
      <c r="A57" s="550" t="s">
        <v>52</v>
      </c>
      <c r="B57" s="332" t="s">
        <v>53</v>
      </c>
      <c r="C57" s="338" t="s">
        <v>26</v>
      </c>
      <c r="D57" s="335">
        <v>36150.160000000003</v>
      </c>
      <c r="E57" s="279">
        <v>624.4</v>
      </c>
      <c r="F57" s="279">
        <v>0</v>
      </c>
      <c r="G57" s="279">
        <v>0</v>
      </c>
      <c r="H57" s="279">
        <v>0</v>
      </c>
      <c r="I57" s="324"/>
      <c r="J57" s="329">
        <f t="shared" si="5"/>
        <v>36774.560000000005</v>
      </c>
    </row>
    <row r="58" spans="1:10" s="4" customFormat="1" ht="36.75" customHeight="1" x14ac:dyDescent="0.25">
      <c r="A58" s="550"/>
      <c r="B58" s="332" t="s">
        <v>137</v>
      </c>
      <c r="C58" s="338" t="s">
        <v>26</v>
      </c>
      <c r="D58" s="335">
        <v>81677.820000000022</v>
      </c>
      <c r="E58" s="279">
        <v>1487.3</v>
      </c>
      <c r="F58" s="279">
        <v>2284</v>
      </c>
      <c r="G58" s="279">
        <v>1634.2</v>
      </c>
      <c r="H58" s="279">
        <v>2066</v>
      </c>
      <c r="I58" s="324"/>
      <c r="J58" s="329">
        <f t="shared" si="5"/>
        <v>89149.320000000022</v>
      </c>
    </row>
    <row r="59" spans="1:10" s="4" customFormat="1" ht="36.75" customHeight="1" x14ac:dyDescent="0.25">
      <c r="A59" s="550"/>
      <c r="B59" s="332" t="s">
        <v>204</v>
      </c>
      <c r="C59" s="338" t="s">
        <v>26</v>
      </c>
      <c r="D59" s="335">
        <v>11554.739999999996</v>
      </c>
      <c r="E59" s="279">
        <v>217.6</v>
      </c>
      <c r="F59" s="279">
        <v>280.60000000000002</v>
      </c>
      <c r="G59" s="279">
        <v>0</v>
      </c>
      <c r="H59" s="279">
        <v>0</v>
      </c>
      <c r="I59" s="324"/>
      <c r="J59" s="329">
        <f t="shared" si="5"/>
        <v>12052.939999999997</v>
      </c>
    </row>
    <row r="60" spans="1:10" s="4" customFormat="1" ht="36.75" customHeight="1" x14ac:dyDescent="0.25">
      <c r="A60" s="308" t="s">
        <v>54</v>
      </c>
      <c r="B60" s="332" t="s">
        <v>55</v>
      </c>
      <c r="C60" s="338" t="s">
        <v>26</v>
      </c>
      <c r="D60" s="335">
        <v>7883.5999999999995</v>
      </c>
      <c r="E60" s="279">
        <v>0</v>
      </c>
      <c r="F60" s="279">
        <v>436</v>
      </c>
      <c r="G60" s="279">
        <v>191.6</v>
      </c>
      <c r="H60" s="279">
        <v>0</v>
      </c>
      <c r="I60" s="324"/>
      <c r="J60" s="329">
        <f t="shared" si="5"/>
        <v>8511.1999999999989</v>
      </c>
    </row>
    <row r="61" spans="1:10" s="4" customFormat="1" ht="36.75" customHeight="1" x14ac:dyDescent="0.25">
      <c r="A61" s="550" t="s">
        <v>56</v>
      </c>
      <c r="B61" s="332" t="s">
        <v>57</v>
      </c>
      <c r="C61" s="338" t="s">
        <v>26</v>
      </c>
      <c r="D61" s="335">
        <v>3569.8</v>
      </c>
      <c r="E61" s="279">
        <v>0</v>
      </c>
      <c r="F61" s="279">
        <v>0</v>
      </c>
      <c r="G61" s="279">
        <v>0</v>
      </c>
      <c r="H61" s="279">
        <v>0</v>
      </c>
      <c r="I61" s="324"/>
      <c r="J61" s="329">
        <f t="shared" si="5"/>
        <v>3569.8</v>
      </c>
    </row>
    <row r="62" spans="1:10" s="4" customFormat="1" ht="36.75" customHeight="1" x14ac:dyDescent="0.25">
      <c r="A62" s="550"/>
      <c r="B62" s="333" t="s">
        <v>756</v>
      </c>
      <c r="C62" s="338" t="s">
        <v>26</v>
      </c>
      <c r="D62" s="335">
        <v>250.8</v>
      </c>
      <c r="E62" s="279">
        <v>0</v>
      </c>
      <c r="F62" s="279">
        <v>0</v>
      </c>
      <c r="G62" s="279">
        <v>0</v>
      </c>
      <c r="H62" s="279">
        <v>0</v>
      </c>
      <c r="I62" s="324"/>
      <c r="J62" s="329">
        <f t="shared" si="5"/>
        <v>250.8</v>
      </c>
    </row>
    <row r="63" spans="1:10" s="4" customFormat="1" ht="36.75" customHeight="1" x14ac:dyDescent="0.25">
      <c r="A63" s="550"/>
      <c r="B63" s="332" t="s">
        <v>175</v>
      </c>
      <c r="C63" s="338" t="s">
        <v>26</v>
      </c>
      <c r="D63" s="335">
        <v>165.8</v>
      </c>
      <c r="E63" s="279">
        <v>0</v>
      </c>
      <c r="F63" s="279">
        <v>0</v>
      </c>
      <c r="G63" s="279">
        <v>0</v>
      </c>
      <c r="H63" s="279">
        <v>0</v>
      </c>
      <c r="I63" s="324"/>
      <c r="J63" s="329">
        <f t="shared" ref="J63:J94" si="6">SUM(D63:I63)</f>
        <v>165.8</v>
      </c>
    </row>
    <row r="64" spans="1:10" s="4" customFormat="1" ht="36.75" customHeight="1" x14ac:dyDescent="0.25">
      <c r="A64" s="550"/>
      <c r="B64" s="332" t="s">
        <v>594</v>
      </c>
      <c r="C64" s="338" t="s">
        <v>26</v>
      </c>
      <c r="D64" s="335">
        <v>2959.0199999999995</v>
      </c>
      <c r="E64" s="279">
        <v>0</v>
      </c>
      <c r="F64" s="279">
        <v>0</v>
      </c>
      <c r="G64" s="279">
        <v>0</v>
      </c>
      <c r="H64" s="279">
        <v>0</v>
      </c>
      <c r="I64" s="324"/>
      <c r="J64" s="329">
        <f t="shared" si="6"/>
        <v>2959.0199999999995</v>
      </c>
    </row>
    <row r="65" spans="1:10" s="4" customFormat="1" ht="36.75" customHeight="1" x14ac:dyDescent="0.25">
      <c r="A65" s="550"/>
      <c r="B65" s="332" t="s">
        <v>209</v>
      </c>
      <c r="C65" s="338" t="s">
        <v>26</v>
      </c>
      <c r="D65" s="335">
        <v>922.2</v>
      </c>
      <c r="E65" s="279">
        <v>0</v>
      </c>
      <c r="F65" s="279">
        <v>0</v>
      </c>
      <c r="G65" s="279">
        <v>65</v>
      </c>
      <c r="H65" s="279">
        <v>0</v>
      </c>
      <c r="I65" s="324"/>
      <c r="J65" s="329">
        <f t="shared" si="6"/>
        <v>987.2</v>
      </c>
    </row>
    <row r="66" spans="1:10" s="4" customFormat="1" ht="36.75" customHeight="1" x14ac:dyDescent="0.25">
      <c r="A66" s="550"/>
      <c r="B66" s="332" t="s">
        <v>242</v>
      </c>
      <c r="C66" s="338" t="s">
        <v>26</v>
      </c>
      <c r="D66" s="335">
        <v>484.6</v>
      </c>
      <c r="E66" s="279">
        <v>0</v>
      </c>
      <c r="F66" s="279">
        <v>0</v>
      </c>
      <c r="G66" s="279">
        <v>0</v>
      </c>
      <c r="H66" s="279">
        <v>0</v>
      </c>
      <c r="I66" s="324"/>
      <c r="J66" s="329">
        <f t="shared" si="6"/>
        <v>484.6</v>
      </c>
    </row>
    <row r="67" spans="1:10" s="4" customFormat="1" ht="36.75" customHeight="1" x14ac:dyDescent="0.25">
      <c r="A67" s="550" t="s">
        <v>58</v>
      </c>
      <c r="B67" s="332" t="s">
        <v>717</v>
      </c>
      <c r="C67" s="338" t="s">
        <v>26</v>
      </c>
      <c r="D67" s="335">
        <v>34779.869999999995</v>
      </c>
      <c r="E67" s="279">
        <v>727.6</v>
      </c>
      <c r="F67" s="279">
        <v>971.7</v>
      </c>
      <c r="G67" s="279">
        <v>935.6</v>
      </c>
      <c r="H67" s="279">
        <v>625</v>
      </c>
      <c r="I67" s="324"/>
      <c r="J67" s="329">
        <f t="shared" si="6"/>
        <v>38039.76999999999</v>
      </c>
    </row>
    <row r="68" spans="1:10" s="4" customFormat="1" ht="36.75" customHeight="1" x14ac:dyDescent="0.25">
      <c r="A68" s="550"/>
      <c r="B68" s="332" t="s">
        <v>194</v>
      </c>
      <c r="C68" s="338" t="s">
        <v>26</v>
      </c>
      <c r="D68" s="335">
        <v>17142.310000000001</v>
      </c>
      <c r="E68" s="279">
        <v>0</v>
      </c>
      <c r="F68" s="279">
        <v>556</v>
      </c>
      <c r="G68" s="279">
        <v>89</v>
      </c>
      <c r="H68" s="279">
        <v>0</v>
      </c>
      <c r="I68" s="324"/>
      <c r="J68" s="329">
        <f t="shared" si="6"/>
        <v>17787.310000000001</v>
      </c>
    </row>
    <row r="69" spans="1:10" s="4" customFormat="1" ht="36.75" customHeight="1" x14ac:dyDescent="0.25">
      <c r="A69" s="550"/>
      <c r="B69" s="332" t="s">
        <v>237</v>
      </c>
      <c r="C69" s="338" t="s">
        <v>26</v>
      </c>
      <c r="D69" s="335">
        <v>28972.969999999994</v>
      </c>
      <c r="E69" s="279">
        <v>443.4</v>
      </c>
      <c r="F69" s="279">
        <v>522.4</v>
      </c>
      <c r="G69" s="279">
        <v>522.20000000000005</v>
      </c>
      <c r="H69" s="279">
        <v>327</v>
      </c>
      <c r="I69" s="324"/>
      <c r="J69" s="329">
        <f t="shared" si="6"/>
        <v>30787.969999999998</v>
      </c>
    </row>
    <row r="70" spans="1:10" s="4" customFormat="1" ht="36.75" customHeight="1" x14ac:dyDescent="0.25">
      <c r="A70" s="308" t="s">
        <v>804</v>
      </c>
      <c r="B70" s="333" t="s">
        <v>803</v>
      </c>
      <c r="C70" s="338" t="s">
        <v>26</v>
      </c>
      <c r="D70" s="335">
        <v>0</v>
      </c>
      <c r="E70" s="279">
        <v>0</v>
      </c>
      <c r="F70" s="279">
        <v>0</v>
      </c>
      <c r="G70" s="279">
        <v>213</v>
      </c>
      <c r="H70" s="279">
        <v>724.1</v>
      </c>
      <c r="I70" s="324"/>
      <c r="J70" s="329">
        <f t="shared" si="6"/>
        <v>937.1</v>
      </c>
    </row>
    <row r="71" spans="1:10" s="4" customFormat="1" ht="36.75" customHeight="1" x14ac:dyDescent="0.25">
      <c r="A71" s="308" t="s">
        <v>59</v>
      </c>
      <c r="B71" s="332" t="s">
        <v>60</v>
      </c>
      <c r="C71" s="338" t="s">
        <v>26</v>
      </c>
      <c r="D71" s="335">
        <v>36581.599999999999</v>
      </c>
      <c r="E71" s="279">
        <v>778.4</v>
      </c>
      <c r="F71" s="279">
        <v>833.6</v>
      </c>
      <c r="G71" s="279">
        <v>772.6</v>
      </c>
      <c r="H71" s="279">
        <v>999</v>
      </c>
      <c r="I71" s="324"/>
      <c r="J71" s="329">
        <f t="shared" si="6"/>
        <v>39965.199999999997</v>
      </c>
    </row>
    <row r="72" spans="1:10" s="4" customFormat="1" ht="36.75" customHeight="1" x14ac:dyDescent="0.25">
      <c r="A72" s="308" t="s">
        <v>61</v>
      </c>
      <c r="B72" s="332" t="s">
        <v>62</v>
      </c>
      <c r="C72" s="338" t="s">
        <v>26</v>
      </c>
      <c r="D72" s="335">
        <v>30920.530000000002</v>
      </c>
      <c r="E72" s="279">
        <v>493</v>
      </c>
      <c r="F72" s="279">
        <v>150.1</v>
      </c>
      <c r="G72" s="279">
        <v>452.8</v>
      </c>
      <c r="H72" s="279">
        <v>763.2</v>
      </c>
      <c r="I72" s="324"/>
      <c r="J72" s="329">
        <f t="shared" si="6"/>
        <v>32779.629999999997</v>
      </c>
    </row>
    <row r="73" spans="1:10" s="4" customFormat="1" ht="36" customHeight="1" x14ac:dyDescent="0.25">
      <c r="A73" s="550" t="s">
        <v>63</v>
      </c>
      <c r="B73" s="332" t="s">
        <v>718</v>
      </c>
      <c r="C73" s="338" t="s">
        <v>26</v>
      </c>
      <c r="D73" s="335">
        <v>4024.4</v>
      </c>
      <c r="E73" s="279">
        <v>0</v>
      </c>
      <c r="F73" s="279">
        <v>0</v>
      </c>
      <c r="G73" s="279">
        <v>0</v>
      </c>
      <c r="H73" s="279">
        <v>0</v>
      </c>
      <c r="I73" s="324"/>
      <c r="J73" s="329">
        <f t="shared" si="6"/>
        <v>4024.4</v>
      </c>
    </row>
    <row r="74" spans="1:10" s="4" customFormat="1" ht="33.75" customHeight="1" x14ac:dyDescent="0.25">
      <c r="A74" s="550"/>
      <c r="B74" s="332" t="s">
        <v>229</v>
      </c>
      <c r="C74" s="338" t="s">
        <v>26</v>
      </c>
      <c r="D74" s="335">
        <v>8150.1399999999994</v>
      </c>
      <c r="E74" s="279">
        <v>0</v>
      </c>
      <c r="F74" s="279">
        <v>513.4</v>
      </c>
      <c r="G74" s="279">
        <v>472</v>
      </c>
      <c r="H74" s="279">
        <v>204</v>
      </c>
      <c r="I74" s="324"/>
      <c r="J74" s="329">
        <f t="shared" si="6"/>
        <v>9339.5399999999991</v>
      </c>
    </row>
    <row r="75" spans="1:10" s="4" customFormat="1" ht="36.75" customHeight="1" x14ac:dyDescent="0.25">
      <c r="A75" s="308" t="s">
        <v>64</v>
      </c>
      <c r="B75" s="332" t="s">
        <v>65</v>
      </c>
      <c r="C75" s="338" t="s">
        <v>26</v>
      </c>
      <c r="D75" s="335">
        <v>28899.67</v>
      </c>
      <c r="E75" s="279">
        <v>784</v>
      </c>
      <c r="F75" s="279">
        <v>558</v>
      </c>
      <c r="G75" s="279">
        <v>748.4</v>
      </c>
      <c r="H75" s="279">
        <v>336</v>
      </c>
      <c r="I75" s="324"/>
      <c r="J75" s="329">
        <f t="shared" si="6"/>
        <v>31326.07</v>
      </c>
    </row>
    <row r="76" spans="1:10" s="4" customFormat="1" ht="36.75" customHeight="1" x14ac:dyDescent="0.25">
      <c r="A76" s="308" t="s">
        <v>585</v>
      </c>
      <c r="B76" s="332" t="s">
        <v>588</v>
      </c>
      <c r="C76" s="338" t="s">
        <v>26</v>
      </c>
      <c r="D76" s="319">
        <v>168.4</v>
      </c>
      <c r="E76" s="279">
        <v>0</v>
      </c>
      <c r="F76" s="279">
        <v>0</v>
      </c>
      <c r="G76" s="279">
        <v>0</v>
      </c>
      <c r="H76" s="279">
        <v>0</v>
      </c>
      <c r="I76" s="324"/>
      <c r="J76" s="329">
        <f t="shared" si="6"/>
        <v>168.4</v>
      </c>
    </row>
    <row r="77" spans="1:10" s="4" customFormat="1" ht="36.75" customHeight="1" x14ac:dyDescent="0.25">
      <c r="A77" s="308" t="s">
        <v>68</v>
      </c>
      <c r="B77" s="332" t="s">
        <v>69</v>
      </c>
      <c r="C77" s="338" t="s">
        <v>26</v>
      </c>
      <c r="D77" s="335">
        <v>28157.99</v>
      </c>
      <c r="E77" s="279">
        <v>647.1</v>
      </c>
      <c r="F77" s="279">
        <v>1181.7</v>
      </c>
      <c r="G77" s="279">
        <v>659.8</v>
      </c>
      <c r="H77" s="279">
        <v>330</v>
      </c>
      <c r="I77" s="324"/>
      <c r="J77" s="329">
        <f t="shared" si="6"/>
        <v>30976.59</v>
      </c>
    </row>
    <row r="78" spans="1:10" s="4" customFormat="1" ht="36.75" customHeight="1" x14ac:dyDescent="0.25">
      <c r="A78" s="308" t="s">
        <v>72</v>
      </c>
      <c r="B78" s="332" t="s">
        <v>73</v>
      </c>
      <c r="C78" s="338" t="s">
        <v>26</v>
      </c>
      <c r="D78" s="335">
        <v>4904.6900000000005</v>
      </c>
      <c r="E78" s="279">
        <v>0</v>
      </c>
      <c r="F78" s="279">
        <v>0</v>
      </c>
      <c r="G78" s="279">
        <v>0</v>
      </c>
      <c r="H78" s="279">
        <v>0</v>
      </c>
      <c r="I78" s="324"/>
      <c r="J78" s="329">
        <f t="shared" si="6"/>
        <v>4904.6900000000005</v>
      </c>
    </row>
    <row r="79" spans="1:10" s="4" customFormat="1" ht="36" customHeight="1" x14ac:dyDescent="0.25">
      <c r="A79" s="308" t="s">
        <v>74</v>
      </c>
      <c r="B79" s="332" t="s">
        <v>75</v>
      </c>
      <c r="C79" s="338" t="s">
        <v>26</v>
      </c>
      <c r="D79" s="335">
        <v>2937.77</v>
      </c>
      <c r="E79" s="279">
        <v>0</v>
      </c>
      <c r="F79" s="279">
        <v>0</v>
      </c>
      <c r="G79" s="279">
        <v>0</v>
      </c>
      <c r="H79" s="279">
        <v>0</v>
      </c>
      <c r="I79" s="324"/>
      <c r="J79" s="329">
        <f t="shared" si="6"/>
        <v>2937.77</v>
      </c>
    </row>
    <row r="80" spans="1:10" s="4" customFormat="1" ht="36.75" customHeight="1" x14ac:dyDescent="0.25">
      <c r="A80" s="308" t="s">
        <v>76</v>
      </c>
      <c r="B80" s="332" t="s">
        <v>77</v>
      </c>
      <c r="C80" s="338" t="s">
        <v>26</v>
      </c>
      <c r="D80" s="335">
        <v>14284.460000000003</v>
      </c>
      <c r="E80" s="279">
        <v>407.6</v>
      </c>
      <c r="F80" s="279">
        <v>183</v>
      </c>
      <c r="G80" s="279">
        <v>647.6</v>
      </c>
      <c r="H80" s="279">
        <v>243</v>
      </c>
      <c r="I80" s="324"/>
      <c r="J80" s="329">
        <f t="shared" si="6"/>
        <v>15765.660000000003</v>
      </c>
    </row>
    <row r="81" spans="1:10" s="4" customFormat="1" ht="36.75" customHeight="1" x14ac:dyDescent="0.25">
      <c r="A81" s="550" t="s">
        <v>83</v>
      </c>
      <c r="B81" s="332" t="s">
        <v>84</v>
      </c>
      <c r="C81" s="338" t="s">
        <v>26</v>
      </c>
      <c r="D81" s="335">
        <v>4797.37</v>
      </c>
      <c r="E81" s="279">
        <v>0</v>
      </c>
      <c r="F81" s="279">
        <v>0</v>
      </c>
      <c r="G81" s="279">
        <v>0</v>
      </c>
      <c r="H81" s="279">
        <v>0</v>
      </c>
      <c r="I81" s="324"/>
      <c r="J81" s="329">
        <f t="shared" si="6"/>
        <v>4797.37</v>
      </c>
    </row>
    <row r="82" spans="1:10" s="4" customFormat="1" ht="36.75" customHeight="1" x14ac:dyDescent="0.25">
      <c r="A82" s="550"/>
      <c r="B82" s="332" t="s">
        <v>180</v>
      </c>
      <c r="C82" s="338" t="s">
        <v>26</v>
      </c>
      <c r="D82" s="335">
        <v>7611.7199999999993</v>
      </c>
      <c r="E82" s="279">
        <v>0</v>
      </c>
      <c r="F82" s="279">
        <v>0</v>
      </c>
      <c r="G82" s="279">
        <v>0</v>
      </c>
      <c r="H82" s="279">
        <v>0</v>
      </c>
      <c r="I82" s="324"/>
      <c r="J82" s="329">
        <f t="shared" si="6"/>
        <v>7611.7199999999993</v>
      </c>
    </row>
    <row r="83" spans="1:10" s="4" customFormat="1" ht="36.75" customHeight="1" x14ac:dyDescent="0.25">
      <c r="A83" s="308" t="s">
        <v>85</v>
      </c>
      <c r="B83" s="332" t="s">
        <v>86</v>
      </c>
      <c r="C83" s="338" t="s">
        <v>26</v>
      </c>
      <c r="D83" s="335">
        <v>16010.899999999998</v>
      </c>
      <c r="E83" s="279">
        <v>719</v>
      </c>
      <c r="F83" s="279">
        <v>1430</v>
      </c>
      <c r="G83" s="279">
        <v>927.8</v>
      </c>
      <c r="H83" s="279">
        <v>332</v>
      </c>
      <c r="I83" s="324"/>
      <c r="J83" s="329">
        <f t="shared" si="6"/>
        <v>19419.699999999997</v>
      </c>
    </row>
    <row r="84" spans="1:10" s="4" customFormat="1" ht="36.75" customHeight="1" x14ac:dyDescent="0.25">
      <c r="A84" s="308" t="s">
        <v>88</v>
      </c>
      <c r="B84" s="332" t="s">
        <v>89</v>
      </c>
      <c r="C84" s="338" t="s">
        <v>26</v>
      </c>
      <c r="D84" s="335">
        <v>4385.3900000000003</v>
      </c>
      <c r="E84" s="279">
        <v>185.1</v>
      </c>
      <c r="F84" s="279">
        <v>0</v>
      </c>
      <c r="G84" s="279">
        <v>0</v>
      </c>
      <c r="H84" s="279">
        <v>0</v>
      </c>
      <c r="I84" s="324"/>
      <c r="J84" s="329">
        <f t="shared" si="6"/>
        <v>4570.4900000000007</v>
      </c>
    </row>
    <row r="85" spans="1:10" s="4" customFormat="1" ht="37.5" customHeight="1" x14ac:dyDescent="0.25">
      <c r="A85" s="308" t="s">
        <v>90</v>
      </c>
      <c r="B85" s="332" t="s">
        <v>91</v>
      </c>
      <c r="C85" s="338" t="s">
        <v>26</v>
      </c>
      <c r="D85" s="335">
        <v>14074.9</v>
      </c>
      <c r="E85" s="279">
        <v>0</v>
      </c>
      <c r="F85" s="279">
        <v>0</v>
      </c>
      <c r="G85" s="279">
        <v>0</v>
      </c>
      <c r="H85" s="279">
        <v>0</v>
      </c>
      <c r="I85" s="324"/>
      <c r="J85" s="329">
        <f t="shared" si="6"/>
        <v>14074.9</v>
      </c>
    </row>
    <row r="86" spans="1:10" s="4" customFormat="1" ht="36.75" customHeight="1" x14ac:dyDescent="0.25">
      <c r="A86" s="308" t="s">
        <v>92</v>
      </c>
      <c r="B86" s="332" t="s">
        <v>778</v>
      </c>
      <c r="C86" s="338" t="s">
        <v>26</v>
      </c>
      <c r="D86" s="335">
        <v>23780.609999999997</v>
      </c>
      <c r="E86" s="279">
        <v>546.5</v>
      </c>
      <c r="F86" s="279">
        <v>461.5</v>
      </c>
      <c r="G86" s="279">
        <v>274</v>
      </c>
      <c r="H86" s="279">
        <v>0</v>
      </c>
      <c r="I86" s="324"/>
      <c r="J86" s="329">
        <f t="shared" si="6"/>
        <v>25062.609999999997</v>
      </c>
    </row>
    <row r="87" spans="1:10" s="4" customFormat="1" ht="36.75" customHeight="1" x14ac:dyDescent="0.25">
      <c r="A87" s="550" t="s">
        <v>96</v>
      </c>
      <c r="B87" s="332" t="s">
        <v>94</v>
      </c>
      <c r="C87" s="338" t="s">
        <v>26</v>
      </c>
      <c r="D87" s="335">
        <v>12967.902</v>
      </c>
      <c r="E87" s="279">
        <v>0</v>
      </c>
      <c r="F87" s="279">
        <v>0</v>
      </c>
      <c r="G87" s="279">
        <v>0</v>
      </c>
      <c r="H87" s="279">
        <v>0</v>
      </c>
      <c r="I87" s="324"/>
      <c r="J87" s="329">
        <f t="shared" si="6"/>
        <v>12967.902</v>
      </c>
    </row>
    <row r="88" spans="1:10" s="4" customFormat="1" ht="39.75" customHeight="1" x14ac:dyDescent="0.25">
      <c r="A88" s="550"/>
      <c r="B88" s="332" t="s">
        <v>97</v>
      </c>
      <c r="C88" s="338" t="s">
        <v>26</v>
      </c>
      <c r="D88" s="335">
        <v>64927.55999999999</v>
      </c>
      <c r="E88" s="279">
        <v>2661.1</v>
      </c>
      <c r="F88" s="279">
        <v>2186.6999999999998</v>
      </c>
      <c r="G88" s="279">
        <v>2431.3000000000002</v>
      </c>
      <c r="H88" s="279">
        <v>1508.2</v>
      </c>
      <c r="I88" s="324"/>
      <c r="J88" s="329">
        <f t="shared" si="6"/>
        <v>73714.859999999986</v>
      </c>
    </row>
    <row r="89" spans="1:10" s="4" customFormat="1" ht="42.75" customHeight="1" x14ac:dyDescent="0.25">
      <c r="A89" s="550" t="s">
        <v>98</v>
      </c>
      <c r="B89" s="332" t="s">
        <v>779</v>
      </c>
      <c r="C89" s="338" t="s">
        <v>26</v>
      </c>
      <c r="D89" s="335">
        <v>17427.189999999999</v>
      </c>
      <c r="E89" s="279">
        <v>156</v>
      </c>
      <c r="F89" s="279">
        <v>0</v>
      </c>
      <c r="G89" s="279">
        <v>0</v>
      </c>
      <c r="H89" s="279">
        <v>0</v>
      </c>
      <c r="I89" s="324"/>
      <c r="J89" s="329">
        <f t="shared" si="6"/>
        <v>17583.189999999999</v>
      </c>
    </row>
    <row r="90" spans="1:10" s="4" customFormat="1" ht="46.5" customHeight="1" x14ac:dyDescent="0.25">
      <c r="A90" s="550"/>
      <c r="B90" s="332" t="s">
        <v>610</v>
      </c>
      <c r="C90" s="338" t="s">
        <v>26</v>
      </c>
      <c r="D90" s="335">
        <v>8302</v>
      </c>
      <c r="E90" s="279">
        <v>0</v>
      </c>
      <c r="F90" s="279">
        <v>0</v>
      </c>
      <c r="G90" s="279">
        <v>0</v>
      </c>
      <c r="H90" s="279">
        <v>637.6</v>
      </c>
      <c r="I90" s="324"/>
      <c r="J90" s="329">
        <f t="shared" si="6"/>
        <v>8939.6</v>
      </c>
    </row>
    <row r="91" spans="1:10" s="4" customFormat="1" ht="42.75" customHeight="1" x14ac:dyDescent="0.25">
      <c r="A91" s="550"/>
      <c r="B91" s="332" t="s">
        <v>186</v>
      </c>
      <c r="C91" s="338" t="s">
        <v>26</v>
      </c>
      <c r="D91" s="335">
        <v>24367.489999999998</v>
      </c>
      <c r="E91" s="279">
        <v>229.5</v>
      </c>
      <c r="F91" s="279">
        <v>0</v>
      </c>
      <c r="G91" s="279">
        <v>807.2</v>
      </c>
      <c r="H91" s="279">
        <v>0</v>
      </c>
      <c r="I91" s="324"/>
      <c r="J91" s="329">
        <f t="shared" si="6"/>
        <v>25404.19</v>
      </c>
    </row>
    <row r="92" spans="1:10" s="4" customFormat="1" ht="42.75" customHeight="1" x14ac:dyDescent="0.25">
      <c r="A92" s="550"/>
      <c r="B92" s="333" t="s">
        <v>706</v>
      </c>
      <c r="C92" s="338" t="s">
        <v>26</v>
      </c>
      <c r="D92" s="335">
        <v>764.1</v>
      </c>
      <c r="E92" s="279">
        <v>0</v>
      </c>
      <c r="F92" s="279">
        <v>0</v>
      </c>
      <c r="G92" s="279">
        <v>0</v>
      </c>
      <c r="H92" s="279">
        <v>0</v>
      </c>
      <c r="I92" s="324"/>
      <c r="J92" s="329">
        <f t="shared" si="6"/>
        <v>764.1</v>
      </c>
    </row>
    <row r="93" spans="1:10" s="4" customFormat="1" ht="37.5" customHeight="1" x14ac:dyDescent="0.25">
      <c r="A93" s="550"/>
      <c r="B93" s="332" t="s">
        <v>248</v>
      </c>
      <c r="C93" s="338" t="s">
        <v>26</v>
      </c>
      <c r="D93" s="335">
        <v>19587.14</v>
      </c>
      <c r="E93" s="279">
        <v>0</v>
      </c>
      <c r="F93" s="279">
        <v>0</v>
      </c>
      <c r="G93" s="279">
        <v>0</v>
      </c>
      <c r="H93" s="279">
        <v>0</v>
      </c>
      <c r="I93" s="324"/>
      <c r="J93" s="329">
        <f t="shared" si="6"/>
        <v>19587.14</v>
      </c>
    </row>
    <row r="94" spans="1:10" s="4" customFormat="1" ht="36.75" customHeight="1" x14ac:dyDescent="0.25">
      <c r="A94" s="500" t="s">
        <v>99</v>
      </c>
      <c r="B94" s="332" t="s">
        <v>100</v>
      </c>
      <c r="C94" s="338" t="s">
        <v>26</v>
      </c>
      <c r="D94" s="335">
        <v>22828.25</v>
      </c>
      <c r="E94" s="279">
        <v>175</v>
      </c>
      <c r="F94" s="279">
        <v>225</v>
      </c>
      <c r="G94" s="279">
        <v>197.1</v>
      </c>
      <c r="H94" s="279">
        <v>375</v>
      </c>
      <c r="I94" s="324"/>
      <c r="J94" s="329">
        <f t="shared" si="6"/>
        <v>23800.35</v>
      </c>
    </row>
    <row r="95" spans="1:10" s="4" customFormat="1" ht="36.75" customHeight="1" x14ac:dyDescent="0.25">
      <c r="A95" s="501"/>
      <c r="B95" s="332" t="s">
        <v>181</v>
      </c>
      <c r="C95" s="338" t="s">
        <v>26</v>
      </c>
      <c r="D95" s="335">
        <v>212.9</v>
      </c>
      <c r="E95" s="279">
        <v>0</v>
      </c>
      <c r="F95" s="279">
        <v>613.9</v>
      </c>
      <c r="G95" s="279">
        <v>0</v>
      </c>
      <c r="H95" s="279">
        <v>0</v>
      </c>
      <c r="I95" s="324"/>
      <c r="J95" s="329">
        <f t="shared" ref="J95:J126" si="7">SUM(D95:I95)</f>
        <v>826.8</v>
      </c>
    </row>
    <row r="96" spans="1:10" s="4" customFormat="1" ht="36.75" customHeight="1" x14ac:dyDescent="0.25">
      <c r="A96" s="502"/>
      <c r="B96" s="332" t="s">
        <v>241</v>
      </c>
      <c r="C96" s="338" t="s">
        <v>26</v>
      </c>
      <c r="D96" s="335">
        <v>592.91999999999996</v>
      </c>
      <c r="E96" s="279">
        <v>0</v>
      </c>
      <c r="F96" s="279">
        <v>220.9</v>
      </c>
      <c r="G96" s="279">
        <v>719.1</v>
      </c>
      <c r="H96" s="279">
        <v>0</v>
      </c>
      <c r="I96" s="324"/>
      <c r="J96" s="329">
        <f t="shared" si="7"/>
        <v>1532.92</v>
      </c>
    </row>
    <row r="97" spans="1:10" s="4" customFormat="1" ht="36.75" customHeight="1" x14ac:dyDescent="0.25">
      <c r="A97" s="309" t="s">
        <v>758</v>
      </c>
      <c r="B97" s="332" t="s">
        <v>159</v>
      </c>
      <c r="C97" s="338" t="s">
        <v>26</v>
      </c>
      <c r="D97" s="335">
        <v>3964.2999999999997</v>
      </c>
      <c r="E97" s="279">
        <v>0</v>
      </c>
      <c r="F97" s="279">
        <v>0</v>
      </c>
      <c r="G97" s="279">
        <v>0</v>
      </c>
      <c r="H97" s="279">
        <v>1252.8</v>
      </c>
      <c r="I97" s="324"/>
      <c r="J97" s="329">
        <f t="shared" si="7"/>
        <v>5217.0999999999995</v>
      </c>
    </row>
    <row r="98" spans="1:10" s="4" customFormat="1" ht="36.75" customHeight="1" x14ac:dyDescent="0.25">
      <c r="A98" s="308" t="s">
        <v>101</v>
      </c>
      <c r="B98" s="332" t="s">
        <v>102</v>
      </c>
      <c r="C98" s="338" t="s">
        <v>26</v>
      </c>
      <c r="D98" s="335">
        <v>9239.4900000000016</v>
      </c>
      <c r="E98" s="279">
        <v>0</v>
      </c>
      <c r="F98" s="279">
        <v>0</v>
      </c>
      <c r="G98" s="279">
        <v>316</v>
      </c>
      <c r="H98" s="279">
        <v>0</v>
      </c>
      <c r="I98" s="324"/>
      <c r="J98" s="329">
        <f t="shared" si="7"/>
        <v>9555.4900000000016</v>
      </c>
    </row>
    <row r="99" spans="1:10" s="4" customFormat="1" ht="36.75" customHeight="1" x14ac:dyDescent="0.25">
      <c r="A99" s="309" t="s">
        <v>668</v>
      </c>
      <c r="B99" s="332" t="s">
        <v>183</v>
      </c>
      <c r="C99" s="338" t="s">
        <v>26</v>
      </c>
      <c r="D99" s="335">
        <v>4179.5</v>
      </c>
      <c r="E99" s="279">
        <v>229.5</v>
      </c>
      <c r="F99" s="279">
        <v>373.1</v>
      </c>
      <c r="G99" s="279">
        <v>916.1</v>
      </c>
      <c r="H99" s="279">
        <v>241</v>
      </c>
      <c r="I99" s="324"/>
      <c r="J99" s="329">
        <f t="shared" si="7"/>
        <v>5939.2000000000007</v>
      </c>
    </row>
    <row r="100" spans="1:10" s="4" customFormat="1" ht="36.75" customHeight="1" x14ac:dyDescent="0.25">
      <c r="A100" s="308" t="s">
        <v>103</v>
      </c>
      <c r="B100" s="332" t="s">
        <v>104</v>
      </c>
      <c r="C100" s="338" t="s">
        <v>26</v>
      </c>
      <c r="D100" s="335">
        <v>26369.039999999997</v>
      </c>
      <c r="E100" s="279">
        <v>694.5</v>
      </c>
      <c r="F100" s="279">
        <v>1311.6</v>
      </c>
      <c r="G100" s="279">
        <v>0</v>
      </c>
      <c r="H100" s="279">
        <v>699</v>
      </c>
      <c r="I100" s="324"/>
      <c r="J100" s="329">
        <f t="shared" si="7"/>
        <v>29074.139999999996</v>
      </c>
    </row>
    <row r="101" spans="1:10" s="4" customFormat="1" ht="36.75" customHeight="1" x14ac:dyDescent="0.25">
      <c r="A101" s="309" t="s">
        <v>169</v>
      </c>
      <c r="B101" s="332" t="s">
        <v>170</v>
      </c>
      <c r="C101" s="338" t="s">
        <v>26</v>
      </c>
      <c r="D101" s="335">
        <v>193.64</v>
      </c>
      <c r="E101" s="279">
        <v>0</v>
      </c>
      <c r="F101" s="279">
        <v>0</v>
      </c>
      <c r="G101" s="279">
        <v>1322.2</v>
      </c>
      <c r="H101" s="279">
        <v>0</v>
      </c>
      <c r="I101" s="324"/>
      <c r="J101" s="329">
        <f t="shared" si="7"/>
        <v>1515.8400000000001</v>
      </c>
    </row>
    <row r="102" spans="1:10" s="4" customFormat="1" ht="36.75" customHeight="1" x14ac:dyDescent="0.25">
      <c r="A102" s="308" t="s">
        <v>105</v>
      </c>
      <c r="B102" s="332" t="s">
        <v>106</v>
      </c>
      <c r="C102" s="338" t="s">
        <v>26</v>
      </c>
      <c r="D102" s="335">
        <v>40412.235999999997</v>
      </c>
      <c r="E102" s="279">
        <v>1030.7</v>
      </c>
      <c r="F102" s="279">
        <v>983.3</v>
      </c>
      <c r="G102" s="279">
        <v>0</v>
      </c>
      <c r="H102" s="279">
        <v>756</v>
      </c>
      <c r="I102" s="324"/>
      <c r="J102" s="329">
        <f t="shared" si="7"/>
        <v>43182.235999999997</v>
      </c>
    </row>
    <row r="103" spans="1:10" s="4" customFormat="1" ht="36.75" customHeight="1" x14ac:dyDescent="0.25">
      <c r="A103" s="550" t="s">
        <v>107</v>
      </c>
      <c r="B103" s="332" t="s">
        <v>108</v>
      </c>
      <c r="C103" s="338" t="s">
        <v>26</v>
      </c>
      <c r="D103" s="335">
        <v>39753.815999999999</v>
      </c>
      <c r="E103" s="279">
        <v>0</v>
      </c>
      <c r="F103" s="279">
        <v>0</v>
      </c>
      <c r="G103" s="279">
        <v>0</v>
      </c>
      <c r="H103" s="279">
        <v>0</v>
      </c>
      <c r="I103" s="324"/>
      <c r="J103" s="329">
        <f t="shared" si="7"/>
        <v>39753.815999999999</v>
      </c>
    </row>
    <row r="104" spans="1:10" s="4" customFormat="1" ht="36.75" customHeight="1" x14ac:dyDescent="0.25">
      <c r="A104" s="550"/>
      <c r="B104" s="332" t="s">
        <v>126</v>
      </c>
      <c r="C104" s="338" t="s">
        <v>26</v>
      </c>
      <c r="D104" s="335">
        <v>1882.9</v>
      </c>
      <c r="E104" s="279">
        <v>0</v>
      </c>
      <c r="F104" s="279">
        <v>0</v>
      </c>
      <c r="G104" s="279">
        <v>0</v>
      </c>
      <c r="H104" s="279">
        <v>0</v>
      </c>
      <c r="I104" s="324"/>
      <c r="J104" s="329">
        <f t="shared" si="7"/>
        <v>1882.9</v>
      </c>
    </row>
    <row r="105" spans="1:10" s="4" customFormat="1" ht="36.75" customHeight="1" x14ac:dyDescent="0.25">
      <c r="A105" s="550"/>
      <c r="B105" s="332" t="s">
        <v>151</v>
      </c>
      <c r="C105" s="338" t="s">
        <v>26</v>
      </c>
      <c r="D105" s="335">
        <v>5120.0200000000004</v>
      </c>
      <c r="E105" s="279">
        <v>0</v>
      </c>
      <c r="F105" s="279">
        <v>0</v>
      </c>
      <c r="G105" s="279">
        <v>0</v>
      </c>
      <c r="H105" s="279">
        <v>0</v>
      </c>
      <c r="I105" s="324"/>
      <c r="J105" s="329">
        <f t="shared" si="7"/>
        <v>5120.0200000000004</v>
      </c>
    </row>
    <row r="106" spans="1:10" s="4" customFormat="1" ht="36.75" customHeight="1" x14ac:dyDescent="0.25">
      <c r="A106" s="550"/>
      <c r="B106" s="332" t="s">
        <v>177</v>
      </c>
      <c r="C106" s="338" t="s">
        <v>26</v>
      </c>
      <c r="D106" s="335">
        <v>785.1</v>
      </c>
      <c r="E106" s="279">
        <v>0</v>
      </c>
      <c r="F106" s="279">
        <v>0</v>
      </c>
      <c r="G106" s="279">
        <v>0</v>
      </c>
      <c r="H106" s="279">
        <v>0</v>
      </c>
      <c r="I106" s="324"/>
      <c r="J106" s="329">
        <f t="shared" si="7"/>
        <v>785.1</v>
      </c>
    </row>
    <row r="107" spans="1:10" s="4" customFormat="1" ht="36.75" customHeight="1" x14ac:dyDescent="0.25">
      <c r="A107" s="550"/>
      <c r="B107" s="332" t="s">
        <v>199</v>
      </c>
      <c r="C107" s="338" t="s">
        <v>26</v>
      </c>
      <c r="D107" s="335">
        <v>504.5</v>
      </c>
      <c r="E107" s="279">
        <v>0</v>
      </c>
      <c r="F107" s="279">
        <v>0</v>
      </c>
      <c r="G107" s="279">
        <v>778.7</v>
      </c>
      <c r="H107" s="279">
        <v>0</v>
      </c>
      <c r="I107" s="324"/>
      <c r="J107" s="329">
        <f t="shared" si="7"/>
        <v>1283.2</v>
      </c>
    </row>
    <row r="108" spans="1:10" s="4" customFormat="1" ht="39" customHeight="1" x14ac:dyDescent="0.25">
      <c r="A108" s="308" t="s">
        <v>109</v>
      </c>
      <c r="B108" s="332" t="s">
        <v>110</v>
      </c>
      <c r="C108" s="338" t="s">
        <v>26</v>
      </c>
      <c r="D108" s="335">
        <v>57025.8</v>
      </c>
      <c r="E108" s="279">
        <v>707.2</v>
      </c>
      <c r="F108" s="279">
        <v>466</v>
      </c>
      <c r="G108" s="279">
        <v>0</v>
      </c>
      <c r="H108" s="279">
        <v>1642</v>
      </c>
      <c r="I108" s="324"/>
      <c r="J108" s="329">
        <f t="shared" si="7"/>
        <v>59841</v>
      </c>
    </row>
    <row r="109" spans="1:10" s="4" customFormat="1" ht="39" customHeight="1" x14ac:dyDescent="0.25">
      <c r="A109" s="308" t="s">
        <v>589</v>
      </c>
      <c r="B109" s="332" t="s">
        <v>111</v>
      </c>
      <c r="C109" s="338" t="s">
        <v>26</v>
      </c>
      <c r="D109" s="335">
        <v>2691.28</v>
      </c>
      <c r="E109" s="279">
        <v>0</v>
      </c>
      <c r="F109" s="279">
        <v>0</v>
      </c>
      <c r="G109" s="279">
        <v>0</v>
      </c>
      <c r="H109" s="279">
        <v>0</v>
      </c>
      <c r="I109" s="324"/>
      <c r="J109" s="329">
        <f t="shared" si="7"/>
        <v>2691.28</v>
      </c>
    </row>
    <row r="110" spans="1:10" s="4" customFormat="1" ht="35.25" customHeight="1" x14ac:dyDescent="0.25">
      <c r="A110" s="308" t="s">
        <v>614</v>
      </c>
      <c r="B110" s="332" t="s">
        <v>663</v>
      </c>
      <c r="C110" s="338" t="s">
        <v>26</v>
      </c>
      <c r="D110" s="335">
        <v>461.4</v>
      </c>
      <c r="E110" s="279">
        <v>0</v>
      </c>
      <c r="F110" s="279">
        <v>0</v>
      </c>
      <c r="G110" s="279">
        <v>891.4</v>
      </c>
      <c r="H110" s="279">
        <v>0</v>
      </c>
      <c r="I110" s="324"/>
      <c r="J110" s="329">
        <f t="shared" si="7"/>
        <v>1352.8</v>
      </c>
    </row>
    <row r="111" spans="1:10" s="4" customFormat="1" ht="36.75" customHeight="1" x14ac:dyDescent="0.25">
      <c r="A111" s="308" t="s">
        <v>719</v>
      </c>
      <c r="B111" s="332" t="s">
        <v>113</v>
      </c>
      <c r="C111" s="338" t="s">
        <v>26</v>
      </c>
      <c r="D111" s="335">
        <v>29112.500000000004</v>
      </c>
      <c r="E111" s="279">
        <v>487.16</v>
      </c>
      <c r="F111" s="279">
        <v>553.6</v>
      </c>
      <c r="G111" s="279">
        <v>0</v>
      </c>
      <c r="H111" s="279">
        <v>474</v>
      </c>
      <c r="I111" s="324"/>
      <c r="J111" s="329">
        <f t="shared" si="7"/>
        <v>30627.260000000002</v>
      </c>
    </row>
    <row r="112" spans="1:10" s="4" customFormat="1" ht="32.25" customHeight="1" x14ac:dyDescent="0.25">
      <c r="A112" s="550" t="s">
        <v>114</v>
      </c>
      <c r="B112" s="332" t="s">
        <v>115</v>
      </c>
      <c r="C112" s="338" t="s">
        <v>26</v>
      </c>
      <c r="D112" s="335">
        <v>3940.6499999999996</v>
      </c>
      <c r="E112" s="279">
        <v>0</v>
      </c>
      <c r="F112" s="279">
        <v>0</v>
      </c>
      <c r="G112" s="279">
        <v>0</v>
      </c>
      <c r="H112" s="279">
        <v>0</v>
      </c>
      <c r="I112" s="324"/>
      <c r="J112" s="329">
        <f t="shared" si="7"/>
        <v>3940.6499999999996</v>
      </c>
    </row>
    <row r="113" spans="1:10" s="4" customFormat="1" ht="36" customHeight="1" x14ac:dyDescent="0.25">
      <c r="A113" s="550"/>
      <c r="B113" s="332" t="s">
        <v>138</v>
      </c>
      <c r="C113" s="338" t="s">
        <v>26</v>
      </c>
      <c r="D113" s="335">
        <v>16427.419999999998</v>
      </c>
      <c r="E113" s="279">
        <v>0</v>
      </c>
      <c r="F113" s="279">
        <v>0</v>
      </c>
      <c r="G113" s="279">
        <v>1032.5999999999999</v>
      </c>
      <c r="H113" s="279">
        <v>0</v>
      </c>
      <c r="I113" s="324"/>
      <c r="J113" s="329">
        <f t="shared" si="7"/>
        <v>17460.019999999997</v>
      </c>
    </row>
    <row r="114" spans="1:10" s="4" customFormat="1" ht="37.5" customHeight="1" x14ac:dyDescent="0.25">
      <c r="A114" s="308" t="s">
        <v>116</v>
      </c>
      <c r="B114" s="332" t="s">
        <v>117</v>
      </c>
      <c r="C114" s="338" t="s">
        <v>26</v>
      </c>
      <c r="D114" s="335">
        <v>40404.109999999986</v>
      </c>
      <c r="E114" s="279">
        <v>854.4</v>
      </c>
      <c r="F114" s="279">
        <v>1435.7</v>
      </c>
      <c r="G114" s="279">
        <v>232</v>
      </c>
      <c r="H114" s="279">
        <v>1677.3</v>
      </c>
      <c r="I114" s="324"/>
      <c r="J114" s="329">
        <f t="shared" si="7"/>
        <v>44603.509999999987</v>
      </c>
    </row>
    <row r="115" spans="1:10" s="4" customFormat="1" ht="46.5" customHeight="1" x14ac:dyDescent="0.25">
      <c r="A115" s="308" t="s">
        <v>118</v>
      </c>
      <c r="B115" s="332" t="s">
        <v>119</v>
      </c>
      <c r="C115" s="338" t="s">
        <v>26</v>
      </c>
      <c r="D115" s="335">
        <v>28499.609999999997</v>
      </c>
      <c r="E115" s="279">
        <v>305.2</v>
      </c>
      <c r="F115" s="279">
        <v>447.1</v>
      </c>
      <c r="G115" s="279">
        <v>2879.4</v>
      </c>
      <c r="H115" s="279">
        <v>386</v>
      </c>
      <c r="I115" s="324"/>
      <c r="J115" s="329">
        <f t="shared" si="7"/>
        <v>32517.309999999998</v>
      </c>
    </row>
    <row r="116" spans="1:10" s="4" customFormat="1" ht="36.75" customHeight="1" x14ac:dyDescent="0.25">
      <c r="A116" s="308" t="s">
        <v>120</v>
      </c>
      <c r="B116" s="332" t="s">
        <v>121</v>
      </c>
      <c r="C116" s="338" t="s">
        <v>26</v>
      </c>
      <c r="D116" s="335">
        <v>77415.539999999979</v>
      </c>
      <c r="E116" s="279">
        <v>1469</v>
      </c>
      <c r="F116" s="279">
        <v>2163.9</v>
      </c>
      <c r="G116" s="300">
        <v>634.79999999999995</v>
      </c>
      <c r="H116" s="279">
        <v>1090</v>
      </c>
      <c r="I116" s="324"/>
      <c r="J116" s="329">
        <f t="shared" si="7"/>
        <v>82773.239999999976</v>
      </c>
    </row>
    <row r="117" spans="1:10" s="204" customFormat="1" ht="36.75" customHeight="1" x14ac:dyDescent="0.25">
      <c r="A117" s="308" t="s">
        <v>122</v>
      </c>
      <c r="B117" s="334" t="s">
        <v>123</v>
      </c>
      <c r="C117" s="339" t="s">
        <v>26</v>
      </c>
      <c r="D117" s="320">
        <v>26975.180000000004</v>
      </c>
      <c r="E117" s="300">
        <v>585.89</v>
      </c>
      <c r="F117" s="300">
        <v>1095.8</v>
      </c>
      <c r="G117" s="279">
        <v>0</v>
      </c>
      <c r="H117" s="300">
        <v>294</v>
      </c>
      <c r="I117" s="325"/>
      <c r="J117" s="329">
        <f t="shared" si="7"/>
        <v>28950.870000000003</v>
      </c>
    </row>
    <row r="118" spans="1:10" s="4" customFormat="1" ht="36.75" customHeight="1" x14ac:dyDescent="0.25">
      <c r="A118" s="550" t="s">
        <v>124</v>
      </c>
      <c r="B118" s="332" t="s">
        <v>724</v>
      </c>
      <c r="C118" s="338" t="s">
        <v>26</v>
      </c>
      <c r="D118" s="335">
        <v>353.3</v>
      </c>
      <c r="E118" s="279">
        <v>0</v>
      </c>
      <c r="F118" s="279">
        <v>0</v>
      </c>
      <c r="G118" s="279">
        <v>0</v>
      </c>
      <c r="H118" s="279">
        <v>0</v>
      </c>
      <c r="I118" s="324"/>
      <c r="J118" s="329">
        <f t="shared" si="7"/>
        <v>353.3</v>
      </c>
    </row>
    <row r="119" spans="1:10" s="4" customFormat="1" ht="36.75" customHeight="1" x14ac:dyDescent="0.25">
      <c r="A119" s="550"/>
      <c r="B119" s="332" t="s">
        <v>125</v>
      </c>
      <c r="C119" s="338" t="s">
        <v>26</v>
      </c>
      <c r="D119" s="335">
        <v>6164.57</v>
      </c>
      <c r="E119" s="279">
        <v>0</v>
      </c>
      <c r="F119" s="279">
        <v>0</v>
      </c>
      <c r="G119" s="279">
        <v>0</v>
      </c>
      <c r="H119" s="279">
        <v>0</v>
      </c>
      <c r="I119" s="324"/>
      <c r="J119" s="329">
        <f t="shared" si="7"/>
        <v>6164.57</v>
      </c>
    </row>
    <row r="120" spans="1:10" s="4" customFormat="1" ht="36.75" customHeight="1" x14ac:dyDescent="0.25">
      <c r="A120" s="309" t="s">
        <v>127</v>
      </c>
      <c r="B120" s="332" t="s">
        <v>128</v>
      </c>
      <c r="C120" s="338" t="s">
        <v>26</v>
      </c>
      <c r="D120" s="335">
        <v>27055.7</v>
      </c>
      <c r="E120" s="279">
        <v>647.9</v>
      </c>
      <c r="F120" s="279">
        <v>989.8</v>
      </c>
      <c r="G120" s="279">
        <v>1160.8</v>
      </c>
      <c r="H120" s="279">
        <v>522</v>
      </c>
      <c r="I120" s="324"/>
      <c r="J120" s="329">
        <f t="shared" si="7"/>
        <v>30376.2</v>
      </c>
    </row>
    <row r="121" spans="1:10" s="4" customFormat="1" ht="46.5" customHeight="1" x14ac:dyDescent="0.25">
      <c r="A121" s="503" t="s">
        <v>129</v>
      </c>
      <c r="B121" s="332" t="s">
        <v>130</v>
      </c>
      <c r="C121" s="338" t="s">
        <v>26</v>
      </c>
      <c r="D121" s="335">
        <v>45862.670000000006</v>
      </c>
      <c r="E121" s="279">
        <v>910.4</v>
      </c>
      <c r="F121" s="279">
        <v>2086.6</v>
      </c>
      <c r="G121" s="279">
        <v>562.20000000000005</v>
      </c>
      <c r="H121" s="279">
        <v>1299</v>
      </c>
      <c r="I121" s="324"/>
      <c r="J121" s="329">
        <f t="shared" si="7"/>
        <v>50720.87</v>
      </c>
    </row>
    <row r="122" spans="1:10" s="4" customFormat="1" ht="46.5" customHeight="1" x14ac:dyDescent="0.25">
      <c r="A122" s="504"/>
      <c r="B122" s="333" t="s">
        <v>805</v>
      </c>
      <c r="C122" s="338" t="s">
        <v>26</v>
      </c>
      <c r="D122" s="335">
        <v>0</v>
      </c>
      <c r="E122" s="279">
        <v>0</v>
      </c>
      <c r="F122" s="279">
        <v>0</v>
      </c>
      <c r="G122" s="279">
        <v>1484.1</v>
      </c>
      <c r="H122" s="279">
        <v>0</v>
      </c>
      <c r="I122" s="324"/>
      <c r="J122" s="329">
        <f t="shared" si="7"/>
        <v>1484.1</v>
      </c>
    </row>
    <row r="123" spans="1:10" s="4" customFormat="1" ht="36.75" customHeight="1" x14ac:dyDescent="0.25">
      <c r="A123" s="309" t="s">
        <v>131</v>
      </c>
      <c r="B123" s="332" t="s">
        <v>132</v>
      </c>
      <c r="C123" s="338" t="s">
        <v>26</v>
      </c>
      <c r="D123" s="335">
        <v>53374.895999999993</v>
      </c>
      <c r="E123" s="279">
        <v>1576</v>
      </c>
      <c r="F123" s="279">
        <v>3326.1</v>
      </c>
      <c r="G123" s="279">
        <v>0</v>
      </c>
      <c r="H123" s="279">
        <v>1160</v>
      </c>
      <c r="I123" s="324"/>
      <c r="J123" s="329">
        <f t="shared" si="7"/>
        <v>59436.995999999992</v>
      </c>
    </row>
    <row r="124" spans="1:10" s="4" customFormat="1" ht="36.75" customHeight="1" x14ac:dyDescent="0.25">
      <c r="A124" s="495" t="s">
        <v>133</v>
      </c>
      <c r="B124" s="332" t="s">
        <v>134</v>
      </c>
      <c r="C124" s="338" t="s">
        <v>26</v>
      </c>
      <c r="D124" s="335">
        <v>26604.870000000003</v>
      </c>
      <c r="E124" s="279">
        <v>0</v>
      </c>
      <c r="F124" s="279">
        <v>0</v>
      </c>
      <c r="G124" s="279">
        <v>0</v>
      </c>
      <c r="H124" s="279">
        <v>0</v>
      </c>
      <c r="I124" s="324"/>
      <c r="J124" s="329">
        <f t="shared" si="7"/>
        <v>26604.870000000003</v>
      </c>
    </row>
    <row r="125" spans="1:10" s="4" customFormat="1" ht="36.75" customHeight="1" x14ac:dyDescent="0.25">
      <c r="A125" s="495"/>
      <c r="B125" s="332" t="s">
        <v>193</v>
      </c>
      <c r="C125" s="338" t="s">
        <v>26</v>
      </c>
      <c r="D125" s="335">
        <v>2611.1999999999998</v>
      </c>
      <c r="E125" s="279">
        <v>0</v>
      </c>
      <c r="F125" s="279">
        <v>159.30000000000001</v>
      </c>
      <c r="G125" s="279">
        <v>0</v>
      </c>
      <c r="H125" s="279">
        <v>0</v>
      </c>
      <c r="I125" s="324"/>
      <c r="J125" s="329">
        <f t="shared" si="7"/>
        <v>2770.5</v>
      </c>
    </row>
    <row r="126" spans="1:10" s="4" customFormat="1" ht="36.75" customHeight="1" x14ac:dyDescent="0.25">
      <c r="A126" s="495"/>
      <c r="B126" s="332" t="s">
        <v>591</v>
      </c>
      <c r="C126" s="338" t="s">
        <v>26</v>
      </c>
      <c r="D126" s="335">
        <v>3523.1</v>
      </c>
      <c r="E126" s="279">
        <v>0</v>
      </c>
      <c r="F126" s="279">
        <v>0</v>
      </c>
      <c r="G126" s="279">
        <v>0</v>
      </c>
      <c r="H126" s="279">
        <v>0</v>
      </c>
      <c r="I126" s="324"/>
      <c r="J126" s="329">
        <f t="shared" si="7"/>
        <v>3523.1</v>
      </c>
    </row>
    <row r="127" spans="1:10" s="4" customFormat="1" ht="36.75" customHeight="1" x14ac:dyDescent="0.25">
      <c r="A127" s="495"/>
      <c r="B127" s="332" t="s">
        <v>221</v>
      </c>
      <c r="C127" s="338" t="s">
        <v>26</v>
      </c>
      <c r="D127" s="335">
        <v>13720.92</v>
      </c>
      <c r="E127" s="279">
        <v>0</v>
      </c>
      <c r="F127" s="279">
        <v>0</v>
      </c>
      <c r="G127" s="279">
        <v>798.6</v>
      </c>
      <c r="H127" s="279">
        <v>303</v>
      </c>
      <c r="I127" s="324"/>
      <c r="J127" s="329">
        <f t="shared" ref="J127:J158" si="8">SUM(D127:I127)</f>
        <v>14822.52</v>
      </c>
    </row>
    <row r="128" spans="1:10" s="4" customFormat="1" ht="46.5" customHeight="1" x14ac:dyDescent="0.25">
      <c r="A128" s="495"/>
      <c r="B128" s="333" t="s">
        <v>736</v>
      </c>
      <c r="C128" s="338" t="s">
        <v>26</v>
      </c>
      <c r="D128" s="335">
        <v>7291.6399999999985</v>
      </c>
      <c r="E128" s="279">
        <v>685.3</v>
      </c>
      <c r="F128" s="279">
        <v>999</v>
      </c>
      <c r="G128" s="279">
        <v>906.1</v>
      </c>
      <c r="H128" s="279">
        <v>150</v>
      </c>
      <c r="I128" s="324"/>
      <c r="J128" s="329">
        <f t="shared" si="8"/>
        <v>10032.039999999999</v>
      </c>
    </row>
    <row r="129" spans="1:10" s="4" customFormat="1" ht="36.75" customHeight="1" x14ac:dyDescent="0.25">
      <c r="A129" s="309" t="s">
        <v>135</v>
      </c>
      <c r="B129" s="332" t="s">
        <v>136</v>
      </c>
      <c r="C129" s="338" t="s">
        <v>26</v>
      </c>
      <c r="D129" s="335">
        <v>27393.32</v>
      </c>
      <c r="E129" s="279">
        <v>457.9</v>
      </c>
      <c r="F129" s="279">
        <v>522.1</v>
      </c>
      <c r="G129" s="279">
        <v>1466.3</v>
      </c>
      <c r="H129" s="279">
        <v>844</v>
      </c>
      <c r="I129" s="324"/>
      <c r="J129" s="329">
        <f t="shared" si="8"/>
        <v>30683.62</v>
      </c>
    </row>
    <row r="130" spans="1:10" s="4" customFormat="1" ht="36.75" customHeight="1" x14ac:dyDescent="0.25">
      <c r="A130" s="309" t="s">
        <v>139</v>
      </c>
      <c r="B130" s="332" t="s">
        <v>140</v>
      </c>
      <c r="C130" s="338" t="s">
        <v>26</v>
      </c>
      <c r="D130" s="335">
        <v>36343.719999999994</v>
      </c>
      <c r="E130" s="279">
        <v>1020.1</v>
      </c>
      <c r="F130" s="279">
        <v>896.2</v>
      </c>
      <c r="G130" s="279">
        <v>0</v>
      </c>
      <c r="H130" s="279">
        <v>982</v>
      </c>
      <c r="I130" s="324"/>
      <c r="J130" s="329">
        <f t="shared" si="8"/>
        <v>39242.01999999999</v>
      </c>
    </row>
    <row r="131" spans="1:10" s="4" customFormat="1" ht="36.75" customHeight="1" x14ac:dyDescent="0.25">
      <c r="A131" s="309" t="s">
        <v>769</v>
      </c>
      <c r="B131" s="333" t="s">
        <v>770</v>
      </c>
      <c r="C131" s="338" t="s">
        <v>26</v>
      </c>
      <c r="D131" s="335">
        <v>176</v>
      </c>
      <c r="E131" s="279">
        <v>0</v>
      </c>
      <c r="F131" s="279">
        <v>0</v>
      </c>
      <c r="G131" s="279">
        <v>0</v>
      </c>
      <c r="H131" s="279">
        <v>0</v>
      </c>
      <c r="I131" s="324"/>
      <c r="J131" s="329">
        <f t="shared" si="8"/>
        <v>176</v>
      </c>
    </row>
    <row r="132" spans="1:10" s="4" customFormat="1" ht="46.5" customHeight="1" x14ac:dyDescent="0.25">
      <c r="A132" s="309" t="s">
        <v>152</v>
      </c>
      <c r="B132" s="332" t="s">
        <v>590</v>
      </c>
      <c r="C132" s="338" t="s">
        <v>26</v>
      </c>
      <c r="D132" s="335">
        <v>239.5</v>
      </c>
      <c r="E132" s="279">
        <v>0</v>
      </c>
      <c r="F132" s="279">
        <v>0</v>
      </c>
      <c r="G132" s="279">
        <v>0</v>
      </c>
      <c r="H132" s="279">
        <v>0</v>
      </c>
      <c r="I132" s="324"/>
      <c r="J132" s="329">
        <f t="shared" si="8"/>
        <v>239.5</v>
      </c>
    </row>
    <row r="133" spans="1:10" s="4" customFormat="1" ht="36.75" customHeight="1" x14ac:dyDescent="0.25">
      <c r="A133" s="309" t="s">
        <v>141</v>
      </c>
      <c r="B133" s="332" t="s">
        <v>142</v>
      </c>
      <c r="C133" s="338" t="s">
        <v>26</v>
      </c>
      <c r="D133" s="335">
        <v>12228.98</v>
      </c>
      <c r="E133" s="279">
        <v>0</v>
      </c>
      <c r="F133" s="279">
        <v>0</v>
      </c>
      <c r="G133" s="279">
        <v>278.2</v>
      </c>
      <c r="H133" s="279">
        <v>0</v>
      </c>
      <c r="I133" s="324"/>
      <c r="J133" s="329">
        <f t="shared" si="8"/>
        <v>12507.18</v>
      </c>
    </row>
    <row r="134" spans="1:10" s="4" customFormat="1" ht="36.75" customHeight="1" x14ac:dyDescent="0.25">
      <c r="A134" s="309" t="s">
        <v>143</v>
      </c>
      <c r="B134" s="332" t="s">
        <v>144</v>
      </c>
      <c r="C134" s="338" t="s">
        <v>26</v>
      </c>
      <c r="D134" s="335">
        <v>7674.71</v>
      </c>
      <c r="E134" s="279">
        <v>455.5</v>
      </c>
      <c r="F134" s="279">
        <v>298.10000000000002</v>
      </c>
      <c r="G134" s="279">
        <v>944.2</v>
      </c>
      <c r="H134" s="279">
        <v>393.9</v>
      </c>
      <c r="I134" s="324"/>
      <c r="J134" s="329">
        <f t="shared" si="8"/>
        <v>9766.41</v>
      </c>
    </row>
    <row r="135" spans="1:10" s="4" customFormat="1" ht="36.75" customHeight="1" x14ac:dyDescent="0.25">
      <c r="A135" s="309" t="s">
        <v>145</v>
      </c>
      <c r="B135" s="332" t="s">
        <v>146</v>
      </c>
      <c r="C135" s="338" t="s">
        <v>26</v>
      </c>
      <c r="D135" s="335">
        <v>41825.869999999988</v>
      </c>
      <c r="E135" s="279">
        <v>1006.7</v>
      </c>
      <c r="F135" s="279">
        <v>1808.8</v>
      </c>
      <c r="G135" s="279">
        <v>0</v>
      </c>
      <c r="H135" s="279">
        <v>1354.8</v>
      </c>
      <c r="I135" s="324"/>
      <c r="J135" s="329">
        <f t="shared" si="8"/>
        <v>45996.169999999991</v>
      </c>
    </row>
    <row r="136" spans="1:10" s="4" customFormat="1" ht="36.75" customHeight="1" x14ac:dyDescent="0.25">
      <c r="A136" s="309" t="s">
        <v>812</v>
      </c>
      <c r="B136" s="333" t="s">
        <v>811</v>
      </c>
      <c r="C136" s="338" t="s">
        <v>26</v>
      </c>
      <c r="D136" s="335">
        <v>0</v>
      </c>
      <c r="E136" s="279">
        <v>0</v>
      </c>
      <c r="F136" s="279">
        <v>0</v>
      </c>
      <c r="G136" s="279">
        <v>0</v>
      </c>
      <c r="H136" s="279">
        <v>663.6</v>
      </c>
      <c r="I136" s="324"/>
      <c r="J136" s="329">
        <f t="shared" si="8"/>
        <v>663.6</v>
      </c>
    </row>
    <row r="137" spans="1:10" s="4" customFormat="1" ht="36.75" customHeight="1" x14ac:dyDescent="0.25">
      <c r="A137" s="309" t="s">
        <v>147</v>
      </c>
      <c r="B137" s="332" t="s">
        <v>148</v>
      </c>
      <c r="C137" s="338" t="s">
        <v>26</v>
      </c>
      <c r="D137" s="335">
        <v>3846.98</v>
      </c>
      <c r="E137" s="279">
        <v>0</v>
      </c>
      <c r="F137" s="279">
        <v>0</v>
      </c>
      <c r="G137" s="279">
        <v>1256.2</v>
      </c>
      <c r="H137" s="279">
        <v>0</v>
      </c>
      <c r="I137" s="324"/>
      <c r="J137" s="329">
        <f t="shared" si="8"/>
        <v>5103.18</v>
      </c>
    </row>
    <row r="138" spans="1:10" s="4" customFormat="1" ht="33.75" customHeight="1" x14ac:dyDescent="0.25">
      <c r="A138" s="495" t="s">
        <v>149</v>
      </c>
      <c r="B138" s="332" t="s">
        <v>150</v>
      </c>
      <c r="C138" s="338" t="s">
        <v>26</v>
      </c>
      <c r="D138" s="335">
        <v>4119.95</v>
      </c>
      <c r="E138" s="279">
        <v>739.5</v>
      </c>
      <c r="F138" s="279">
        <v>950.3</v>
      </c>
      <c r="G138" s="279">
        <v>0</v>
      </c>
      <c r="H138" s="279">
        <v>883</v>
      </c>
      <c r="I138" s="324"/>
      <c r="J138" s="329">
        <f t="shared" si="8"/>
        <v>6692.75</v>
      </c>
    </row>
    <row r="139" spans="1:10" s="4" customFormat="1" ht="36.75" customHeight="1" x14ac:dyDescent="0.25">
      <c r="A139" s="495"/>
      <c r="B139" s="332" t="s">
        <v>247</v>
      </c>
      <c r="C139" s="338" t="s">
        <v>26</v>
      </c>
      <c r="D139" s="335">
        <v>4544.5000000000009</v>
      </c>
      <c r="E139" s="279">
        <v>0</v>
      </c>
      <c r="F139" s="279">
        <v>0</v>
      </c>
      <c r="G139" s="279">
        <v>0</v>
      </c>
      <c r="H139" s="279">
        <v>0</v>
      </c>
      <c r="I139" s="324"/>
      <c r="J139" s="329">
        <f t="shared" si="8"/>
        <v>4544.5000000000009</v>
      </c>
    </row>
    <row r="140" spans="1:10" s="4" customFormat="1" ht="35.25" customHeight="1" x14ac:dyDescent="0.25">
      <c r="A140" s="495" t="s">
        <v>153</v>
      </c>
      <c r="B140" s="332" t="s">
        <v>154</v>
      </c>
      <c r="C140" s="338" t="s">
        <v>26</v>
      </c>
      <c r="D140" s="335">
        <v>9470.5499999999993</v>
      </c>
      <c r="E140" s="279">
        <v>0</v>
      </c>
      <c r="F140" s="279">
        <v>0</v>
      </c>
      <c r="G140" s="279">
        <v>416</v>
      </c>
      <c r="H140" s="279">
        <v>0</v>
      </c>
      <c r="I140" s="324"/>
      <c r="J140" s="329">
        <f t="shared" si="8"/>
        <v>9886.5499999999993</v>
      </c>
    </row>
    <row r="141" spans="1:10" s="4" customFormat="1" ht="36" customHeight="1" x14ac:dyDescent="0.25">
      <c r="A141" s="495"/>
      <c r="B141" s="333" t="s">
        <v>774</v>
      </c>
      <c r="C141" s="338" t="s">
        <v>26</v>
      </c>
      <c r="D141" s="319">
        <v>1385.9</v>
      </c>
      <c r="E141" s="279">
        <v>355.79</v>
      </c>
      <c r="F141" s="279">
        <v>546.20000000000005</v>
      </c>
      <c r="G141" s="279">
        <v>0</v>
      </c>
      <c r="H141" s="279">
        <v>683</v>
      </c>
      <c r="I141" s="324"/>
      <c r="J141" s="329">
        <f t="shared" si="8"/>
        <v>2970.8900000000003</v>
      </c>
    </row>
    <row r="142" spans="1:10" s="4" customFormat="1" ht="36.75" customHeight="1" x14ac:dyDescent="0.25">
      <c r="A142" s="495"/>
      <c r="B142" s="333" t="s">
        <v>763</v>
      </c>
      <c r="C142" s="338" t="s">
        <v>26</v>
      </c>
      <c r="D142" s="335">
        <v>1419.9</v>
      </c>
      <c r="E142" s="279">
        <v>102.8</v>
      </c>
      <c r="F142" s="302">
        <v>381.4</v>
      </c>
      <c r="G142" s="279">
        <v>0</v>
      </c>
      <c r="H142" s="302">
        <v>0</v>
      </c>
      <c r="I142" s="326"/>
      <c r="J142" s="329">
        <f t="shared" si="8"/>
        <v>1904.1</v>
      </c>
    </row>
    <row r="143" spans="1:10" s="4" customFormat="1" ht="36.75" customHeight="1" x14ac:dyDescent="0.25">
      <c r="A143" s="503" t="s">
        <v>215</v>
      </c>
      <c r="B143" s="332" t="s">
        <v>216</v>
      </c>
      <c r="C143" s="338" t="s">
        <v>26</v>
      </c>
      <c r="D143" s="335">
        <v>403.2</v>
      </c>
      <c r="E143" s="279">
        <v>0</v>
      </c>
      <c r="F143" s="302">
        <v>0</v>
      </c>
      <c r="G143" s="279">
        <v>122.4</v>
      </c>
      <c r="H143" s="302">
        <v>0</v>
      </c>
      <c r="I143" s="326"/>
      <c r="J143" s="329">
        <f t="shared" si="8"/>
        <v>525.6</v>
      </c>
    </row>
    <row r="144" spans="1:10" s="4" customFormat="1" ht="35.25" customHeight="1" x14ac:dyDescent="0.25">
      <c r="A144" s="504"/>
      <c r="B144" s="333" t="s">
        <v>799</v>
      </c>
      <c r="C144" s="338" t="s">
        <v>26</v>
      </c>
      <c r="D144" s="335">
        <v>0</v>
      </c>
      <c r="E144" s="279">
        <v>0</v>
      </c>
      <c r="F144" s="302">
        <v>583.1</v>
      </c>
      <c r="G144" s="279">
        <v>0</v>
      </c>
      <c r="H144" s="302">
        <v>0</v>
      </c>
      <c r="I144" s="326"/>
      <c r="J144" s="329">
        <f t="shared" si="8"/>
        <v>583.1</v>
      </c>
    </row>
    <row r="145" spans="1:10" s="4" customFormat="1" ht="36.75" customHeight="1" x14ac:dyDescent="0.25">
      <c r="A145" s="309" t="s">
        <v>155</v>
      </c>
      <c r="B145" s="332" t="s">
        <v>156</v>
      </c>
      <c r="C145" s="338" t="s">
        <v>26</v>
      </c>
      <c r="D145" s="335">
        <v>247.1</v>
      </c>
      <c r="E145" s="279">
        <v>0</v>
      </c>
      <c r="F145" s="302">
        <v>0</v>
      </c>
      <c r="G145" s="279">
        <v>0</v>
      </c>
      <c r="H145" s="302">
        <v>0</v>
      </c>
      <c r="I145" s="326"/>
      <c r="J145" s="329">
        <f t="shared" si="8"/>
        <v>247.1</v>
      </c>
    </row>
    <row r="146" spans="1:10" s="4" customFormat="1" ht="36.75" customHeight="1" x14ac:dyDescent="0.25">
      <c r="A146" s="309" t="s">
        <v>753</v>
      </c>
      <c r="B146" s="333" t="s">
        <v>757</v>
      </c>
      <c r="C146" s="338" t="s">
        <v>26</v>
      </c>
      <c r="D146" s="335">
        <v>130</v>
      </c>
      <c r="E146" s="279">
        <v>0</v>
      </c>
      <c r="F146" s="302">
        <v>0</v>
      </c>
      <c r="G146" s="279">
        <v>447.46</v>
      </c>
      <c r="H146" s="302">
        <v>0</v>
      </c>
      <c r="I146" s="326"/>
      <c r="J146" s="329">
        <f t="shared" si="8"/>
        <v>577.46</v>
      </c>
    </row>
    <row r="147" spans="1:10" s="4" customFormat="1" ht="36.75" customHeight="1" x14ac:dyDescent="0.25">
      <c r="A147" s="309" t="s">
        <v>157</v>
      </c>
      <c r="B147" s="332" t="s">
        <v>158</v>
      </c>
      <c r="C147" s="338" t="s">
        <v>26</v>
      </c>
      <c r="D147" s="335">
        <v>9356.0099999999984</v>
      </c>
      <c r="E147" s="279">
        <v>0</v>
      </c>
      <c r="F147" s="302">
        <v>447</v>
      </c>
      <c r="G147" s="279">
        <v>0</v>
      </c>
      <c r="H147" s="279">
        <v>106</v>
      </c>
      <c r="I147" s="326"/>
      <c r="J147" s="329">
        <f t="shared" si="8"/>
        <v>9909.0099999999984</v>
      </c>
    </row>
    <row r="148" spans="1:10" s="4" customFormat="1" ht="36.75" customHeight="1" x14ac:dyDescent="0.25">
      <c r="A148" s="309" t="s">
        <v>160</v>
      </c>
      <c r="B148" s="332" t="s">
        <v>161</v>
      </c>
      <c r="C148" s="338" t="s">
        <v>26</v>
      </c>
      <c r="D148" s="335">
        <v>4200.6999999999989</v>
      </c>
      <c r="E148" s="279">
        <v>0</v>
      </c>
      <c r="F148" s="302">
        <v>0</v>
      </c>
      <c r="G148" s="279">
        <v>0</v>
      </c>
      <c r="H148" s="279">
        <v>0</v>
      </c>
      <c r="I148" s="326"/>
      <c r="J148" s="329">
        <f t="shared" si="8"/>
        <v>4200.6999999999989</v>
      </c>
    </row>
    <row r="149" spans="1:10" s="4" customFormat="1" ht="36.75" customHeight="1" x14ac:dyDescent="0.25">
      <c r="A149" s="309" t="s">
        <v>164</v>
      </c>
      <c r="B149" s="332" t="s">
        <v>165</v>
      </c>
      <c r="C149" s="338" t="s">
        <v>26</v>
      </c>
      <c r="D149" s="335">
        <v>7877.0199999999995</v>
      </c>
      <c r="E149" s="279">
        <v>0</v>
      </c>
      <c r="F149" s="302">
        <v>0</v>
      </c>
      <c r="G149" s="279">
        <v>236</v>
      </c>
      <c r="H149" s="279">
        <v>0</v>
      </c>
      <c r="I149" s="326"/>
      <c r="J149" s="329">
        <f t="shared" si="8"/>
        <v>8113.0199999999995</v>
      </c>
    </row>
    <row r="150" spans="1:10" s="4" customFormat="1" ht="35.25" customHeight="1" x14ac:dyDescent="0.25">
      <c r="A150" s="309" t="s">
        <v>167</v>
      </c>
      <c r="B150" s="332" t="s">
        <v>168</v>
      </c>
      <c r="C150" s="338" t="s">
        <v>26</v>
      </c>
      <c r="D150" s="335">
        <v>1666.6</v>
      </c>
      <c r="E150" s="279">
        <v>0</v>
      </c>
      <c r="F150" s="302">
        <v>0</v>
      </c>
      <c r="G150" s="279">
        <v>0</v>
      </c>
      <c r="H150" s="279">
        <v>0</v>
      </c>
      <c r="I150" s="326"/>
      <c r="J150" s="329">
        <f t="shared" si="8"/>
        <v>1666.6</v>
      </c>
    </row>
    <row r="151" spans="1:10" s="4" customFormat="1" ht="36.75" customHeight="1" x14ac:dyDescent="0.25">
      <c r="A151" s="309" t="s">
        <v>171</v>
      </c>
      <c r="B151" s="332" t="s">
        <v>172</v>
      </c>
      <c r="C151" s="338" t="s">
        <v>26</v>
      </c>
      <c r="D151" s="335">
        <v>887.2</v>
      </c>
      <c r="E151" s="279">
        <v>0</v>
      </c>
      <c r="F151" s="302">
        <v>0</v>
      </c>
      <c r="G151" s="279">
        <v>0</v>
      </c>
      <c r="H151" s="279">
        <v>0</v>
      </c>
      <c r="I151" s="326"/>
      <c r="J151" s="329">
        <f t="shared" si="8"/>
        <v>887.2</v>
      </c>
    </row>
    <row r="152" spans="1:10" s="4" customFormat="1" ht="35.25" customHeight="1" x14ac:dyDescent="0.25">
      <c r="A152" s="309" t="s">
        <v>173</v>
      </c>
      <c r="B152" s="332" t="s">
        <v>174</v>
      </c>
      <c r="C152" s="338" t="s">
        <v>26</v>
      </c>
      <c r="D152" s="335">
        <v>1397</v>
      </c>
      <c r="E152" s="279">
        <v>0</v>
      </c>
      <c r="F152" s="302">
        <v>0</v>
      </c>
      <c r="G152" s="279">
        <v>0</v>
      </c>
      <c r="H152" s="279">
        <v>0</v>
      </c>
      <c r="I152" s="326"/>
      <c r="J152" s="329">
        <f t="shared" si="8"/>
        <v>1397</v>
      </c>
    </row>
    <row r="153" spans="1:10" s="4" customFormat="1" ht="34.5" customHeight="1" x14ac:dyDescent="0.25">
      <c r="A153" s="309" t="s">
        <v>176</v>
      </c>
      <c r="B153" s="332" t="s">
        <v>578</v>
      </c>
      <c r="C153" s="338" t="s">
        <v>26</v>
      </c>
      <c r="D153" s="335">
        <v>453.69999999999993</v>
      </c>
      <c r="E153" s="279">
        <v>0</v>
      </c>
      <c r="F153" s="302">
        <v>0</v>
      </c>
      <c r="G153" s="279">
        <v>0</v>
      </c>
      <c r="H153" s="279">
        <v>0</v>
      </c>
      <c r="I153" s="326"/>
      <c r="J153" s="329">
        <f t="shared" si="8"/>
        <v>453.69999999999993</v>
      </c>
    </row>
    <row r="154" spans="1:10" s="4" customFormat="1" ht="36.75" customHeight="1" x14ac:dyDescent="0.25">
      <c r="A154" s="495" t="s">
        <v>178</v>
      </c>
      <c r="B154" s="332" t="s">
        <v>179</v>
      </c>
      <c r="C154" s="338" t="s">
        <v>26</v>
      </c>
      <c r="D154" s="335">
        <v>13786.02</v>
      </c>
      <c r="E154" s="279">
        <v>0</v>
      </c>
      <c r="F154" s="302">
        <v>677.5</v>
      </c>
      <c r="G154" s="279">
        <v>0</v>
      </c>
      <c r="H154" s="279">
        <v>343</v>
      </c>
      <c r="I154" s="326"/>
      <c r="J154" s="329">
        <f t="shared" si="8"/>
        <v>14806.52</v>
      </c>
    </row>
    <row r="155" spans="1:10" s="4" customFormat="1" ht="33.75" customHeight="1" x14ac:dyDescent="0.25">
      <c r="A155" s="495"/>
      <c r="B155" s="332" t="s">
        <v>236</v>
      </c>
      <c r="C155" s="338" t="s">
        <v>26</v>
      </c>
      <c r="D155" s="335">
        <v>189.9</v>
      </c>
      <c r="E155" s="279">
        <v>0</v>
      </c>
      <c r="F155" s="302">
        <v>0</v>
      </c>
      <c r="G155" s="279">
        <v>657</v>
      </c>
      <c r="H155" s="279">
        <v>0</v>
      </c>
      <c r="I155" s="326"/>
      <c r="J155" s="329">
        <f t="shared" si="8"/>
        <v>846.9</v>
      </c>
    </row>
    <row r="156" spans="1:10" s="4" customFormat="1" ht="38.25" customHeight="1" x14ac:dyDescent="0.25">
      <c r="A156" s="309" t="s">
        <v>184</v>
      </c>
      <c r="B156" s="332" t="s">
        <v>185</v>
      </c>
      <c r="C156" s="338" t="s">
        <v>26</v>
      </c>
      <c r="D156" s="335">
        <v>41291.979999999996</v>
      </c>
      <c r="E156" s="279">
        <v>0</v>
      </c>
      <c r="F156" s="302">
        <v>0</v>
      </c>
      <c r="G156" s="279">
        <v>0</v>
      </c>
      <c r="H156" s="279">
        <v>0</v>
      </c>
      <c r="I156" s="326"/>
      <c r="J156" s="329">
        <f t="shared" si="8"/>
        <v>41291.979999999996</v>
      </c>
    </row>
    <row r="157" spans="1:10" s="4" customFormat="1" ht="36.75" customHeight="1" x14ac:dyDescent="0.25">
      <c r="A157" s="309" t="s">
        <v>187</v>
      </c>
      <c r="B157" s="332" t="s">
        <v>188</v>
      </c>
      <c r="C157" s="338" t="s">
        <v>26</v>
      </c>
      <c r="D157" s="335">
        <v>708.4</v>
      </c>
      <c r="E157" s="279">
        <v>0</v>
      </c>
      <c r="F157" s="302">
        <v>0</v>
      </c>
      <c r="G157" s="279">
        <v>0</v>
      </c>
      <c r="H157" s="279">
        <v>0</v>
      </c>
      <c r="I157" s="326"/>
      <c r="J157" s="329">
        <f t="shared" si="8"/>
        <v>708.4</v>
      </c>
    </row>
    <row r="158" spans="1:10" s="4" customFormat="1" ht="36.75" customHeight="1" x14ac:dyDescent="0.25">
      <c r="A158" s="309" t="s">
        <v>189</v>
      </c>
      <c r="B158" s="332" t="s">
        <v>190</v>
      </c>
      <c r="C158" s="338" t="s">
        <v>26</v>
      </c>
      <c r="D158" s="335">
        <v>3482.51</v>
      </c>
      <c r="E158" s="279">
        <v>0</v>
      </c>
      <c r="F158" s="302">
        <v>300.60000000000002</v>
      </c>
      <c r="G158" s="279">
        <v>348</v>
      </c>
      <c r="H158" s="279">
        <v>408.9</v>
      </c>
      <c r="I158" s="326"/>
      <c r="J158" s="329">
        <f t="shared" si="8"/>
        <v>4540.01</v>
      </c>
    </row>
    <row r="159" spans="1:10" s="4" customFormat="1" ht="34.5" customHeight="1" x14ac:dyDescent="0.25">
      <c r="A159" s="309" t="s">
        <v>191</v>
      </c>
      <c r="B159" s="332" t="s">
        <v>192</v>
      </c>
      <c r="C159" s="338" t="s">
        <v>26</v>
      </c>
      <c r="D159" s="335">
        <v>8572.5</v>
      </c>
      <c r="E159" s="279">
        <v>490.4</v>
      </c>
      <c r="F159" s="302">
        <v>687</v>
      </c>
      <c r="G159" s="279">
        <v>0</v>
      </c>
      <c r="H159" s="279">
        <v>634.29999999999995</v>
      </c>
      <c r="I159" s="324"/>
      <c r="J159" s="329">
        <f t="shared" ref="J159:J187" si="9">SUM(D159:I159)</f>
        <v>10384.199999999999</v>
      </c>
    </row>
    <row r="160" spans="1:10" s="4" customFormat="1" ht="36.75" customHeight="1" x14ac:dyDescent="0.25">
      <c r="A160" s="309" t="s">
        <v>195</v>
      </c>
      <c r="B160" s="332" t="s">
        <v>196</v>
      </c>
      <c r="C160" s="338" t="s">
        <v>26</v>
      </c>
      <c r="D160" s="335">
        <v>2570.6</v>
      </c>
      <c r="E160" s="279">
        <v>0</v>
      </c>
      <c r="F160" s="302">
        <v>173.5</v>
      </c>
      <c r="G160" s="279">
        <v>694.1</v>
      </c>
      <c r="H160" s="279">
        <v>0</v>
      </c>
      <c r="I160" s="324"/>
      <c r="J160" s="329">
        <f t="shared" si="9"/>
        <v>3438.2</v>
      </c>
    </row>
    <row r="161" spans="1:10" s="4" customFormat="1" ht="41.25" customHeight="1" x14ac:dyDescent="0.25">
      <c r="A161" s="495" t="s">
        <v>592</v>
      </c>
      <c r="B161" s="332" t="s">
        <v>750</v>
      </c>
      <c r="C161" s="338" t="s">
        <v>26</v>
      </c>
      <c r="D161" s="335">
        <v>20810.28</v>
      </c>
      <c r="E161" s="279">
        <v>384.3</v>
      </c>
      <c r="F161" s="279">
        <v>754.1</v>
      </c>
      <c r="G161" s="279">
        <v>0</v>
      </c>
      <c r="H161" s="279">
        <v>533.1</v>
      </c>
      <c r="I161" s="324"/>
      <c r="J161" s="329">
        <f t="shared" si="9"/>
        <v>22481.779999999995</v>
      </c>
    </row>
    <row r="162" spans="1:10" s="4" customFormat="1" ht="36.75" customHeight="1" x14ac:dyDescent="0.25">
      <c r="A162" s="495"/>
      <c r="B162" s="333" t="s">
        <v>707</v>
      </c>
      <c r="C162" s="338" t="s">
        <v>26</v>
      </c>
      <c r="D162" s="335">
        <v>1678.4</v>
      </c>
      <c r="E162" s="279">
        <v>0</v>
      </c>
      <c r="F162" s="279">
        <v>0</v>
      </c>
      <c r="G162" s="279">
        <v>715.8</v>
      </c>
      <c r="H162" s="279">
        <v>0</v>
      </c>
      <c r="I162" s="324"/>
      <c r="J162" s="329">
        <f t="shared" si="9"/>
        <v>2394.1999999999998</v>
      </c>
    </row>
    <row r="163" spans="1:10" s="4" customFormat="1" ht="42" customHeight="1" x14ac:dyDescent="0.25">
      <c r="A163" s="309" t="s">
        <v>197</v>
      </c>
      <c r="B163" s="332" t="s">
        <v>198</v>
      </c>
      <c r="C163" s="338" t="s">
        <v>26</v>
      </c>
      <c r="D163" s="335">
        <v>15927.719999999998</v>
      </c>
      <c r="E163" s="279">
        <v>241.5</v>
      </c>
      <c r="F163" s="279">
        <v>415.7</v>
      </c>
      <c r="G163" s="279">
        <v>526.6</v>
      </c>
      <c r="H163" s="279">
        <v>727</v>
      </c>
      <c r="I163" s="324"/>
      <c r="J163" s="329">
        <f t="shared" si="9"/>
        <v>17838.519999999997</v>
      </c>
    </row>
    <row r="164" spans="1:10" s="4" customFormat="1" ht="36.75" customHeight="1" x14ac:dyDescent="0.25">
      <c r="A164" s="309" t="s">
        <v>200</v>
      </c>
      <c r="B164" s="332" t="s">
        <v>201</v>
      </c>
      <c r="C164" s="338" t="s">
        <v>26</v>
      </c>
      <c r="D164" s="335">
        <v>5092.2</v>
      </c>
      <c r="E164" s="279">
        <v>0</v>
      </c>
      <c r="F164" s="279">
        <v>0</v>
      </c>
      <c r="G164" s="279">
        <v>0</v>
      </c>
      <c r="H164" s="279">
        <v>0</v>
      </c>
      <c r="I164" s="324"/>
      <c r="J164" s="329">
        <f t="shared" si="9"/>
        <v>5092.2</v>
      </c>
    </row>
    <row r="165" spans="1:10" s="4" customFormat="1" ht="36.75" customHeight="1" x14ac:dyDescent="0.25">
      <c r="A165" s="309" t="s">
        <v>202</v>
      </c>
      <c r="B165" s="332" t="s">
        <v>593</v>
      </c>
      <c r="C165" s="338" t="s">
        <v>26</v>
      </c>
      <c r="D165" s="335">
        <v>5709.7499999999991</v>
      </c>
      <c r="E165" s="279">
        <v>0</v>
      </c>
      <c r="F165" s="279">
        <v>0</v>
      </c>
      <c r="G165" s="279">
        <v>0</v>
      </c>
      <c r="H165" s="279">
        <v>0</v>
      </c>
      <c r="I165" s="324"/>
      <c r="J165" s="329">
        <f t="shared" si="9"/>
        <v>5709.7499999999991</v>
      </c>
    </row>
    <row r="166" spans="1:10" s="4" customFormat="1" ht="36.75" customHeight="1" x14ac:dyDescent="0.25">
      <c r="A166" s="309" t="s">
        <v>205</v>
      </c>
      <c r="B166" s="332" t="s">
        <v>206</v>
      </c>
      <c r="C166" s="338" t="s">
        <v>26</v>
      </c>
      <c r="D166" s="335">
        <v>149.1</v>
      </c>
      <c r="E166" s="279">
        <v>0</v>
      </c>
      <c r="F166" s="279">
        <v>0</v>
      </c>
      <c r="G166" s="279">
        <v>1015.8</v>
      </c>
      <c r="H166" s="279">
        <v>0</v>
      </c>
      <c r="I166" s="324"/>
      <c r="J166" s="329">
        <f t="shared" si="9"/>
        <v>1164.8999999999999</v>
      </c>
    </row>
    <row r="167" spans="1:10" s="4" customFormat="1" ht="36.75" customHeight="1" x14ac:dyDescent="0.25">
      <c r="A167" s="495" t="s">
        <v>739</v>
      </c>
      <c r="B167" s="332" t="s">
        <v>208</v>
      </c>
      <c r="C167" s="338" t="s">
        <v>26</v>
      </c>
      <c r="D167" s="335">
        <v>30919.240000000005</v>
      </c>
      <c r="E167" s="279">
        <v>609.70000000000005</v>
      </c>
      <c r="F167" s="279">
        <v>1819.8</v>
      </c>
      <c r="G167" s="279">
        <v>0</v>
      </c>
      <c r="H167" s="279">
        <v>784</v>
      </c>
      <c r="I167" s="324"/>
      <c r="J167" s="329">
        <f t="shared" si="9"/>
        <v>34132.740000000005</v>
      </c>
    </row>
    <row r="168" spans="1:10" s="4" customFormat="1" ht="29.25" customHeight="1" x14ac:dyDescent="0.25">
      <c r="A168" s="495"/>
      <c r="B168" s="332" t="s">
        <v>238</v>
      </c>
      <c r="C168" s="338" t="s">
        <v>26</v>
      </c>
      <c r="D168" s="335">
        <v>6376</v>
      </c>
      <c r="E168" s="279">
        <v>116.9</v>
      </c>
      <c r="F168" s="279">
        <v>229.8</v>
      </c>
      <c r="G168" s="279">
        <v>0</v>
      </c>
      <c r="H168" s="279">
        <v>183</v>
      </c>
      <c r="I168" s="324"/>
      <c r="J168" s="329">
        <f t="shared" si="9"/>
        <v>6905.7</v>
      </c>
    </row>
    <row r="169" spans="1:10" s="4" customFormat="1" ht="34.5" customHeight="1" x14ac:dyDescent="0.25">
      <c r="A169" s="309" t="s">
        <v>210</v>
      </c>
      <c r="B169" s="332" t="s">
        <v>211</v>
      </c>
      <c r="C169" s="338" t="s">
        <v>26</v>
      </c>
      <c r="D169" s="335">
        <v>8246.7200000000012</v>
      </c>
      <c r="E169" s="279">
        <v>0</v>
      </c>
      <c r="F169" s="279">
        <v>0</v>
      </c>
      <c r="G169" s="279">
        <v>0</v>
      </c>
      <c r="H169" s="279">
        <v>0</v>
      </c>
      <c r="I169" s="324"/>
      <c r="J169" s="329">
        <f t="shared" si="9"/>
        <v>8246.7200000000012</v>
      </c>
    </row>
    <row r="170" spans="1:10" s="4" customFormat="1" ht="34.5" customHeight="1" x14ac:dyDescent="0.25">
      <c r="A170" s="309" t="s">
        <v>212</v>
      </c>
      <c r="B170" s="332" t="s">
        <v>213</v>
      </c>
      <c r="C170" s="338" t="s">
        <v>26</v>
      </c>
      <c r="D170" s="335">
        <v>1772.8</v>
      </c>
      <c r="E170" s="279">
        <v>74</v>
      </c>
      <c r="F170" s="279">
        <v>0</v>
      </c>
      <c r="G170" s="279">
        <v>0</v>
      </c>
      <c r="H170" s="279">
        <v>250</v>
      </c>
      <c r="I170" s="324"/>
      <c r="J170" s="329">
        <f t="shared" si="9"/>
        <v>2096.8000000000002</v>
      </c>
    </row>
    <row r="171" spans="1:10" s="4" customFormat="1" ht="30.75" customHeight="1" x14ac:dyDescent="0.25">
      <c r="A171" s="495" t="s">
        <v>217</v>
      </c>
      <c r="B171" s="332" t="s">
        <v>218</v>
      </c>
      <c r="C171" s="338" t="s">
        <v>26</v>
      </c>
      <c r="D171" s="335">
        <v>2129</v>
      </c>
      <c r="E171" s="279">
        <v>0</v>
      </c>
      <c r="F171" s="279">
        <v>0</v>
      </c>
      <c r="G171" s="279">
        <v>0</v>
      </c>
      <c r="H171" s="279">
        <v>0</v>
      </c>
      <c r="I171" s="324"/>
      <c r="J171" s="329">
        <f t="shared" si="9"/>
        <v>2129</v>
      </c>
    </row>
    <row r="172" spans="1:10" s="4" customFormat="1" ht="35.25" customHeight="1" x14ac:dyDescent="0.25">
      <c r="A172" s="495"/>
      <c r="B172" s="332" t="s">
        <v>234</v>
      </c>
      <c r="C172" s="338" t="s">
        <v>26</v>
      </c>
      <c r="D172" s="335">
        <v>12139.789999999999</v>
      </c>
      <c r="E172" s="279">
        <v>456.6</v>
      </c>
      <c r="F172" s="279">
        <v>727.4</v>
      </c>
      <c r="G172" s="279">
        <v>0</v>
      </c>
      <c r="H172" s="279">
        <v>0</v>
      </c>
      <c r="I172" s="324"/>
      <c r="J172" s="329">
        <f t="shared" si="9"/>
        <v>13323.789999999999</v>
      </c>
    </row>
    <row r="173" spans="1:10" s="4" customFormat="1" ht="34.5" customHeight="1" x14ac:dyDescent="0.25">
      <c r="A173" s="309" t="s">
        <v>219</v>
      </c>
      <c r="B173" s="332" t="s">
        <v>220</v>
      </c>
      <c r="C173" s="338" t="s">
        <v>26</v>
      </c>
      <c r="D173" s="335">
        <v>6891.34</v>
      </c>
      <c r="E173" s="279">
        <v>0</v>
      </c>
      <c r="F173" s="279">
        <v>0</v>
      </c>
      <c r="G173" s="279">
        <v>1112.5999999999999</v>
      </c>
      <c r="H173" s="279">
        <v>0</v>
      </c>
      <c r="I173" s="324"/>
      <c r="J173" s="329">
        <f t="shared" si="9"/>
        <v>8003.9400000000005</v>
      </c>
    </row>
    <row r="174" spans="1:10" s="4" customFormat="1" ht="36.75" customHeight="1" x14ac:dyDescent="0.25">
      <c r="A174" s="495" t="s">
        <v>222</v>
      </c>
      <c r="B174" s="332" t="s">
        <v>223</v>
      </c>
      <c r="C174" s="338" t="s">
        <v>26</v>
      </c>
      <c r="D174" s="335">
        <v>16477.86</v>
      </c>
      <c r="E174" s="279">
        <v>424.5</v>
      </c>
      <c r="F174" s="279">
        <v>772.5</v>
      </c>
      <c r="G174" s="279">
        <v>1059.5999999999999</v>
      </c>
      <c r="H174" s="279">
        <v>0</v>
      </c>
      <c r="I174" s="324"/>
      <c r="J174" s="329">
        <f t="shared" si="9"/>
        <v>18734.46</v>
      </c>
    </row>
    <row r="175" spans="1:10" s="4" customFormat="1" ht="36.75" customHeight="1" x14ac:dyDescent="0.25">
      <c r="A175" s="495"/>
      <c r="B175" s="332" t="s">
        <v>245</v>
      </c>
      <c r="C175" s="338" t="s">
        <v>26</v>
      </c>
      <c r="D175" s="335">
        <v>26293.210000000003</v>
      </c>
      <c r="E175" s="279">
        <v>0</v>
      </c>
      <c r="F175" s="279">
        <v>840</v>
      </c>
      <c r="G175" s="279">
        <v>0</v>
      </c>
      <c r="H175" s="279">
        <v>908.6</v>
      </c>
      <c r="I175" s="324"/>
      <c r="J175" s="329">
        <f t="shared" si="9"/>
        <v>28041.81</v>
      </c>
    </row>
    <row r="176" spans="1:10" s="4" customFormat="1" ht="38.25" customHeight="1" x14ac:dyDescent="0.25">
      <c r="A176" s="309" t="s">
        <v>224</v>
      </c>
      <c r="B176" s="332" t="s">
        <v>225</v>
      </c>
      <c r="C176" s="338" t="s">
        <v>26</v>
      </c>
      <c r="D176" s="335">
        <v>9520.1</v>
      </c>
      <c r="E176" s="279">
        <v>279.5</v>
      </c>
      <c r="F176" s="279">
        <v>241</v>
      </c>
      <c r="G176" s="279">
        <v>0</v>
      </c>
      <c r="H176" s="279">
        <v>139</v>
      </c>
      <c r="I176" s="324"/>
      <c r="J176" s="329">
        <f t="shared" si="9"/>
        <v>10179.6</v>
      </c>
    </row>
    <row r="177" spans="1:13" s="4" customFormat="1" ht="36.75" customHeight="1" x14ac:dyDescent="0.25">
      <c r="A177" s="309" t="s">
        <v>226</v>
      </c>
      <c r="B177" s="332" t="s">
        <v>227</v>
      </c>
      <c r="C177" s="338" t="s">
        <v>26</v>
      </c>
      <c r="D177" s="335">
        <v>100.9</v>
      </c>
      <c r="E177" s="279">
        <v>0</v>
      </c>
      <c r="F177" s="279">
        <v>0</v>
      </c>
      <c r="G177" s="279">
        <v>0</v>
      </c>
      <c r="H177" s="279">
        <v>0</v>
      </c>
      <c r="I177" s="324"/>
      <c r="J177" s="329">
        <f t="shared" si="9"/>
        <v>100.9</v>
      </c>
    </row>
    <row r="178" spans="1:13" s="4" customFormat="1" ht="36.75" customHeight="1" x14ac:dyDescent="0.25">
      <c r="A178" s="309" t="s">
        <v>230</v>
      </c>
      <c r="B178" s="332" t="s">
        <v>231</v>
      </c>
      <c r="C178" s="338" t="s">
        <v>26</v>
      </c>
      <c r="D178" s="335">
        <v>396.7</v>
      </c>
      <c r="E178" s="279">
        <v>0</v>
      </c>
      <c r="F178" s="279">
        <v>0</v>
      </c>
      <c r="G178" s="300">
        <v>79.5</v>
      </c>
      <c r="H178" s="279">
        <v>0</v>
      </c>
      <c r="I178" s="324"/>
      <c r="J178" s="329">
        <f t="shared" si="9"/>
        <v>476.2</v>
      </c>
    </row>
    <row r="179" spans="1:13" s="204" customFormat="1" ht="36.75" customHeight="1" x14ac:dyDescent="0.25">
      <c r="A179" s="309" t="s">
        <v>232</v>
      </c>
      <c r="B179" s="334" t="s">
        <v>233</v>
      </c>
      <c r="C179" s="339" t="s">
        <v>26</v>
      </c>
      <c r="D179" s="320">
        <v>14973.440000000002</v>
      </c>
      <c r="E179" s="300">
        <v>286.3</v>
      </c>
      <c r="F179" s="300">
        <v>69</v>
      </c>
      <c r="G179" s="279">
        <v>0</v>
      </c>
      <c r="H179" s="300">
        <v>242</v>
      </c>
      <c r="I179" s="325"/>
      <c r="J179" s="329">
        <f t="shared" si="9"/>
        <v>15570.740000000002</v>
      </c>
    </row>
    <row r="180" spans="1:13" s="4" customFormat="1" ht="36.75" customHeight="1" x14ac:dyDescent="0.25">
      <c r="A180" s="309" t="s">
        <v>235</v>
      </c>
      <c r="B180" s="332" t="s">
        <v>595</v>
      </c>
      <c r="C180" s="338" t="s">
        <v>26</v>
      </c>
      <c r="D180" s="335">
        <v>320.8</v>
      </c>
      <c r="E180" s="279">
        <v>0</v>
      </c>
      <c r="F180" s="279">
        <v>0</v>
      </c>
      <c r="G180" s="279">
        <v>0</v>
      </c>
      <c r="H180" s="279">
        <v>0</v>
      </c>
      <c r="I180" s="324"/>
      <c r="J180" s="329">
        <f t="shared" si="9"/>
        <v>320.8</v>
      </c>
    </row>
    <row r="181" spans="1:13" s="4" customFormat="1" ht="36.75" customHeight="1" x14ac:dyDescent="0.25">
      <c r="A181" s="309" t="s">
        <v>768</v>
      </c>
      <c r="B181" s="332" t="s">
        <v>240</v>
      </c>
      <c r="C181" s="338" t="s">
        <v>26</v>
      </c>
      <c r="D181" s="335">
        <v>2888.1</v>
      </c>
      <c r="E181" s="279">
        <v>0</v>
      </c>
      <c r="F181" s="279">
        <v>694.9</v>
      </c>
      <c r="G181" s="279">
        <v>0</v>
      </c>
      <c r="H181" s="279">
        <v>169</v>
      </c>
      <c r="I181" s="324"/>
      <c r="J181" s="329">
        <f t="shared" si="9"/>
        <v>3752</v>
      </c>
    </row>
    <row r="182" spans="1:13" s="4" customFormat="1" ht="36.75" customHeight="1" x14ac:dyDescent="0.25">
      <c r="A182" s="309" t="s">
        <v>747</v>
      </c>
      <c r="B182" s="332" t="s">
        <v>748</v>
      </c>
      <c r="C182" s="338" t="s">
        <v>26</v>
      </c>
      <c r="D182" s="335">
        <v>1340.1</v>
      </c>
      <c r="E182" s="279">
        <v>0</v>
      </c>
      <c r="F182" s="279">
        <v>0</v>
      </c>
      <c r="G182" s="279">
        <v>0</v>
      </c>
      <c r="H182" s="279">
        <v>0</v>
      </c>
      <c r="I182" s="324"/>
      <c r="J182" s="329">
        <f t="shared" si="9"/>
        <v>1340.1</v>
      </c>
    </row>
    <row r="183" spans="1:13" s="4" customFormat="1" ht="36.75" customHeight="1" x14ac:dyDescent="0.25">
      <c r="A183" s="309" t="s">
        <v>124</v>
      </c>
      <c r="B183" s="332" t="s">
        <v>596</v>
      </c>
      <c r="C183" s="338" t="s">
        <v>26</v>
      </c>
      <c r="D183" s="335">
        <v>1683.4</v>
      </c>
      <c r="E183" s="279">
        <v>0</v>
      </c>
      <c r="F183" s="279">
        <v>0</v>
      </c>
      <c r="G183" s="279">
        <v>0</v>
      </c>
      <c r="H183" s="279">
        <v>0</v>
      </c>
      <c r="I183" s="324"/>
      <c r="J183" s="329">
        <f t="shared" si="9"/>
        <v>1683.4</v>
      </c>
    </row>
    <row r="184" spans="1:13" s="4" customFormat="1" ht="36.75" customHeight="1" x14ac:dyDescent="0.25">
      <c r="A184" s="309" t="s">
        <v>243</v>
      </c>
      <c r="B184" s="332" t="s">
        <v>244</v>
      </c>
      <c r="C184" s="338" t="s">
        <v>26</v>
      </c>
      <c r="D184" s="335">
        <v>4495.8999999999996</v>
      </c>
      <c r="E184" s="279">
        <v>0</v>
      </c>
      <c r="F184" s="279">
        <v>424</v>
      </c>
      <c r="G184" s="279">
        <v>614.6</v>
      </c>
      <c r="H184" s="279">
        <v>0</v>
      </c>
      <c r="I184" s="324"/>
      <c r="J184" s="329">
        <f t="shared" si="9"/>
        <v>5534.5</v>
      </c>
    </row>
    <row r="185" spans="1:13" s="4" customFormat="1" ht="36.75" customHeight="1" x14ac:dyDescent="0.25">
      <c r="A185" s="347" t="s">
        <v>250</v>
      </c>
      <c r="B185" s="332" t="s">
        <v>251</v>
      </c>
      <c r="C185" s="338" t="s">
        <v>26</v>
      </c>
      <c r="D185" s="319">
        <v>904.17000000000007</v>
      </c>
      <c r="E185" s="279">
        <v>0</v>
      </c>
      <c r="F185" s="279">
        <v>0</v>
      </c>
      <c r="G185" s="279">
        <v>539.70000000000005</v>
      </c>
      <c r="H185" s="279">
        <v>0</v>
      </c>
      <c r="I185" s="324"/>
      <c r="J185" s="329">
        <f t="shared" si="9"/>
        <v>1443.8700000000001</v>
      </c>
    </row>
    <row r="186" spans="1:13" s="4" customFormat="1" ht="30" customHeight="1" x14ac:dyDescent="0.25">
      <c r="A186" s="498" t="s">
        <v>252</v>
      </c>
      <c r="B186" s="499"/>
      <c r="C186" s="17" t="s">
        <v>26</v>
      </c>
      <c r="D186" s="336">
        <f t="shared" ref="D186:I186" si="10">SUM(D31:D185)</f>
        <v>2097356.88</v>
      </c>
      <c r="E186" s="301">
        <f t="shared" si="10"/>
        <v>33927.940000000017</v>
      </c>
      <c r="F186" s="301">
        <f t="shared" si="10"/>
        <v>55959.700000000004</v>
      </c>
      <c r="G186" s="301">
        <f t="shared" si="10"/>
        <v>47337.959999999985</v>
      </c>
      <c r="H186" s="301">
        <f>SUM(H31:H185)</f>
        <v>38635.500000000007</v>
      </c>
      <c r="I186" s="327">
        <f t="shared" si="10"/>
        <v>0</v>
      </c>
      <c r="J186" s="20">
        <f t="shared" si="9"/>
        <v>2273217.98</v>
      </c>
    </row>
    <row r="187" spans="1:13" s="4" customFormat="1" ht="30" customHeight="1" x14ac:dyDescent="0.25">
      <c r="A187" s="498" t="s">
        <v>253</v>
      </c>
      <c r="B187" s="499"/>
      <c r="C187" s="17" t="s">
        <v>26</v>
      </c>
      <c r="D187" s="337">
        <f t="shared" ref="D187:I187" si="11">COUNTIF(D31:D185,"&gt;0")</f>
        <v>150</v>
      </c>
      <c r="E187" s="310">
        <f t="shared" si="11"/>
        <v>54</v>
      </c>
      <c r="F187" s="310">
        <f t="shared" si="11"/>
        <v>66</v>
      </c>
      <c r="G187" s="310">
        <f>COUNTIF(G31:G185,"&gt;0")</f>
        <v>61</v>
      </c>
      <c r="H187" s="310">
        <f t="shared" si="11"/>
        <v>57</v>
      </c>
      <c r="I187" s="328">
        <f t="shared" si="11"/>
        <v>0</v>
      </c>
      <c r="J187" s="330">
        <f t="shared" si="9"/>
        <v>388</v>
      </c>
      <c r="K187" s="179"/>
      <c r="M187" s="81"/>
    </row>
    <row r="188" spans="1:13" s="4" customFormat="1" ht="24.95" customHeight="1" x14ac:dyDescent="0.25">
      <c r="A188" s="496" t="s">
        <v>580</v>
      </c>
      <c r="B188" s="496"/>
      <c r="C188" s="496"/>
      <c r="D188" s="496"/>
      <c r="E188" s="496"/>
      <c r="F188" s="496"/>
      <c r="G188" s="496"/>
      <c r="H188" s="496"/>
      <c r="I188" s="496"/>
      <c r="J188" s="497"/>
    </row>
    <row r="189" spans="1:13" s="5" customFormat="1" ht="35.1" customHeight="1" x14ac:dyDescent="0.25">
      <c r="A189" s="311" t="s">
        <v>254</v>
      </c>
      <c r="B189" s="556" t="s">
        <v>764</v>
      </c>
      <c r="C189" s="557"/>
      <c r="D189" s="322" t="s">
        <v>795</v>
      </c>
      <c r="E189" s="312" t="s">
        <v>790</v>
      </c>
      <c r="F189" s="313" t="s">
        <v>791</v>
      </c>
      <c r="G189" s="313" t="s">
        <v>792</v>
      </c>
      <c r="H189" s="313" t="s">
        <v>793</v>
      </c>
      <c r="I189" s="323" t="s">
        <v>794</v>
      </c>
      <c r="J189" s="331" t="s">
        <v>27</v>
      </c>
    </row>
    <row r="190" spans="1:13" ht="36.75" customHeight="1" x14ac:dyDescent="0.2">
      <c r="A190" s="467" t="s">
        <v>255</v>
      </c>
      <c r="B190" s="85" t="s">
        <v>256</v>
      </c>
      <c r="C190" s="62" t="s">
        <v>26</v>
      </c>
      <c r="D190" s="319">
        <v>964.5</v>
      </c>
      <c r="E190" s="123">
        <v>0</v>
      </c>
      <c r="F190" s="31">
        <v>0</v>
      </c>
      <c r="G190" s="31">
        <v>0</v>
      </c>
      <c r="H190" s="31">
        <v>0</v>
      </c>
      <c r="I190" s="31"/>
      <c r="J190" s="67">
        <f t="shared" ref="J190:J221" si="12">SUM(D190:I190)</f>
        <v>964.5</v>
      </c>
    </row>
    <row r="191" spans="1:13" ht="36.75" customHeight="1" x14ac:dyDescent="0.2">
      <c r="A191" s="467"/>
      <c r="B191" s="85" t="s">
        <v>257</v>
      </c>
      <c r="C191" s="62" t="s">
        <v>26</v>
      </c>
      <c r="D191" s="319">
        <v>2698.6000000000004</v>
      </c>
      <c r="E191" s="123">
        <v>0</v>
      </c>
      <c r="F191" s="31">
        <v>0</v>
      </c>
      <c r="G191" s="31">
        <v>0</v>
      </c>
      <c r="H191" s="31">
        <v>0</v>
      </c>
      <c r="I191" s="31"/>
      <c r="J191" s="67">
        <f t="shared" si="12"/>
        <v>2698.6000000000004</v>
      </c>
      <c r="M191" s="72"/>
    </row>
    <row r="192" spans="1:13" ht="36.75" customHeight="1" x14ac:dyDescent="0.2">
      <c r="A192" s="467"/>
      <c r="B192" s="84" t="s">
        <v>258</v>
      </c>
      <c r="C192" s="62" t="s">
        <v>26</v>
      </c>
      <c r="D192" s="319">
        <v>939.3</v>
      </c>
      <c r="E192" s="123">
        <v>0</v>
      </c>
      <c r="F192" s="31">
        <v>0</v>
      </c>
      <c r="G192" s="31">
        <v>0</v>
      </c>
      <c r="H192" s="31">
        <v>0</v>
      </c>
      <c r="I192" s="31"/>
      <c r="J192" s="67">
        <f t="shared" si="12"/>
        <v>939.3</v>
      </c>
    </row>
    <row r="193" spans="1:16" ht="36.75" customHeight="1" x14ac:dyDescent="0.2">
      <c r="A193" s="467"/>
      <c r="B193" s="84" t="s">
        <v>259</v>
      </c>
      <c r="C193" s="62" t="s">
        <v>26</v>
      </c>
      <c r="D193" s="319">
        <v>298.89999999999998</v>
      </c>
      <c r="E193" s="123">
        <v>0</v>
      </c>
      <c r="F193" s="31">
        <v>0</v>
      </c>
      <c r="G193" s="31">
        <v>0</v>
      </c>
      <c r="H193" s="31">
        <v>0</v>
      </c>
      <c r="I193" s="31"/>
      <c r="J193" s="67">
        <f t="shared" si="12"/>
        <v>298.89999999999998</v>
      </c>
    </row>
    <row r="194" spans="1:16" ht="36.75" customHeight="1" x14ac:dyDescent="0.2">
      <c r="A194" s="467"/>
      <c r="B194" s="180" t="s">
        <v>720</v>
      </c>
      <c r="C194" s="62" t="s">
        <v>26</v>
      </c>
      <c r="D194" s="319">
        <v>479.9</v>
      </c>
      <c r="E194" s="123">
        <v>0</v>
      </c>
      <c r="F194" s="31">
        <v>0</v>
      </c>
      <c r="G194" s="31">
        <v>0</v>
      </c>
      <c r="H194" s="31">
        <v>0</v>
      </c>
      <c r="I194" s="31"/>
      <c r="J194" s="67">
        <f t="shared" si="12"/>
        <v>479.9</v>
      </c>
    </row>
    <row r="195" spans="1:16" ht="36.75" customHeight="1" x14ac:dyDescent="0.2">
      <c r="A195" s="467"/>
      <c r="B195" s="180" t="s">
        <v>704</v>
      </c>
      <c r="C195" s="62" t="s">
        <v>26</v>
      </c>
      <c r="D195" s="319">
        <v>1741.95</v>
      </c>
      <c r="E195" s="123">
        <v>0</v>
      </c>
      <c r="F195" s="31">
        <v>0</v>
      </c>
      <c r="G195" s="31">
        <v>0</v>
      </c>
      <c r="H195" s="31">
        <v>0</v>
      </c>
      <c r="I195" s="31"/>
      <c r="J195" s="67">
        <f t="shared" si="12"/>
        <v>1741.95</v>
      </c>
    </row>
    <row r="196" spans="1:16" ht="36.75" customHeight="1" x14ac:dyDescent="0.2">
      <c r="A196" s="467"/>
      <c r="B196" s="180" t="s">
        <v>725</v>
      </c>
      <c r="C196" s="62" t="s">
        <v>26</v>
      </c>
      <c r="D196" s="319">
        <v>268.2</v>
      </c>
      <c r="E196" s="123">
        <v>0</v>
      </c>
      <c r="F196" s="31">
        <v>0</v>
      </c>
      <c r="G196" s="31">
        <v>0</v>
      </c>
      <c r="H196" s="31">
        <v>0</v>
      </c>
      <c r="I196" s="31"/>
      <c r="J196" s="67">
        <f t="shared" si="12"/>
        <v>268.2</v>
      </c>
    </row>
    <row r="197" spans="1:16" ht="36.75" customHeight="1" x14ac:dyDescent="0.2">
      <c r="A197" s="467"/>
      <c r="B197" s="180" t="s">
        <v>240</v>
      </c>
      <c r="C197" s="62" t="s">
        <v>26</v>
      </c>
      <c r="D197" s="319">
        <v>288.89999999999998</v>
      </c>
      <c r="E197" s="123">
        <v>0</v>
      </c>
      <c r="F197" s="31">
        <v>248</v>
      </c>
      <c r="G197" s="31">
        <v>0</v>
      </c>
      <c r="H197" s="31">
        <v>0</v>
      </c>
      <c r="I197" s="31"/>
      <c r="J197" s="216">
        <f t="shared" si="12"/>
        <v>536.9</v>
      </c>
    </row>
    <row r="198" spans="1:16" ht="36.75" customHeight="1" x14ac:dyDescent="0.2">
      <c r="A198" s="468"/>
      <c r="B198" s="84" t="s">
        <v>260</v>
      </c>
      <c r="C198" s="62" t="s">
        <v>26</v>
      </c>
      <c r="D198" s="319">
        <v>1455.8999999999999</v>
      </c>
      <c r="E198" s="123">
        <v>0</v>
      </c>
      <c r="F198" s="31">
        <v>0</v>
      </c>
      <c r="G198" s="31">
        <v>0</v>
      </c>
      <c r="H198" s="31">
        <v>0</v>
      </c>
      <c r="I198" s="31"/>
      <c r="J198" s="67">
        <f t="shared" si="12"/>
        <v>1455.8999999999999</v>
      </c>
    </row>
    <row r="199" spans="1:16" ht="36.75" customHeight="1" x14ac:dyDescent="0.2">
      <c r="A199" s="220" t="s">
        <v>732</v>
      </c>
      <c r="B199" s="180" t="s">
        <v>733</v>
      </c>
      <c r="C199" s="62" t="s">
        <v>26</v>
      </c>
      <c r="D199" s="319">
        <v>10424.1</v>
      </c>
      <c r="E199" s="123">
        <v>0</v>
      </c>
      <c r="F199" s="31">
        <v>0</v>
      </c>
      <c r="G199" s="31">
        <v>0</v>
      </c>
      <c r="H199" s="31">
        <v>0</v>
      </c>
      <c r="I199" s="31"/>
      <c r="J199" s="67">
        <f t="shared" si="12"/>
        <v>10424.1</v>
      </c>
    </row>
    <row r="200" spans="1:16" ht="36.75" customHeight="1" x14ac:dyDescent="0.2">
      <c r="A200" s="466" t="s">
        <v>261</v>
      </c>
      <c r="B200" s="84" t="s">
        <v>262</v>
      </c>
      <c r="C200" s="62" t="s">
        <v>26</v>
      </c>
      <c r="D200" s="320">
        <v>96964.199999999983</v>
      </c>
      <c r="E200" s="123">
        <v>2322.1</v>
      </c>
      <c r="F200" s="31">
        <v>4598.8999999999996</v>
      </c>
      <c r="G200" s="123">
        <v>2196.1999999999998</v>
      </c>
      <c r="H200" s="31">
        <v>1716</v>
      </c>
      <c r="I200" s="123"/>
      <c r="J200" s="67">
        <f t="shared" si="12"/>
        <v>107797.39999999998</v>
      </c>
    </row>
    <row r="201" spans="1:16" ht="36.75" customHeight="1" x14ac:dyDescent="0.2">
      <c r="A201" s="467"/>
      <c r="B201" s="84" t="s">
        <v>263</v>
      </c>
      <c r="C201" s="62" t="s">
        <v>26</v>
      </c>
      <c r="D201" s="320">
        <v>57853.61</v>
      </c>
      <c r="E201" s="123">
        <v>1471.4</v>
      </c>
      <c r="F201" s="31">
        <v>2735.8</v>
      </c>
      <c r="G201" s="279">
        <v>3458.6</v>
      </c>
      <c r="H201" s="279">
        <v>1606.5</v>
      </c>
      <c r="I201" s="279"/>
      <c r="J201" s="67">
        <f t="shared" si="12"/>
        <v>67125.91</v>
      </c>
      <c r="P201" s="72"/>
    </row>
    <row r="202" spans="1:16" ht="36.75" customHeight="1" x14ac:dyDescent="0.2">
      <c r="A202" s="467"/>
      <c r="B202" s="84" t="s">
        <v>264</v>
      </c>
      <c r="C202" s="62" t="s">
        <v>26</v>
      </c>
      <c r="D202" s="320">
        <v>1412.5</v>
      </c>
      <c r="E202" s="123">
        <v>0</v>
      </c>
      <c r="F202" s="31">
        <v>0</v>
      </c>
      <c r="G202" s="279">
        <v>0</v>
      </c>
      <c r="H202" s="279">
        <v>0</v>
      </c>
      <c r="I202" s="279"/>
      <c r="J202" s="67">
        <f t="shared" si="12"/>
        <v>1412.5</v>
      </c>
    </row>
    <row r="203" spans="1:16" ht="36.75" customHeight="1" x14ac:dyDescent="0.2">
      <c r="A203" s="468"/>
      <c r="B203" s="84" t="s">
        <v>265</v>
      </c>
      <c r="C203" s="62" t="s">
        <v>26</v>
      </c>
      <c r="D203" s="320">
        <v>1157.4000000000001</v>
      </c>
      <c r="E203" s="123">
        <v>0</v>
      </c>
      <c r="F203" s="31">
        <v>390</v>
      </c>
      <c r="G203" s="279">
        <v>0</v>
      </c>
      <c r="H203" s="279">
        <v>0</v>
      </c>
      <c r="I203" s="279"/>
      <c r="J203" s="67">
        <f t="shared" si="12"/>
        <v>1547.4</v>
      </c>
    </row>
    <row r="204" spans="1:16" ht="36.75" customHeight="1" x14ac:dyDescent="0.2">
      <c r="A204" s="117" t="s">
        <v>605</v>
      </c>
      <c r="B204" s="84" t="s">
        <v>606</v>
      </c>
      <c r="C204" s="62" t="s">
        <v>26</v>
      </c>
      <c r="D204" s="320">
        <v>1067.3</v>
      </c>
      <c r="E204" s="123">
        <v>0</v>
      </c>
      <c r="F204" s="31">
        <v>0</v>
      </c>
      <c r="G204" s="279">
        <v>0</v>
      </c>
      <c r="H204" s="279">
        <v>0</v>
      </c>
      <c r="I204" s="279"/>
      <c r="J204" s="67">
        <f t="shared" si="12"/>
        <v>1067.3</v>
      </c>
    </row>
    <row r="205" spans="1:16" ht="36.75" customHeight="1" x14ac:dyDescent="0.2">
      <c r="A205" s="553" t="s">
        <v>266</v>
      </c>
      <c r="B205" s="83" t="s">
        <v>32</v>
      </c>
      <c r="C205" s="62" t="s">
        <v>26</v>
      </c>
      <c r="D205" s="45">
        <v>256.8</v>
      </c>
      <c r="E205" s="123">
        <v>0</v>
      </c>
      <c r="F205" s="31">
        <v>0</v>
      </c>
      <c r="G205" s="279">
        <v>0</v>
      </c>
      <c r="H205" s="279">
        <v>0</v>
      </c>
      <c r="I205" s="279"/>
      <c r="J205" s="216">
        <f t="shared" si="12"/>
        <v>256.8</v>
      </c>
    </row>
    <row r="206" spans="1:16" ht="36.75" customHeight="1" x14ac:dyDescent="0.2">
      <c r="A206" s="554"/>
      <c r="B206" s="83" t="s">
        <v>584</v>
      </c>
      <c r="C206" s="62" t="s">
        <v>26</v>
      </c>
      <c r="D206" s="319">
        <v>1563.74</v>
      </c>
      <c r="E206" s="123">
        <v>0</v>
      </c>
      <c r="F206" s="31">
        <v>0</v>
      </c>
      <c r="G206" s="279">
        <v>0</v>
      </c>
      <c r="H206" s="279">
        <v>0</v>
      </c>
      <c r="I206" s="279"/>
      <c r="J206" s="67">
        <f t="shared" si="12"/>
        <v>1563.74</v>
      </c>
    </row>
    <row r="207" spans="1:16" ht="36.75" customHeight="1" x14ac:dyDescent="0.2">
      <c r="A207" s="554"/>
      <c r="B207" s="85" t="s">
        <v>267</v>
      </c>
      <c r="C207" s="119" t="s">
        <v>26</v>
      </c>
      <c r="D207" s="320">
        <v>33826.620000000003</v>
      </c>
      <c r="E207" s="123">
        <v>699.5</v>
      </c>
      <c r="F207" s="31">
        <v>492.1</v>
      </c>
      <c r="G207" s="280">
        <v>716.3</v>
      </c>
      <c r="H207" s="280">
        <v>448</v>
      </c>
      <c r="I207" s="280"/>
      <c r="J207" s="67">
        <f t="shared" si="12"/>
        <v>36182.520000000004</v>
      </c>
    </row>
    <row r="208" spans="1:16" ht="36.75" customHeight="1" x14ac:dyDescent="0.2">
      <c r="A208" s="554"/>
      <c r="B208" s="84" t="s">
        <v>597</v>
      </c>
      <c r="C208" s="62" t="s">
        <v>26</v>
      </c>
      <c r="D208" s="320">
        <v>25628.989999999998</v>
      </c>
      <c r="E208" s="123">
        <v>0</v>
      </c>
      <c r="F208" s="31">
        <v>124.1</v>
      </c>
      <c r="G208" s="279">
        <v>0</v>
      </c>
      <c r="H208" s="279">
        <v>0</v>
      </c>
      <c r="I208" s="279"/>
      <c r="J208" s="67">
        <f t="shared" si="12"/>
        <v>25753.089999999997</v>
      </c>
    </row>
    <row r="209" spans="1:10" ht="36.75" customHeight="1" x14ac:dyDescent="0.2">
      <c r="A209" s="554"/>
      <c r="B209" s="84" t="s">
        <v>268</v>
      </c>
      <c r="C209" s="62" t="s">
        <v>26</v>
      </c>
      <c r="D209" s="320">
        <v>55411.520000000011</v>
      </c>
      <c r="E209" s="123">
        <v>1352.1</v>
      </c>
      <c r="F209" s="31">
        <v>1796.6</v>
      </c>
      <c r="G209" s="279">
        <v>1994.1</v>
      </c>
      <c r="H209" s="279">
        <v>1748.3</v>
      </c>
      <c r="I209" s="279"/>
      <c r="J209" s="67">
        <f t="shared" si="12"/>
        <v>62302.62000000001</v>
      </c>
    </row>
    <row r="210" spans="1:10" ht="36.75" customHeight="1" x14ac:dyDescent="0.2">
      <c r="A210" s="554"/>
      <c r="B210" s="84" t="s">
        <v>721</v>
      </c>
      <c r="C210" s="62" t="s">
        <v>26</v>
      </c>
      <c r="D210" s="320">
        <v>5549.7400000000007</v>
      </c>
      <c r="E210" s="123">
        <v>0</v>
      </c>
      <c r="F210" s="31">
        <v>0</v>
      </c>
      <c r="G210" s="279">
        <v>0</v>
      </c>
      <c r="H210" s="279">
        <v>0</v>
      </c>
      <c r="I210" s="279"/>
      <c r="J210" s="67">
        <f t="shared" si="12"/>
        <v>5549.7400000000007</v>
      </c>
    </row>
    <row r="211" spans="1:10" ht="36.75" customHeight="1" x14ac:dyDescent="0.2">
      <c r="A211" s="554"/>
      <c r="B211" s="84" t="s">
        <v>269</v>
      </c>
      <c r="C211" s="62" t="s">
        <v>26</v>
      </c>
      <c r="D211" s="320">
        <v>31040.580000000009</v>
      </c>
      <c r="E211" s="123">
        <v>0</v>
      </c>
      <c r="F211" s="31">
        <v>0</v>
      </c>
      <c r="G211" s="279">
        <v>0</v>
      </c>
      <c r="H211" s="279">
        <v>0</v>
      </c>
      <c r="I211" s="279"/>
      <c r="J211" s="67">
        <f t="shared" si="12"/>
        <v>31040.580000000009</v>
      </c>
    </row>
    <row r="212" spans="1:10" ht="36.75" customHeight="1" x14ac:dyDescent="0.2">
      <c r="A212" s="554"/>
      <c r="B212" s="84" t="s">
        <v>270</v>
      </c>
      <c r="C212" s="62" t="s">
        <v>26</v>
      </c>
      <c r="D212" s="320">
        <v>2647.84</v>
      </c>
      <c r="E212" s="123">
        <v>0</v>
      </c>
      <c r="F212" s="31">
        <v>0</v>
      </c>
      <c r="G212" s="279">
        <v>0</v>
      </c>
      <c r="H212" s="279">
        <v>0</v>
      </c>
      <c r="I212" s="279"/>
      <c r="J212" s="67">
        <f t="shared" si="12"/>
        <v>2647.84</v>
      </c>
    </row>
    <row r="213" spans="1:10" ht="36.75" customHeight="1" x14ac:dyDescent="0.2">
      <c r="A213" s="554"/>
      <c r="B213" s="84" t="s">
        <v>271</v>
      </c>
      <c r="C213" s="62" t="s">
        <v>26</v>
      </c>
      <c r="D213" s="320">
        <v>2458.0500000000002</v>
      </c>
      <c r="E213" s="123">
        <v>0</v>
      </c>
      <c r="F213" s="31">
        <v>0</v>
      </c>
      <c r="G213" s="279">
        <v>0</v>
      </c>
      <c r="H213" s="279">
        <v>0</v>
      </c>
      <c r="I213" s="279"/>
      <c r="J213" s="67">
        <f t="shared" si="12"/>
        <v>2458.0500000000002</v>
      </c>
    </row>
    <row r="214" spans="1:10" ht="36.75" customHeight="1" x14ac:dyDescent="0.2">
      <c r="A214" s="554"/>
      <c r="B214" s="84" t="s">
        <v>272</v>
      </c>
      <c r="C214" s="62" t="s">
        <v>26</v>
      </c>
      <c r="D214" s="320">
        <v>1632.9199999999998</v>
      </c>
      <c r="E214" s="123">
        <v>0</v>
      </c>
      <c r="F214" s="31">
        <v>0</v>
      </c>
      <c r="G214" s="279">
        <v>0</v>
      </c>
      <c r="H214" s="279">
        <v>0</v>
      </c>
      <c r="I214" s="279"/>
      <c r="J214" s="67">
        <f t="shared" si="12"/>
        <v>1632.9199999999998</v>
      </c>
    </row>
    <row r="215" spans="1:10" ht="36.75" customHeight="1" x14ac:dyDescent="0.2">
      <c r="A215" s="554"/>
      <c r="B215" s="84" t="s">
        <v>273</v>
      </c>
      <c r="C215" s="62" t="s">
        <v>26</v>
      </c>
      <c r="D215" s="320">
        <v>24250.899999999998</v>
      </c>
      <c r="E215" s="123">
        <v>252</v>
      </c>
      <c r="F215" s="31">
        <v>385</v>
      </c>
      <c r="G215" s="279">
        <v>167.2</v>
      </c>
      <c r="H215" s="279">
        <v>414</v>
      </c>
      <c r="I215" s="279"/>
      <c r="J215" s="67">
        <f t="shared" si="12"/>
        <v>25469.1</v>
      </c>
    </row>
    <row r="216" spans="1:10" ht="36.75" customHeight="1" x14ac:dyDescent="0.2">
      <c r="A216" s="554"/>
      <c r="B216" s="84" t="s">
        <v>274</v>
      </c>
      <c r="C216" s="62" t="s">
        <v>26</v>
      </c>
      <c r="D216" s="320">
        <v>19952.3</v>
      </c>
      <c r="E216" s="123">
        <v>0</v>
      </c>
      <c r="F216" s="31">
        <v>566</v>
      </c>
      <c r="G216" s="279">
        <v>619.4</v>
      </c>
      <c r="H216" s="279">
        <v>0</v>
      </c>
      <c r="I216" s="279"/>
      <c r="J216" s="67">
        <f t="shared" si="12"/>
        <v>21137.7</v>
      </c>
    </row>
    <row r="217" spans="1:10" ht="36.75" customHeight="1" x14ac:dyDescent="0.2">
      <c r="A217" s="555"/>
      <c r="B217" s="84" t="s">
        <v>275</v>
      </c>
      <c r="C217" s="62" t="s">
        <v>26</v>
      </c>
      <c r="D217" s="320">
        <v>62383.85</v>
      </c>
      <c r="E217" s="123">
        <v>1589.9</v>
      </c>
      <c r="F217" s="123">
        <v>2310.9</v>
      </c>
      <c r="G217" s="279">
        <v>741.1</v>
      </c>
      <c r="H217" s="279">
        <v>755.1</v>
      </c>
      <c r="I217" s="279"/>
      <c r="J217" s="216">
        <f t="shared" si="12"/>
        <v>67780.850000000006</v>
      </c>
    </row>
    <row r="218" spans="1:10" ht="36.75" customHeight="1" x14ac:dyDescent="0.2">
      <c r="A218" s="466" t="s">
        <v>266</v>
      </c>
      <c r="B218" s="84" t="s">
        <v>276</v>
      </c>
      <c r="C218" s="62" t="s">
        <v>26</v>
      </c>
      <c r="D218" s="320">
        <v>6721.0000000000009</v>
      </c>
      <c r="E218" s="123">
        <v>0</v>
      </c>
      <c r="F218" s="123">
        <v>0</v>
      </c>
      <c r="G218" s="279">
        <v>0</v>
      </c>
      <c r="H218" s="279">
        <v>0</v>
      </c>
      <c r="I218" s="279"/>
      <c r="J218" s="216">
        <f t="shared" si="12"/>
        <v>6721.0000000000009</v>
      </c>
    </row>
    <row r="219" spans="1:10" ht="36.75" customHeight="1" x14ac:dyDescent="0.2">
      <c r="A219" s="467"/>
      <c r="B219" s="84" t="s">
        <v>277</v>
      </c>
      <c r="C219" s="62" t="s">
        <v>26</v>
      </c>
      <c r="D219" s="320">
        <v>21491.749999999996</v>
      </c>
      <c r="E219" s="123">
        <v>953.7</v>
      </c>
      <c r="F219" s="31">
        <v>935</v>
      </c>
      <c r="G219" s="279">
        <v>712.3</v>
      </c>
      <c r="H219" s="279">
        <v>776</v>
      </c>
      <c r="I219" s="279"/>
      <c r="J219" s="67">
        <f t="shared" si="12"/>
        <v>24868.749999999996</v>
      </c>
    </row>
    <row r="220" spans="1:10" ht="36.75" customHeight="1" x14ac:dyDescent="0.2">
      <c r="A220" s="467"/>
      <c r="B220" s="84" t="s">
        <v>278</v>
      </c>
      <c r="C220" s="62" t="s">
        <v>26</v>
      </c>
      <c r="D220" s="320">
        <v>2431.1999999999998</v>
      </c>
      <c r="E220" s="123">
        <v>0</v>
      </c>
      <c r="F220" s="31">
        <v>0</v>
      </c>
      <c r="G220" s="279">
        <v>0</v>
      </c>
      <c r="H220" s="279">
        <v>0</v>
      </c>
      <c r="I220" s="279"/>
      <c r="J220" s="67">
        <f t="shared" si="12"/>
        <v>2431.1999999999998</v>
      </c>
    </row>
    <row r="221" spans="1:10" ht="36.75" customHeight="1" x14ac:dyDescent="0.2">
      <c r="A221" s="467"/>
      <c r="B221" s="84" t="s">
        <v>751</v>
      </c>
      <c r="C221" s="62" t="s">
        <v>26</v>
      </c>
      <c r="D221" s="320">
        <v>3402.6</v>
      </c>
      <c r="E221" s="123">
        <v>0</v>
      </c>
      <c r="F221" s="31">
        <v>0</v>
      </c>
      <c r="G221" s="279">
        <v>0</v>
      </c>
      <c r="H221" s="279">
        <v>0</v>
      </c>
      <c r="I221" s="279"/>
      <c r="J221" s="67">
        <f t="shared" si="12"/>
        <v>3402.6</v>
      </c>
    </row>
    <row r="222" spans="1:10" ht="36.75" customHeight="1" x14ac:dyDescent="0.2">
      <c r="A222" s="467"/>
      <c r="B222" s="84" t="s">
        <v>279</v>
      </c>
      <c r="C222" s="62" t="s">
        <v>26</v>
      </c>
      <c r="D222" s="320">
        <v>4480.3000000000011</v>
      </c>
      <c r="E222" s="123">
        <v>0</v>
      </c>
      <c r="F222" s="31">
        <v>0</v>
      </c>
      <c r="G222" s="279">
        <v>0</v>
      </c>
      <c r="H222" s="279">
        <v>0</v>
      </c>
      <c r="I222" s="279"/>
      <c r="J222" s="67">
        <f t="shared" ref="J222:J253" si="13">SUM(D222:I222)</f>
        <v>4480.3000000000011</v>
      </c>
    </row>
    <row r="223" spans="1:10" ht="36.75" customHeight="1" x14ac:dyDescent="0.2">
      <c r="A223" s="467"/>
      <c r="B223" s="84" t="s">
        <v>280</v>
      </c>
      <c r="C223" s="62" t="s">
        <v>26</v>
      </c>
      <c r="D223" s="320">
        <v>319.10000000000002</v>
      </c>
      <c r="E223" s="123">
        <v>0</v>
      </c>
      <c r="F223" s="31">
        <v>0</v>
      </c>
      <c r="G223" s="279">
        <v>0</v>
      </c>
      <c r="H223" s="279">
        <v>0</v>
      </c>
      <c r="I223" s="279"/>
      <c r="J223" s="67">
        <f t="shared" si="13"/>
        <v>319.10000000000002</v>
      </c>
    </row>
    <row r="224" spans="1:10" ht="36.75" customHeight="1" x14ac:dyDescent="0.2">
      <c r="A224" s="467"/>
      <c r="B224" s="84" t="s">
        <v>281</v>
      </c>
      <c r="C224" s="62" t="s">
        <v>26</v>
      </c>
      <c r="D224" s="320">
        <v>14418.099999999999</v>
      </c>
      <c r="E224" s="123">
        <v>407.7</v>
      </c>
      <c r="F224" s="31">
        <v>258</v>
      </c>
      <c r="G224" s="279">
        <v>526.20000000000005</v>
      </c>
      <c r="H224" s="279">
        <v>846.6</v>
      </c>
      <c r="I224" s="279"/>
      <c r="J224" s="67">
        <f t="shared" si="13"/>
        <v>16456.599999999999</v>
      </c>
    </row>
    <row r="225" spans="1:10" ht="36.75" customHeight="1" x14ac:dyDescent="0.2">
      <c r="A225" s="467"/>
      <c r="B225" s="84" t="s">
        <v>282</v>
      </c>
      <c r="C225" s="62" t="s">
        <v>26</v>
      </c>
      <c r="D225" s="320">
        <v>1517</v>
      </c>
      <c r="E225" s="123">
        <v>0</v>
      </c>
      <c r="F225" s="31">
        <v>0</v>
      </c>
      <c r="G225" s="279">
        <v>266</v>
      </c>
      <c r="H225" s="279">
        <v>191</v>
      </c>
      <c r="I225" s="279"/>
      <c r="J225" s="67">
        <f t="shared" si="13"/>
        <v>1974</v>
      </c>
    </row>
    <row r="226" spans="1:10" ht="36.75" customHeight="1" x14ac:dyDescent="0.2">
      <c r="A226" s="467"/>
      <c r="B226" s="84" t="s">
        <v>283</v>
      </c>
      <c r="C226" s="62" t="s">
        <v>26</v>
      </c>
      <c r="D226" s="320">
        <v>13893.720000000001</v>
      </c>
      <c r="E226" s="123">
        <v>0</v>
      </c>
      <c r="F226" s="31">
        <v>664</v>
      </c>
      <c r="G226" s="279">
        <v>1076.3</v>
      </c>
      <c r="H226" s="279">
        <v>948</v>
      </c>
      <c r="I226" s="279"/>
      <c r="J226" s="67">
        <f t="shared" si="13"/>
        <v>16582.02</v>
      </c>
    </row>
    <row r="227" spans="1:10" ht="36.75" customHeight="1" x14ac:dyDescent="0.2">
      <c r="A227" s="467"/>
      <c r="B227" s="84" t="s">
        <v>284</v>
      </c>
      <c r="C227" s="62" t="s">
        <v>26</v>
      </c>
      <c r="D227" s="320">
        <v>8426.6999999999989</v>
      </c>
      <c r="E227" s="123">
        <v>0</v>
      </c>
      <c r="F227" s="31">
        <v>258.7</v>
      </c>
      <c r="G227" s="279">
        <v>0</v>
      </c>
      <c r="H227" s="279">
        <v>0</v>
      </c>
      <c r="I227" s="279"/>
      <c r="J227" s="216">
        <f t="shared" si="13"/>
        <v>8685.4</v>
      </c>
    </row>
    <row r="228" spans="1:10" ht="36.75" customHeight="1" x14ac:dyDescent="0.2">
      <c r="A228" s="467"/>
      <c r="B228" s="165" t="s">
        <v>689</v>
      </c>
      <c r="C228" s="62" t="s">
        <v>26</v>
      </c>
      <c r="D228" s="320">
        <v>287.10000000000002</v>
      </c>
      <c r="E228" s="123">
        <v>0</v>
      </c>
      <c r="F228" s="31">
        <v>0</v>
      </c>
      <c r="G228" s="279">
        <v>0</v>
      </c>
      <c r="H228" s="279">
        <v>0</v>
      </c>
      <c r="I228" s="279"/>
      <c r="J228" s="67">
        <f t="shared" si="13"/>
        <v>287.10000000000002</v>
      </c>
    </row>
    <row r="229" spans="1:10" ht="36.75" customHeight="1" x14ac:dyDescent="0.2">
      <c r="A229" s="467"/>
      <c r="B229" s="84" t="s">
        <v>285</v>
      </c>
      <c r="C229" s="62" t="s">
        <v>26</v>
      </c>
      <c r="D229" s="320">
        <v>876</v>
      </c>
      <c r="E229" s="123">
        <v>0</v>
      </c>
      <c r="F229" s="31">
        <v>0</v>
      </c>
      <c r="G229" s="279">
        <v>0</v>
      </c>
      <c r="H229" s="279">
        <v>0</v>
      </c>
      <c r="I229" s="279"/>
      <c r="J229" s="67">
        <f t="shared" si="13"/>
        <v>876</v>
      </c>
    </row>
    <row r="230" spans="1:10" ht="36.75" customHeight="1" x14ac:dyDescent="0.2">
      <c r="A230" s="467"/>
      <c r="B230" s="84" t="s">
        <v>286</v>
      </c>
      <c r="C230" s="62" t="s">
        <v>26</v>
      </c>
      <c r="D230" s="320">
        <v>2310.6</v>
      </c>
      <c r="E230" s="123">
        <v>0</v>
      </c>
      <c r="F230" s="31">
        <v>294</v>
      </c>
      <c r="G230" s="279">
        <v>0</v>
      </c>
      <c r="H230" s="279">
        <v>0</v>
      </c>
      <c r="I230" s="279"/>
      <c r="J230" s="67">
        <f t="shared" si="13"/>
        <v>2604.6</v>
      </c>
    </row>
    <row r="231" spans="1:10" ht="36.75" customHeight="1" x14ac:dyDescent="0.2">
      <c r="A231" s="467"/>
      <c r="B231" s="84" t="s">
        <v>287</v>
      </c>
      <c r="C231" s="62" t="s">
        <v>26</v>
      </c>
      <c r="D231" s="320">
        <v>164.6</v>
      </c>
      <c r="E231" s="123">
        <v>0</v>
      </c>
      <c r="F231" s="31">
        <v>0</v>
      </c>
      <c r="G231" s="279">
        <v>0</v>
      </c>
      <c r="H231" s="279">
        <v>0</v>
      </c>
      <c r="I231" s="279"/>
      <c r="J231" s="67">
        <f t="shared" si="13"/>
        <v>164.6</v>
      </c>
    </row>
    <row r="232" spans="1:10" ht="51" customHeight="1" x14ac:dyDescent="0.2">
      <c r="A232" s="467"/>
      <c r="B232" s="84" t="s">
        <v>288</v>
      </c>
      <c r="C232" s="62" t="s">
        <v>26</v>
      </c>
      <c r="D232" s="320">
        <v>1609.5</v>
      </c>
      <c r="E232" s="123">
        <v>0</v>
      </c>
      <c r="F232" s="31">
        <v>0</v>
      </c>
      <c r="G232" s="279">
        <v>951.3</v>
      </c>
      <c r="H232" s="279">
        <v>0</v>
      </c>
      <c r="I232" s="279"/>
      <c r="J232" s="67">
        <f t="shared" si="13"/>
        <v>2560.8000000000002</v>
      </c>
    </row>
    <row r="233" spans="1:10" ht="37.5" customHeight="1" x14ac:dyDescent="0.2">
      <c r="A233" s="467"/>
      <c r="B233" s="180" t="s">
        <v>705</v>
      </c>
      <c r="C233" s="62" t="s">
        <v>26</v>
      </c>
      <c r="D233" s="320">
        <v>1691.3999999999999</v>
      </c>
      <c r="E233" s="123">
        <v>0</v>
      </c>
      <c r="F233" s="31">
        <v>0</v>
      </c>
      <c r="G233" s="279">
        <v>0</v>
      </c>
      <c r="H233" s="279">
        <v>0</v>
      </c>
      <c r="I233" s="279"/>
      <c r="J233" s="67">
        <f t="shared" si="13"/>
        <v>1691.3999999999999</v>
      </c>
    </row>
    <row r="234" spans="1:10" ht="36.75" customHeight="1" x14ac:dyDescent="0.2">
      <c r="A234" s="467"/>
      <c r="B234" s="84" t="s">
        <v>289</v>
      </c>
      <c r="C234" s="62" t="s">
        <v>26</v>
      </c>
      <c r="D234" s="320">
        <v>5782.45</v>
      </c>
      <c r="E234" s="123">
        <v>0</v>
      </c>
      <c r="F234" s="31">
        <v>0</v>
      </c>
      <c r="G234" s="279">
        <v>0</v>
      </c>
      <c r="H234" s="279">
        <v>0</v>
      </c>
      <c r="I234" s="279"/>
      <c r="J234" s="67">
        <f t="shared" si="13"/>
        <v>5782.45</v>
      </c>
    </row>
    <row r="235" spans="1:10" ht="36.75" customHeight="1" x14ac:dyDescent="0.2">
      <c r="A235" s="467"/>
      <c r="B235" s="84" t="s">
        <v>290</v>
      </c>
      <c r="C235" s="62" t="s">
        <v>26</v>
      </c>
      <c r="D235" s="320">
        <v>11886.319999999998</v>
      </c>
      <c r="E235" s="123">
        <v>0</v>
      </c>
      <c r="F235" s="31">
        <v>0</v>
      </c>
      <c r="G235" s="279">
        <v>0</v>
      </c>
      <c r="H235" s="279">
        <v>0</v>
      </c>
      <c r="I235" s="279"/>
      <c r="J235" s="67">
        <f t="shared" si="13"/>
        <v>11886.319999999998</v>
      </c>
    </row>
    <row r="236" spans="1:10" ht="46.5" customHeight="1" x14ac:dyDescent="0.2">
      <c r="A236" s="467"/>
      <c r="B236" s="84" t="s">
        <v>752</v>
      </c>
      <c r="C236" s="62" t="s">
        <v>26</v>
      </c>
      <c r="D236" s="320">
        <v>11165.109999999999</v>
      </c>
      <c r="E236" s="123">
        <v>0</v>
      </c>
      <c r="F236" s="31">
        <v>0</v>
      </c>
      <c r="G236" s="279">
        <v>0</v>
      </c>
      <c r="H236" s="279">
        <v>0</v>
      </c>
      <c r="I236" s="279"/>
      <c r="J236" s="67">
        <f t="shared" si="13"/>
        <v>11165.109999999999</v>
      </c>
    </row>
    <row r="237" spans="1:10" ht="36.75" customHeight="1" x14ac:dyDescent="0.2">
      <c r="A237" s="467"/>
      <c r="B237" s="84" t="s">
        <v>291</v>
      </c>
      <c r="C237" s="62" t="s">
        <v>26</v>
      </c>
      <c r="D237" s="320">
        <v>13528.199999999999</v>
      </c>
      <c r="E237" s="123">
        <v>920.5</v>
      </c>
      <c r="F237" s="31">
        <v>801.6</v>
      </c>
      <c r="G237" s="279">
        <v>849.4</v>
      </c>
      <c r="H237" s="279">
        <v>637</v>
      </c>
      <c r="I237" s="279"/>
      <c r="J237" s="67">
        <f t="shared" si="13"/>
        <v>16736.699999999997</v>
      </c>
    </row>
    <row r="238" spans="1:10" ht="36.75" customHeight="1" x14ac:dyDescent="0.2">
      <c r="A238" s="467"/>
      <c r="B238" s="84" t="s">
        <v>292</v>
      </c>
      <c r="C238" s="62" t="s">
        <v>26</v>
      </c>
      <c r="D238" s="320">
        <v>387.3</v>
      </c>
      <c r="E238" s="123">
        <v>0</v>
      </c>
      <c r="F238" s="31">
        <v>0</v>
      </c>
      <c r="G238" s="279">
        <v>0</v>
      </c>
      <c r="H238" s="279">
        <v>0</v>
      </c>
      <c r="I238" s="279"/>
      <c r="J238" s="67">
        <f t="shared" si="13"/>
        <v>387.3</v>
      </c>
    </row>
    <row r="239" spans="1:10" ht="36.75" customHeight="1" x14ac:dyDescent="0.2">
      <c r="A239" s="467"/>
      <c r="B239" s="145" t="s">
        <v>293</v>
      </c>
      <c r="C239" s="321" t="s">
        <v>26</v>
      </c>
      <c r="D239" s="320">
        <v>2150.02</v>
      </c>
      <c r="E239" s="123">
        <v>0</v>
      </c>
      <c r="F239" s="31">
        <v>0</v>
      </c>
      <c r="G239" s="279">
        <v>0</v>
      </c>
      <c r="H239" s="279">
        <v>0</v>
      </c>
      <c r="I239" s="279"/>
      <c r="J239" s="67">
        <f t="shared" si="13"/>
        <v>2150.02</v>
      </c>
    </row>
    <row r="240" spans="1:10" ht="36.75" customHeight="1" x14ac:dyDescent="0.2">
      <c r="A240" s="467"/>
      <c r="B240" s="84" t="s">
        <v>294</v>
      </c>
      <c r="C240" s="62" t="s">
        <v>26</v>
      </c>
      <c r="D240" s="320">
        <v>9480.9</v>
      </c>
      <c r="E240" s="123">
        <v>0</v>
      </c>
      <c r="F240" s="31">
        <v>0</v>
      </c>
      <c r="G240" s="279">
        <v>0</v>
      </c>
      <c r="H240" s="279">
        <v>0</v>
      </c>
      <c r="I240" s="279"/>
      <c r="J240" s="67">
        <f t="shared" si="13"/>
        <v>9480.9</v>
      </c>
    </row>
    <row r="241" spans="1:10" ht="36.75" customHeight="1" x14ac:dyDescent="0.2">
      <c r="A241" s="467"/>
      <c r="B241" s="84" t="s">
        <v>726</v>
      </c>
      <c r="C241" s="62" t="s">
        <v>26</v>
      </c>
      <c r="D241" s="320">
        <v>2039.6000000000001</v>
      </c>
      <c r="E241" s="123">
        <v>0</v>
      </c>
      <c r="F241" s="31">
        <v>534</v>
      </c>
      <c r="G241" s="279">
        <v>0</v>
      </c>
      <c r="H241" s="279">
        <v>0</v>
      </c>
      <c r="I241" s="279"/>
      <c r="J241" s="67">
        <f t="shared" si="13"/>
        <v>2573.6000000000004</v>
      </c>
    </row>
    <row r="242" spans="1:10" ht="36.75" customHeight="1" x14ac:dyDescent="0.2">
      <c r="A242" s="467"/>
      <c r="B242" s="84" t="s">
        <v>295</v>
      </c>
      <c r="C242" s="62" t="s">
        <v>26</v>
      </c>
      <c r="D242" s="320">
        <v>52065.549999999988</v>
      </c>
      <c r="E242" s="123">
        <v>1206.8</v>
      </c>
      <c r="F242" s="31">
        <v>2228.9</v>
      </c>
      <c r="G242" s="279">
        <v>1581.7</v>
      </c>
      <c r="H242" s="279">
        <v>1940.1</v>
      </c>
      <c r="I242" s="279"/>
      <c r="J242" s="67">
        <f t="shared" si="13"/>
        <v>59023.049999999988</v>
      </c>
    </row>
    <row r="243" spans="1:10" ht="36.75" customHeight="1" x14ac:dyDescent="0.2">
      <c r="A243" s="467"/>
      <c r="B243" s="180" t="s">
        <v>806</v>
      </c>
      <c r="C243" s="62" t="s">
        <v>26</v>
      </c>
      <c r="D243" s="320">
        <v>0</v>
      </c>
      <c r="E243" s="320">
        <v>0</v>
      </c>
      <c r="F243" s="320">
        <v>0</v>
      </c>
      <c r="G243" s="279">
        <v>747</v>
      </c>
      <c r="H243" s="279">
        <v>0</v>
      </c>
      <c r="I243" s="279"/>
      <c r="J243" s="67">
        <f t="shared" si="13"/>
        <v>747</v>
      </c>
    </row>
    <row r="244" spans="1:10" ht="36.75" customHeight="1" x14ac:dyDescent="0.2">
      <c r="A244" s="468"/>
      <c r="B244" s="180" t="s">
        <v>807</v>
      </c>
      <c r="C244" s="62" t="s">
        <v>26</v>
      </c>
      <c r="D244" s="320">
        <v>0</v>
      </c>
      <c r="E244" s="320">
        <v>0</v>
      </c>
      <c r="F244" s="320">
        <v>0</v>
      </c>
      <c r="G244" s="279">
        <v>387</v>
      </c>
      <c r="H244" s="279">
        <v>0</v>
      </c>
      <c r="I244" s="279"/>
      <c r="J244" s="67">
        <f t="shared" si="13"/>
        <v>387</v>
      </c>
    </row>
    <row r="245" spans="1:10" ht="36.75" customHeight="1" x14ac:dyDescent="0.2">
      <c r="A245" s="218" t="s">
        <v>296</v>
      </c>
      <c r="B245" s="84" t="s">
        <v>297</v>
      </c>
      <c r="C245" s="62" t="s">
        <v>26</v>
      </c>
      <c r="D245" s="320">
        <v>295.10000000000002</v>
      </c>
      <c r="E245" s="123">
        <v>0</v>
      </c>
      <c r="F245" s="31">
        <v>0</v>
      </c>
      <c r="G245" s="279">
        <v>0</v>
      </c>
      <c r="H245" s="279">
        <v>0</v>
      </c>
      <c r="I245" s="279"/>
      <c r="J245" s="67">
        <f t="shared" si="13"/>
        <v>295.10000000000002</v>
      </c>
    </row>
    <row r="246" spans="1:10" ht="36.75" customHeight="1" x14ac:dyDescent="0.2">
      <c r="A246" s="117" t="s">
        <v>298</v>
      </c>
      <c r="B246" s="84" t="s">
        <v>299</v>
      </c>
      <c r="C246" s="62" t="s">
        <v>26</v>
      </c>
      <c r="D246" s="320">
        <v>49804.290000000008</v>
      </c>
      <c r="E246" s="123">
        <v>1050.8</v>
      </c>
      <c r="F246" s="123">
        <v>1912.3</v>
      </c>
      <c r="G246" s="279">
        <v>799.1</v>
      </c>
      <c r="H246" s="279">
        <v>1284.8</v>
      </c>
      <c r="I246" s="279"/>
      <c r="J246" s="67">
        <f t="shared" si="13"/>
        <v>54851.290000000015</v>
      </c>
    </row>
    <row r="247" spans="1:10" ht="36.75" customHeight="1" x14ac:dyDescent="0.2">
      <c r="A247" s="218" t="s">
        <v>300</v>
      </c>
      <c r="B247" s="84" t="s">
        <v>301</v>
      </c>
      <c r="C247" s="62" t="s">
        <v>26</v>
      </c>
      <c r="D247" s="320">
        <v>210.9</v>
      </c>
      <c r="E247" s="123">
        <v>0</v>
      </c>
      <c r="F247" s="123">
        <v>0</v>
      </c>
      <c r="G247" s="279">
        <v>0</v>
      </c>
      <c r="H247" s="279">
        <v>0</v>
      </c>
      <c r="I247" s="279"/>
      <c r="J247" s="67">
        <f t="shared" si="13"/>
        <v>210.9</v>
      </c>
    </row>
    <row r="248" spans="1:10" ht="36.75" customHeight="1" x14ac:dyDescent="0.2">
      <c r="A248" s="466" t="s">
        <v>302</v>
      </c>
      <c r="B248" s="84" t="s">
        <v>303</v>
      </c>
      <c r="C248" s="62" t="s">
        <v>26</v>
      </c>
      <c r="D248" s="320">
        <v>14377.330000000004</v>
      </c>
      <c r="E248" s="123">
        <v>0</v>
      </c>
      <c r="F248" s="123">
        <v>0</v>
      </c>
      <c r="G248" s="279">
        <v>0</v>
      </c>
      <c r="H248" s="279">
        <v>0</v>
      </c>
      <c r="I248" s="279"/>
      <c r="J248" s="67">
        <f t="shared" si="13"/>
        <v>14377.330000000004</v>
      </c>
    </row>
    <row r="249" spans="1:10" ht="36.75" customHeight="1" x14ac:dyDescent="0.2">
      <c r="A249" s="467"/>
      <c r="B249" s="84" t="s">
        <v>304</v>
      </c>
      <c r="C249" s="62" t="s">
        <v>26</v>
      </c>
      <c r="D249" s="320">
        <v>29653.159999999996</v>
      </c>
      <c r="E249" s="123">
        <v>547.6</v>
      </c>
      <c r="F249" s="31">
        <v>1025.4000000000001</v>
      </c>
      <c r="G249" s="279">
        <v>701.4</v>
      </c>
      <c r="H249" s="279">
        <v>571</v>
      </c>
      <c r="I249" s="279"/>
      <c r="J249" s="67">
        <f t="shared" si="13"/>
        <v>32498.559999999998</v>
      </c>
    </row>
    <row r="250" spans="1:10" ht="47.25" customHeight="1" x14ac:dyDescent="0.2">
      <c r="A250" s="467"/>
      <c r="B250" s="84" t="s">
        <v>305</v>
      </c>
      <c r="C250" s="62" t="s">
        <v>26</v>
      </c>
      <c r="D250" s="320">
        <v>65143.950000000004</v>
      </c>
      <c r="E250" s="123">
        <v>1235.5999999999999</v>
      </c>
      <c r="F250" s="31">
        <v>1604.9</v>
      </c>
      <c r="G250" s="279">
        <v>1926.6</v>
      </c>
      <c r="H250" s="279">
        <v>1912.2</v>
      </c>
      <c r="I250" s="279"/>
      <c r="J250" s="67">
        <f t="shared" si="13"/>
        <v>71823.25</v>
      </c>
    </row>
    <row r="251" spans="1:10" ht="36.75" customHeight="1" x14ac:dyDescent="0.2">
      <c r="A251" s="468"/>
      <c r="B251" s="86" t="s">
        <v>306</v>
      </c>
      <c r="C251" s="62" t="s">
        <v>26</v>
      </c>
      <c r="D251" s="320">
        <v>923.38</v>
      </c>
      <c r="E251" s="123">
        <v>0</v>
      </c>
      <c r="F251" s="31">
        <v>0</v>
      </c>
      <c r="G251" s="279">
        <v>0</v>
      </c>
      <c r="H251" s="279">
        <v>0</v>
      </c>
      <c r="I251" s="279"/>
      <c r="J251" s="67">
        <f t="shared" si="13"/>
        <v>923.38</v>
      </c>
    </row>
    <row r="252" spans="1:10" ht="36.75" customHeight="1" x14ac:dyDescent="0.2">
      <c r="A252" s="466" t="s">
        <v>307</v>
      </c>
      <c r="B252" s="84" t="s">
        <v>308</v>
      </c>
      <c r="C252" s="62" t="s">
        <v>26</v>
      </c>
      <c r="D252" s="320">
        <v>11021.690000000002</v>
      </c>
      <c r="E252" s="123">
        <v>335.6</v>
      </c>
      <c r="F252" s="31">
        <v>415.8</v>
      </c>
      <c r="G252" s="279">
        <v>0</v>
      </c>
      <c r="H252" s="279">
        <v>0</v>
      </c>
      <c r="I252" s="279"/>
      <c r="J252" s="67">
        <f t="shared" si="13"/>
        <v>11773.090000000002</v>
      </c>
    </row>
    <row r="253" spans="1:10" ht="36.75" customHeight="1" x14ac:dyDescent="0.2">
      <c r="A253" s="467"/>
      <c r="B253" s="84" t="s">
        <v>309</v>
      </c>
      <c r="C253" s="62" t="s">
        <v>26</v>
      </c>
      <c r="D253" s="320">
        <v>1361.8000000000002</v>
      </c>
      <c r="E253" s="123">
        <v>0</v>
      </c>
      <c r="F253" s="31">
        <v>0</v>
      </c>
      <c r="G253" s="279">
        <v>0</v>
      </c>
      <c r="H253" s="279">
        <v>0</v>
      </c>
      <c r="I253" s="279"/>
      <c r="J253" s="67">
        <f t="shared" si="13"/>
        <v>1361.8000000000002</v>
      </c>
    </row>
    <row r="254" spans="1:10" ht="36.75" customHeight="1" x14ac:dyDescent="0.2">
      <c r="A254" s="468"/>
      <c r="B254" s="84" t="s">
        <v>310</v>
      </c>
      <c r="C254" s="62" t="s">
        <v>26</v>
      </c>
      <c r="D254" s="320">
        <v>623.5</v>
      </c>
      <c r="E254" s="123">
        <v>0</v>
      </c>
      <c r="F254" s="31">
        <v>0</v>
      </c>
      <c r="G254" s="279">
        <v>0</v>
      </c>
      <c r="H254" s="279">
        <v>0</v>
      </c>
      <c r="I254" s="279"/>
      <c r="J254" s="67">
        <f t="shared" ref="J254:J285" si="14">SUM(D254:I254)</f>
        <v>623.5</v>
      </c>
    </row>
    <row r="255" spans="1:10" ht="32.25" customHeight="1" x14ac:dyDescent="0.2">
      <c r="A255" s="493" t="s">
        <v>311</v>
      </c>
      <c r="B255" s="84" t="s">
        <v>312</v>
      </c>
      <c r="C255" s="62" t="s">
        <v>26</v>
      </c>
      <c r="D255" s="320">
        <v>37921.700000000004</v>
      </c>
      <c r="E255" s="123">
        <v>121</v>
      </c>
      <c r="F255" s="123">
        <v>1058.0999999999999</v>
      </c>
      <c r="G255" s="279">
        <v>516.20000000000005</v>
      </c>
      <c r="H255" s="279">
        <v>915.6</v>
      </c>
      <c r="I255" s="279"/>
      <c r="J255" s="216">
        <f t="shared" si="14"/>
        <v>40532.6</v>
      </c>
    </row>
    <row r="256" spans="1:10" ht="30" customHeight="1" x14ac:dyDescent="0.2">
      <c r="A256" s="562"/>
      <c r="B256" s="84" t="s">
        <v>313</v>
      </c>
      <c r="C256" s="62" t="s">
        <v>26</v>
      </c>
      <c r="D256" s="320">
        <v>484.8</v>
      </c>
      <c r="E256" s="123">
        <v>0</v>
      </c>
      <c r="F256" s="31">
        <v>0</v>
      </c>
      <c r="G256" s="279">
        <v>0</v>
      </c>
      <c r="H256" s="279">
        <v>0</v>
      </c>
      <c r="I256" s="279"/>
      <c r="J256" s="67">
        <f t="shared" si="14"/>
        <v>484.8</v>
      </c>
    </row>
    <row r="257" spans="1:10" ht="32.25" customHeight="1" x14ac:dyDescent="0.2">
      <c r="A257" s="562"/>
      <c r="B257" s="84" t="s">
        <v>314</v>
      </c>
      <c r="C257" s="62" t="s">
        <v>26</v>
      </c>
      <c r="D257" s="320">
        <v>8927.85</v>
      </c>
      <c r="E257" s="123">
        <v>0</v>
      </c>
      <c r="F257" s="31">
        <v>0</v>
      </c>
      <c r="G257" s="279">
        <v>626.79999999999995</v>
      </c>
      <c r="H257" s="279">
        <v>486.8</v>
      </c>
      <c r="I257" s="279"/>
      <c r="J257" s="67">
        <f t="shared" si="14"/>
        <v>10041.449999999999</v>
      </c>
    </row>
    <row r="258" spans="1:10" ht="31.5" customHeight="1" x14ac:dyDescent="0.2">
      <c r="A258" s="562"/>
      <c r="B258" s="84" t="s">
        <v>315</v>
      </c>
      <c r="C258" s="62" t="s">
        <v>26</v>
      </c>
      <c r="D258" s="320">
        <v>1752.8000000000002</v>
      </c>
      <c r="E258" s="123">
        <v>0</v>
      </c>
      <c r="F258" s="31">
        <v>0</v>
      </c>
      <c r="G258" s="279">
        <v>0</v>
      </c>
      <c r="H258" s="279">
        <v>0</v>
      </c>
      <c r="I258" s="279"/>
      <c r="J258" s="67">
        <f t="shared" si="14"/>
        <v>1752.8000000000002</v>
      </c>
    </row>
    <row r="259" spans="1:10" ht="31.5" customHeight="1" x14ac:dyDescent="0.2">
      <c r="A259" s="562"/>
      <c r="B259" s="84" t="s">
        <v>240</v>
      </c>
      <c r="C259" s="62" t="s">
        <v>26</v>
      </c>
      <c r="D259" s="320">
        <v>5517.4500000000007</v>
      </c>
      <c r="E259" s="123">
        <v>0</v>
      </c>
      <c r="F259" s="31">
        <v>0</v>
      </c>
      <c r="G259" s="279">
        <v>0</v>
      </c>
      <c r="H259" s="279">
        <v>0</v>
      </c>
      <c r="I259" s="279"/>
      <c r="J259" s="67">
        <f t="shared" si="14"/>
        <v>5517.4500000000007</v>
      </c>
    </row>
    <row r="260" spans="1:10" ht="36.75" customHeight="1" x14ac:dyDescent="0.2">
      <c r="A260" s="494"/>
      <c r="B260" s="84" t="s">
        <v>316</v>
      </c>
      <c r="C260" s="62" t="s">
        <v>26</v>
      </c>
      <c r="D260" s="320">
        <v>1471.5</v>
      </c>
      <c r="E260" s="123">
        <v>0</v>
      </c>
      <c r="F260" s="31">
        <v>0</v>
      </c>
      <c r="G260" s="279">
        <v>0</v>
      </c>
      <c r="H260" s="279">
        <v>0</v>
      </c>
      <c r="I260" s="279"/>
      <c r="J260" s="216">
        <f t="shared" si="14"/>
        <v>1471.5</v>
      </c>
    </row>
    <row r="261" spans="1:10" ht="36.75" customHeight="1" x14ac:dyDescent="0.2">
      <c r="A261" s="493" t="s">
        <v>317</v>
      </c>
      <c r="B261" s="180" t="s">
        <v>798</v>
      </c>
      <c r="C261" s="62" t="s">
        <v>26</v>
      </c>
      <c r="D261" s="74">
        <v>0</v>
      </c>
      <c r="E261" s="123">
        <v>812.4</v>
      </c>
      <c r="F261" s="123">
        <v>604.9</v>
      </c>
      <c r="G261" s="279">
        <v>515.4</v>
      </c>
      <c r="H261" s="279">
        <v>0</v>
      </c>
      <c r="I261" s="279"/>
      <c r="J261" s="216">
        <f t="shared" si="14"/>
        <v>1932.6999999999998</v>
      </c>
    </row>
    <row r="262" spans="1:10" ht="36" customHeight="1" x14ac:dyDescent="0.2">
      <c r="A262" s="494"/>
      <c r="B262" s="84" t="s">
        <v>598</v>
      </c>
      <c r="C262" s="62" t="s">
        <v>26</v>
      </c>
      <c r="D262" s="320">
        <v>5197.7999999999993</v>
      </c>
      <c r="E262" s="123">
        <v>0</v>
      </c>
      <c r="F262" s="123">
        <v>279</v>
      </c>
      <c r="G262" s="279">
        <v>584.1</v>
      </c>
      <c r="H262" s="279">
        <v>0</v>
      </c>
      <c r="I262" s="279"/>
      <c r="J262" s="216">
        <f t="shared" si="14"/>
        <v>6060.9</v>
      </c>
    </row>
    <row r="263" spans="1:10" ht="36.75" customHeight="1" x14ac:dyDescent="0.2">
      <c r="A263" s="117" t="s">
        <v>318</v>
      </c>
      <c r="B263" s="84" t="s">
        <v>319</v>
      </c>
      <c r="C263" s="62" t="s">
        <v>26</v>
      </c>
      <c r="D263" s="320">
        <v>41790.54</v>
      </c>
      <c r="E263" s="123">
        <v>1218.7</v>
      </c>
      <c r="F263" s="31">
        <v>1603.8</v>
      </c>
      <c r="G263" s="279">
        <v>1207.4000000000001</v>
      </c>
      <c r="H263" s="279">
        <v>927</v>
      </c>
      <c r="I263" s="279"/>
      <c r="J263" s="67">
        <f t="shared" si="14"/>
        <v>46747.44</v>
      </c>
    </row>
    <row r="264" spans="1:10" ht="36.75" customHeight="1" x14ac:dyDescent="0.2">
      <c r="A264" s="466" t="s">
        <v>320</v>
      </c>
      <c r="B264" s="84" t="s">
        <v>703</v>
      </c>
      <c r="C264" s="62" t="s">
        <v>26</v>
      </c>
      <c r="D264" s="320">
        <v>34933.300000000003</v>
      </c>
      <c r="E264" s="123">
        <v>667.2</v>
      </c>
      <c r="F264" s="31">
        <v>451.3</v>
      </c>
      <c r="G264" s="279">
        <v>357.3</v>
      </c>
      <c r="H264" s="279">
        <v>917.4</v>
      </c>
      <c r="I264" s="279"/>
      <c r="J264" s="67">
        <f t="shared" si="14"/>
        <v>37326.500000000007</v>
      </c>
    </row>
    <row r="265" spans="1:10" ht="36.75" customHeight="1" x14ac:dyDescent="0.2">
      <c r="A265" s="468"/>
      <c r="B265" s="84" t="s">
        <v>321</v>
      </c>
      <c r="C265" s="62" t="s">
        <v>26</v>
      </c>
      <c r="D265" s="320">
        <v>27832.749999999996</v>
      </c>
      <c r="E265" s="123">
        <v>0</v>
      </c>
      <c r="F265" s="31">
        <v>0</v>
      </c>
      <c r="G265" s="279">
        <v>0</v>
      </c>
      <c r="H265" s="279">
        <v>0</v>
      </c>
      <c r="I265" s="279"/>
      <c r="J265" s="67">
        <f t="shared" si="14"/>
        <v>27832.749999999996</v>
      </c>
    </row>
    <row r="266" spans="1:10" ht="36.75" customHeight="1" x14ac:dyDescent="0.2">
      <c r="A266" s="493" t="s">
        <v>322</v>
      </c>
      <c r="B266" s="180" t="s">
        <v>797</v>
      </c>
      <c r="C266" s="62" t="s">
        <v>26</v>
      </c>
      <c r="D266" s="320">
        <v>0</v>
      </c>
      <c r="E266" s="123">
        <v>425.9</v>
      </c>
      <c r="F266" s="31">
        <v>185.2</v>
      </c>
      <c r="G266" s="279">
        <v>0</v>
      </c>
      <c r="H266" s="279">
        <v>0</v>
      </c>
      <c r="I266" s="279"/>
      <c r="J266" s="67">
        <f t="shared" si="14"/>
        <v>611.09999999999991</v>
      </c>
    </row>
    <row r="267" spans="1:10" ht="36.75" customHeight="1" x14ac:dyDescent="0.2">
      <c r="A267" s="494"/>
      <c r="B267" s="84" t="s">
        <v>323</v>
      </c>
      <c r="C267" s="62" t="s">
        <v>26</v>
      </c>
      <c r="D267" s="320">
        <v>855.71999999999991</v>
      </c>
      <c r="E267" s="123">
        <v>0</v>
      </c>
      <c r="F267" s="31">
        <v>203.1</v>
      </c>
      <c r="G267" s="279">
        <v>0</v>
      </c>
      <c r="H267" s="279">
        <v>0</v>
      </c>
      <c r="I267" s="279"/>
      <c r="J267" s="67">
        <f t="shared" si="14"/>
        <v>1058.82</v>
      </c>
    </row>
    <row r="268" spans="1:10" ht="34.5" customHeight="1" x14ac:dyDescent="0.2">
      <c r="A268" s="219" t="s">
        <v>800</v>
      </c>
      <c r="B268" s="180" t="s">
        <v>801</v>
      </c>
      <c r="C268" s="62" t="s">
        <v>26</v>
      </c>
      <c r="D268" s="320">
        <v>0</v>
      </c>
      <c r="E268" s="123">
        <v>0</v>
      </c>
      <c r="F268" s="31">
        <v>175.4</v>
      </c>
      <c r="G268" s="279">
        <v>0</v>
      </c>
      <c r="H268" s="279">
        <v>0</v>
      </c>
      <c r="I268" s="279"/>
      <c r="J268" s="67">
        <f t="shared" si="14"/>
        <v>175.4</v>
      </c>
    </row>
    <row r="269" spans="1:10" ht="36.75" customHeight="1" x14ac:dyDescent="0.2">
      <c r="A269" s="218" t="s">
        <v>324</v>
      </c>
      <c r="B269" s="84" t="s">
        <v>325</v>
      </c>
      <c r="C269" s="62" t="s">
        <v>26</v>
      </c>
      <c r="D269" s="320">
        <v>234.1</v>
      </c>
      <c r="E269" s="123">
        <v>0</v>
      </c>
      <c r="F269" s="31">
        <v>0</v>
      </c>
      <c r="G269" s="279">
        <v>0</v>
      </c>
      <c r="H269" s="279">
        <v>0</v>
      </c>
      <c r="I269" s="279"/>
      <c r="J269" s="67">
        <f t="shared" si="14"/>
        <v>234.1</v>
      </c>
    </row>
    <row r="270" spans="1:10" ht="36.75" customHeight="1" x14ac:dyDescent="0.2">
      <c r="A270" s="493" t="s">
        <v>326</v>
      </c>
      <c r="B270" s="180" t="s">
        <v>802</v>
      </c>
      <c r="C270" s="62" t="s">
        <v>26</v>
      </c>
      <c r="D270" s="320">
        <v>0</v>
      </c>
      <c r="E270" s="123">
        <v>0</v>
      </c>
      <c r="F270" s="31">
        <v>176</v>
      </c>
      <c r="G270" s="279">
        <v>0</v>
      </c>
      <c r="H270" s="279">
        <v>0</v>
      </c>
      <c r="I270" s="279"/>
      <c r="J270" s="67">
        <f t="shared" si="14"/>
        <v>176</v>
      </c>
    </row>
    <row r="271" spans="1:10" ht="36.75" customHeight="1" x14ac:dyDescent="0.2">
      <c r="A271" s="494"/>
      <c r="B271" s="84" t="s">
        <v>327</v>
      </c>
      <c r="C271" s="62" t="s">
        <v>26</v>
      </c>
      <c r="D271" s="320">
        <v>1556.2</v>
      </c>
      <c r="E271" s="123">
        <v>0</v>
      </c>
      <c r="F271" s="31">
        <v>0</v>
      </c>
      <c r="G271" s="279">
        <v>0</v>
      </c>
      <c r="H271" s="279">
        <v>0</v>
      </c>
      <c r="I271" s="279"/>
      <c r="J271" s="67">
        <f t="shared" si="14"/>
        <v>1556.2</v>
      </c>
    </row>
    <row r="272" spans="1:10" ht="47.25" customHeight="1" x14ac:dyDescent="0.2">
      <c r="A272" s="221" t="s">
        <v>743</v>
      </c>
      <c r="B272" s="230" t="s">
        <v>746</v>
      </c>
      <c r="C272" s="62" t="s">
        <v>26</v>
      </c>
      <c r="D272" s="320">
        <v>2254.2000000000003</v>
      </c>
      <c r="E272" s="123">
        <v>0</v>
      </c>
      <c r="F272" s="164">
        <v>0</v>
      </c>
      <c r="G272" s="279">
        <v>0</v>
      </c>
      <c r="H272" s="279">
        <v>0</v>
      </c>
      <c r="I272" s="279"/>
      <c r="J272" s="67">
        <f t="shared" si="14"/>
        <v>2254.2000000000003</v>
      </c>
    </row>
    <row r="273" spans="1:10" ht="36.75" customHeight="1" x14ac:dyDescent="0.2">
      <c r="A273" s="466" t="s">
        <v>328</v>
      </c>
      <c r="B273" s="84" t="s">
        <v>329</v>
      </c>
      <c r="C273" s="62" t="s">
        <v>26</v>
      </c>
      <c r="D273" s="320">
        <v>35936.94</v>
      </c>
      <c r="E273" s="123">
        <v>654.20000000000005</v>
      </c>
      <c r="F273" s="31">
        <v>1047.0999999999999</v>
      </c>
      <c r="G273" s="279">
        <v>641.29999999999995</v>
      </c>
      <c r="H273" s="279">
        <v>673</v>
      </c>
      <c r="I273" s="279"/>
      <c r="J273" s="67">
        <f t="shared" si="14"/>
        <v>38952.54</v>
      </c>
    </row>
    <row r="274" spans="1:10" ht="36.75" customHeight="1" x14ac:dyDescent="0.2">
      <c r="A274" s="467"/>
      <c r="B274" s="84" t="s">
        <v>330</v>
      </c>
      <c r="C274" s="62" t="s">
        <v>26</v>
      </c>
      <c r="D274" s="320">
        <v>16342.440000000002</v>
      </c>
      <c r="E274" s="123">
        <v>0</v>
      </c>
      <c r="F274" s="31">
        <v>0</v>
      </c>
      <c r="G274" s="279">
        <v>0</v>
      </c>
      <c r="H274" s="279">
        <v>0</v>
      </c>
      <c r="I274" s="279"/>
      <c r="J274" s="67">
        <f t="shared" si="14"/>
        <v>16342.440000000002</v>
      </c>
    </row>
    <row r="275" spans="1:10" ht="36.75" customHeight="1" x14ac:dyDescent="0.2">
      <c r="A275" s="467"/>
      <c r="B275" s="84" t="s">
        <v>331</v>
      </c>
      <c r="C275" s="62" t="s">
        <v>26</v>
      </c>
      <c r="D275" s="320">
        <v>32234.44</v>
      </c>
      <c r="E275" s="123">
        <v>865.5</v>
      </c>
      <c r="F275" s="31">
        <v>1013.9</v>
      </c>
      <c r="G275" s="279">
        <v>1451.6</v>
      </c>
      <c r="H275" s="279">
        <v>1187</v>
      </c>
      <c r="I275" s="279"/>
      <c r="J275" s="67">
        <f t="shared" si="14"/>
        <v>36752.44</v>
      </c>
    </row>
    <row r="276" spans="1:10" ht="33.75" customHeight="1" x14ac:dyDescent="0.2">
      <c r="A276" s="467"/>
      <c r="B276" s="84" t="s">
        <v>332</v>
      </c>
      <c r="C276" s="62" t="s">
        <v>26</v>
      </c>
      <c r="D276" s="320">
        <v>8002.93</v>
      </c>
      <c r="E276" s="123">
        <v>0</v>
      </c>
      <c r="F276" s="31">
        <v>0</v>
      </c>
      <c r="G276" s="279">
        <v>0</v>
      </c>
      <c r="H276" s="279">
        <v>0</v>
      </c>
      <c r="I276" s="279"/>
      <c r="J276" s="67">
        <f t="shared" si="14"/>
        <v>8002.93</v>
      </c>
    </row>
    <row r="277" spans="1:10" ht="36.75" customHeight="1" x14ac:dyDescent="0.2">
      <c r="A277" s="467"/>
      <c r="B277" s="84" t="s">
        <v>333</v>
      </c>
      <c r="C277" s="62" t="s">
        <v>26</v>
      </c>
      <c r="D277" s="320">
        <v>25800.589999999997</v>
      </c>
      <c r="E277" s="123">
        <v>806.2</v>
      </c>
      <c r="F277" s="31">
        <v>886.6</v>
      </c>
      <c r="G277" s="279">
        <v>1102.2</v>
      </c>
      <c r="H277" s="279">
        <v>825</v>
      </c>
      <c r="I277" s="279"/>
      <c r="J277" s="67">
        <f t="shared" si="14"/>
        <v>29420.589999999997</v>
      </c>
    </row>
    <row r="278" spans="1:10" ht="34.5" customHeight="1" x14ac:dyDescent="0.2">
      <c r="A278" s="467"/>
      <c r="B278" s="84" t="s">
        <v>334</v>
      </c>
      <c r="C278" s="62" t="s">
        <v>26</v>
      </c>
      <c r="D278" s="320">
        <v>1785.4</v>
      </c>
      <c r="E278" s="123">
        <v>0</v>
      </c>
      <c r="F278" s="31">
        <v>0</v>
      </c>
      <c r="G278" s="279">
        <v>0</v>
      </c>
      <c r="H278" s="279">
        <v>0</v>
      </c>
      <c r="I278" s="279"/>
      <c r="J278" s="67">
        <f t="shared" si="14"/>
        <v>1785.4</v>
      </c>
    </row>
    <row r="279" spans="1:10" ht="36.75" customHeight="1" x14ac:dyDescent="0.2">
      <c r="A279" s="467"/>
      <c r="B279" s="180" t="s">
        <v>762</v>
      </c>
      <c r="C279" s="62" t="s">
        <v>26</v>
      </c>
      <c r="D279" s="320">
        <v>1016.7</v>
      </c>
      <c r="E279" s="123">
        <v>0</v>
      </c>
      <c r="F279" s="31">
        <v>0</v>
      </c>
      <c r="G279" s="279">
        <v>0</v>
      </c>
      <c r="H279" s="279">
        <v>0</v>
      </c>
      <c r="I279" s="279"/>
      <c r="J279" s="67">
        <f t="shared" si="14"/>
        <v>1016.7</v>
      </c>
    </row>
    <row r="280" spans="1:10" ht="46.5" customHeight="1" x14ac:dyDescent="0.2">
      <c r="A280" s="468"/>
      <c r="B280" s="84" t="s">
        <v>335</v>
      </c>
      <c r="C280" s="62" t="s">
        <v>26</v>
      </c>
      <c r="D280" s="320">
        <v>8296.82</v>
      </c>
      <c r="E280" s="123">
        <v>0</v>
      </c>
      <c r="F280" s="31">
        <v>397</v>
      </c>
      <c r="G280" s="279">
        <v>0</v>
      </c>
      <c r="H280" s="279">
        <v>0</v>
      </c>
      <c r="I280" s="279"/>
      <c r="J280" s="67">
        <f t="shared" si="14"/>
        <v>8693.82</v>
      </c>
    </row>
    <row r="281" spans="1:10" ht="35.25" customHeight="1" x14ac:dyDescent="0.2">
      <c r="A281" s="466" t="s">
        <v>336</v>
      </c>
      <c r="B281" s="84" t="s">
        <v>337</v>
      </c>
      <c r="C281" s="62" t="s">
        <v>26</v>
      </c>
      <c r="D281" s="320">
        <v>9322.82</v>
      </c>
      <c r="E281" s="123">
        <v>0</v>
      </c>
      <c r="F281" s="31">
        <v>0</v>
      </c>
      <c r="G281" s="279">
        <v>0</v>
      </c>
      <c r="H281" s="279">
        <v>0</v>
      </c>
      <c r="I281" s="279"/>
      <c r="J281" s="67">
        <f t="shared" si="14"/>
        <v>9322.82</v>
      </c>
    </row>
    <row r="282" spans="1:10" ht="32.25" customHeight="1" x14ac:dyDescent="0.2">
      <c r="A282" s="467"/>
      <c r="B282" s="180" t="s">
        <v>813</v>
      </c>
      <c r="C282" s="62" t="s">
        <v>26</v>
      </c>
      <c r="D282" s="320">
        <v>0</v>
      </c>
      <c r="E282" s="123">
        <v>0</v>
      </c>
      <c r="F282" s="31">
        <v>0</v>
      </c>
      <c r="G282" s="279">
        <v>0</v>
      </c>
      <c r="H282" s="279">
        <v>407</v>
      </c>
      <c r="I282" s="279"/>
      <c r="J282" s="67">
        <f t="shared" si="14"/>
        <v>407</v>
      </c>
    </row>
    <row r="283" spans="1:10" ht="36.75" customHeight="1" x14ac:dyDescent="0.2">
      <c r="A283" s="467"/>
      <c r="B283" s="180" t="s">
        <v>759</v>
      </c>
      <c r="C283" s="62" t="s">
        <v>26</v>
      </c>
      <c r="D283" s="320">
        <v>859.90000000000009</v>
      </c>
      <c r="E283" s="123">
        <v>0</v>
      </c>
      <c r="F283" s="31">
        <v>234.9</v>
      </c>
      <c r="G283" s="279">
        <v>441.4</v>
      </c>
      <c r="H283" s="279">
        <v>0</v>
      </c>
      <c r="I283" s="279"/>
      <c r="J283" s="67">
        <f t="shared" si="14"/>
        <v>1536.2000000000003</v>
      </c>
    </row>
    <row r="284" spans="1:10" ht="33" customHeight="1" x14ac:dyDescent="0.2">
      <c r="A284" s="467"/>
      <c r="B284" s="84" t="s">
        <v>338</v>
      </c>
      <c r="C284" s="62" t="s">
        <v>26</v>
      </c>
      <c r="D284" s="74">
        <v>8569.4</v>
      </c>
      <c r="E284" s="123">
        <v>0</v>
      </c>
      <c r="F284" s="31">
        <v>347</v>
      </c>
      <c r="G284" s="279">
        <v>0</v>
      </c>
      <c r="H284" s="279">
        <v>0</v>
      </c>
      <c r="I284" s="279"/>
      <c r="J284" s="67">
        <f t="shared" si="14"/>
        <v>8916.4</v>
      </c>
    </row>
    <row r="285" spans="1:10" ht="33.75" customHeight="1" x14ac:dyDescent="0.2">
      <c r="A285" s="467"/>
      <c r="B285" s="84" t="s">
        <v>599</v>
      </c>
      <c r="C285" s="62" t="s">
        <v>26</v>
      </c>
      <c r="D285" s="74">
        <v>86550.709999999992</v>
      </c>
      <c r="E285" s="344">
        <v>1869.3</v>
      </c>
      <c r="F285" s="31">
        <v>3232.1</v>
      </c>
      <c r="G285" s="279">
        <v>3282.5</v>
      </c>
      <c r="H285" s="279">
        <v>3254.3</v>
      </c>
      <c r="I285" s="279"/>
      <c r="J285" s="67">
        <f t="shared" si="14"/>
        <v>98188.91</v>
      </c>
    </row>
    <row r="286" spans="1:10" ht="32.25" customHeight="1" x14ac:dyDescent="0.2">
      <c r="A286" s="467"/>
      <c r="B286" s="84" t="s">
        <v>339</v>
      </c>
      <c r="C286" s="62" t="s">
        <v>26</v>
      </c>
      <c r="D286" s="74">
        <v>6953.0999999999995</v>
      </c>
      <c r="E286" s="344">
        <v>374.5</v>
      </c>
      <c r="F286" s="31">
        <v>1444</v>
      </c>
      <c r="G286" s="279">
        <v>654</v>
      </c>
      <c r="H286" s="279">
        <v>601</v>
      </c>
      <c r="I286" s="279"/>
      <c r="J286" s="67">
        <f t="shared" ref="J286:J301" si="15">SUM(D286:I286)</f>
        <v>10026.599999999999</v>
      </c>
    </row>
    <row r="287" spans="1:10" ht="34.5" customHeight="1" x14ac:dyDescent="0.2">
      <c r="A287" s="467"/>
      <c r="B287" s="84" t="s">
        <v>340</v>
      </c>
      <c r="C287" s="62" t="s">
        <v>26</v>
      </c>
      <c r="D287" s="74">
        <v>12262.099999999999</v>
      </c>
      <c r="E287" s="344">
        <v>142.5</v>
      </c>
      <c r="F287" s="31">
        <v>0</v>
      </c>
      <c r="G287" s="279">
        <v>401.4</v>
      </c>
      <c r="H287" s="279">
        <v>0</v>
      </c>
      <c r="I287" s="279"/>
      <c r="J287" s="67">
        <f t="shared" si="15"/>
        <v>12805.999999999998</v>
      </c>
    </row>
    <row r="288" spans="1:10" ht="30" customHeight="1" x14ac:dyDescent="0.2">
      <c r="A288" s="467"/>
      <c r="B288" s="84" t="s">
        <v>341</v>
      </c>
      <c r="C288" s="62" t="s">
        <v>26</v>
      </c>
      <c r="D288" s="74">
        <v>30880.939999999995</v>
      </c>
      <c r="E288" s="344">
        <v>0</v>
      </c>
      <c r="F288" s="31">
        <v>0</v>
      </c>
      <c r="G288" s="279">
        <v>0</v>
      </c>
      <c r="H288" s="279">
        <v>0</v>
      </c>
      <c r="I288" s="279"/>
      <c r="J288" s="67">
        <f t="shared" si="15"/>
        <v>30880.939999999995</v>
      </c>
    </row>
    <row r="289" spans="1:14" ht="32.25" customHeight="1" x14ac:dyDescent="0.2">
      <c r="A289" s="467"/>
      <c r="B289" s="84" t="s">
        <v>342</v>
      </c>
      <c r="C289" s="62" t="s">
        <v>26</v>
      </c>
      <c r="D289" s="74">
        <v>11462.03</v>
      </c>
      <c r="E289" s="344">
        <v>0</v>
      </c>
      <c r="F289" s="31">
        <v>0</v>
      </c>
      <c r="G289" s="279">
        <v>0</v>
      </c>
      <c r="H289" s="279">
        <v>0</v>
      </c>
      <c r="I289" s="279"/>
      <c r="J289" s="67">
        <f t="shared" si="15"/>
        <v>11462.03</v>
      </c>
    </row>
    <row r="290" spans="1:14" ht="36" customHeight="1" x14ac:dyDescent="0.2">
      <c r="A290" s="467"/>
      <c r="B290" s="84" t="s">
        <v>343</v>
      </c>
      <c r="C290" s="62" t="s">
        <v>26</v>
      </c>
      <c r="D290" s="74">
        <v>24542.080000000002</v>
      </c>
      <c r="E290" s="344">
        <v>0</v>
      </c>
      <c r="F290" s="31">
        <v>0</v>
      </c>
      <c r="G290" s="279">
        <v>0</v>
      </c>
      <c r="H290" s="279">
        <v>0</v>
      </c>
      <c r="I290" s="279"/>
      <c r="J290" s="67">
        <f t="shared" si="15"/>
        <v>24542.080000000002</v>
      </c>
    </row>
    <row r="291" spans="1:14" ht="36.75" customHeight="1" x14ac:dyDescent="0.2">
      <c r="A291" s="467"/>
      <c r="B291" s="84" t="s">
        <v>344</v>
      </c>
      <c r="C291" s="62" t="s">
        <v>26</v>
      </c>
      <c r="D291" s="74">
        <v>8900.3200000000015</v>
      </c>
      <c r="E291" s="344">
        <v>0</v>
      </c>
      <c r="F291" s="123">
        <v>941.8</v>
      </c>
      <c r="G291" s="279">
        <v>0</v>
      </c>
      <c r="H291" s="279">
        <v>0</v>
      </c>
      <c r="I291" s="279"/>
      <c r="J291" s="67">
        <f t="shared" si="15"/>
        <v>9842.1200000000008</v>
      </c>
    </row>
    <row r="292" spans="1:14" ht="33" customHeight="1" x14ac:dyDescent="0.2">
      <c r="A292" s="467"/>
      <c r="B292" s="85" t="s">
        <v>345</v>
      </c>
      <c r="C292" s="119" t="s">
        <v>26</v>
      </c>
      <c r="D292" s="89">
        <v>4622.420000000001</v>
      </c>
      <c r="E292" s="344">
        <v>0</v>
      </c>
      <c r="F292" s="123">
        <v>0</v>
      </c>
      <c r="G292" s="279">
        <v>0</v>
      </c>
      <c r="H292" s="279">
        <v>0</v>
      </c>
      <c r="I292" s="279"/>
      <c r="J292" s="67">
        <f t="shared" si="15"/>
        <v>4622.420000000001</v>
      </c>
    </row>
    <row r="293" spans="1:14" ht="34.5" customHeight="1" x14ac:dyDescent="0.2">
      <c r="A293" s="467"/>
      <c r="B293" s="84" t="s">
        <v>346</v>
      </c>
      <c r="C293" s="62" t="s">
        <v>26</v>
      </c>
      <c r="D293" s="74">
        <v>18738.469999999998</v>
      </c>
      <c r="E293" s="344">
        <v>0</v>
      </c>
      <c r="F293" s="123">
        <v>0</v>
      </c>
      <c r="G293" s="279">
        <v>0</v>
      </c>
      <c r="H293" s="279">
        <v>0</v>
      </c>
      <c r="I293" s="279"/>
      <c r="J293" s="67">
        <f t="shared" si="15"/>
        <v>18738.469999999998</v>
      </c>
    </row>
    <row r="294" spans="1:14" ht="35.25" customHeight="1" x14ac:dyDescent="0.2">
      <c r="A294" s="467"/>
      <c r="B294" s="84" t="s">
        <v>347</v>
      </c>
      <c r="C294" s="62" t="s">
        <v>26</v>
      </c>
      <c r="D294" s="74">
        <v>645.1</v>
      </c>
      <c r="E294" s="344">
        <v>0</v>
      </c>
      <c r="F294" s="123">
        <v>0</v>
      </c>
      <c r="G294" s="279">
        <v>142.9</v>
      </c>
      <c r="H294" s="279">
        <v>306</v>
      </c>
      <c r="I294" s="279"/>
      <c r="J294" s="67">
        <f t="shared" si="15"/>
        <v>1094</v>
      </c>
    </row>
    <row r="295" spans="1:14" ht="30" customHeight="1" x14ac:dyDescent="0.2">
      <c r="A295" s="467"/>
      <c r="B295" s="84" t="s">
        <v>348</v>
      </c>
      <c r="C295" s="62" t="s">
        <v>26</v>
      </c>
      <c r="D295" s="74">
        <v>6533.32</v>
      </c>
      <c r="E295" s="344">
        <v>0</v>
      </c>
      <c r="F295" s="123">
        <v>0</v>
      </c>
      <c r="G295" s="279">
        <v>0</v>
      </c>
      <c r="H295" s="279">
        <v>0</v>
      </c>
      <c r="I295" s="279"/>
      <c r="J295" s="67">
        <f t="shared" si="15"/>
        <v>6533.32</v>
      </c>
    </row>
    <row r="296" spans="1:14" ht="34.5" customHeight="1" x14ac:dyDescent="0.2">
      <c r="A296" s="467"/>
      <c r="B296" s="84" t="s">
        <v>349</v>
      </c>
      <c r="C296" s="62" t="s">
        <v>26</v>
      </c>
      <c r="D296" s="74">
        <v>2186.42</v>
      </c>
      <c r="E296" s="344">
        <v>0</v>
      </c>
      <c r="F296" s="123">
        <v>0</v>
      </c>
      <c r="G296" s="279">
        <v>0</v>
      </c>
      <c r="H296" s="279">
        <v>0</v>
      </c>
      <c r="I296" s="279"/>
      <c r="J296" s="67">
        <f t="shared" si="15"/>
        <v>2186.42</v>
      </c>
    </row>
    <row r="297" spans="1:14" ht="33" customHeight="1" x14ac:dyDescent="0.2">
      <c r="A297" s="467"/>
      <c r="B297" s="84" t="s">
        <v>350</v>
      </c>
      <c r="C297" s="62" t="s">
        <v>26</v>
      </c>
      <c r="D297" s="74">
        <v>20596.499999999996</v>
      </c>
      <c r="E297" s="344">
        <v>0</v>
      </c>
      <c r="F297" s="31">
        <v>575</v>
      </c>
      <c r="G297" s="279">
        <v>0</v>
      </c>
      <c r="H297" s="279">
        <v>303.2</v>
      </c>
      <c r="I297" s="279"/>
      <c r="J297" s="67">
        <f t="shared" si="15"/>
        <v>21474.699999999997</v>
      </c>
    </row>
    <row r="298" spans="1:14" ht="33.75" customHeight="1" x14ac:dyDescent="0.2">
      <c r="A298" s="467"/>
      <c r="B298" s="84" t="s">
        <v>607</v>
      </c>
      <c r="C298" s="62" t="s">
        <v>26</v>
      </c>
      <c r="D298" s="74">
        <v>6034.7</v>
      </c>
      <c r="E298" s="344">
        <v>0</v>
      </c>
      <c r="F298" s="31">
        <v>0</v>
      </c>
      <c r="G298" s="279">
        <v>0</v>
      </c>
      <c r="H298" s="279">
        <v>0</v>
      </c>
      <c r="I298" s="279"/>
      <c r="J298" s="67">
        <f t="shared" si="15"/>
        <v>6034.7</v>
      </c>
    </row>
    <row r="299" spans="1:14" ht="34.5" customHeight="1" x14ac:dyDescent="0.2">
      <c r="A299" s="468"/>
      <c r="B299" s="84" t="s">
        <v>351</v>
      </c>
      <c r="C299" s="62" t="s">
        <v>26</v>
      </c>
      <c r="D299" s="74">
        <v>1823.71</v>
      </c>
      <c r="E299" s="344">
        <v>0</v>
      </c>
      <c r="F299" s="31">
        <v>0</v>
      </c>
      <c r="G299" s="279">
        <v>0</v>
      </c>
      <c r="H299" s="279">
        <v>0</v>
      </c>
      <c r="I299" s="279"/>
      <c r="J299" s="67">
        <f t="shared" si="15"/>
        <v>1823.71</v>
      </c>
    </row>
    <row r="300" spans="1:14" ht="30" customHeight="1" x14ac:dyDescent="0.2">
      <c r="A300" s="481" t="s">
        <v>252</v>
      </c>
      <c r="B300" s="482"/>
      <c r="C300" s="17" t="s">
        <v>26</v>
      </c>
      <c r="D300" s="78">
        <v>1372191.34</v>
      </c>
      <c r="E300" s="21">
        <f>SUM(E190:E299)</f>
        <v>22302.700000000004</v>
      </c>
      <c r="F300" s="21">
        <f>SUM(F190:F299)</f>
        <v>39436.200000000004</v>
      </c>
      <c r="G300" s="21">
        <f>SUM(G190:G299)</f>
        <v>32341.7</v>
      </c>
      <c r="H300" s="21">
        <f t="shared" ref="H300" si="16">SUM(H190:H299)</f>
        <v>26597.9</v>
      </c>
      <c r="I300" s="21">
        <f>SUM(I190:I299)</f>
        <v>0</v>
      </c>
      <c r="J300" s="20">
        <f t="shared" si="15"/>
        <v>1492869.8399999999</v>
      </c>
    </row>
    <row r="301" spans="1:14" s="4" customFormat="1" ht="30" customHeight="1" thickBot="1" x14ac:dyDescent="0.3">
      <c r="A301" s="483" t="s">
        <v>253</v>
      </c>
      <c r="B301" s="484"/>
      <c r="C301" s="34" t="s">
        <v>26</v>
      </c>
      <c r="D301" s="22">
        <f>COUNTIF(D190:D299,"&gt;0")</f>
        <v>103</v>
      </c>
      <c r="E301" s="22">
        <f>COUNTIF(E190:E299,"&gt;0")</f>
        <v>25</v>
      </c>
      <c r="F301" s="22">
        <f>COUNTIF(F190:F299,"&gt;0")</f>
        <v>41</v>
      </c>
      <c r="G301" s="22">
        <f t="shared" ref="G301:I301" si="17">COUNTIF(G190:G299,"&gt;0")</f>
        <v>33</v>
      </c>
      <c r="H301" s="22">
        <f>COUNTIF(H190:H299,"&gt;0")</f>
        <v>27</v>
      </c>
      <c r="I301" s="22">
        <f t="shared" si="17"/>
        <v>0</v>
      </c>
      <c r="J301" s="23">
        <f t="shared" si="15"/>
        <v>229</v>
      </c>
      <c r="N301" s="81"/>
    </row>
    <row r="302" spans="1:14" s="4" customFormat="1" ht="34.5" customHeight="1" thickTop="1" thickBot="1" x14ac:dyDescent="0.3">
      <c r="A302" s="558" t="s">
        <v>352</v>
      </c>
      <c r="B302" s="559"/>
      <c r="C302" s="9"/>
      <c r="D302" s="82" t="s">
        <v>795</v>
      </c>
      <c r="E302" s="82" t="s">
        <v>790</v>
      </c>
      <c r="F302" s="11" t="s">
        <v>791</v>
      </c>
      <c r="G302" s="11" t="s">
        <v>792</v>
      </c>
      <c r="H302" s="11" t="s">
        <v>793</v>
      </c>
      <c r="I302" s="11" t="s">
        <v>794</v>
      </c>
      <c r="J302" s="10" t="s">
        <v>27</v>
      </c>
      <c r="N302"/>
    </row>
    <row r="303" spans="1:14" s="4" customFormat="1" ht="30" customHeight="1" thickTop="1" thickBot="1" x14ac:dyDescent="0.3">
      <c r="A303" s="560"/>
      <c r="B303" s="561"/>
      <c r="C303" s="63" t="s">
        <v>26</v>
      </c>
      <c r="D303" s="59">
        <v>772209.95</v>
      </c>
      <c r="E303" s="26">
        <v>45408.98</v>
      </c>
      <c r="F303" s="26">
        <v>43360.9</v>
      </c>
      <c r="G303" s="26">
        <v>43723.199999999997</v>
      </c>
      <c r="H303" s="26">
        <v>54114.3</v>
      </c>
      <c r="I303" s="26"/>
      <c r="J303" s="27">
        <f>SUM(D303:I303)</f>
        <v>958817.33</v>
      </c>
    </row>
    <row r="304" spans="1:14" s="4" customFormat="1" ht="30" customHeight="1" thickTop="1" thickBot="1" x14ac:dyDescent="0.3">
      <c r="A304" s="485" t="s">
        <v>252</v>
      </c>
      <c r="B304" s="486"/>
      <c r="C304" s="12" t="s">
        <v>26</v>
      </c>
      <c r="D304" s="51">
        <v>772209.95</v>
      </c>
      <c r="E304" s="314">
        <v>45408.98</v>
      </c>
      <c r="F304" s="24">
        <f>F303</f>
        <v>43360.9</v>
      </c>
      <c r="G304" s="24">
        <f>G303</f>
        <v>43723.199999999997</v>
      </c>
      <c r="H304" s="24">
        <f>H303</f>
        <v>54114.3</v>
      </c>
      <c r="I304" s="24">
        <f t="shared" ref="I304" si="18">I303</f>
        <v>0</v>
      </c>
      <c r="J304" s="25">
        <f>SUM(D304:I304)</f>
        <v>958817.33</v>
      </c>
    </row>
    <row r="305" spans="1:10" s="4" customFormat="1" ht="30" customHeight="1" thickTop="1" thickBot="1" x14ac:dyDescent="0.3">
      <c r="A305" s="485" t="s">
        <v>253</v>
      </c>
      <c r="B305" s="486"/>
      <c r="C305" s="12" t="s">
        <v>26</v>
      </c>
      <c r="D305" s="178">
        <v>27305</v>
      </c>
      <c r="E305" s="237">
        <v>2292</v>
      </c>
      <c r="F305" s="237">
        <v>2284</v>
      </c>
      <c r="G305" s="237">
        <v>1901</v>
      </c>
      <c r="H305" s="237">
        <v>2437</v>
      </c>
      <c r="I305" s="237"/>
      <c r="J305" s="92">
        <f>SUM(D305:I305)</f>
        <v>36219</v>
      </c>
    </row>
    <row r="306" spans="1:10" s="4" customFormat="1" ht="30" customHeight="1" thickTop="1" thickBot="1" x14ac:dyDescent="0.3">
      <c r="A306" s="479" t="s">
        <v>353</v>
      </c>
      <c r="B306" s="480"/>
      <c r="C306" s="50" t="s">
        <v>26</v>
      </c>
      <c r="D306" s="28">
        <f>SUM(D304,D186,D300)</f>
        <v>4241758.17</v>
      </c>
      <c r="E306" s="28">
        <f t="shared" ref="E306:I306" si="19">SUM(E304,E186,E300)</f>
        <v>101639.62000000002</v>
      </c>
      <c r="F306" s="28">
        <f t="shared" si="19"/>
        <v>138756.80000000002</v>
      </c>
      <c r="G306" s="28">
        <f t="shared" si="19"/>
        <v>123402.85999999997</v>
      </c>
      <c r="H306" s="28">
        <f t="shared" si="19"/>
        <v>119347.70000000001</v>
      </c>
      <c r="I306" s="28">
        <f t="shared" si="19"/>
        <v>0</v>
      </c>
      <c r="J306" s="29">
        <f>SUM(D306:I306)</f>
        <v>4724905.1500000004</v>
      </c>
    </row>
    <row r="307" spans="1:10" s="4" customFormat="1" ht="23.1" customHeight="1" thickTop="1" thickBot="1" x14ac:dyDescent="0.3">
      <c r="A307" s="457" t="s">
        <v>603</v>
      </c>
      <c r="B307" s="458"/>
      <c r="C307" s="458"/>
      <c r="D307" s="458"/>
      <c r="E307" s="458"/>
      <c r="F307" s="458"/>
      <c r="G307" s="458"/>
      <c r="H307" s="458"/>
      <c r="I307" s="458"/>
      <c r="J307" s="459"/>
    </row>
    <row r="308" spans="1:10" s="4" customFormat="1" ht="24.75" customHeight="1" thickTop="1" thickBot="1" x14ac:dyDescent="0.3">
      <c r="A308" s="469" t="s">
        <v>581</v>
      </c>
      <c r="B308" s="470"/>
      <c r="C308" s="470"/>
      <c r="D308" s="470"/>
      <c r="E308" s="470"/>
      <c r="F308" s="470"/>
      <c r="G308" s="470"/>
      <c r="H308" s="470"/>
      <c r="I308" s="470"/>
      <c r="J308" s="471"/>
    </row>
    <row r="309" spans="1:10" s="4" customFormat="1" ht="23.1" customHeight="1" thickTop="1" x14ac:dyDescent="0.25">
      <c r="A309" s="460" t="s">
        <v>354</v>
      </c>
      <c r="B309" s="461"/>
      <c r="C309" s="461"/>
      <c r="D309" s="461"/>
      <c r="E309" s="461"/>
      <c r="F309" s="461"/>
      <c r="G309" s="461"/>
      <c r="H309" s="461"/>
      <c r="I309" s="461"/>
      <c r="J309" s="462"/>
    </row>
    <row r="310" spans="1:10" s="4" customFormat="1" ht="32.25" customHeight="1" thickBot="1" x14ac:dyDescent="0.3">
      <c r="A310" s="474" t="s">
        <v>355</v>
      </c>
      <c r="B310" s="475"/>
      <c r="C310" s="476"/>
      <c r="D310" s="82" t="s">
        <v>795</v>
      </c>
      <c r="E310" s="340" t="s">
        <v>790</v>
      </c>
      <c r="F310" s="11" t="s">
        <v>791</v>
      </c>
      <c r="G310" s="11" t="s">
        <v>792</v>
      </c>
      <c r="H310" s="11" t="s">
        <v>793</v>
      </c>
      <c r="I310" s="11" t="s">
        <v>794</v>
      </c>
      <c r="J310" s="91" t="s">
        <v>27</v>
      </c>
    </row>
    <row r="311" spans="1:10" s="4" customFormat="1" ht="23.1" customHeight="1" thickTop="1" x14ac:dyDescent="0.25">
      <c r="A311" s="195" t="s">
        <v>356</v>
      </c>
      <c r="B311" s="43"/>
      <c r="C311" s="64" t="s">
        <v>26</v>
      </c>
      <c r="D311" s="88">
        <v>12278.580000000002</v>
      </c>
      <c r="E311" s="31">
        <v>1129.4000000000001</v>
      </c>
      <c r="F311" s="87">
        <v>615</v>
      </c>
      <c r="G311" s="31">
        <v>1156.9000000000001</v>
      </c>
      <c r="H311" s="31">
        <v>180</v>
      </c>
      <c r="I311" s="31"/>
      <c r="J311" s="67">
        <f t="shared" ref="J311:J345" si="20">SUM(D311:I311)</f>
        <v>15359.880000000001</v>
      </c>
    </row>
    <row r="312" spans="1:10" s="4" customFormat="1" ht="23.1" customHeight="1" x14ac:dyDescent="0.25">
      <c r="A312" s="120" t="s">
        <v>357</v>
      </c>
      <c r="B312" s="53"/>
      <c r="C312" s="65" t="s">
        <v>26</v>
      </c>
      <c r="D312" s="89">
        <v>62.3</v>
      </c>
      <c r="E312" s="123">
        <v>0</v>
      </c>
      <c r="F312" s="87">
        <v>0</v>
      </c>
      <c r="G312" s="31">
        <v>0</v>
      </c>
      <c r="H312" s="31">
        <v>0</v>
      </c>
      <c r="I312" s="31"/>
      <c r="J312" s="67">
        <f t="shared" si="20"/>
        <v>62.3</v>
      </c>
    </row>
    <row r="313" spans="1:10" s="4" customFormat="1" ht="23.1" customHeight="1" x14ac:dyDescent="0.25">
      <c r="A313" s="54" t="s">
        <v>358</v>
      </c>
      <c r="B313" s="39"/>
      <c r="C313" s="65" t="s">
        <v>26</v>
      </c>
      <c r="D313" s="89">
        <v>36097.83</v>
      </c>
      <c r="E313" s="123">
        <v>0</v>
      </c>
      <c r="F313" s="87">
        <v>0</v>
      </c>
      <c r="G313" s="31">
        <v>0</v>
      </c>
      <c r="H313" s="31">
        <v>0</v>
      </c>
      <c r="I313" s="31"/>
      <c r="J313" s="67">
        <f t="shared" si="20"/>
        <v>36097.83</v>
      </c>
    </row>
    <row r="314" spans="1:10" s="4" customFormat="1" ht="23.1" customHeight="1" x14ac:dyDescent="0.25">
      <c r="A314" s="54" t="s">
        <v>734</v>
      </c>
      <c r="B314" s="39"/>
      <c r="C314" s="65" t="s">
        <v>26</v>
      </c>
      <c r="D314" s="89">
        <v>888.2</v>
      </c>
      <c r="E314" s="123">
        <v>0</v>
      </c>
      <c r="F314" s="87">
        <v>0</v>
      </c>
      <c r="G314" s="31">
        <v>0</v>
      </c>
      <c r="H314" s="31">
        <v>0</v>
      </c>
      <c r="I314" s="31"/>
      <c r="J314" s="67">
        <f t="shared" si="20"/>
        <v>888.2</v>
      </c>
    </row>
    <row r="315" spans="1:10" s="4" customFormat="1" ht="23.1" customHeight="1" x14ac:dyDescent="0.25">
      <c r="A315" s="54" t="s">
        <v>359</v>
      </c>
      <c r="B315" s="39"/>
      <c r="C315" s="65" t="s">
        <v>26</v>
      </c>
      <c r="D315" s="89">
        <v>15.6</v>
      </c>
      <c r="E315" s="123">
        <v>0</v>
      </c>
      <c r="F315" s="87">
        <v>0</v>
      </c>
      <c r="G315" s="31">
        <v>0</v>
      </c>
      <c r="H315" s="31">
        <v>0</v>
      </c>
      <c r="I315" s="31"/>
      <c r="J315" s="67">
        <f t="shared" si="20"/>
        <v>15.6</v>
      </c>
    </row>
    <row r="316" spans="1:10" s="4" customFormat="1" ht="23.1" customHeight="1" x14ac:dyDescent="0.25">
      <c r="A316" s="54" t="s">
        <v>360</v>
      </c>
      <c r="B316" s="39"/>
      <c r="C316" s="66" t="s">
        <v>26</v>
      </c>
      <c r="D316" s="89">
        <v>116896.09999999999</v>
      </c>
      <c r="E316" s="123">
        <v>2164.1</v>
      </c>
      <c r="F316" s="87">
        <v>506.6</v>
      </c>
      <c r="G316" s="31">
        <v>3496.1</v>
      </c>
      <c r="H316" s="31">
        <v>1564</v>
      </c>
      <c r="I316" s="31"/>
      <c r="J316" s="67">
        <f t="shared" si="20"/>
        <v>124626.90000000001</v>
      </c>
    </row>
    <row r="317" spans="1:10" s="4" customFormat="1" ht="23.1" customHeight="1" x14ac:dyDescent="0.25">
      <c r="A317" s="54" t="s">
        <v>361</v>
      </c>
      <c r="B317" s="39"/>
      <c r="C317" s="66" t="s">
        <v>26</v>
      </c>
      <c r="D317" s="89">
        <v>37641.880000000005</v>
      </c>
      <c r="E317" s="123">
        <v>0</v>
      </c>
      <c r="F317" s="87">
        <v>0</v>
      </c>
      <c r="G317" s="31">
        <v>0</v>
      </c>
      <c r="H317" s="31">
        <v>0</v>
      </c>
      <c r="I317" s="31"/>
      <c r="J317" s="67">
        <f t="shared" si="20"/>
        <v>37641.880000000005</v>
      </c>
    </row>
    <row r="318" spans="1:10" s="4" customFormat="1" ht="23.1" customHeight="1" x14ac:dyDescent="0.25">
      <c r="A318" s="54" t="s">
        <v>362</v>
      </c>
      <c r="B318" s="39"/>
      <c r="C318" s="66" t="s">
        <v>26</v>
      </c>
      <c r="D318" s="89">
        <v>14444.699999999997</v>
      </c>
      <c r="E318" s="123">
        <v>0</v>
      </c>
      <c r="F318" s="87">
        <v>0</v>
      </c>
      <c r="G318" s="31">
        <v>0</v>
      </c>
      <c r="H318" s="31">
        <v>0</v>
      </c>
      <c r="I318" s="31"/>
      <c r="J318" s="67">
        <f t="shared" si="20"/>
        <v>14444.699999999997</v>
      </c>
    </row>
    <row r="319" spans="1:10" s="4" customFormat="1" ht="23.1" customHeight="1" x14ac:dyDescent="0.25">
      <c r="A319" s="198" t="s">
        <v>564</v>
      </c>
      <c r="B319" s="39"/>
      <c r="C319" s="66" t="s">
        <v>26</v>
      </c>
      <c r="D319" s="89">
        <v>1730</v>
      </c>
      <c r="E319" s="123">
        <v>0</v>
      </c>
      <c r="F319" s="87">
        <v>0</v>
      </c>
      <c r="G319" s="31">
        <v>0</v>
      </c>
      <c r="H319" s="31">
        <v>0</v>
      </c>
      <c r="I319" s="31"/>
      <c r="J319" s="67">
        <f t="shared" si="20"/>
        <v>1730</v>
      </c>
    </row>
    <row r="320" spans="1:10" s="4" customFormat="1" ht="23.1" customHeight="1" x14ac:dyDescent="0.25">
      <c r="A320" s="54" t="s">
        <v>363</v>
      </c>
      <c r="B320" s="39"/>
      <c r="C320" s="66" t="s">
        <v>26</v>
      </c>
      <c r="D320" s="89">
        <v>27706.099999999995</v>
      </c>
      <c r="E320" s="123">
        <v>845.4</v>
      </c>
      <c r="F320" s="87">
        <v>0</v>
      </c>
      <c r="G320" s="31">
        <v>0</v>
      </c>
      <c r="H320" s="31">
        <v>0</v>
      </c>
      <c r="I320" s="31"/>
      <c r="J320" s="67">
        <f t="shared" si="20"/>
        <v>28551.499999999996</v>
      </c>
    </row>
    <row r="321" spans="1:10" s="4" customFormat="1" ht="23.1" customHeight="1" x14ac:dyDescent="0.25">
      <c r="A321" s="54" t="s">
        <v>364</v>
      </c>
      <c r="B321" s="39"/>
      <c r="C321" s="66" t="s">
        <v>26</v>
      </c>
      <c r="D321" s="89">
        <v>34092.669999999991</v>
      </c>
      <c r="E321" s="123">
        <v>2829.5</v>
      </c>
      <c r="F321" s="87">
        <v>10079.799999999999</v>
      </c>
      <c r="G321" s="31">
        <v>1351</v>
      </c>
      <c r="H321" s="31">
        <v>0</v>
      </c>
      <c r="I321" s="31"/>
      <c r="J321" s="67">
        <f t="shared" si="20"/>
        <v>48352.969999999987</v>
      </c>
    </row>
    <row r="322" spans="1:10" s="4" customFormat="1" ht="23.1" customHeight="1" x14ac:dyDescent="0.25">
      <c r="A322" s="54" t="s">
        <v>365</v>
      </c>
      <c r="B322" s="39"/>
      <c r="C322" s="66" t="s">
        <v>26</v>
      </c>
      <c r="D322" s="89">
        <v>242</v>
      </c>
      <c r="E322" s="123">
        <v>0</v>
      </c>
      <c r="F322" s="87">
        <v>0</v>
      </c>
      <c r="G322" s="31">
        <v>0</v>
      </c>
      <c r="H322" s="31">
        <v>0</v>
      </c>
      <c r="I322" s="31"/>
      <c r="J322" s="67">
        <f t="shared" si="20"/>
        <v>242</v>
      </c>
    </row>
    <row r="323" spans="1:10" s="4" customFormat="1" ht="23.1" customHeight="1" x14ac:dyDescent="0.25">
      <c r="A323" s="68" t="s">
        <v>366</v>
      </c>
      <c r="B323" s="16"/>
      <c r="C323" s="66" t="s">
        <v>26</v>
      </c>
      <c r="D323" s="89">
        <v>800</v>
      </c>
      <c r="E323" s="123">
        <v>0</v>
      </c>
      <c r="F323" s="87">
        <v>0</v>
      </c>
      <c r="G323" s="31">
        <v>0</v>
      </c>
      <c r="H323" s="31">
        <v>0</v>
      </c>
      <c r="I323" s="31"/>
      <c r="J323" s="67">
        <f t="shared" si="20"/>
        <v>800</v>
      </c>
    </row>
    <row r="324" spans="1:10" s="4" customFormat="1" ht="23.1" customHeight="1" x14ac:dyDescent="0.25">
      <c r="A324" s="68" t="s">
        <v>367</v>
      </c>
      <c r="B324" s="39"/>
      <c r="C324" s="66" t="s">
        <v>26</v>
      </c>
      <c r="D324" s="89">
        <v>684.3</v>
      </c>
      <c r="E324" s="123">
        <v>0</v>
      </c>
      <c r="F324" s="87">
        <v>0</v>
      </c>
      <c r="G324" s="31">
        <v>0</v>
      </c>
      <c r="H324" s="31">
        <v>0</v>
      </c>
      <c r="I324" s="31"/>
      <c r="J324" s="67">
        <f t="shared" si="20"/>
        <v>684.3</v>
      </c>
    </row>
    <row r="325" spans="1:10" s="4" customFormat="1" ht="23.1" customHeight="1" x14ac:dyDescent="0.25">
      <c r="A325" s="68" t="s">
        <v>77</v>
      </c>
      <c r="B325" s="39"/>
      <c r="C325" s="66" t="s">
        <v>26</v>
      </c>
      <c r="D325" s="89">
        <v>30.1</v>
      </c>
      <c r="E325" s="123">
        <v>0</v>
      </c>
      <c r="F325" s="87">
        <v>0</v>
      </c>
      <c r="G325" s="31">
        <v>0</v>
      </c>
      <c r="H325" s="31">
        <v>0</v>
      </c>
      <c r="I325" s="31"/>
      <c r="J325" s="67">
        <f t="shared" si="20"/>
        <v>30.1</v>
      </c>
    </row>
    <row r="326" spans="1:10" s="4" customFormat="1" ht="23.1" customHeight="1" x14ac:dyDescent="0.25">
      <c r="A326" s="54" t="s">
        <v>368</v>
      </c>
      <c r="B326" s="39"/>
      <c r="C326" s="66" t="s">
        <v>26</v>
      </c>
      <c r="D326" s="89">
        <v>3841.2</v>
      </c>
      <c r="E326" s="123">
        <v>0</v>
      </c>
      <c r="F326" s="87">
        <v>0</v>
      </c>
      <c r="G326" s="31">
        <v>0</v>
      </c>
      <c r="H326" s="31">
        <v>0</v>
      </c>
      <c r="I326" s="31"/>
      <c r="J326" s="67">
        <f t="shared" si="20"/>
        <v>3841.2</v>
      </c>
    </row>
    <row r="327" spans="1:10" s="4" customFormat="1" ht="23.1" customHeight="1" x14ac:dyDescent="0.25">
      <c r="A327" s="54" t="s">
        <v>369</v>
      </c>
      <c r="B327" s="39"/>
      <c r="C327" s="66" t="s">
        <v>26</v>
      </c>
      <c r="D327" s="89">
        <v>90</v>
      </c>
      <c r="E327" s="123">
        <v>0</v>
      </c>
      <c r="F327" s="87">
        <v>0</v>
      </c>
      <c r="G327" s="31">
        <v>0</v>
      </c>
      <c r="H327" s="31">
        <v>0</v>
      </c>
      <c r="I327" s="31"/>
      <c r="J327" s="67">
        <f t="shared" si="20"/>
        <v>90</v>
      </c>
    </row>
    <row r="328" spans="1:10" s="4" customFormat="1" ht="23.1" customHeight="1" x14ac:dyDescent="0.25">
      <c r="A328" s="54" t="s">
        <v>370</v>
      </c>
      <c r="B328" s="39"/>
      <c r="C328" s="66" t="s">
        <v>26</v>
      </c>
      <c r="D328" s="89">
        <v>1478.6000000000001</v>
      </c>
      <c r="E328" s="123">
        <v>0</v>
      </c>
      <c r="F328" s="87">
        <v>241.9</v>
      </c>
      <c r="G328" s="31">
        <v>0</v>
      </c>
      <c r="H328" s="31">
        <v>14.2</v>
      </c>
      <c r="I328" s="31"/>
      <c r="J328" s="67">
        <f t="shared" si="20"/>
        <v>1734.7000000000003</v>
      </c>
    </row>
    <row r="329" spans="1:10" s="4" customFormat="1" ht="23.1" customHeight="1" x14ac:dyDescent="0.25">
      <c r="A329" s="54" t="s">
        <v>371</v>
      </c>
      <c r="B329" s="39"/>
      <c r="C329" s="66" t="s">
        <v>26</v>
      </c>
      <c r="D329" s="89">
        <v>89709.5</v>
      </c>
      <c r="E329" s="123">
        <v>0</v>
      </c>
      <c r="F329" s="87">
        <v>0</v>
      </c>
      <c r="G329" s="31">
        <v>0</v>
      </c>
      <c r="H329" s="31">
        <v>1801.3</v>
      </c>
      <c r="I329" s="31"/>
      <c r="J329" s="67">
        <f t="shared" si="20"/>
        <v>91510.8</v>
      </c>
    </row>
    <row r="330" spans="1:10" s="4" customFormat="1" ht="23.1" customHeight="1" x14ac:dyDescent="0.25">
      <c r="A330" s="54" t="s">
        <v>372</v>
      </c>
      <c r="B330" s="39"/>
      <c r="C330" s="66" t="s">
        <v>26</v>
      </c>
      <c r="D330" s="89">
        <v>3186</v>
      </c>
      <c r="E330" s="123">
        <v>0</v>
      </c>
      <c r="F330" s="87">
        <v>0</v>
      </c>
      <c r="G330" s="31">
        <v>0</v>
      </c>
      <c r="H330" s="31">
        <v>0</v>
      </c>
      <c r="I330" s="31"/>
      <c r="J330" s="67">
        <f t="shared" si="20"/>
        <v>3186</v>
      </c>
    </row>
    <row r="331" spans="1:10" s="4" customFormat="1" ht="23.1" customHeight="1" x14ac:dyDescent="0.25">
      <c r="A331" s="54" t="s">
        <v>373</v>
      </c>
      <c r="B331" s="39"/>
      <c r="C331" s="66" t="s">
        <v>26</v>
      </c>
      <c r="D331" s="89">
        <v>6506.8600000000006</v>
      </c>
      <c r="E331" s="123">
        <v>0</v>
      </c>
      <c r="F331" s="87">
        <v>0</v>
      </c>
      <c r="G331" s="31">
        <v>0</v>
      </c>
      <c r="H331" s="31">
        <v>0</v>
      </c>
      <c r="I331" s="31"/>
      <c r="J331" s="67">
        <f t="shared" si="20"/>
        <v>6506.8600000000006</v>
      </c>
    </row>
    <row r="332" spans="1:10" s="4" customFormat="1" ht="23.1" customHeight="1" x14ac:dyDescent="0.25">
      <c r="A332" s="54" t="s">
        <v>374</v>
      </c>
      <c r="B332" s="39"/>
      <c r="C332" s="66" t="s">
        <v>26</v>
      </c>
      <c r="D332" s="89">
        <v>21230.760000000002</v>
      </c>
      <c r="E332" s="123">
        <v>0</v>
      </c>
      <c r="F332" s="87">
        <v>0</v>
      </c>
      <c r="G332" s="31">
        <v>0</v>
      </c>
      <c r="H332" s="31">
        <v>0</v>
      </c>
      <c r="I332" s="31"/>
      <c r="J332" s="67">
        <f t="shared" si="20"/>
        <v>21230.760000000002</v>
      </c>
    </row>
    <row r="333" spans="1:10" s="4" customFormat="1" ht="23.1" customHeight="1" x14ac:dyDescent="0.25">
      <c r="A333" s="54" t="s">
        <v>375</v>
      </c>
      <c r="B333" s="39"/>
      <c r="C333" s="66" t="s">
        <v>26</v>
      </c>
      <c r="D333" s="89">
        <v>199709.38</v>
      </c>
      <c r="E333" s="123">
        <v>8875.2000000000007</v>
      </c>
      <c r="F333" s="87">
        <v>5561.1</v>
      </c>
      <c r="G333" s="31">
        <v>6670.6</v>
      </c>
      <c r="H333" s="31">
        <v>3272</v>
      </c>
      <c r="I333" s="31"/>
      <c r="J333" s="67">
        <f t="shared" si="20"/>
        <v>224088.28000000003</v>
      </c>
    </row>
    <row r="334" spans="1:10" s="4" customFormat="1" ht="23.1" customHeight="1" x14ac:dyDescent="0.25">
      <c r="A334" s="54" t="s">
        <v>376</v>
      </c>
      <c r="B334" s="39"/>
      <c r="C334" s="66" t="s">
        <v>26</v>
      </c>
      <c r="D334" s="89">
        <v>7897.5000000000009</v>
      </c>
      <c r="E334" s="123">
        <v>0</v>
      </c>
      <c r="F334" s="87">
        <v>0</v>
      </c>
      <c r="G334" s="31">
        <v>0</v>
      </c>
      <c r="H334" s="31">
        <v>0</v>
      </c>
      <c r="I334" s="31"/>
      <c r="J334" s="67">
        <f t="shared" si="20"/>
        <v>7897.5000000000009</v>
      </c>
    </row>
    <row r="335" spans="1:10" s="4" customFormat="1" ht="23.1" customHeight="1" x14ac:dyDescent="0.25">
      <c r="A335" s="54" t="s">
        <v>377</v>
      </c>
      <c r="B335" s="39"/>
      <c r="C335" s="66" t="s">
        <v>26</v>
      </c>
      <c r="D335" s="89">
        <v>29328.63</v>
      </c>
      <c r="E335" s="123">
        <v>2173.1</v>
      </c>
      <c r="F335" s="87">
        <v>6247.7</v>
      </c>
      <c r="G335" s="31">
        <v>1383.8</v>
      </c>
      <c r="H335" s="31">
        <v>0</v>
      </c>
      <c r="I335" s="31"/>
      <c r="J335" s="67">
        <f t="shared" si="20"/>
        <v>39133.230000000003</v>
      </c>
    </row>
    <row r="336" spans="1:10" s="4" customFormat="1" ht="23.1" customHeight="1" x14ac:dyDescent="0.25">
      <c r="A336" s="54" t="s">
        <v>378</v>
      </c>
      <c r="B336" s="39"/>
      <c r="C336" s="66" t="s">
        <v>26</v>
      </c>
      <c r="D336" s="89">
        <v>7143.2000000000007</v>
      </c>
      <c r="E336" s="123">
        <v>0</v>
      </c>
      <c r="F336" s="87">
        <v>0</v>
      </c>
      <c r="G336" s="31">
        <v>0</v>
      </c>
      <c r="H336" s="31">
        <v>0</v>
      </c>
      <c r="I336" s="31"/>
      <c r="J336" s="67">
        <f t="shared" si="20"/>
        <v>7143.2000000000007</v>
      </c>
    </row>
    <row r="337" spans="1:10" s="4" customFormat="1" ht="23.1" customHeight="1" x14ac:dyDescent="0.25">
      <c r="A337" s="68" t="s">
        <v>379</v>
      </c>
      <c r="B337" s="39"/>
      <c r="C337" s="66" t="s">
        <v>26</v>
      </c>
      <c r="D337" s="74">
        <v>380552.01000000007</v>
      </c>
      <c r="E337" s="123">
        <v>10266.799999999999</v>
      </c>
      <c r="F337" s="122">
        <v>17280.900000000001</v>
      </c>
      <c r="G337" s="123">
        <v>24572</v>
      </c>
      <c r="H337" s="123">
        <v>17860.5</v>
      </c>
      <c r="I337" s="123"/>
      <c r="J337" s="67">
        <f t="shared" si="20"/>
        <v>450532.21000000008</v>
      </c>
    </row>
    <row r="338" spans="1:10" s="4" customFormat="1" ht="23.1" customHeight="1" x14ac:dyDescent="0.25">
      <c r="A338" s="54" t="s">
        <v>380</v>
      </c>
      <c r="B338" s="39"/>
      <c r="C338" s="66" t="s">
        <v>26</v>
      </c>
      <c r="D338" s="89">
        <v>1281.5</v>
      </c>
      <c r="E338" s="123">
        <v>0</v>
      </c>
      <c r="F338" s="87">
        <v>0</v>
      </c>
      <c r="G338" s="31">
        <v>0</v>
      </c>
      <c r="H338" s="31">
        <v>0</v>
      </c>
      <c r="I338" s="31"/>
      <c r="J338" s="67">
        <f t="shared" si="20"/>
        <v>1281.5</v>
      </c>
    </row>
    <row r="339" spans="1:10" s="4" customFormat="1" ht="21" customHeight="1" x14ac:dyDescent="0.25">
      <c r="A339" s="54" t="s">
        <v>381</v>
      </c>
      <c r="B339" s="39"/>
      <c r="C339" s="66" t="s">
        <v>26</v>
      </c>
      <c r="D339" s="89">
        <v>8415.73</v>
      </c>
      <c r="E339" s="123">
        <v>0</v>
      </c>
      <c r="F339" s="87">
        <v>0</v>
      </c>
      <c r="G339" s="31">
        <v>0</v>
      </c>
      <c r="H339" s="31">
        <v>0</v>
      </c>
      <c r="I339" s="31"/>
      <c r="J339" s="67">
        <f t="shared" si="20"/>
        <v>8415.73</v>
      </c>
    </row>
    <row r="340" spans="1:10" s="4" customFormat="1" ht="21" customHeight="1" x14ac:dyDescent="0.25">
      <c r="A340" s="198" t="s">
        <v>740</v>
      </c>
      <c r="B340" s="39"/>
      <c r="C340" s="66" t="s">
        <v>26</v>
      </c>
      <c r="D340" s="89">
        <v>13.5</v>
      </c>
      <c r="E340" s="123">
        <v>0</v>
      </c>
      <c r="F340" s="87">
        <v>0</v>
      </c>
      <c r="G340" s="31">
        <v>0</v>
      </c>
      <c r="H340" s="31">
        <v>0</v>
      </c>
      <c r="I340" s="31"/>
      <c r="J340" s="67">
        <f t="shared" si="20"/>
        <v>13.5</v>
      </c>
    </row>
    <row r="341" spans="1:10" s="4" customFormat="1" ht="22.5" customHeight="1" x14ac:dyDescent="0.25">
      <c r="A341" s="54" t="s">
        <v>382</v>
      </c>
      <c r="B341" s="39"/>
      <c r="C341" s="66" t="s">
        <v>26</v>
      </c>
      <c r="D341" s="74">
        <v>15100.199999999999</v>
      </c>
      <c r="E341" s="123">
        <v>47.9</v>
      </c>
      <c r="F341" s="87">
        <v>0</v>
      </c>
      <c r="G341" s="31">
        <v>0</v>
      </c>
      <c r="H341" s="31">
        <v>0</v>
      </c>
      <c r="I341" s="31"/>
      <c r="J341" s="67">
        <f t="shared" si="20"/>
        <v>15148.099999999999</v>
      </c>
    </row>
    <row r="342" spans="1:10" s="4" customFormat="1" ht="23.1" customHeight="1" x14ac:dyDescent="0.25">
      <c r="A342" s="54" t="s">
        <v>383</v>
      </c>
      <c r="B342" s="39"/>
      <c r="C342" s="66" t="s">
        <v>26</v>
      </c>
      <c r="D342" s="89">
        <v>2541.4</v>
      </c>
      <c r="E342" s="123">
        <v>0</v>
      </c>
      <c r="F342" s="87">
        <v>0</v>
      </c>
      <c r="G342" s="31">
        <v>0</v>
      </c>
      <c r="H342" s="31">
        <v>0</v>
      </c>
      <c r="I342" s="31"/>
      <c r="J342" s="67">
        <f t="shared" si="20"/>
        <v>2541.4</v>
      </c>
    </row>
    <row r="343" spans="1:10" s="4" customFormat="1" ht="23.1" customHeight="1" x14ac:dyDescent="0.25">
      <c r="A343" s="54" t="s">
        <v>384</v>
      </c>
      <c r="B343" s="39"/>
      <c r="C343" s="66" t="s">
        <v>26</v>
      </c>
      <c r="D343" s="89">
        <v>1083.3</v>
      </c>
      <c r="E343" s="123">
        <v>0</v>
      </c>
      <c r="F343" s="87">
        <v>0</v>
      </c>
      <c r="G343" s="31">
        <v>0</v>
      </c>
      <c r="H343" s="31">
        <v>0</v>
      </c>
      <c r="I343" s="31"/>
      <c r="J343" s="67">
        <f t="shared" si="20"/>
        <v>1083.3</v>
      </c>
    </row>
    <row r="344" spans="1:10" s="4" customFormat="1" ht="23.1" customHeight="1" x14ac:dyDescent="0.25">
      <c r="A344" s="54" t="s">
        <v>385</v>
      </c>
      <c r="B344" s="39"/>
      <c r="C344" s="66" t="s">
        <v>26</v>
      </c>
      <c r="D344" s="89">
        <v>7797.4000000000005</v>
      </c>
      <c r="E344" s="123">
        <v>1138.0999999999999</v>
      </c>
      <c r="F344" s="87">
        <v>0</v>
      </c>
      <c r="G344" s="31">
        <v>0</v>
      </c>
      <c r="H344" s="31">
        <v>0</v>
      </c>
      <c r="I344" s="31"/>
      <c r="J344" s="67">
        <f t="shared" si="20"/>
        <v>8935.5</v>
      </c>
    </row>
    <row r="345" spans="1:10" s="4" customFormat="1" ht="23.1" customHeight="1" x14ac:dyDescent="0.25">
      <c r="A345" s="142" t="s">
        <v>386</v>
      </c>
      <c r="B345" s="143"/>
      <c r="C345" s="144" t="s">
        <v>26</v>
      </c>
      <c r="D345" s="118">
        <v>42.3</v>
      </c>
      <c r="E345" s="123">
        <v>0</v>
      </c>
      <c r="F345" s="87">
        <v>0</v>
      </c>
      <c r="G345" s="31">
        <v>0</v>
      </c>
      <c r="H345" s="31">
        <v>0</v>
      </c>
      <c r="I345" s="31"/>
      <c r="J345" s="67">
        <f t="shared" si="20"/>
        <v>42.3</v>
      </c>
    </row>
    <row r="346" spans="1:10" s="4" customFormat="1" ht="23.1" customHeight="1" x14ac:dyDescent="0.25">
      <c r="A346" s="54" t="s">
        <v>387</v>
      </c>
      <c r="B346" s="39"/>
      <c r="C346" s="66" t="s">
        <v>26</v>
      </c>
      <c r="D346" s="74">
        <v>922.55</v>
      </c>
      <c r="E346" s="123">
        <v>0</v>
      </c>
      <c r="F346" s="87">
        <v>0</v>
      </c>
      <c r="G346" s="31">
        <v>0</v>
      </c>
      <c r="H346" s="31">
        <v>0</v>
      </c>
      <c r="I346" s="31"/>
      <c r="J346" s="67">
        <f t="shared" ref="J346" si="21">SUM(D346:I346)</f>
        <v>922.55</v>
      </c>
    </row>
    <row r="347" spans="1:10" s="4" customFormat="1" ht="23.1" customHeight="1" x14ac:dyDescent="0.25">
      <c r="A347" s="54" t="s">
        <v>388</v>
      </c>
      <c r="B347" s="39"/>
      <c r="C347" s="66" t="s">
        <v>26</v>
      </c>
      <c r="D347" s="89">
        <v>217.8</v>
      </c>
      <c r="E347" s="123">
        <v>0</v>
      </c>
      <c r="F347" s="87">
        <v>0</v>
      </c>
      <c r="G347" s="31">
        <v>0</v>
      </c>
      <c r="H347" s="31">
        <v>0</v>
      </c>
      <c r="I347" s="31"/>
      <c r="J347" s="67">
        <f t="shared" ref="J347:J378" si="22">SUM(D347:I347)</f>
        <v>217.8</v>
      </c>
    </row>
    <row r="348" spans="1:10" s="4" customFormat="1" ht="23.1" customHeight="1" x14ac:dyDescent="0.25">
      <c r="A348" s="54" t="s">
        <v>389</v>
      </c>
      <c r="B348" s="39"/>
      <c r="C348" s="66" t="s">
        <v>26</v>
      </c>
      <c r="D348" s="89">
        <v>3662.62</v>
      </c>
      <c r="E348" s="123">
        <v>91.6</v>
      </c>
      <c r="F348" s="87">
        <v>0</v>
      </c>
      <c r="G348" s="31">
        <v>0</v>
      </c>
      <c r="H348" s="31">
        <v>0</v>
      </c>
      <c r="I348" s="31"/>
      <c r="J348" s="67">
        <f t="shared" si="22"/>
        <v>3754.22</v>
      </c>
    </row>
    <row r="349" spans="1:10" s="4" customFormat="1" ht="23.1" customHeight="1" x14ac:dyDescent="0.25">
      <c r="A349" s="54" t="s">
        <v>390</v>
      </c>
      <c r="B349" s="39"/>
      <c r="C349" s="66" t="s">
        <v>26</v>
      </c>
      <c r="D349" s="89">
        <v>12224.699999999997</v>
      </c>
      <c r="E349" s="123">
        <v>0</v>
      </c>
      <c r="F349" s="87">
        <v>0</v>
      </c>
      <c r="G349" s="31">
        <v>0</v>
      </c>
      <c r="H349" s="31">
        <v>0</v>
      </c>
      <c r="I349" s="31"/>
      <c r="J349" s="67">
        <f t="shared" si="22"/>
        <v>12224.699999999997</v>
      </c>
    </row>
    <row r="350" spans="1:10" s="4" customFormat="1" ht="23.1" customHeight="1" x14ac:dyDescent="0.25">
      <c r="A350" s="54" t="s">
        <v>391</v>
      </c>
      <c r="B350" s="39"/>
      <c r="C350" s="66" t="s">
        <v>26</v>
      </c>
      <c r="D350" s="89">
        <v>4404.8999999999996</v>
      </c>
      <c r="E350" s="123">
        <v>0</v>
      </c>
      <c r="F350" s="87">
        <v>0</v>
      </c>
      <c r="G350" s="31">
        <v>0</v>
      </c>
      <c r="H350" s="31">
        <v>0</v>
      </c>
      <c r="I350" s="31"/>
      <c r="J350" s="67">
        <f t="shared" si="22"/>
        <v>4404.8999999999996</v>
      </c>
    </row>
    <row r="351" spans="1:10" s="4" customFormat="1" ht="23.1" customHeight="1" x14ac:dyDescent="0.25">
      <c r="A351" s="54" t="s">
        <v>392</v>
      </c>
      <c r="B351" s="39"/>
      <c r="C351" s="66" t="s">
        <v>26</v>
      </c>
      <c r="D351" s="89">
        <v>193</v>
      </c>
      <c r="E351" s="123">
        <v>0</v>
      </c>
      <c r="F351" s="87">
        <v>0</v>
      </c>
      <c r="G351" s="31">
        <v>0</v>
      </c>
      <c r="H351" s="31">
        <v>0</v>
      </c>
      <c r="I351" s="31"/>
      <c r="J351" s="67">
        <f t="shared" si="22"/>
        <v>193</v>
      </c>
    </row>
    <row r="352" spans="1:10" s="4" customFormat="1" ht="23.1" customHeight="1" x14ac:dyDescent="0.25">
      <c r="A352" s="54" t="s">
        <v>393</v>
      </c>
      <c r="B352" s="39"/>
      <c r="C352" s="66" t="s">
        <v>26</v>
      </c>
      <c r="D352" s="74">
        <v>2999.8</v>
      </c>
      <c r="E352" s="123">
        <v>0</v>
      </c>
      <c r="F352" s="87">
        <v>0</v>
      </c>
      <c r="G352" s="31">
        <v>0</v>
      </c>
      <c r="H352" s="31">
        <v>0</v>
      </c>
      <c r="I352" s="31"/>
      <c r="J352" s="67">
        <f t="shared" si="22"/>
        <v>2999.8</v>
      </c>
    </row>
    <row r="353" spans="1:10" s="4" customFormat="1" ht="23.1" customHeight="1" x14ac:dyDescent="0.25">
      <c r="A353" s="54" t="s">
        <v>394</v>
      </c>
      <c r="B353" s="39"/>
      <c r="C353" s="66" t="s">
        <v>26</v>
      </c>
      <c r="D353" s="89">
        <v>31294.02</v>
      </c>
      <c r="E353" s="123">
        <v>0</v>
      </c>
      <c r="F353" s="87">
        <v>0</v>
      </c>
      <c r="G353" s="31">
        <v>0</v>
      </c>
      <c r="H353" s="31">
        <v>0</v>
      </c>
      <c r="I353" s="31"/>
      <c r="J353" s="67">
        <f t="shared" si="22"/>
        <v>31294.02</v>
      </c>
    </row>
    <row r="354" spans="1:10" s="4" customFormat="1" ht="23.1" customHeight="1" x14ac:dyDescent="0.25">
      <c r="A354" s="54" t="s">
        <v>395</v>
      </c>
      <c r="B354" s="39"/>
      <c r="C354" s="66" t="s">
        <v>26</v>
      </c>
      <c r="D354" s="74">
        <v>14124.85</v>
      </c>
      <c r="E354" s="123">
        <v>0</v>
      </c>
      <c r="F354" s="87">
        <v>0</v>
      </c>
      <c r="G354" s="31">
        <v>0</v>
      </c>
      <c r="H354" s="31">
        <v>0</v>
      </c>
      <c r="I354" s="31"/>
      <c r="J354" s="67">
        <f t="shared" si="22"/>
        <v>14124.85</v>
      </c>
    </row>
    <row r="355" spans="1:10" s="4" customFormat="1" ht="23.1" customHeight="1" x14ac:dyDescent="0.25">
      <c r="A355" s="54" t="s">
        <v>396</v>
      </c>
      <c r="B355" s="39"/>
      <c r="C355" s="66" t="s">
        <v>26</v>
      </c>
      <c r="D355" s="89">
        <v>3953.75</v>
      </c>
      <c r="E355" s="123">
        <v>0</v>
      </c>
      <c r="F355" s="87">
        <v>0</v>
      </c>
      <c r="G355" s="31">
        <v>0</v>
      </c>
      <c r="H355" s="31">
        <v>0</v>
      </c>
      <c r="I355" s="31"/>
      <c r="J355" s="67">
        <f t="shared" si="22"/>
        <v>3953.75</v>
      </c>
    </row>
    <row r="356" spans="1:10" s="4" customFormat="1" ht="23.1" customHeight="1" x14ac:dyDescent="0.25">
      <c r="A356" s="54" t="s">
        <v>397</v>
      </c>
      <c r="B356" s="39"/>
      <c r="C356" s="66" t="s">
        <v>26</v>
      </c>
      <c r="D356" s="89">
        <v>12.7</v>
      </c>
      <c r="E356" s="123">
        <v>0</v>
      </c>
      <c r="F356" s="87">
        <v>0</v>
      </c>
      <c r="G356" s="31">
        <v>0</v>
      </c>
      <c r="H356" s="31">
        <v>0</v>
      </c>
      <c r="I356" s="31"/>
      <c r="J356" s="67">
        <f t="shared" si="22"/>
        <v>12.7</v>
      </c>
    </row>
    <row r="357" spans="1:10" s="4" customFormat="1" ht="23.1" customHeight="1" x14ac:dyDescent="0.25">
      <c r="A357" s="54" t="s">
        <v>398</v>
      </c>
      <c r="B357" s="39"/>
      <c r="C357" s="66" t="s">
        <v>26</v>
      </c>
      <c r="D357" s="89">
        <v>176983.97</v>
      </c>
      <c r="E357" s="123">
        <v>0</v>
      </c>
      <c r="F357" s="87">
        <v>801</v>
      </c>
      <c r="G357" s="31">
        <v>4489.8</v>
      </c>
      <c r="H357" s="31">
        <v>8055</v>
      </c>
      <c r="I357" s="31"/>
      <c r="J357" s="67">
        <f t="shared" si="22"/>
        <v>190329.77</v>
      </c>
    </row>
    <row r="358" spans="1:10" s="4" customFormat="1" ht="23.1" customHeight="1" x14ac:dyDescent="0.25">
      <c r="A358" s="54" t="s">
        <v>399</v>
      </c>
      <c r="B358" s="39"/>
      <c r="C358" s="66" t="s">
        <v>26</v>
      </c>
      <c r="D358" s="89">
        <v>541587.71</v>
      </c>
      <c r="E358" s="123">
        <v>13514.7</v>
      </c>
      <c r="F358" s="87">
        <v>17060.3</v>
      </c>
      <c r="G358" s="31">
        <v>26298.1</v>
      </c>
      <c r="H358" s="31">
        <v>21959.4</v>
      </c>
      <c r="I358" s="31"/>
      <c r="J358" s="67">
        <f t="shared" si="22"/>
        <v>620420.21</v>
      </c>
    </row>
    <row r="359" spans="1:10" s="4" customFormat="1" ht="23.1" customHeight="1" x14ac:dyDescent="0.25">
      <c r="A359" s="54" t="s">
        <v>400</v>
      </c>
      <c r="B359" s="39"/>
      <c r="C359" s="66" t="s">
        <v>26</v>
      </c>
      <c r="D359" s="89">
        <v>1696.1</v>
      </c>
      <c r="E359" s="123">
        <v>0</v>
      </c>
      <c r="F359" s="87">
        <v>0</v>
      </c>
      <c r="G359" s="31">
        <v>0</v>
      </c>
      <c r="H359" s="31">
        <v>0</v>
      </c>
      <c r="I359" s="31"/>
      <c r="J359" s="67">
        <f t="shared" si="22"/>
        <v>1696.1</v>
      </c>
    </row>
    <row r="360" spans="1:10" s="4" customFormat="1" ht="23.1" customHeight="1" x14ac:dyDescent="0.25">
      <c r="A360" s="54" t="s">
        <v>401</v>
      </c>
      <c r="B360" s="39"/>
      <c r="C360" s="66" t="s">
        <v>26</v>
      </c>
      <c r="D360" s="89">
        <v>15821.47</v>
      </c>
      <c r="E360" s="123">
        <v>0</v>
      </c>
      <c r="F360" s="87">
        <v>0</v>
      </c>
      <c r="G360" s="31">
        <v>959</v>
      </c>
      <c r="H360" s="31">
        <v>0</v>
      </c>
      <c r="I360" s="31"/>
      <c r="J360" s="67">
        <f t="shared" si="22"/>
        <v>16780.47</v>
      </c>
    </row>
    <row r="361" spans="1:10" s="4" customFormat="1" ht="23.1" customHeight="1" x14ac:dyDescent="0.25">
      <c r="A361" s="54" t="s">
        <v>402</v>
      </c>
      <c r="B361" s="39"/>
      <c r="C361" s="66" t="s">
        <v>26</v>
      </c>
      <c r="D361" s="89">
        <v>4117.5</v>
      </c>
      <c r="E361" s="123">
        <v>0</v>
      </c>
      <c r="F361" s="87">
        <v>0</v>
      </c>
      <c r="G361" s="31">
        <v>0</v>
      </c>
      <c r="H361" s="31">
        <v>0</v>
      </c>
      <c r="I361" s="31"/>
      <c r="J361" s="67">
        <f t="shared" si="22"/>
        <v>4117.5</v>
      </c>
    </row>
    <row r="362" spans="1:10" s="4" customFormat="1" ht="23.1" customHeight="1" x14ac:dyDescent="0.25">
      <c r="A362" s="54" t="s">
        <v>403</v>
      </c>
      <c r="B362" s="39"/>
      <c r="C362" s="66" t="s">
        <v>26</v>
      </c>
      <c r="D362" s="89">
        <v>2995.9</v>
      </c>
      <c r="E362" s="123">
        <v>0</v>
      </c>
      <c r="F362" s="87">
        <v>0</v>
      </c>
      <c r="G362" s="31">
        <v>0</v>
      </c>
      <c r="H362" s="31">
        <v>0</v>
      </c>
      <c r="I362" s="31"/>
      <c r="J362" s="67">
        <f t="shared" si="22"/>
        <v>2995.9</v>
      </c>
    </row>
    <row r="363" spans="1:10" s="4" customFormat="1" ht="23.1" customHeight="1" x14ac:dyDescent="0.25">
      <c r="A363" s="54" t="s">
        <v>404</v>
      </c>
      <c r="B363" s="39"/>
      <c r="C363" s="66" t="s">
        <v>26</v>
      </c>
      <c r="D363" s="89">
        <v>183.9</v>
      </c>
      <c r="E363" s="123">
        <v>0</v>
      </c>
      <c r="F363" s="87">
        <v>0</v>
      </c>
      <c r="G363" s="31">
        <v>0</v>
      </c>
      <c r="H363" s="31">
        <v>0</v>
      </c>
      <c r="I363" s="31"/>
      <c r="J363" s="67">
        <f t="shared" si="22"/>
        <v>183.9</v>
      </c>
    </row>
    <row r="364" spans="1:10" s="4" customFormat="1" ht="23.1" customHeight="1" x14ac:dyDescent="0.25">
      <c r="A364" s="54" t="s">
        <v>405</v>
      </c>
      <c r="B364" s="39"/>
      <c r="C364" s="66" t="s">
        <v>26</v>
      </c>
      <c r="D364" s="89">
        <v>370.4</v>
      </c>
      <c r="E364" s="123">
        <v>0</v>
      </c>
      <c r="F364" s="87">
        <v>0</v>
      </c>
      <c r="G364" s="31">
        <v>0</v>
      </c>
      <c r="H364" s="31">
        <v>0</v>
      </c>
      <c r="I364" s="31"/>
      <c r="J364" s="67">
        <f t="shared" si="22"/>
        <v>370.4</v>
      </c>
    </row>
    <row r="365" spans="1:10" s="4" customFormat="1" ht="23.1" customHeight="1" x14ac:dyDescent="0.25">
      <c r="A365" s="54" t="s">
        <v>406</v>
      </c>
      <c r="B365" s="39"/>
      <c r="C365" s="66" t="s">
        <v>26</v>
      </c>
      <c r="D365" s="89">
        <v>2875.6000000000004</v>
      </c>
      <c r="E365" s="123">
        <v>321</v>
      </c>
      <c r="F365" s="87">
        <v>0</v>
      </c>
      <c r="G365" s="31">
        <v>0</v>
      </c>
      <c r="H365" s="31">
        <v>0</v>
      </c>
      <c r="I365" s="31"/>
      <c r="J365" s="67">
        <f t="shared" si="22"/>
        <v>3196.6000000000004</v>
      </c>
    </row>
    <row r="366" spans="1:10" s="4" customFormat="1" ht="23.1" customHeight="1" x14ac:dyDescent="0.25">
      <c r="A366" s="54" t="s">
        <v>407</v>
      </c>
      <c r="B366" s="39"/>
      <c r="C366" s="66" t="s">
        <v>26</v>
      </c>
      <c r="D366" s="89">
        <v>1304.1999999999998</v>
      </c>
      <c r="E366" s="123">
        <v>0</v>
      </c>
      <c r="F366" s="87">
        <v>0</v>
      </c>
      <c r="G366" s="31">
        <v>0</v>
      </c>
      <c r="H366" s="31">
        <v>0</v>
      </c>
      <c r="I366" s="31"/>
      <c r="J366" s="67">
        <f t="shared" si="22"/>
        <v>1304.1999999999998</v>
      </c>
    </row>
    <row r="367" spans="1:10" s="4" customFormat="1" ht="23.1" customHeight="1" x14ac:dyDescent="0.25">
      <c r="A367" s="54" t="s">
        <v>408</v>
      </c>
      <c r="B367" s="39"/>
      <c r="C367" s="66" t="s">
        <v>26</v>
      </c>
      <c r="D367" s="89">
        <v>155398.00999999995</v>
      </c>
      <c r="E367" s="123">
        <v>425.4</v>
      </c>
      <c r="F367" s="87">
        <v>0</v>
      </c>
      <c r="G367" s="31">
        <v>4831.5</v>
      </c>
      <c r="H367" s="31">
        <v>2586.9</v>
      </c>
      <c r="I367" s="31"/>
      <c r="J367" s="67">
        <f t="shared" si="22"/>
        <v>163241.80999999994</v>
      </c>
    </row>
    <row r="368" spans="1:10" s="4" customFormat="1" ht="23.1" customHeight="1" x14ac:dyDescent="0.25">
      <c r="A368" s="54" t="s">
        <v>409</v>
      </c>
      <c r="B368" s="39"/>
      <c r="C368" s="66" t="s">
        <v>26</v>
      </c>
      <c r="D368" s="89">
        <v>9818.8000000000011</v>
      </c>
      <c r="E368" s="123">
        <v>0</v>
      </c>
      <c r="F368" s="87">
        <v>0</v>
      </c>
      <c r="G368" s="31">
        <v>0</v>
      </c>
      <c r="H368" s="31">
        <v>0</v>
      </c>
      <c r="I368" s="31"/>
      <c r="J368" s="67">
        <f t="shared" si="22"/>
        <v>9818.8000000000011</v>
      </c>
    </row>
    <row r="369" spans="1:10" s="4" customFormat="1" ht="23.1" customHeight="1" x14ac:dyDescent="0.25">
      <c r="A369" s="54" t="s">
        <v>410</v>
      </c>
      <c r="B369" s="39"/>
      <c r="C369" s="66" t="s">
        <v>26</v>
      </c>
      <c r="D369" s="89">
        <v>303586.42000000004</v>
      </c>
      <c r="E369" s="123">
        <v>15735.6</v>
      </c>
      <c r="F369" s="87">
        <v>10078.200000000001</v>
      </c>
      <c r="G369" s="31">
        <v>7282.7</v>
      </c>
      <c r="H369" s="31">
        <v>13274.8</v>
      </c>
      <c r="I369" s="31"/>
      <c r="J369" s="67">
        <f t="shared" si="22"/>
        <v>349957.72000000003</v>
      </c>
    </row>
    <row r="370" spans="1:10" s="4" customFormat="1" ht="23.1" customHeight="1" x14ac:dyDescent="0.25">
      <c r="A370" s="54" t="s">
        <v>411</v>
      </c>
      <c r="B370" s="39"/>
      <c r="C370" s="66" t="s">
        <v>26</v>
      </c>
      <c r="D370" s="89">
        <v>29586</v>
      </c>
      <c r="E370" s="123">
        <v>0</v>
      </c>
      <c r="F370" s="87">
        <v>0</v>
      </c>
      <c r="G370" s="45">
        <v>0</v>
      </c>
      <c r="H370" s="45">
        <v>0</v>
      </c>
      <c r="I370" s="45"/>
      <c r="J370" s="67">
        <f t="shared" si="22"/>
        <v>29586</v>
      </c>
    </row>
    <row r="371" spans="1:10" s="4" customFormat="1" ht="23.1" customHeight="1" x14ac:dyDescent="0.25">
      <c r="A371" s="54" t="s">
        <v>412</v>
      </c>
      <c r="B371" s="39"/>
      <c r="C371" s="66" t="s">
        <v>26</v>
      </c>
      <c r="D371" s="89">
        <v>39279.160000000003</v>
      </c>
      <c r="E371" s="123">
        <v>862.8</v>
      </c>
      <c r="F371" s="87">
        <v>991.2</v>
      </c>
      <c r="G371" s="31">
        <v>691.3</v>
      </c>
      <c r="H371" s="31">
        <v>4137</v>
      </c>
      <c r="I371" s="45"/>
      <c r="J371" s="67">
        <f t="shared" si="22"/>
        <v>45961.460000000006</v>
      </c>
    </row>
    <row r="372" spans="1:10" s="4" customFormat="1" ht="23.1" customHeight="1" x14ac:dyDescent="0.25">
      <c r="A372" s="54" t="s">
        <v>413</v>
      </c>
      <c r="B372" s="345"/>
      <c r="C372" s="66" t="s">
        <v>26</v>
      </c>
      <c r="D372" s="74">
        <v>18106.579999999998</v>
      </c>
      <c r="E372" s="123">
        <v>0</v>
      </c>
      <c r="F372" s="122">
        <v>659.9</v>
      </c>
      <c r="G372" s="123">
        <v>42.6</v>
      </c>
      <c r="H372" s="123">
        <v>0</v>
      </c>
      <c r="I372" s="123"/>
      <c r="J372" s="216">
        <f t="shared" si="22"/>
        <v>18809.079999999998</v>
      </c>
    </row>
    <row r="373" spans="1:10" s="4" customFormat="1" ht="23.1" customHeight="1" x14ac:dyDescent="0.25">
      <c r="A373" s="54" t="s">
        <v>414</v>
      </c>
      <c r="B373" s="39"/>
      <c r="C373" s="66" t="s">
        <v>26</v>
      </c>
      <c r="D373" s="74">
        <v>88</v>
      </c>
      <c r="E373" s="123">
        <v>0</v>
      </c>
      <c r="F373" s="122">
        <v>0</v>
      </c>
      <c r="G373" s="123">
        <v>0</v>
      </c>
      <c r="H373" s="123">
        <v>0</v>
      </c>
      <c r="I373" s="123"/>
      <c r="J373" s="216">
        <f t="shared" si="22"/>
        <v>88</v>
      </c>
    </row>
    <row r="374" spans="1:10" s="4" customFormat="1" ht="23.1" customHeight="1" x14ac:dyDescent="0.25">
      <c r="A374" s="54" t="s">
        <v>415</v>
      </c>
      <c r="B374" s="39"/>
      <c r="C374" s="66" t="s">
        <v>26</v>
      </c>
      <c r="D374" s="89">
        <v>5812.2</v>
      </c>
      <c r="E374" s="123">
        <v>0</v>
      </c>
      <c r="F374" s="122">
        <v>0</v>
      </c>
      <c r="G374" s="123">
        <v>0</v>
      </c>
      <c r="H374" s="123">
        <v>0</v>
      </c>
      <c r="I374" s="31"/>
      <c r="J374" s="67">
        <f t="shared" si="22"/>
        <v>5812.2</v>
      </c>
    </row>
    <row r="375" spans="1:10" s="4" customFormat="1" ht="23.1" customHeight="1" x14ac:dyDescent="0.25">
      <c r="A375" s="54" t="s">
        <v>613</v>
      </c>
      <c r="B375" s="39"/>
      <c r="C375" s="66" t="s">
        <v>26</v>
      </c>
      <c r="D375" s="89">
        <v>7028</v>
      </c>
      <c r="E375" s="123">
        <v>0</v>
      </c>
      <c r="F375" s="122">
        <v>0</v>
      </c>
      <c r="G375" s="123">
        <v>0</v>
      </c>
      <c r="H375" s="123">
        <v>0</v>
      </c>
      <c r="I375" s="31"/>
      <c r="J375" s="67">
        <f t="shared" si="22"/>
        <v>7028</v>
      </c>
    </row>
    <row r="376" spans="1:10" s="4" customFormat="1" ht="22.5" customHeight="1" x14ac:dyDescent="0.25">
      <c r="A376" s="54" t="s">
        <v>416</v>
      </c>
      <c r="B376" s="39"/>
      <c r="C376" s="66" t="s">
        <v>26</v>
      </c>
      <c r="D376" s="89">
        <v>5998.1</v>
      </c>
      <c r="E376" s="123">
        <v>0</v>
      </c>
      <c r="F376" s="122">
        <v>0</v>
      </c>
      <c r="G376" s="123">
        <v>0</v>
      </c>
      <c r="H376" s="123">
        <v>0</v>
      </c>
      <c r="I376" s="31"/>
      <c r="J376" s="67">
        <f t="shared" si="22"/>
        <v>5998.1</v>
      </c>
    </row>
    <row r="377" spans="1:10" s="4" customFormat="1" ht="22.5" customHeight="1" x14ac:dyDescent="0.25">
      <c r="A377" s="54" t="s">
        <v>417</v>
      </c>
      <c r="B377" s="39"/>
      <c r="C377" s="66" t="s">
        <v>26</v>
      </c>
      <c r="D377" s="89">
        <v>58176.709999999992</v>
      </c>
      <c r="E377" s="123">
        <v>2257.6999999999998</v>
      </c>
      <c r="F377" s="87">
        <v>3158</v>
      </c>
      <c r="G377" s="31">
        <v>4429</v>
      </c>
      <c r="H377" s="31">
        <v>5104.8999999999996</v>
      </c>
      <c r="I377" s="31"/>
      <c r="J377" s="67">
        <f t="shared" si="22"/>
        <v>73126.309999999983</v>
      </c>
    </row>
    <row r="378" spans="1:10" ht="21.75" customHeight="1" x14ac:dyDescent="0.2">
      <c r="A378" s="196" t="s">
        <v>418</v>
      </c>
      <c r="B378" s="39"/>
      <c r="C378" s="66" t="s">
        <v>26</v>
      </c>
      <c r="D378" s="89">
        <v>120</v>
      </c>
      <c r="E378" s="123">
        <v>0</v>
      </c>
      <c r="F378" s="87">
        <v>0</v>
      </c>
      <c r="G378" s="31">
        <v>0</v>
      </c>
      <c r="H378" s="31">
        <v>0</v>
      </c>
      <c r="I378" s="31"/>
      <c r="J378" s="67">
        <f t="shared" si="22"/>
        <v>120</v>
      </c>
    </row>
    <row r="379" spans="1:10" ht="22.5" customHeight="1" x14ac:dyDescent="0.2">
      <c r="A379" s="54" t="s">
        <v>419</v>
      </c>
      <c r="B379" s="39"/>
      <c r="C379" s="66" t="s">
        <v>26</v>
      </c>
      <c r="D379" s="89">
        <v>128157.58</v>
      </c>
      <c r="E379" s="123">
        <v>5440.3</v>
      </c>
      <c r="F379" s="87">
        <v>3610.9</v>
      </c>
      <c r="G379" s="31">
        <v>0</v>
      </c>
      <c r="H379" s="31">
        <v>1705</v>
      </c>
      <c r="I379" s="31"/>
      <c r="J379" s="67">
        <f t="shared" ref="J379:J408" si="23">SUM(D379:I379)</f>
        <v>138913.78</v>
      </c>
    </row>
    <row r="380" spans="1:10" s="4" customFormat="1" ht="22.5" customHeight="1" x14ac:dyDescent="0.25">
      <c r="A380" s="54" t="s">
        <v>420</v>
      </c>
      <c r="B380" s="39"/>
      <c r="C380" s="66" t="s">
        <v>26</v>
      </c>
      <c r="D380" s="89">
        <v>35.1</v>
      </c>
      <c r="E380" s="123">
        <v>0</v>
      </c>
      <c r="F380" s="87">
        <v>0</v>
      </c>
      <c r="G380" s="31">
        <v>0</v>
      </c>
      <c r="H380" s="31">
        <v>0</v>
      </c>
      <c r="I380" s="31"/>
      <c r="J380" s="67">
        <f t="shared" si="23"/>
        <v>35.1</v>
      </c>
    </row>
    <row r="381" spans="1:10" s="4" customFormat="1" ht="22.5" customHeight="1" x14ac:dyDescent="0.25">
      <c r="A381" s="54" t="s">
        <v>421</v>
      </c>
      <c r="B381" s="39"/>
      <c r="C381" s="66" t="s">
        <v>26</v>
      </c>
      <c r="D381" s="89">
        <v>50677.82</v>
      </c>
      <c r="E381" s="123">
        <v>0</v>
      </c>
      <c r="F381" s="87">
        <v>0</v>
      </c>
      <c r="G381" s="31">
        <v>0</v>
      </c>
      <c r="H381" s="31">
        <v>0</v>
      </c>
      <c r="I381" s="31"/>
      <c r="J381" s="67">
        <f t="shared" si="23"/>
        <v>50677.82</v>
      </c>
    </row>
    <row r="382" spans="1:10" s="4" customFormat="1" ht="22.5" customHeight="1" x14ac:dyDescent="0.25">
      <c r="A382" s="54" t="s">
        <v>422</v>
      </c>
      <c r="B382" s="39"/>
      <c r="C382" s="66" t="s">
        <v>26</v>
      </c>
      <c r="D382" s="89">
        <v>90972.19</v>
      </c>
      <c r="E382" s="123">
        <v>1132.0999999999999</v>
      </c>
      <c r="F382" s="87">
        <v>9293</v>
      </c>
      <c r="G382" s="31">
        <v>3998.4</v>
      </c>
      <c r="H382" s="31">
        <v>2354.1999999999998</v>
      </c>
      <c r="I382" s="31"/>
      <c r="J382" s="67">
        <f t="shared" si="23"/>
        <v>107749.89</v>
      </c>
    </row>
    <row r="383" spans="1:10" s="4" customFormat="1" ht="22.5" customHeight="1" x14ac:dyDescent="0.25">
      <c r="A383" s="54" t="s">
        <v>611</v>
      </c>
      <c r="B383" s="39"/>
      <c r="C383" s="66" t="s">
        <v>26</v>
      </c>
      <c r="D383" s="89">
        <v>17933.400000000001</v>
      </c>
      <c r="E383" s="123">
        <v>0</v>
      </c>
      <c r="F383" s="87">
        <v>0</v>
      </c>
      <c r="G383" s="31">
        <v>0</v>
      </c>
      <c r="H383" s="31">
        <v>0</v>
      </c>
      <c r="I383" s="31"/>
      <c r="J383" s="67">
        <f t="shared" si="23"/>
        <v>17933.400000000001</v>
      </c>
    </row>
    <row r="384" spans="1:10" s="4" customFormat="1" ht="23.1" customHeight="1" x14ac:dyDescent="0.25">
      <c r="A384" s="54" t="s">
        <v>423</v>
      </c>
      <c r="B384" s="39"/>
      <c r="C384" s="66" t="s">
        <v>26</v>
      </c>
      <c r="D384" s="89">
        <v>983.90000000000009</v>
      </c>
      <c r="E384" s="123">
        <v>0</v>
      </c>
      <c r="F384" s="87">
        <v>0</v>
      </c>
      <c r="G384" s="31">
        <v>0</v>
      </c>
      <c r="H384" s="31">
        <v>0</v>
      </c>
      <c r="I384" s="31"/>
      <c r="J384" s="67">
        <f t="shared" si="23"/>
        <v>983.90000000000009</v>
      </c>
    </row>
    <row r="385" spans="1:10" s="4" customFormat="1" ht="23.1" customHeight="1" x14ac:dyDescent="0.25">
      <c r="A385" s="54" t="s">
        <v>424</v>
      </c>
      <c r="B385" s="39"/>
      <c r="C385" s="66" t="s">
        <v>26</v>
      </c>
      <c r="D385" s="89">
        <v>46809.23</v>
      </c>
      <c r="E385" s="123">
        <v>3387</v>
      </c>
      <c r="F385" s="87">
        <v>3666.6</v>
      </c>
      <c r="G385" s="31">
        <v>790</v>
      </c>
      <c r="H385" s="31">
        <v>25.2</v>
      </c>
      <c r="I385" s="31"/>
      <c r="J385" s="67">
        <f t="shared" si="23"/>
        <v>54678.03</v>
      </c>
    </row>
    <row r="386" spans="1:10" s="4" customFormat="1" ht="23.1" customHeight="1" x14ac:dyDescent="0.25">
      <c r="A386" s="54" t="s">
        <v>425</v>
      </c>
      <c r="B386" s="39"/>
      <c r="C386" s="66" t="s">
        <v>26</v>
      </c>
      <c r="D386" s="89">
        <v>15431.700000000003</v>
      </c>
      <c r="E386" s="123">
        <v>0</v>
      </c>
      <c r="F386" s="87">
        <v>0</v>
      </c>
      <c r="G386" s="31">
        <v>0</v>
      </c>
      <c r="H386" s="31">
        <v>0</v>
      </c>
      <c r="I386" s="31"/>
      <c r="J386" s="67">
        <f t="shared" si="23"/>
        <v>15431.700000000003</v>
      </c>
    </row>
    <row r="387" spans="1:10" s="4" customFormat="1" ht="23.1" customHeight="1" x14ac:dyDescent="0.25">
      <c r="A387" s="54" t="s">
        <v>426</v>
      </c>
      <c r="B387" s="39"/>
      <c r="C387" s="66" t="s">
        <v>26</v>
      </c>
      <c r="D387" s="89">
        <v>21323.8</v>
      </c>
      <c r="E387" s="123">
        <v>0</v>
      </c>
      <c r="F387" s="87">
        <v>0</v>
      </c>
      <c r="G387" s="31">
        <v>0</v>
      </c>
      <c r="H387" s="31">
        <v>0</v>
      </c>
      <c r="I387" s="31"/>
      <c r="J387" s="67">
        <f t="shared" si="23"/>
        <v>21323.8</v>
      </c>
    </row>
    <row r="388" spans="1:10" s="4" customFormat="1" ht="23.1" customHeight="1" x14ac:dyDescent="0.25">
      <c r="A388" s="54" t="s">
        <v>427</v>
      </c>
      <c r="B388" s="39"/>
      <c r="C388" s="66" t="s">
        <v>26</v>
      </c>
      <c r="D388" s="89">
        <v>4966.4199999999992</v>
      </c>
      <c r="E388" s="123">
        <v>0</v>
      </c>
      <c r="F388" s="87">
        <v>0</v>
      </c>
      <c r="G388" s="31">
        <v>0</v>
      </c>
      <c r="H388" s="31">
        <v>0</v>
      </c>
      <c r="I388" s="31"/>
      <c r="J388" s="67">
        <f t="shared" si="23"/>
        <v>4966.4199999999992</v>
      </c>
    </row>
    <row r="389" spans="1:10" s="4" customFormat="1" ht="23.1" customHeight="1" x14ac:dyDescent="0.25">
      <c r="A389" s="54" t="s">
        <v>428</v>
      </c>
      <c r="B389" s="39"/>
      <c r="C389" s="66" t="s">
        <v>26</v>
      </c>
      <c r="D389" s="89">
        <v>5396.2000000000007</v>
      </c>
      <c r="E389" s="123">
        <v>0</v>
      </c>
      <c r="F389" s="87">
        <v>0</v>
      </c>
      <c r="G389" s="31">
        <v>0</v>
      </c>
      <c r="H389" s="31">
        <v>0</v>
      </c>
      <c r="I389" s="31"/>
      <c r="J389" s="67">
        <f t="shared" si="23"/>
        <v>5396.2000000000007</v>
      </c>
    </row>
    <row r="390" spans="1:10" s="4" customFormat="1" ht="23.1" customHeight="1" x14ac:dyDescent="0.25">
      <c r="A390" s="54" t="s">
        <v>429</v>
      </c>
      <c r="B390" s="39"/>
      <c r="C390" s="66" t="s">
        <v>26</v>
      </c>
      <c r="D390" s="89">
        <v>11823.199999999999</v>
      </c>
      <c r="E390" s="123">
        <v>0</v>
      </c>
      <c r="F390" s="87">
        <v>0</v>
      </c>
      <c r="G390" s="31">
        <v>0</v>
      </c>
      <c r="H390" s="31">
        <v>0</v>
      </c>
      <c r="I390" s="31"/>
      <c r="J390" s="67">
        <f t="shared" si="23"/>
        <v>11823.199999999999</v>
      </c>
    </row>
    <row r="391" spans="1:10" s="4" customFormat="1" ht="23.1" customHeight="1" x14ac:dyDescent="0.25">
      <c r="A391" s="54" t="s">
        <v>430</v>
      </c>
      <c r="B391" s="39"/>
      <c r="C391" s="66" t="s">
        <v>26</v>
      </c>
      <c r="D391" s="89">
        <v>1615</v>
      </c>
      <c r="E391" s="123">
        <v>0</v>
      </c>
      <c r="F391" s="87">
        <v>0</v>
      </c>
      <c r="G391" s="31">
        <v>0</v>
      </c>
      <c r="H391" s="31">
        <v>0</v>
      </c>
      <c r="I391" s="31"/>
      <c r="J391" s="67">
        <f t="shared" si="23"/>
        <v>1615</v>
      </c>
    </row>
    <row r="392" spans="1:10" s="4" customFormat="1" ht="23.1" customHeight="1" x14ac:dyDescent="0.25">
      <c r="A392" s="54" t="s">
        <v>431</v>
      </c>
      <c r="B392" s="39"/>
      <c r="C392" s="66" t="s">
        <v>26</v>
      </c>
      <c r="D392" s="89">
        <v>240086.17</v>
      </c>
      <c r="E392" s="123">
        <v>1252.3</v>
      </c>
      <c r="F392" s="87">
        <v>13812.7</v>
      </c>
      <c r="G392" s="31">
        <v>20262.8</v>
      </c>
      <c r="H392" s="31">
        <v>11686.3</v>
      </c>
      <c r="I392" s="31"/>
      <c r="J392" s="67">
        <f t="shared" si="23"/>
        <v>287100.27</v>
      </c>
    </row>
    <row r="393" spans="1:10" s="4" customFormat="1" ht="23.1" customHeight="1" x14ac:dyDescent="0.25">
      <c r="A393" s="54" t="s">
        <v>432</v>
      </c>
      <c r="B393" s="39"/>
      <c r="C393" s="66" t="s">
        <v>26</v>
      </c>
      <c r="D393" s="89">
        <v>14163.089999999998</v>
      </c>
      <c r="E393" s="123">
        <v>0</v>
      </c>
      <c r="F393" s="87">
        <v>0</v>
      </c>
      <c r="G393" s="31">
        <v>0</v>
      </c>
      <c r="H393" s="31">
        <v>0</v>
      </c>
      <c r="I393" s="31"/>
      <c r="J393" s="67">
        <f t="shared" si="23"/>
        <v>14163.089999999998</v>
      </c>
    </row>
    <row r="394" spans="1:10" s="4" customFormat="1" ht="23.1" customHeight="1" x14ac:dyDescent="0.25">
      <c r="A394" s="54" t="s">
        <v>776</v>
      </c>
      <c r="B394" s="39"/>
      <c r="C394" s="66" t="s">
        <v>26</v>
      </c>
      <c r="D394" s="89">
        <v>1444.5</v>
      </c>
      <c r="E394" s="123">
        <v>0</v>
      </c>
      <c r="F394" s="87">
        <v>0</v>
      </c>
      <c r="G394" s="31">
        <v>0</v>
      </c>
      <c r="H394" s="31">
        <v>0</v>
      </c>
      <c r="I394" s="31"/>
      <c r="J394" s="67">
        <f t="shared" si="23"/>
        <v>1444.5</v>
      </c>
    </row>
    <row r="395" spans="1:10" s="4" customFormat="1" ht="23.1" customHeight="1" x14ac:dyDescent="0.25">
      <c r="A395" s="54" t="s">
        <v>433</v>
      </c>
      <c r="B395" s="39"/>
      <c r="C395" s="66" t="s">
        <v>26</v>
      </c>
      <c r="D395" s="89">
        <v>3092.2</v>
      </c>
      <c r="E395" s="123">
        <v>0</v>
      </c>
      <c r="F395" s="87">
        <v>0</v>
      </c>
      <c r="G395" s="31">
        <v>0</v>
      </c>
      <c r="H395" s="31">
        <v>0</v>
      </c>
      <c r="I395" s="31"/>
      <c r="J395" s="67">
        <f t="shared" si="23"/>
        <v>3092.2</v>
      </c>
    </row>
    <row r="396" spans="1:10" s="4" customFormat="1" ht="23.1" customHeight="1" x14ac:dyDescent="0.25">
      <c r="A396" s="54" t="s">
        <v>434</v>
      </c>
      <c r="B396" s="39"/>
      <c r="C396" s="66" t="s">
        <v>26</v>
      </c>
      <c r="D396" s="89">
        <v>144.69999999999999</v>
      </c>
      <c r="E396" s="123">
        <v>0</v>
      </c>
      <c r="F396" s="87">
        <v>0</v>
      </c>
      <c r="G396" s="31">
        <v>0</v>
      </c>
      <c r="H396" s="31">
        <v>0</v>
      </c>
      <c r="I396" s="31"/>
      <c r="J396" s="67">
        <f t="shared" si="23"/>
        <v>144.69999999999999</v>
      </c>
    </row>
    <row r="397" spans="1:10" s="4" customFormat="1" ht="23.1" customHeight="1" x14ac:dyDescent="0.25">
      <c r="A397" s="54" t="s">
        <v>435</v>
      </c>
      <c r="B397" s="39"/>
      <c r="C397" s="66" t="s">
        <v>26</v>
      </c>
      <c r="D397" s="74">
        <v>36254.870000000003</v>
      </c>
      <c r="E397" s="123">
        <v>1467.8</v>
      </c>
      <c r="F397" s="87">
        <v>0</v>
      </c>
      <c r="G397" s="31">
        <v>0</v>
      </c>
      <c r="H397" s="31">
        <v>0</v>
      </c>
      <c r="I397" s="31"/>
      <c r="J397" s="67">
        <f t="shared" si="23"/>
        <v>37722.670000000006</v>
      </c>
    </row>
    <row r="398" spans="1:10" s="4" customFormat="1" ht="22.5" customHeight="1" x14ac:dyDescent="0.25">
      <c r="A398" s="54" t="s">
        <v>436</v>
      </c>
      <c r="B398" s="39"/>
      <c r="C398" s="66" t="s">
        <v>26</v>
      </c>
      <c r="D398" s="89">
        <v>224.39999999999998</v>
      </c>
      <c r="E398" s="123">
        <v>0</v>
      </c>
      <c r="F398" s="87">
        <v>0</v>
      </c>
      <c r="G398" s="31">
        <v>0</v>
      </c>
      <c r="H398" s="31">
        <v>0</v>
      </c>
      <c r="I398" s="31"/>
      <c r="J398" s="67">
        <f t="shared" si="23"/>
        <v>224.39999999999998</v>
      </c>
    </row>
    <row r="399" spans="1:10" s="4" customFormat="1" ht="22.5" customHeight="1" x14ac:dyDescent="0.25">
      <c r="A399" s="54" t="s">
        <v>437</v>
      </c>
      <c r="B399" s="39"/>
      <c r="C399" s="66" t="s">
        <v>26</v>
      </c>
      <c r="D399" s="74">
        <v>3720.75</v>
      </c>
      <c r="E399" s="123">
        <v>0</v>
      </c>
      <c r="F399" s="87">
        <v>0</v>
      </c>
      <c r="G399" s="31">
        <v>0</v>
      </c>
      <c r="H399" s="31">
        <v>0</v>
      </c>
      <c r="I399" s="31"/>
      <c r="J399" s="67">
        <f t="shared" si="23"/>
        <v>3720.75</v>
      </c>
    </row>
    <row r="400" spans="1:10" s="4" customFormat="1" ht="23.1" customHeight="1" x14ac:dyDescent="0.25">
      <c r="A400" s="54" t="s">
        <v>438</v>
      </c>
      <c r="B400" s="39"/>
      <c r="C400" s="66" t="s">
        <v>26</v>
      </c>
      <c r="D400" s="89">
        <v>260</v>
      </c>
      <c r="E400" s="123">
        <v>0</v>
      </c>
      <c r="F400" s="87">
        <v>0</v>
      </c>
      <c r="G400" s="31">
        <v>0</v>
      </c>
      <c r="H400" s="31">
        <v>0</v>
      </c>
      <c r="I400" s="31"/>
      <c r="J400" s="67">
        <f t="shared" si="23"/>
        <v>260</v>
      </c>
    </row>
    <row r="401" spans="1:10" s="4" customFormat="1" ht="23.1" customHeight="1" x14ac:dyDescent="0.25">
      <c r="A401" s="54" t="s">
        <v>439</v>
      </c>
      <c r="B401" s="39"/>
      <c r="C401" s="66" t="s">
        <v>26</v>
      </c>
      <c r="D401" s="89">
        <v>126565.89</v>
      </c>
      <c r="E401" s="123">
        <v>2570.6</v>
      </c>
      <c r="F401" s="87">
        <v>4773.2</v>
      </c>
      <c r="G401" s="31">
        <v>1293.8</v>
      </c>
      <c r="H401" s="31">
        <v>2523.9</v>
      </c>
      <c r="I401" s="31"/>
      <c r="J401" s="67">
        <f t="shared" si="23"/>
        <v>137727.38999999998</v>
      </c>
    </row>
    <row r="402" spans="1:10" s="4" customFormat="1" ht="23.1" customHeight="1" x14ac:dyDescent="0.25">
      <c r="A402" s="54" t="s">
        <v>440</v>
      </c>
      <c r="B402" s="39"/>
      <c r="C402" s="66" t="s">
        <v>26</v>
      </c>
      <c r="D402" s="89">
        <v>37795.5</v>
      </c>
      <c r="E402" s="123">
        <v>0</v>
      </c>
      <c r="F402" s="87">
        <v>0</v>
      </c>
      <c r="G402" s="31">
        <v>0</v>
      </c>
      <c r="H402" s="31">
        <v>0</v>
      </c>
      <c r="I402" s="31"/>
      <c r="J402" s="67">
        <f t="shared" si="23"/>
        <v>37795.5</v>
      </c>
    </row>
    <row r="403" spans="1:10" s="4" customFormat="1" ht="23.1" customHeight="1" x14ac:dyDescent="0.25">
      <c r="A403" s="54" t="s">
        <v>441</v>
      </c>
      <c r="B403" s="39"/>
      <c r="C403" s="66" t="s">
        <v>26</v>
      </c>
      <c r="D403" s="89">
        <v>537.1</v>
      </c>
      <c r="E403" s="123">
        <v>0</v>
      </c>
      <c r="F403" s="87">
        <v>0</v>
      </c>
      <c r="G403" s="31">
        <v>0</v>
      </c>
      <c r="H403" s="31">
        <v>0</v>
      </c>
      <c r="I403" s="31"/>
      <c r="J403" s="67">
        <f t="shared" si="23"/>
        <v>537.1</v>
      </c>
    </row>
    <row r="404" spans="1:10" s="4" customFormat="1" ht="23.1" customHeight="1" x14ac:dyDescent="0.25">
      <c r="A404" s="54" t="s">
        <v>442</v>
      </c>
      <c r="B404" s="39"/>
      <c r="C404" s="66" t="s">
        <v>26</v>
      </c>
      <c r="D404" s="89">
        <v>180</v>
      </c>
      <c r="E404" s="123">
        <v>0</v>
      </c>
      <c r="F404" s="87">
        <v>0</v>
      </c>
      <c r="G404" s="31">
        <v>0</v>
      </c>
      <c r="H404" s="31">
        <v>0</v>
      </c>
      <c r="I404" s="31"/>
      <c r="J404" s="67">
        <f t="shared" si="23"/>
        <v>180</v>
      </c>
    </row>
    <row r="405" spans="1:10" s="4" customFormat="1" ht="23.1" customHeight="1" x14ac:dyDescent="0.25">
      <c r="A405" s="54" t="s">
        <v>443</v>
      </c>
      <c r="B405" s="39"/>
      <c r="C405" s="66" t="s">
        <v>26</v>
      </c>
      <c r="D405" s="74">
        <v>3981.92</v>
      </c>
      <c r="E405" s="123">
        <v>0</v>
      </c>
      <c r="F405" s="87">
        <v>0</v>
      </c>
      <c r="G405" s="31">
        <v>0</v>
      </c>
      <c r="H405" s="31">
        <v>0</v>
      </c>
      <c r="I405" s="31"/>
      <c r="J405" s="67">
        <f t="shared" si="23"/>
        <v>3981.92</v>
      </c>
    </row>
    <row r="406" spans="1:10" s="4" customFormat="1" ht="23.1" customHeight="1" x14ac:dyDescent="0.25">
      <c r="A406" s="214" t="s">
        <v>741</v>
      </c>
      <c r="B406" s="53"/>
      <c r="C406" s="66" t="s">
        <v>26</v>
      </c>
      <c r="D406" s="89">
        <v>6091.9</v>
      </c>
      <c r="E406" s="123">
        <v>0</v>
      </c>
      <c r="F406" s="87">
        <v>0</v>
      </c>
      <c r="G406" s="31">
        <v>0</v>
      </c>
      <c r="H406" s="31">
        <v>0</v>
      </c>
      <c r="I406" s="31"/>
      <c r="J406" s="67">
        <f t="shared" si="23"/>
        <v>6091.9</v>
      </c>
    </row>
    <row r="407" spans="1:10" s="4" customFormat="1" ht="23.1" customHeight="1" x14ac:dyDescent="0.25">
      <c r="A407" s="120" t="s">
        <v>444</v>
      </c>
      <c r="B407" s="53"/>
      <c r="C407" s="65" t="s">
        <v>26</v>
      </c>
      <c r="D407" s="89">
        <v>51784.6</v>
      </c>
      <c r="E407" s="123">
        <v>0</v>
      </c>
      <c r="F407" s="87">
        <v>0</v>
      </c>
      <c r="G407" s="31">
        <v>0</v>
      </c>
      <c r="H407" s="31">
        <v>0</v>
      </c>
      <c r="I407" s="31"/>
      <c r="J407" s="67">
        <f t="shared" si="23"/>
        <v>51784.6</v>
      </c>
    </row>
    <row r="408" spans="1:10" s="4" customFormat="1" ht="23.1" customHeight="1" thickBot="1" x14ac:dyDescent="0.3">
      <c r="A408" s="197" t="s">
        <v>445</v>
      </c>
      <c r="B408" s="44"/>
      <c r="C408" s="66" t="s">
        <v>26</v>
      </c>
      <c r="D408" s="90">
        <v>107214.37999999998</v>
      </c>
      <c r="E408" s="341">
        <v>1744.1</v>
      </c>
      <c r="F408" s="87">
        <v>0</v>
      </c>
      <c r="G408" s="31">
        <v>727.8</v>
      </c>
      <c r="H408" s="31">
        <v>0</v>
      </c>
      <c r="I408" s="31"/>
      <c r="J408" s="67">
        <f t="shared" si="23"/>
        <v>109686.27999999998</v>
      </c>
    </row>
    <row r="409" spans="1:10" s="4" customFormat="1" ht="30" customHeight="1" thickTop="1" thickBot="1" x14ac:dyDescent="0.3">
      <c r="A409" s="538" t="s">
        <v>701</v>
      </c>
      <c r="B409" s="539"/>
      <c r="C409" s="38" t="s">
        <v>26</v>
      </c>
      <c r="D409" s="232">
        <f>SUM(D311:D408)</f>
        <v>3555172.2600000007</v>
      </c>
      <c r="E409" s="315">
        <f>SUM(E311:E408)</f>
        <v>79672.500000000029</v>
      </c>
      <c r="F409" s="58">
        <f>SUM(F311:F408)</f>
        <v>108437.99999999999</v>
      </c>
      <c r="G409" s="58">
        <f>SUM(G311:G408)</f>
        <v>114727.20000000001</v>
      </c>
      <c r="H409" s="58">
        <f>SUM(H311:H408)</f>
        <v>98104.599999999991</v>
      </c>
      <c r="I409" s="58">
        <f t="shared" ref="I409" si="24">SUM(I311:I408)</f>
        <v>0</v>
      </c>
      <c r="J409" s="47">
        <f>SUM(J311:J408)</f>
        <v>3956114.5600000005</v>
      </c>
    </row>
    <row r="410" spans="1:10" s="4" customFormat="1" ht="16.5" customHeight="1" thickTop="1" thickBot="1" x14ac:dyDescent="0.3">
      <c r="A410" s="463"/>
      <c r="B410" s="464"/>
      <c r="C410" s="464"/>
      <c r="D410" s="464"/>
      <c r="E410" s="464"/>
      <c r="F410" s="464"/>
      <c r="G410" s="464"/>
      <c r="H410" s="464"/>
      <c r="I410" s="464"/>
      <c r="J410" s="465"/>
    </row>
    <row r="411" spans="1:10" s="4" customFormat="1" ht="24.75" customHeight="1" thickTop="1" thickBot="1" x14ac:dyDescent="0.3">
      <c r="A411" s="469" t="s">
        <v>581</v>
      </c>
      <c r="B411" s="470"/>
      <c r="C411" s="470"/>
      <c r="D411" s="470"/>
      <c r="E411" s="470"/>
      <c r="F411" s="470"/>
      <c r="G411" s="470"/>
      <c r="H411" s="470"/>
      <c r="I411" s="470"/>
      <c r="J411" s="471"/>
    </row>
    <row r="412" spans="1:10" s="4" customFormat="1" ht="23.1" customHeight="1" thickTop="1" x14ac:dyDescent="0.25">
      <c r="A412" s="460" t="s">
        <v>354</v>
      </c>
      <c r="B412" s="461"/>
      <c r="C412" s="461"/>
      <c r="D412" s="461"/>
      <c r="E412" s="461"/>
      <c r="F412" s="461"/>
      <c r="G412" s="461"/>
      <c r="H412" s="461"/>
      <c r="I412" s="461"/>
      <c r="J412" s="462"/>
    </row>
    <row r="413" spans="1:10" s="4" customFormat="1" ht="32.25" customHeight="1" thickBot="1" x14ac:dyDescent="0.3">
      <c r="A413" s="474" t="s">
        <v>446</v>
      </c>
      <c r="B413" s="475"/>
      <c r="C413" s="476"/>
      <c r="D413" s="82" t="s">
        <v>795</v>
      </c>
      <c r="E413" s="340" t="s">
        <v>790</v>
      </c>
      <c r="F413" s="11" t="s">
        <v>791</v>
      </c>
      <c r="G413" s="11" t="s">
        <v>792</v>
      </c>
      <c r="H413" s="11" t="s">
        <v>793</v>
      </c>
      <c r="I413" s="11" t="s">
        <v>794</v>
      </c>
      <c r="J413" s="33" t="s">
        <v>27</v>
      </c>
    </row>
    <row r="414" spans="1:10" s="4" customFormat="1" ht="22.5" customHeight="1" thickTop="1" x14ac:dyDescent="0.25">
      <c r="A414" s="195" t="s">
        <v>582</v>
      </c>
      <c r="B414" s="40"/>
      <c r="C414" s="64" t="s">
        <v>26</v>
      </c>
      <c r="D414" s="88">
        <v>1432</v>
      </c>
      <c r="E414" s="31">
        <v>0</v>
      </c>
      <c r="F414" s="87">
        <v>0</v>
      </c>
      <c r="G414" s="31">
        <v>0</v>
      </c>
      <c r="H414" s="31">
        <v>0</v>
      </c>
      <c r="I414" s="31"/>
      <c r="J414" s="67">
        <f t="shared" ref="J414:J445" si="25">SUM(D414:I414)</f>
        <v>1432</v>
      </c>
    </row>
    <row r="415" spans="1:10" s="4" customFormat="1" ht="22.5" customHeight="1" x14ac:dyDescent="0.25">
      <c r="A415" s="54" t="s">
        <v>447</v>
      </c>
      <c r="B415" s="41"/>
      <c r="C415" s="66" t="s">
        <v>26</v>
      </c>
      <c r="D415" s="89">
        <v>122.9</v>
      </c>
      <c r="E415" s="123">
        <v>0</v>
      </c>
      <c r="F415" s="87">
        <v>0</v>
      </c>
      <c r="G415" s="31">
        <v>0</v>
      </c>
      <c r="H415" s="31">
        <v>0</v>
      </c>
      <c r="I415" s="31"/>
      <c r="J415" s="67">
        <f t="shared" si="25"/>
        <v>122.9</v>
      </c>
    </row>
    <row r="416" spans="1:10" s="4" customFormat="1" ht="22.5" customHeight="1" x14ac:dyDescent="0.25">
      <c r="A416" s="54" t="s">
        <v>448</v>
      </c>
      <c r="B416" s="41"/>
      <c r="C416" s="66" t="s">
        <v>26</v>
      </c>
      <c r="D416" s="89">
        <v>168.2</v>
      </c>
      <c r="E416" s="123">
        <v>0</v>
      </c>
      <c r="F416" s="87">
        <v>0</v>
      </c>
      <c r="G416" s="31">
        <v>0</v>
      </c>
      <c r="H416" s="31">
        <v>0</v>
      </c>
      <c r="I416" s="31"/>
      <c r="J416" s="67">
        <f t="shared" si="25"/>
        <v>168.2</v>
      </c>
    </row>
    <row r="417" spans="1:10" s="4" customFormat="1" ht="22.5" customHeight="1" x14ac:dyDescent="0.25">
      <c r="A417" s="54" t="s">
        <v>565</v>
      </c>
      <c r="B417" s="41"/>
      <c r="C417" s="66" t="s">
        <v>26</v>
      </c>
      <c r="D417" s="89">
        <v>1150</v>
      </c>
      <c r="E417" s="123">
        <v>0</v>
      </c>
      <c r="F417" s="87">
        <v>0</v>
      </c>
      <c r="G417" s="31">
        <v>0</v>
      </c>
      <c r="H417" s="31">
        <v>0</v>
      </c>
      <c r="I417" s="31"/>
      <c r="J417" s="67">
        <f t="shared" si="25"/>
        <v>1150</v>
      </c>
    </row>
    <row r="418" spans="1:10" s="4" customFormat="1" ht="22.5" customHeight="1" x14ac:dyDescent="0.25">
      <c r="A418" s="54" t="s">
        <v>449</v>
      </c>
      <c r="B418" s="41"/>
      <c r="C418" s="65" t="s">
        <v>26</v>
      </c>
      <c r="D418" s="89">
        <v>3293.7</v>
      </c>
      <c r="E418" s="123">
        <v>0</v>
      </c>
      <c r="F418" s="87">
        <v>0</v>
      </c>
      <c r="G418" s="31">
        <v>0</v>
      </c>
      <c r="H418" s="31">
        <v>0</v>
      </c>
      <c r="I418" s="31"/>
      <c r="J418" s="67">
        <f t="shared" si="25"/>
        <v>3293.7</v>
      </c>
    </row>
    <row r="419" spans="1:10" s="4" customFormat="1" ht="22.5" customHeight="1" x14ac:dyDescent="0.25">
      <c r="A419" s="54" t="s">
        <v>450</v>
      </c>
      <c r="B419" s="41"/>
      <c r="C419" s="66" t="s">
        <v>26</v>
      </c>
      <c r="D419" s="89">
        <v>3759.5499999999997</v>
      </c>
      <c r="E419" s="123">
        <v>0</v>
      </c>
      <c r="F419" s="87">
        <v>9</v>
      </c>
      <c r="G419" s="31">
        <v>0</v>
      </c>
      <c r="H419" s="31">
        <v>0</v>
      </c>
      <c r="I419" s="31"/>
      <c r="J419" s="67">
        <f t="shared" si="25"/>
        <v>3768.5499999999997</v>
      </c>
    </row>
    <row r="420" spans="1:10" s="4" customFormat="1" ht="22.5" customHeight="1" x14ac:dyDescent="0.25">
      <c r="A420" s="54" t="s">
        <v>451</v>
      </c>
      <c r="B420" s="41"/>
      <c r="C420" s="66" t="s">
        <v>26</v>
      </c>
      <c r="D420" s="89">
        <v>198.9</v>
      </c>
      <c r="E420" s="123">
        <v>0</v>
      </c>
      <c r="F420" s="87">
        <v>0</v>
      </c>
      <c r="G420" s="31">
        <v>0</v>
      </c>
      <c r="H420" s="31">
        <v>0</v>
      </c>
      <c r="I420" s="31"/>
      <c r="J420" s="67">
        <f t="shared" si="25"/>
        <v>198.9</v>
      </c>
    </row>
    <row r="421" spans="1:10" s="4" customFormat="1" ht="22.5" customHeight="1" x14ac:dyDescent="0.25">
      <c r="A421" s="54" t="s">
        <v>452</v>
      </c>
      <c r="B421" s="41"/>
      <c r="C421" s="66" t="s">
        <v>26</v>
      </c>
      <c r="D421" s="89">
        <v>1597.6999999999998</v>
      </c>
      <c r="E421" s="123">
        <v>0</v>
      </c>
      <c r="F421" s="87">
        <v>0</v>
      </c>
      <c r="G421" s="31">
        <v>0</v>
      </c>
      <c r="H421" s="31">
        <v>0</v>
      </c>
      <c r="I421" s="31"/>
      <c r="J421" s="67">
        <f t="shared" si="25"/>
        <v>1597.6999999999998</v>
      </c>
    </row>
    <row r="422" spans="1:10" s="4" customFormat="1" ht="22.5" customHeight="1" x14ac:dyDescent="0.25">
      <c r="A422" s="54" t="s">
        <v>453</v>
      </c>
      <c r="B422" s="41"/>
      <c r="C422" s="66" t="s">
        <v>26</v>
      </c>
      <c r="D422" s="89">
        <v>7515.9800000000005</v>
      </c>
      <c r="E422" s="123">
        <v>0</v>
      </c>
      <c r="F422" s="87">
        <v>0</v>
      </c>
      <c r="G422" s="31">
        <v>0</v>
      </c>
      <c r="H422" s="31">
        <v>0</v>
      </c>
      <c r="I422" s="31"/>
      <c r="J422" s="67">
        <f t="shared" si="25"/>
        <v>7515.9800000000005</v>
      </c>
    </row>
    <row r="423" spans="1:10" s="4" customFormat="1" ht="22.5" customHeight="1" x14ac:dyDescent="0.25">
      <c r="A423" s="54" t="s">
        <v>454</v>
      </c>
      <c r="B423" s="41"/>
      <c r="C423" s="66" t="s">
        <v>26</v>
      </c>
      <c r="D423" s="89">
        <v>7104.4000000000005</v>
      </c>
      <c r="E423" s="123">
        <v>0</v>
      </c>
      <c r="F423" s="87">
        <v>0</v>
      </c>
      <c r="G423" s="31">
        <v>0</v>
      </c>
      <c r="H423" s="31">
        <v>0</v>
      </c>
      <c r="I423" s="31"/>
      <c r="J423" s="67">
        <f t="shared" si="25"/>
        <v>7104.4000000000005</v>
      </c>
    </row>
    <row r="424" spans="1:10" s="4" customFormat="1" ht="22.5" customHeight="1" x14ac:dyDescent="0.25">
      <c r="A424" s="54" t="s">
        <v>455</v>
      </c>
      <c r="B424" s="41"/>
      <c r="C424" s="66" t="s">
        <v>26</v>
      </c>
      <c r="D424" s="89">
        <v>79.8</v>
      </c>
      <c r="E424" s="123">
        <v>0</v>
      </c>
      <c r="F424" s="87">
        <v>0</v>
      </c>
      <c r="G424" s="31">
        <v>0</v>
      </c>
      <c r="H424" s="31">
        <v>0</v>
      </c>
      <c r="I424" s="31"/>
      <c r="J424" s="67">
        <f t="shared" si="25"/>
        <v>79.8</v>
      </c>
    </row>
    <row r="425" spans="1:10" s="4" customFormat="1" ht="22.5" customHeight="1" x14ac:dyDescent="0.25">
      <c r="A425" s="54" t="s">
        <v>456</v>
      </c>
      <c r="B425" s="41"/>
      <c r="C425" s="66" t="s">
        <v>26</v>
      </c>
      <c r="D425" s="89">
        <v>168</v>
      </c>
      <c r="E425" s="123">
        <v>0</v>
      </c>
      <c r="F425" s="87">
        <v>0</v>
      </c>
      <c r="G425" s="31">
        <v>0</v>
      </c>
      <c r="H425" s="31">
        <v>0</v>
      </c>
      <c r="I425" s="31"/>
      <c r="J425" s="67">
        <f t="shared" si="25"/>
        <v>168</v>
      </c>
    </row>
    <row r="426" spans="1:10" s="4" customFormat="1" ht="22.5" customHeight="1" x14ac:dyDescent="0.25">
      <c r="A426" s="54" t="s">
        <v>457</v>
      </c>
      <c r="B426" s="41"/>
      <c r="C426" s="66" t="s">
        <v>26</v>
      </c>
      <c r="D426" s="89">
        <v>333</v>
      </c>
      <c r="E426" s="123">
        <v>0</v>
      </c>
      <c r="F426" s="87">
        <v>0</v>
      </c>
      <c r="G426" s="31">
        <v>0</v>
      </c>
      <c r="H426" s="31">
        <v>0</v>
      </c>
      <c r="I426" s="31"/>
      <c r="J426" s="67">
        <f t="shared" si="25"/>
        <v>333</v>
      </c>
    </row>
    <row r="427" spans="1:10" s="4" customFormat="1" ht="22.5" customHeight="1" x14ac:dyDescent="0.25">
      <c r="A427" s="54" t="s">
        <v>458</v>
      </c>
      <c r="B427" s="41"/>
      <c r="C427" s="66" t="s">
        <v>26</v>
      </c>
      <c r="D427" s="89">
        <v>3180.3</v>
      </c>
      <c r="E427" s="123">
        <v>0</v>
      </c>
      <c r="F427" s="87">
        <v>0</v>
      </c>
      <c r="G427" s="31">
        <v>0</v>
      </c>
      <c r="H427" s="31">
        <v>0</v>
      </c>
      <c r="I427" s="31"/>
      <c r="J427" s="67">
        <f t="shared" si="25"/>
        <v>3180.3</v>
      </c>
    </row>
    <row r="428" spans="1:10" s="4" customFormat="1" ht="22.5" customHeight="1" x14ac:dyDescent="0.25">
      <c r="A428" s="54" t="s">
        <v>459</v>
      </c>
      <c r="B428" s="41"/>
      <c r="C428" s="66" t="s">
        <v>26</v>
      </c>
      <c r="D428" s="89">
        <v>20210.28</v>
      </c>
      <c r="E428" s="123">
        <v>0</v>
      </c>
      <c r="F428" s="87">
        <v>0</v>
      </c>
      <c r="G428" s="31">
        <v>0</v>
      </c>
      <c r="H428" s="31">
        <v>0</v>
      </c>
      <c r="I428" s="31"/>
      <c r="J428" s="67">
        <f t="shared" si="25"/>
        <v>20210.28</v>
      </c>
    </row>
    <row r="429" spans="1:10" s="4" customFormat="1" ht="22.5" customHeight="1" x14ac:dyDescent="0.25">
      <c r="A429" s="48" t="s">
        <v>460</v>
      </c>
      <c r="B429" s="41"/>
      <c r="C429" s="66" t="s">
        <v>26</v>
      </c>
      <c r="D429" s="89">
        <v>1636.86</v>
      </c>
      <c r="E429" s="123">
        <v>0</v>
      </c>
      <c r="F429" s="87">
        <v>0</v>
      </c>
      <c r="G429" s="31">
        <v>0</v>
      </c>
      <c r="H429" s="31">
        <v>594</v>
      </c>
      <c r="I429" s="31"/>
      <c r="J429" s="67">
        <f t="shared" si="25"/>
        <v>2230.8599999999997</v>
      </c>
    </row>
    <row r="430" spans="1:10" s="4" customFormat="1" ht="22.5" customHeight="1" x14ac:dyDescent="0.25">
      <c r="A430" s="48" t="s">
        <v>461</v>
      </c>
      <c r="B430" s="41"/>
      <c r="C430" s="66" t="s">
        <v>26</v>
      </c>
      <c r="D430" s="89">
        <v>103</v>
      </c>
      <c r="E430" s="123">
        <v>0</v>
      </c>
      <c r="F430" s="87">
        <v>0</v>
      </c>
      <c r="G430" s="31">
        <v>0</v>
      </c>
      <c r="H430" s="31">
        <v>0</v>
      </c>
      <c r="I430" s="31"/>
      <c r="J430" s="67">
        <f t="shared" si="25"/>
        <v>103</v>
      </c>
    </row>
    <row r="431" spans="1:10" s="4" customFormat="1" ht="22.5" customHeight="1" x14ac:dyDescent="0.25">
      <c r="A431" s="54" t="s">
        <v>462</v>
      </c>
      <c r="B431" s="41"/>
      <c r="C431" s="66" t="s">
        <v>26</v>
      </c>
      <c r="D431" s="89">
        <v>1012.5</v>
      </c>
      <c r="E431" s="123">
        <v>0</v>
      </c>
      <c r="F431" s="87">
        <v>0</v>
      </c>
      <c r="G431" s="31">
        <v>0</v>
      </c>
      <c r="H431" s="31">
        <v>0</v>
      </c>
      <c r="I431" s="31"/>
      <c r="J431" s="67">
        <f t="shared" si="25"/>
        <v>1012.5</v>
      </c>
    </row>
    <row r="432" spans="1:10" s="4" customFormat="1" ht="22.5" customHeight="1" x14ac:dyDescent="0.25">
      <c r="A432" s="54" t="s">
        <v>463</v>
      </c>
      <c r="B432" s="41"/>
      <c r="C432" s="66" t="s">
        <v>26</v>
      </c>
      <c r="D432" s="89">
        <v>2738.3999999999996</v>
      </c>
      <c r="E432" s="123">
        <v>0</v>
      </c>
      <c r="F432" s="87">
        <v>0</v>
      </c>
      <c r="G432" s="31">
        <v>0</v>
      </c>
      <c r="H432" s="31">
        <v>0</v>
      </c>
      <c r="I432" s="31"/>
      <c r="J432" s="67">
        <f t="shared" si="25"/>
        <v>2738.3999999999996</v>
      </c>
    </row>
    <row r="433" spans="1:10" s="4" customFormat="1" ht="22.5" customHeight="1" x14ac:dyDescent="0.25">
      <c r="A433" s="48" t="s">
        <v>464</v>
      </c>
      <c r="B433" s="41"/>
      <c r="C433" s="66" t="s">
        <v>26</v>
      </c>
      <c r="D433" s="89">
        <v>1728.1</v>
      </c>
      <c r="E433" s="123">
        <v>0</v>
      </c>
      <c r="F433" s="87">
        <v>0</v>
      </c>
      <c r="G433" s="31">
        <v>0</v>
      </c>
      <c r="H433" s="31">
        <v>0</v>
      </c>
      <c r="I433" s="31"/>
      <c r="J433" s="67">
        <f t="shared" si="25"/>
        <v>1728.1</v>
      </c>
    </row>
    <row r="434" spans="1:10" s="4" customFormat="1" ht="22.5" customHeight="1" x14ac:dyDescent="0.25">
      <c r="A434" s="48" t="s">
        <v>465</v>
      </c>
      <c r="B434" s="41"/>
      <c r="C434" s="66" t="s">
        <v>26</v>
      </c>
      <c r="D434" s="89">
        <v>918.2</v>
      </c>
      <c r="E434" s="123">
        <v>0</v>
      </c>
      <c r="F434" s="87">
        <v>0</v>
      </c>
      <c r="G434" s="31">
        <v>0</v>
      </c>
      <c r="H434" s="31">
        <v>0</v>
      </c>
      <c r="I434" s="31"/>
      <c r="J434" s="67">
        <f t="shared" si="25"/>
        <v>918.2</v>
      </c>
    </row>
    <row r="435" spans="1:10" s="4" customFormat="1" ht="22.5" customHeight="1" x14ac:dyDescent="0.25">
      <c r="A435" s="54" t="s">
        <v>466</v>
      </c>
      <c r="B435" s="41"/>
      <c r="C435" s="66" t="s">
        <v>26</v>
      </c>
      <c r="D435" s="89">
        <v>6809.36</v>
      </c>
      <c r="E435" s="123">
        <v>279.2</v>
      </c>
      <c r="F435" s="87">
        <v>624.20000000000005</v>
      </c>
      <c r="G435" s="31">
        <v>648.1</v>
      </c>
      <c r="H435" s="31">
        <v>297.39999999999998</v>
      </c>
      <c r="I435" s="31"/>
      <c r="J435" s="67">
        <f t="shared" si="25"/>
        <v>8658.2599999999984</v>
      </c>
    </row>
    <row r="436" spans="1:10" s="4" customFormat="1" ht="22.5" customHeight="1" x14ac:dyDescent="0.25">
      <c r="A436" s="54" t="s">
        <v>467</v>
      </c>
      <c r="B436" s="41"/>
      <c r="C436" s="66" t="s">
        <v>26</v>
      </c>
      <c r="D436" s="89">
        <v>5483.42</v>
      </c>
      <c r="E436" s="123">
        <v>0</v>
      </c>
      <c r="F436" s="87">
        <v>0</v>
      </c>
      <c r="G436" s="31">
        <v>0</v>
      </c>
      <c r="H436" s="31">
        <v>0</v>
      </c>
      <c r="I436" s="31"/>
      <c r="J436" s="67">
        <f t="shared" si="25"/>
        <v>5483.42</v>
      </c>
    </row>
    <row r="437" spans="1:10" s="4" customFormat="1" ht="22.5" customHeight="1" x14ac:dyDescent="0.25">
      <c r="A437" s="198" t="s">
        <v>735</v>
      </c>
      <c r="B437" s="41"/>
      <c r="C437" s="66" t="s">
        <v>26</v>
      </c>
      <c r="D437" s="89">
        <v>2655.2</v>
      </c>
      <c r="E437" s="123">
        <v>0</v>
      </c>
      <c r="F437" s="87">
        <v>0</v>
      </c>
      <c r="G437" s="31">
        <v>0</v>
      </c>
      <c r="H437" s="31">
        <v>0</v>
      </c>
      <c r="I437" s="31"/>
      <c r="J437" s="67">
        <f t="shared" si="25"/>
        <v>2655.2</v>
      </c>
    </row>
    <row r="438" spans="1:10" s="4" customFormat="1" ht="22.5" customHeight="1" x14ac:dyDescent="0.25">
      <c r="A438" s="198" t="s">
        <v>742</v>
      </c>
      <c r="B438" s="41"/>
      <c r="C438" s="66" t="s">
        <v>26</v>
      </c>
      <c r="D438" s="89">
        <v>3592.6</v>
      </c>
      <c r="E438" s="123">
        <v>0</v>
      </c>
      <c r="F438" s="87">
        <v>0</v>
      </c>
      <c r="G438" s="31">
        <v>0</v>
      </c>
      <c r="H438" s="31">
        <v>0</v>
      </c>
      <c r="I438" s="31"/>
      <c r="J438" s="67">
        <f t="shared" si="25"/>
        <v>3592.6</v>
      </c>
    </row>
    <row r="439" spans="1:10" s="4" customFormat="1" ht="24" customHeight="1" x14ac:dyDescent="0.25">
      <c r="A439" s="54" t="s">
        <v>468</v>
      </c>
      <c r="B439" s="41"/>
      <c r="C439" s="66" t="s">
        <v>26</v>
      </c>
      <c r="D439" s="74">
        <v>955</v>
      </c>
      <c r="E439" s="123">
        <v>0</v>
      </c>
      <c r="F439" s="122">
        <v>0</v>
      </c>
      <c r="G439" s="123">
        <v>0</v>
      </c>
      <c r="H439" s="123">
        <v>0</v>
      </c>
      <c r="I439" s="123"/>
      <c r="J439" s="216">
        <f t="shared" si="25"/>
        <v>955</v>
      </c>
    </row>
    <row r="440" spans="1:10" s="4" customFormat="1" ht="23.25" customHeight="1" x14ac:dyDescent="0.25">
      <c r="A440" s="54" t="s">
        <v>469</v>
      </c>
      <c r="B440" s="41"/>
      <c r="C440" s="66" t="s">
        <v>26</v>
      </c>
      <c r="D440" s="74">
        <v>4899.7999999999993</v>
      </c>
      <c r="E440" s="123">
        <v>0</v>
      </c>
      <c r="F440" s="122">
        <v>0</v>
      </c>
      <c r="G440" s="123">
        <v>0</v>
      </c>
      <c r="H440" s="123">
        <v>0</v>
      </c>
      <c r="I440" s="352"/>
      <c r="J440" s="216">
        <f t="shared" si="25"/>
        <v>4899.7999999999993</v>
      </c>
    </row>
    <row r="441" spans="1:10" s="4" customFormat="1" ht="22.5" customHeight="1" x14ac:dyDescent="0.25">
      <c r="A441" s="54" t="s">
        <v>470</v>
      </c>
      <c r="B441" s="41"/>
      <c r="C441" s="66" t="s">
        <v>26</v>
      </c>
      <c r="D441" s="89">
        <v>688.4</v>
      </c>
      <c r="E441" s="123">
        <v>0</v>
      </c>
      <c r="F441" s="87">
        <v>0</v>
      </c>
      <c r="G441" s="31">
        <v>0</v>
      </c>
      <c r="H441" s="31">
        <v>0</v>
      </c>
      <c r="I441" s="31"/>
      <c r="J441" s="67">
        <f t="shared" si="25"/>
        <v>688.4</v>
      </c>
    </row>
    <row r="442" spans="1:10" s="4" customFormat="1" ht="22.5" customHeight="1" x14ac:dyDescent="0.25">
      <c r="A442" s="54" t="s">
        <v>471</v>
      </c>
      <c r="B442" s="41"/>
      <c r="C442" s="66" t="s">
        <v>26</v>
      </c>
      <c r="D442" s="89">
        <v>5475.9600000000009</v>
      </c>
      <c r="E442" s="123">
        <v>0</v>
      </c>
      <c r="F442" s="87">
        <v>512</v>
      </c>
      <c r="G442" s="31">
        <v>0</v>
      </c>
      <c r="H442" s="31">
        <v>0</v>
      </c>
      <c r="I442" s="31"/>
      <c r="J442" s="67">
        <f t="shared" si="25"/>
        <v>5987.9600000000009</v>
      </c>
    </row>
    <row r="443" spans="1:10" s="4" customFormat="1" ht="22.5" customHeight="1" x14ac:dyDescent="0.25">
      <c r="A443" s="54" t="s">
        <v>472</v>
      </c>
      <c r="B443" s="41"/>
      <c r="C443" s="66" t="s">
        <v>26</v>
      </c>
      <c r="D443" s="89">
        <v>59996.469999999994</v>
      </c>
      <c r="E443" s="123">
        <v>5826.43</v>
      </c>
      <c r="F443" s="87">
        <v>4673</v>
      </c>
      <c r="G443" s="31">
        <v>2817.5</v>
      </c>
      <c r="H443" s="31">
        <v>2417.6</v>
      </c>
      <c r="I443" s="31"/>
      <c r="J443" s="67">
        <f t="shared" si="25"/>
        <v>75731</v>
      </c>
    </row>
    <row r="444" spans="1:10" s="4" customFormat="1" ht="22.5" customHeight="1" x14ac:dyDescent="0.25">
      <c r="A444" s="68" t="s">
        <v>473</v>
      </c>
      <c r="B444" s="41"/>
      <c r="C444" s="66" t="s">
        <v>26</v>
      </c>
      <c r="D444" s="89">
        <v>790.59999999999991</v>
      </c>
      <c r="E444" s="123">
        <v>0</v>
      </c>
      <c r="F444" s="87">
        <v>0</v>
      </c>
      <c r="G444" s="31">
        <v>0</v>
      </c>
      <c r="H444" s="31">
        <v>0</v>
      </c>
      <c r="I444" s="31"/>
      <c r="J444" s="67">
        <f t="shared" si="25"/>
        <v>790.59999999999991</v>
      </c>
    </row>
    <row r="445" spans="1:10" s="4" customFormat="1" ht="22.5" customHeight="1" x14ac:dyDescent="0.25">
      <c r="A445" s="54" t="s">
        <v>474</v>
      </c>
      <c r="B445" s="41"/>
      <c r="C445" s="66" t="s">
        <v>26</v>
      </c>
      <c r="D445" s="89">
        <v>6895.06</v>
      </c>
      <c r="E445" s="123">
        <v>0</v>
      </c>
      <c r="F445" s="87">
        <v>0</v>
      </c>
      <c r="G445" s="31">
        <v>0</v>
      </c>
      <c r="H445" s="31">
        <v>0</v>
      </c>
      <c r="I445" s="31"/>
      <c r="J445" s="67">
        <f t="shared" si="25"/>
        <v>6895.06</v>
      </c>
    </row>
    <row r="446" spans="1:10" s="4" customFormat="1" ht="22.5" customHeight="1" x14ac:dyDescent="0.25">
      <c r="A446" s="196" t="s">
        <v>475</v>
      </c>
      <c r="B446" s="41"/>
      <c r="C446" s="66" t="s">
        <v>26</v>
      </c>
      <c r="D446" s="89">
        <v>1235.5999999999997</v>
      </c>
      <c r="E446" s="123">
        <v>0</v>
      </c>
      <c r="F446" s="87">
        <v>0</v>
      </c>
      <c r="G446" s="31">
        <v>0</v>
      </c>
      <c r="H446" s="31">
        <v>0</v>
      </c>
      <c r="I446" s="31"/>
      <c r="J446" s="67">
        <f t="shared" ref="J446:J477" si="26">SUM(D446:I446)</f>
        <v>1235.5999999999997</v>
      </c>
    </row>
    <row r="447" spans="1:10" s="4" customFormat="1" ht="22.5" customHeight="1" x14ac:dyDescent="0.25">
      <c r="A447" s="54" t="s">
        <v>476</v>
      </c>
      <c r="B447" s="41"/>
      <c r="C447" s="66" t="s">
        <v>26</v>
      </c>
      <c r="D447" s="89">
        <v>3132.1099999999997</v>
      </c>
      <c r="E447" s="123">
        <v>0</v>
      </c>
      <c r="F447" s="87">
        <v>1184.2</v>
      </c>
      <c r="G447" s="31">
        <v>0</v>
      </c>
      <c r="H447" s="31">
        <v>0</v>
      </c>
      <c r="I447" s="31"/>
      <c r="J447" s="67">
        <f t="shared" si="26"/>
        <v>4316.3099999999995</v>
      </c>
    </row>
    <row r="448" spans="1:10" s="4" customFormat="1" ht="22.5" customHeight="1" x14ac:dyDescent="0.25">
      <c r="A448" s="54" t="s">
        <v>477</v>
      </c>
      <c r="B448" s="41"/>
      <c r="C448" s="66" t="s">
        <v>26</v>
      </c>
      <c r="D448" s="89">
        <v>2317.2199999999998</v>
      </c>
      <c r="E448" s="123">
        <v>0</v>
      </c>
      <c r="F448" s="87">
        <v>0</v>
      </c>
      <c r="G448" s="31">
        <v>0</v>
      </c>
      <c r="H448" s="31">
        <v>0</v>
      </c>
      <c r="I448" s="31"/>
      <c r="J448" s="67">
        <f t="shared" si="26"/>
        <v>2317.2199999999998</v>
      </c>
    </row>
    <row r="449" spans="1:10" s="4" customFormat="1" ht="22.5" customHeight="1" x14ac:dyDescent="0.25">
      <c r="A449" s="54" t="s">
        <v>478</v>
      </c>
      <c r="B449" s="41"/>
      <c r="C449" s="66" t="s">
        <v>26</v>
      </c>
      <c r="D449" s="89">
        <v>30.2</v>
      </c>
      <c r="E449" s="123">
        <v>0</v>
      </c>
      <c r="F449" s="87">
        <v>0</v>
      </c>
      <c r="G449" s="31">
        <v>0</v>
      </c>
      <c r="H449" s="31">
        <v>0</v>
      </c>
      <c r="I449" s="31"/>
      <c r="J449" s="67">
        <f t="shared" si="26"/>
        <v>30.2</v>
      </c>
    </row>
    <row r="450" spans="1:10" s="4" customFormat="1" ht="22.5" customHeight="1" x14ac:dyDescent="0.25">
      <c r="A450" s="54" t="s">
        <v>479</v>
      </c>
      <c r="B450" s="41"/>
      <c r="C450" s="66" t="s">
        <v>26</v>
      </c>
      <c r="D450" s="89">
        <v>206.1</v>
      </c>
      <c r="E450" s="123">
        <v>0</v>
      </c>
      <c r="F450" s="87">
        <v>0</v>
      </c>
      <c r="G450" s="31">
        <v>0</v>
      </c>
      <c r="H450" s="31">
        <v>0</v>
      </c>
      <c r="I450" s="31"/>
      <c r="J450" s="67">
        <f t="shared" si="26"/>
        <v>206.1</v>
      </c>
    </row>
    <row r="451" spans="1:10" s="4" customFormat="1" ht="22.5" customHeight="1" x14ac:dyDescent="0.25">
      <c r="A451" s="54" t="s">
        <v>480</v>
      </c>
      <c r="B451" s="41"/>
      <c r="C451" s="66" t="s">
        <v>26</v>
      </c>
      <c r="D451" s="89">
        <v>321.7</v>
      </c>
      <c r="E451" s="123">
        <v>0</v>
      </c>
      <c r="F451" s="87">
        <v>0</v>
      </c>
      <c r="G451" s="31">
        <v>0</v>
      </c>
      <c r="H451" s="31">
        <v>0</v>
      </c>
      <c r="I451" s="31"/>
      <c r="J451" s="67">
        <f t="shared" si="26"/>
        <v>321.7</v>
      </c>
    </row>
    <row r="452" spans="1:10" s="4" customFormat="1" ht="22.5" customHeight="1" x14ac:dyDescent="0.25">
      <c r="A452" s="54" t="s">
        <v>481</v>
      </c>
      <c r="B452" s="41"/>
      <c r="C452" s="66" t="s">
        <v>26</v>
      </c>
      <c r="D452" s="89">
        <v>1717.36</v>
      </c>
      <c r="E452" s="123">
        <v>0</v>
      </c>
      <c r="F452" s="87">
        <v>0</v>
      </c>
      <c r="G452" s="31">
        <v>0</v>
      </c>
      <c r="H452" s="31">
        <v>0</v>
      </c>
      <c r="I452" s="31"/>
      <c r="J452" s="67">
        <f t="shared" si="26"/>
        <v>1717.36</v>
      </c>
    </row>
    <row r="453" spans="1:10" s="4" customFormat="1" ht="22.5" customHeight="1" x14ac:dyDescent="0.25">
      <c r="A453" s="54" t="s">
        <v>482</v>
      </c>
      <c r="B453" s="41"/>
      <c r="C453" s="66" t="s">
        <v>26</v>
      </c>
      <c r="D453" s="89">
        <v>3553</v>
      </c>
      <c r="E453" s="123">
        <v>0</v>
      </c>
      <c r="F453" s="87">
        <v>388</v>
      </c>
      <c r="G453" s="31">
        <v>0</v>
      </c>
      <c r="H453" s="31">
        <v>0</v>
      </c>
      <c r="I453" s="31"/>
      <c r="J453" s="67">
        <f t="shared" si="26"/>
        <v>3941</v>
      </c>
    </row>
    <row r="454" spans="1:10" s="4" customFormat="1" ht="22.5" customHeight="1" x14ac:dyDescent="0.25">
      <c r="A454" s="54" t="s">
        <v>483</v>
      </c>
      <c r="B454" s="41"/>
      <c r="C454" s="66" t="s">
        <v>26</v>
      </c>
      <c r="D454" s="89">
        <v>427.7</v>
      </c>
      <c r="E454" s="123">
        <v>0</v>
      </c>
      <c r="F454" s="87">
        <v>0</v>
      </c>
      <c r="G454" s="31">
        <v>0</v>
      </c>
      <c r="H454" s="31">
        <v>0</v>
      </c>
      <c r="I454" s="31"/>
      <c r="J454" s="67">
        <f t="shared" si="26"/>
        <v>427.7</v>
      </c>
    </row>
    <row r="455" spans="1:10" s="4" customFormat="1" ht="22.5" customHeight="1" x14ac:dyDescent="0.25">
      <c r="A455" s="54" t="s">
        <v>484</v>
      </c>
      <c r="B455" s="41"/>
      <c r="C455" s="66" t="s">
        <v>26</v>
      </c>
      <c r="D455" s="74">
        <v>429</v>
      </c>
      <c r="E455" s="123">
        <v>0</v>
      </c>
      <c r="F455" s="87">
        <v>0</v>
      </c>
      <c r="G455" s="31">
        <v>0</v>
      </c>
      <c r="H455" s="31">
        <v>0</v>
      </c>
      <c r="I455" s="31"/>
      <c r="J455" s="67">
        <f t="shared" si="26"/>
        <v>429</v>
      </c>
    </row>
    <row r="456" spans="1:10" s="4" customFormat="1" ht="19.5" customHeight="1" x14ac:dyDescent="0.25">
      <c r="A456" s="54" t="s">
        <v>485</v>
      </c>
      <c r="B456" s="41"/>
      <c r="C456" s="66" t="s">
        <v>26</v>
      </c>
      <c r="D456" s="89">
        <v>4270.7</v>
      </c>
      <c r="E456" s="123">
        <v>0</v>
      </c>
      <c r="F456" s="87">
        <v>0</v>
      </c>
      <c r="G456" s="31">
        <v>0</v>
      </c>
      <c r="H456" s="31">
        <v>0</v>
      </c>
      <c r="I456" s="31"/>
      <c r="J456" s="67">
        <f t="shared" si="26"/>
        <v>4270.7</v>
      </c>
    </row>
    <row r="457" spans="1:10" s="4" customFormat="1" ht="23.25" customHeight="1" x14ac:dyDescent="0.25">
      <c r="A457" s="54" t="s">
        <v>486</v>
      </c>
      <c r="B457" s="41"/>
      <c r="C457" s="66" t="s">
        <v>26</v>
      </c>
      <c r="D457" s="74">
        <v>227.39999999999998</v>
      </c>
      <c r="E457" s="123">
        <v>0</v>
      </c>
      <c r="F457" s="87">
        <v>0</v>
      </c>
      <c r="G457" s="31">
        <v>0</v>
      </c>
      <c r="H457" s="31">
        <v>0</v>
      </c>
      <c r="I457" s="31"/>
      <c r="J457" s="67">
        <f t="shared" si="26"/>
        <v>227.39999999999998</v>
      </c>
    </row>
    <row r="458" spans="1:10" s="4" customFormat="1" ht="21" customHeight="1" x14ac:dyDescent="0.25">
      <c r="A458" s="54" t="s">
        <v>487</v>
      </c>
      <c r="B458" s="41"/>
      <c r="C458" s="66" t="s">
        <v>26</v>
      </c>
      <c r="D458" s="74">
        <v>18180.719999999998</v>
      </c>
      <c r="E458" s="123">
        <v>0</v>
      </c>
      <c r="F458" s="87">
        <v>163.5</v>
      </c>
      <c r="G458" s="31">
        <v>0</v>
      </c>
      <c r="H458" s="31">
        <v>945</v>
      </c>
      <c r="I458" s="31"/>
      <c r="J458" s="67">
        <f t="shared" si="26"/>
        <v>19289.219999999998</v>
      </c>
    </row>
    <row r="459" spans="1:10" s="4" customFormat="1" ht="22.5" customHeight="1" x14ac:dyDescent="0.25">
      <c r="A459" s="54" t="s">
        <v>488</v>
      </c>
      <c r="B459" s="41"/>
      <c r="C459" s="66" t="s">
        <v>26</v>
      </c>
      <c r="D459" s="89">
        <v>26402.350000000002</v>
      </c>
      <c r="E459" s="123">
        <v>17</v>
      </c>
      <c r="F459" s="87">
        <v>2877.2</v>
      </c>
      <c r="G459" s="31">
        <v>541.4</v>
      </c>
      <c r="H459" s="31">
        <v>213</v>
      </c>
      <c r="I459" s="31"/>
      <c r="J459" s="67">
        <f t="shared" si="26"/>
        <v>30050.950000000004</v>
      </c>
    </row>
    <row r="460" spans="1:10" s="4" customFormat="1" ht="22.5" customHeight="1" x14ac:dyDescent="0.25">
      <c r="A460" s="54" t="s">
        <v>489</v>
      </c>
      <c r="B460" s="41"/>
      <c r="C460" s="66" t="s">
        <v>26</v>
      </c>
      <c r="D460" s="89">
        <v>396</v>
      </c>
      <c r="E460" s="123">
        <v>0</v>
      </c>
      <c r="F460" s="87">
        <v>0</v>
      </c>
      <c r="G460" s="31">
        <v>0</v>
      </c>
      <c r="H460" s="31">
        <v>0</v>
      </c>
      <c r="I460" s="31"/>
      <c r="J460" s="67">
        <f t="shared" si="26"/>
        <v>396</v>
      </c>
    </row>
    <row r="461" spans="1:10" s="4" customFormat="1" ht="22.5" customHeight="1" x14ac:dyDescent="0.25">
      <c r="A461" s="54" t="s">
        <v>490</v>
      </c>
      <c r="B461" s="41"/>
      <c r="C461" s="66" t="s">
        <v>26</v>
      </c>
      <c r="D461" s="89">
        <v>287.7</v>
      </c>
      <c r="E461" s="123">
        <v>0</v>
      </c>
      <c r="F461" s="87">
        <v>0</v>
      </c>
      <c r="G461" s="31">
        <v>0</v>
      </c>
      <c r="H461" s="31">
        <v>0</v>
      </c>
      <c r="I461" s="31"/>
      <c r="J461" s="67">
        <f t="shared" si="26"/>
        <v>287.7</v>
      </c>
    </row>
    <row r="462" spans="1:10" s="4" customFormat="1" ht="22.5" customHeight="1" x14ac:dyDescent="0.25">
      <c r="A462" s="54" t="s">
        <v>491</v>
      </c>
      <c r="B462" s="41"/>
      <c r="C462" s="66" t="s">
        <v>26</v>
      </c>
      <c r="D462" s="89">
        <v>2532.6499999999996</v>
      </c>
      <c r="E462" s="123">
        <v>0</v>
      </c>
      <c r="F462" s="87">
        <v>0</v>
      </c>
      <c r="G462" s="31">
        <v>0</v>
      </c>
      <c r="H462" s="31">
        <v>0</v>
      </c>
      <c r="I462" s="31"/>
      <c r="J462" s="67">
        <f t="shared" si="26"/>
        <v>2532.6499999999996</v>
      </c>
    </row>
    <row r="463" spans="1:10" s="4" customFormat="1" ht="22.5" customHeight="1" x14ac:dyDescent="0.25">
      <c r="A463" s="54" t="s">
        <v>492</v>
      </c>
      <c r="B463" s="41"/>
      <c r="C463" s="66" t="s">
        <v>26</v>
      </c>
      <c r="D463" s="74">
        <v>100054.96999999997</v>
      </c>
      <c r="E463" s="123">
        <v>0</v>
      </c>
      <c r="F463" s="87">
        <v>0</v>
      </c>
      <c r="G463" s="31">
        <v>0</v>
      </c>
      <c r="H463" s="123">
        <v>12018</v>
      </c>
      <c r="I463" s="31"/>
      <c r="J463" s="67">
        <f t="shared" si="26"/>
        <v>112072.96999999997</v>
      </c>
    </row>
    <row r="464" spans="1:10" s="4" customFormat="1" ht="22.5" customHeight="1" x14ac:dyDescent="0.25">
      <c r="A464" s="120" t="s">
        <v>493</v>
      </c>
      <c r="B464" s="121"/>
      <c r="C464" s="65" t="s">
        <v>26</v>
      </c>
      <c r="D464" s="89">
        <v>159.4</v>
      </c>
      <c r="E464" s="123">
        <v>0</v>
      </c>
      <c r="F464" s="87">
        <v>0</v>
      </c>
      <c r="G464" s="31">
        <v>0</v>
      </c>
      <c r="H464" s="31">
        <v>0</v>
      </c>
      <c r="I464" s="31"/>
      <c r="J464" s="67">
        <f t="shared" si="26"/>
        <v>159.4</v>
      </c>
    </row>
    <row r="465" spans="1:10" s="4" customFormat="1" ht="22.5" customHeight="1" x14ac:dyDescent="0.25">
      <c r="A465" s="54" t="s">
        <v>494</v>
      </c>
      <c r="B465" s="41"/>
      <c r="C465" s="66" t="s">
        <v>26</v>
      </c>
      <c r="D465" s="89">
        <v>79410.329999999987</v>
      </c>
      <c r="E465" s="123">
        <v>2631.5</v>
      </c>
      <c r="F465" s="87">
        <v>2726.8</v>
      </c>
      <c r="G465" s="31">
        <v>2358.4</v>
      </c>
      <c r="H465" s="31">
        <v>3717.4</v>
      </c>
      <c r="I465" s="31"/>
      <c r="J465" s="67">
        <f t="shared" si="26"/>
        <v>90844.429999999978</v>
      </c>
    </row>
    <row r="466" spans="1:10" s="4" customFormat="1" ht="22.5" customHeight="1" x14ac:dyDescent="0.25">
      <c r="A466" s="68" t="s">
        <v>495</v>
      </c>
      <c r="B466" s="41"/>
      <c r="C466" s="66" t="s">
        <v>26</v>
      </c>
      <c r="D466" s="89">
        <v>983.63</v>
      </c>
      <c r="E466" s="123">
        <v>0</v>
      </c>
      <c r="F466" s="316">
        <v>0</v>
      </c>
      <c r="G466" s="31">
        <v>0</v>
      </c>
      <c r="H466" s="31">
        <v>0</v>
      </c>
      <c r="I466" s="31"/>
      <c r="J466" s="67">
        <f t="shared" si="26"/>
        <v>983.63</v>
      </c>
    </row>
    <row r="467" spans="1:10" s="4" customFormat="1" ht="22.5" customHeight="1" x14ac:dyDescent="0.25">
      <c r="A467" s="54" t="s">
        <v>496</v>
      </c>
      <c r="B467" s="41"/>
      <c r="C467" s="66" t="s">
        <v>26</v>
      </c>
      <c r="D467" s="89">
        <v>2589.6999999999998</v>
      </c>
      <c r="E467" s="123">
        <v>0</v>
      </c>
      <c r="F467" s="316">
        <v>0</v>
      </c>
      <c r="G467" s="31">
        <v>0</v>
      </c>
      <c r="H467" s="31">
        <v>0</v>
      </c>
      <c r="I467" s="31"/>
      <c r="J467" s="67">
        <f t="shared" si="26"/>
        <v>2589.6999999999998</v>
      </c>
    </row>
    <row r="468" spans="1:10" s="4" customFormat="1" ht="22.5" customHeight="1" x14ac:dyDescent="0.25">
      <c r="A468" s="54" t="s">
        <v>497</v>
      </c>
      <c r="B468" s="41"/>
      <c r="C468" s="66" t="s">
        <v>26</v>
      </c>
      <c r="D468" s="89">
        <v>84.1</v>
      </c>
      <c r="E468" s="123">
        <v>0</v>
      </c>
      <c r="F468" s="316">
        <v>0</v>
      </c>
      <c r="G468" s="31">
        <v>0</v>
      </c>
      <c r="H468" s="31">
        <v>0</v>
      </c>
      <c r="I468" s="31"/>
      <c r="J468" s="67">
        <f t="shared" si="26"/>
        <v>84.1</v>
      </c>
    </row>
    <row r="469" spans="1:10" s="4" customFormat="1" ht="22.5" customHeight="1" x14ac:dyDescent="0.25">
      <c r="A469" s="54" t="s">
        <v>498</v>
      </c>
      <c r="B469" s="41"/>
      <c r="C469" s="66" t="s">
        <v>26</v>
      </c>
      <c r="D469" s="74">
        <v>2480.4300000000003</v>
      </c>
      <c r="E469" s="123">
        <v>0</v>
      </c>
      <c r="F469" s="316">
        <v>0</v>
      </c>
      <c r="G469" s="31">
        <v>0</v>
      </c>
      <c r="H469" s="31">
        <v>0</v>
      </c>
      <c r="I469" s="31"/>
      <c r="J469" s="67">
        <f t="shared" si="26"/>
        <v>2480.4300000000003</v>
      </c>
    </row>
    <row r="470" spans="1:10" s="4" customFormat="1" ht="22.5" customHeight="1" x14ac:dyDescent="0.25">
      <c r="A470" s="54" t="s">
        <v>499</v>
      </c>
      <c r="B470" s="41"/>
      <c r="C470" s="66" t="s">
        <v>26</v>
      </c>
      <c r="D470" s="89">
        <v>104.7</v>
      </c>
      <c r="E470" s="123">
        <v>0</v>
      </c>
      <c r="F470" s="316">
        <v>0</v>
      </c>
      <c r="G470" s="31">
        <v>0</v>
      </c>
      <c r="H470" s="31">
        <v>0</v>
      </c>
      <c r="I470" s="31"/>
      <c r="J470" s="67">
        <f t="shared" si="26"/>
        <v>104.7</v>
      </c>
    </row>
    <row r="471" spans="1:10" s="4" customFormat="1" ht="22.5" customHeight="1" x14ac:dyDescent="0.25">
      <c r="A471" s="68" t="s">
        <v>500</v>
      </c>
      <c r="B471" s="41"/>
      <c r="C471" s="66" t="s">
        <v>26</v>
      </c>
      <c r="D471" s="89">
        <v>592.1</v>
      </c>
      <c r="E471" s="123">
        <v>0</v>
      </c>
      <c r="F471" s="316">
        <v>0</v>
      </c>
      <c r="G471" s="31">
        <v>0</v>
      </c>
      <c r="H471" s="31">
        <v>0</v>
      </c>
      <c r="I471" s="31"/>
      <c r="J471" s="67">
        <f t="shared" si="26"/>
        <v>592.1</v>
      </c>
    </row>
    <row r="472" spans="1:10" s="4" customFormat="1" ht="22.5" customHeight="1" x14ac:dyDescent="0.25">
      <c r="A472" s="54" t="s">
        <v>501</v>
      </c>
      <c r="B472" s="41"/>
      <c r="C472" s="66" t="s">
        <v>26</v>
      </c>
      <c r="D472" s="89">
        <v>260.2</v>
      </c>
      <c r="E472" s="123">
        <v>0</v>
      </c>
      <c r="F472" s="316">
        <v>0</v>
      </c>
      <c r="G472" s="31">
        <v>0</v>
      </c>
      <c r="H472" s="31">
        <v>0</v>
      </c>
      <c r="I472" s="31"/>
      <c r="J472" s="67">
        <f t="shared" si="26"/>
        <v>260.2</v>
      </c>
    </row>
    <row r="473" spans="1:10" s="4" customFormat="1" ht="22.5" customHeight="1" x14ac:dyDescent="0.25">
      <c r="A473" s="54" t="s">
        <v>502</v>
      </c>
      <c r="B473" s="41"/>
      <c r="C473" s="66" t="s">
        <v>26</v>
      </c>
      <c r="D473" s="89">
        <v>81.3</v>
      </c>
      <c r="E473" s="123">
        <v>0</v>
      </c>
      <c r="F473" s="316">
        <v>0</v>
      </c>
      <c r="G473" s="31">
        <v>0</v>
      </c>
      <c r="H473" s="31">
        <v>0</v>
      </c>
      <c r="I473" s="31"/>
      <c r="J473" s="67">
        <f t="shared" si="26"/>
        <v>81.3</v>
      </c>
    </row>
    <row r="474" spans="1:10" s="4" customFormat="1" ht="22.5" customHeight="1" x14ac:dyDescent="0.25">
      <c r="A474" s="54" t="s">
        <v>503</v>
      </c>
      <c r="B474" s="41"/>
      <c r="C474" s="66" t="s">
        <v>26</v>
      </c>
      <c r="D474" s="89">
        <v>1133.5</v>
      </c>
      <c r="E474" s="123">
        <v>0</v>
      </c>
      <c r="F474" s="316">
        <v>0</v>
      </c>
      <c r="G474" s="31">
        <v>0</v>
      </c>
      <c r="H474" s="31">
        <v>0</v>
      </c>
      <c r="I474" s="31"/>
      <c r="J474" s="67">
        <f t="shared" si="26"/>
        <v>1133.5</v>
      </c>
    </row>
    <row r="475" spans="1:10" s="4" customFormat="1" ht="22.5" customHeight="1" x14ac:dyDescent="0.25">
      <c r="A475" s="54" t="s">
        <v>504</v>
      </c>
      <c r="B475" s="41"/>
      <c r="C475" s="66" t="s">
        <v>26</v>
      </c>
      <c r="D475" s="74">
        <v>750.6</v>
      </c>
      <c r="E475" s="123">
        <v>0</v>
      </c>
      <c r="F475" s="316">
        <v>0</v>
      </c>
      <c r="G475" s="31">
        <v>0</v>
      </c>
      <c r="H475" s="31">
        <v>0</v>
      </c>
      <c r="I475" s="31"/>
      <c r="J475" s="67">
        <f t="shared" si="26"/>
        <v>750.6</v>
      </c>
    </row>
    <row r="476" spans="1:10" s="4" customFormat="1" ht="22.5" customHeight="1" x14ac:dyDescent="0.25">
      <c r="A476" s="54" t="s">
        <v>505</v>
      </c>
      <c r="B476" s="41"/>
      <c r="C476" s="66" t="s">
        <v>26</v>
      </c>
      <c r="D476" s="74">
        <v>2173.6</v>
      </c>
      <c r="E476" s="123">
        <v>0</v>
      </c>
      <c r="F476" s="316">
        <v>0</v>
      </c>
      <c r="G476" s="31">
        <v>0</v>
      </c>
      <c r="H476" s="31">
        <v>0</v>
      </c>
      <c r="I476" s="31"/>
      <c r="J476" s="67">
        <f t="shared" si="26"/>
        <v>2173.6</v>
      </c>
    </row>
    <row r="477" spans="1:10" s="4" customFormat="1" ht="22.5" customHeight="1" x14ac:dyDescent="0.25">
      <c r="A477" s="54" t="s">
        <v>506</v>
      </c>
      <c r="B477" s="41"/>
      <c r="C477" s="66" t="s">
        <v>26</v>
      </c>
      <c r="D477" s="89">
        <v>348.64</v>
      </c>
      <c r="E477" s="123">
        <v>0</v>
      </c>
      <c r="F477" s="316">
        <v>0</v>
      </c>
      <c r="G477" s="31">
        <v>0</v>
      </c>
      <c r="H477" s="31">
        <v>0</v>
      </c>
      <c r="I477" s="31"/>
      <c r="J477" s="67">
        <f t="shared" si="26"/>
        <v>348.64</v>
      </c>
    </row>
    <row r="478" spans="1:10" s="4" customFormat="1" ht="22.5" customHeight="1" x14ac:dyDescent="0.25">
      <c r="A478" s="54" t="s">
        <v>507</v>
      </c>
      <c r="B478" s="41"/>
      <c r="C478" s="66" t="s">
        <v>26</v>
      </c>
      <c r="D478" s="89">
        <v>2245.8000000000002</v>
      </c>
      <c r="E478" s="123">
        <v>0</v>
      </c>
      <c r="F478" s="316">
        <v>0</v>
      </c>
      <c r="G478" s="31">
        <v>0</v>
      </c>
      <c r="H478" s="31">
        <v>0</v>
      </c>
      <c r="I478" s="31"/>
      <c r="J478" s="67">
        <f t="shared" ref="J478:J509" si="27">SUM(D478:I478)</f>
        <v>2245.8000000000002</v>
      </c>
    </row>
    <row r="479" spans="1:10" s="4" customFormat="1" ht="22.5" customHeight="1" x14ac:dyDescent="0.25">
      <c r="A479" s="54" t="s">
        <v>508</v>
      </c>
      <c r="B479" s="41"/>
      <c r="C479" s="66" t="s">
        <v>26</v>
      </c>
      <c r="D479" s="89">
        <v>394.2</v>
      </c>
      <c r="E479" s="123">
        <v>0</v>
      </c>
      <c r="F479" s="316">
        <v>0</v>
      </c>
      <c r="G479" s="31">
        <v>0</v>
      </c>
      <c r="H479" s="31">
        <v>0</v>
      </c>
      <c r="I479" s="31"/>
      <c r="J479" s="67">
        <f t="shared" si="27"/>
        <v>394.2</v>
      </c>
    </row>
    <row r="480" spans="1:10" s="4" customFormat="1" ht="22.5" customHeight="1" x14ac:dyDescent="0.25">
      <c r="A480" s="54" t="s">
        <v>509</v>
      </c>
      <c r="B480" s="41"/>
      <c r="C480" s="66" t="s">
        <v>26</v>
      </c>
      <c r="D480" s="89">
        <v>5128.9100000000008</v>
      </c>
      <c r="E480" s="123">
        <v>0</v>
      </c>
      <c r="F480" s="316">
        <v>331</v>
      </c>
      <c r="G480" s="31">
        <v>0</v>
      </c>
      <c r="H480" s="31">
        <v>235</v>
      </c>
      <c r="I480" s="31"/>
      <c r="J480" s="67">
        <f t="shared" si="27"/>
        <v>5694.9100000000008</v>
      </c>
    </row>
    <row r="481" spans="1:10" s="4" customFormat="1" ht="22.5" customHeight="1" x14ac:dyDescent="0.25">
      <c r="A481" s="54" t="s">
        <v>510</v>
      </c>
      <c r="B481" s="41"/>
      <c r="C481" s="66" t="s">
        <v>26</v>
      </c>
      <c r="D481" s="89">
        <v>182.2</v>
      </c>
      <c r="E481" s="123">
        <v>0</v>
      </c>
      <c r="F481" s="316">
        <v>0</v>
      </c>
      <c r="G481" s="31">
        <v>0</v>
      </c>
      <c r="H481" s="31">
        <v>0</v>
      </c>
      <c r="I481" s="31"/>
      <c r="J481" s="67">
        <f t="shared" si="27"/>
        <v>182.2</v>
      </c>
    </row>
    <row r="482" spans="1:10" s="4" customFormat="1" ht="22.5" customHeight="1" x14ac:dyDescent="0.25">
      <c r="A482" s="54" t="s">
        <v>511</v>
      </c>
      <c r="B482" s="41"/>
      <c r="C482" s="66" t="s">
        <v>26</v>
      </c>
      <c r="D482" s="89">
        <v>1106.3</v>
      </c>
      <c r="E482" s="123">
        <v>0</v>
      </c>
      <c r="F482" s="316">
        <v>0</v>
      </c>
      <c r="G482" s="31">
        <v>0</v>
      </c>
      <c r="H482" s="31">
        <v>0</v>
      </c>
      <c r="I482" s="31"/>
      <c r="J482" s="67">
        <f t="shared" si="27"/>
        <v>1106.3</v>
      </c>
    </row>
    <row r="483" spans="1:10" s="4" customFormat="1" ht="22.5" customHeight="1" x14ac:dyDescent="0.25">
      <c r="A483" s="54" t="s">
        <v>512</v>
      </c>
      <c r="B483" s="41"/>
      <c r="C483" s="66" t="s">
        <v>26</v>
      </c>
      <c r="D483" s="89">
        <v>1018.5</v>
      </c>
      <c r="E483" s="123">
        <v>0</v>
      </c>
      <c r="F483" s="316">
        <v>0</v>
      </c>
      <c r="G483" s="31">
        <v>0</v>
      </c>
      <c r="H483" s="31">
        <v>0</v>
      </c>
      <c r="I483" s="31"/>
      <c r="J483" s="67">
        <f t="shared" si="27"/>
        <v>1018.5</v>
      </c>
    </row>
    <row r="484" spans="1:10" s="4" customFormat="1" ht="22.5" customHeight="1" x14ac:dyDescent="0.25">
      <c r="A484" s="54" t="s">
        <v>513</v>
      </c>
      <c r="B484" s="41"/>
      <c r="C484" s="66" t="s">
        <v>26</v>
      </c>
      <c r="D484" s="89">
        <v>958.6</v>
      </c>
      <c r="E484" s="123">
        <v>0</v>
      </c>
      <c r="F484" s="316">
        <v>0</v>
      </c>
      <c r="G484" s="31">
        <v>0</v>
      </c>
      <c r="H484" s="31">
        <v>0</v>
      </c>
      <c r="I484" s="31"/>
      <c r="J484" s="67">
        <f t="shared" si="27"/>
        <v>958.6</v>
      </c>
    </row>
    <row r="485" spans="1:10" s="4" customFormat="1" ht="22.5" customHeight="1" x14ac:dyDescent="0.25">
      <c r="A485" s="54" t="s">
        <v>514</v>
      </c>
      <c r="B485" s="41"/>
      <c r="C485" s="66" t="s">
        <v>26</v>
      </c>
      <c r="D485" s="89">
        <v>497.56000000000006</v>
      </c>
      <c r="E485" s="123">
        <v>0</v>
      </c>
      <c r="F485" s="316">
        <v>0</v>
      </c>
      <c r="G485" s="31">
        <v>0</v>
      </c>
      <c r="H485" s="31">
        <v>0</v>
      </c>
      <c r="I485" s="31"/>
      <c r="J485" s="67">
        <f t="shared" si="27"/>
        <v>497.56000000000006</v>
      </c>
    </row>
    <row r="486" spans="1:10" s="4" customFormat="1" ht="22.5" customHeight="1" x14ac:dyDescent="0.25">
      <c r="A486" s="54" t="s">
        <v>515</v>
      </c>
      <c r="B486" s="41"/>
      <c r="C486" s="66" t="s">
        <v>26</v>
      </c>
      <c r="D486" s="89">
        <v>107.6</v>
      </c>
      <c r="E486" s="123">
        <v>0</v>
      </c>
      <c r="F486" s="316">
        <v>0</v>
      </c>
      <c r="G486" s="31">
        <v>0</v>
      </c>
      <c r="H486" s="31">
        <v>0</v>
      </c>
      <c r="I486" s="31"/>
      <c r="J486" s="67">
        <f t="shared" si="27"/>
        <v>107.6</v>
      </c>
    </row>
    <row r="487" spans="1:10" s="4" customFormat="1" ht="22.5" customHeight="1" x14ac:dyDescent="0.25">
      <c r="A487" s="54" t="s">
        <v>516</v>
      </c>
      <c r="B487" s="41"/>
      <c r="C487" s="66" t="s">
        <v>26</v>
      </c>
      <c r="D487" s="89">
        <v>46.9</v>
      </c>
      <c r="E487" s="123">
        <v>0</v>
      </c>
      <c r="F487" s="316">
        <v>0</v>
      </c>
      <c r="G487" s="31">
        <v>0</v>
      </c>
      <c r="H487" s="31">
        <v>0</v>
      </c>
      <c r="I487" s="31"/>
      <c r="J487" s="67">
        <f t="shared" si="27"/>
        <v>46.9</v>
      </c>
    </row>
    <row r="488" spans="1:10" s="4" customFormat="1" ht="22.5" customHeight="1" x14ac:dyDescent="0.25">
      <c r="A488" s="54" t="s">
        <v>517</v>
      </c>
      <c r="B488" s="41"/>
      <c r="C488" s="66" t="s">
        <v>26</v>
      </c>
      <c r="D488" s="89">
        <v>987.2</v>
      </c>
      <c r="E488" s="123">
        <v>0</v>
      </c>
      <c r="F488" s="316">
        <v>0</v>
      </c>
      <c r="G488" s="31">
        <v>0</v>
      </c>
      <c r="H488" s="31">
        <v>0</v>
      </c>
      <c r="I488" s="31"/>
      <c r="J488" s="67">
        <f t="shared" si="27"/>
        <v>987.2</v>
      </c>
    </row>
    <row r="489" spans="1:10" s="4" customFormat="1" ht="22.5" customHeight="1" x14ac:dyDescent="0.25">
      <c r="A489" s="54" t="s">
        <v>518</v>
      </c>
      <c r="B489" s="41"/>
      <c r="C489" s="66" t="s">
        <v>26</v>
      </c>
      <c r="D489" s="89">
        <v>55.4</v>
      </c>
      <c r="E489" s="123">
        <v>0</v>
      </c>
      <c r="F489" s="316">
        <v>0</v>
      </c>
      <c r="G489" s="31">
        <v>0</v>
      </c>
      <c r="H489" s="31">
        <v>0</v>
      </c>
      <c r="I489" s="31"/>
      <c r="J489" s="67">
        <f t="shared" si="27"/>
        <v>55.4</v>
      </c>
    </row>
    <row r="490" spans="1:10" s="4" customFormat="1" ht="22.5" customHeight="1" x14ac:dyDescent="0.25">
      <c r="A490" s="54" t="s">
        <v>519</v>
      </c>
      <c r="B490" s="41"/>
      <c r="C490" s="66" t="s">
        <v>26</v>
      </c>
      <c r="D490" s="89">
        <v>455.7</v>
      </c>
      <c r="E490" s="123">
        <v>0</v>
      </c>
      <c r="F490" s="316">
        <v>0</v>
      </c>
      <c r="G490" s="31">
        <v>0</v>
      </c>
      <c r="H490" s="31">
        <v>0</v>
      </c>
      <c r="I490" s="31"/>
      <c r="J490" s="67">
        <f t="shared" si="27"/>
        <v>455.7</v>
      </c>
    </row>
    <row r="491" spans="1:10" s="4" customFormat="1" ht="22.5" customHeight="1" x14ac:dyDescent="0.25">
      <c r="A491" s="54" t="s">
        <v>520</v>
      </c>
      <c r="B491" s="41"/>
      <c r="C491" s="66" t="s">
        <v>26</v>
      </c>
      <c r="D491" s="89">
        <v>146.9</v>
      </c>
      <c r="E491" s="123">
        <v>0</v>
      </c>
      <c r="F491" s="316">
        <v>0</v>
      </c>
      <c r="G491" s="31">
        <v>0</v>
      </c>
      <c r="H491" s="31">
        <v>0</v>
      </c>
      <c r="I491" s="31"/>
      <c r="J491" s="67">
        <f t="shared" si="27"/>
        <v>146.9</v>
      </c>
    </row>
    <row r="492" spans="1:10" s="4" customFormat="1" ht="22.5" customHeight="1" x14ac:dyDescent="0.25">
      <c r="A492" s="54" t="s">
        <v>521</v>
      </c>
      <c r="B492" s="41"/>
      <c r="C492" s="66" t="s">
        <v>26</v>
      </c>
      <c r="D492" s="89">
        <v>1799.72</v>
      </c>
      <c r="E492" s="123">
        <v>0</v>
      </c>
      <c r="F492" s="316">
        <v>0</v>
      </c>
      <c r="G492" s="31">
        <v>0</v>
      </c>
      <c r="H492" s="31">
        <v>0</v>
      </c>
      <c r="I492" s="31"/>
      <c r="J492" s="67">
        <f t="shared" si="27"/>
        <v>1799.72</v>
      </c>
    </row>
    <row r="493" spans="1:10" s="4" customFormat="1" ht="22.5" customHeight="1" x14ac:dyDescent="0.25">
      <c r="A493" s="54" t="s">
        <v>522</v>
      </c>
      <c r="B493" s="41"/>
      <c r="C493" s="66" t="s">
        <v>26</v>
      </c>
      <c r="D493" s="89">
        <v>2483.84</v>
      </c>
      <c r="E493" s="123">
        <v>0</v>
      </c>
      <c r="F493" s="316">
        <v>0</v>
      </c>
      <c r="G493" s="31">
        <v>0</v>
      </c>
      <c r="H493" s="31">
        <v>0</v>
      </c>
      <c r="I493" s="31"/>
      <c r="J493" s="67">
        <f t="shared" si="27"/>
        <v>2483.84</v>
      </c>
    </row>
    <row r="494" spans="1:10" s="4" customFormat="1" ht="22.5" customHeight="1" x14ac:dyDescent="0.25">
      <c r="A494" s="54" t="s">
        <v>523</v>
      </c>
      <c r="B494" s="41"/>
      <c r="C494" s="66" t="s">
        <v>26</v>
      </c>
      <c r="D494" s="89">
        <v>23.8</v>
      </c>
      <c r="E494" s="123">
        <v>0</v>
      </c>
      <c r="F494" s="316">
        <v>0</v>
      </c>
      <c r="G494" s="31">
        <v>0</v>
      </c>
      <c r="H494" s="31">
        <v>0</v>
      </c>
      <c r="I494" s="31"/>
      <c r="J494" s="67">
        <f t="shared" si="27"/>
        <v>23.8</v>
      </c>
    </row>
    <row r="495" spans="1:10" s="4" customFormat="1" ht="22.5" customHeight="1" x14ac:dyDescent="0.25">
      <c r="A495" s="54" t="s">
        <v>524</v>
      </c>
      <c r="B495" s="41"/>
      <c r="C495" s="66" t="s">
        <v>26</v>
      </c>
      <c r="D495" s="89">
        <v>7577.42</v>
      </c>
      <c r="E495" s="123">
        <v>0</v>
      </c>
      <c r="F495" s="316">
        <v>0</v>
      </c>
      <c r="G495" s="31">
        <v>0</v>
      </c>
      <c r="H495" s="31">
        <v>0</v>
      </c>
      <c r="I495" s="31"/>
      <c r="J495" s="67">
        <f t="shared" si="27"/>
        <v>7577.42</v>
      </c>
    </row>
    <row r="496" spans="1:10" s="4" customFormat="1" ht="22.5" customHeight="1" x14ac:dyDescent="0.25">
      <c r="A496" s="54" t="s">
        <v>525</v>
      </c>
      <c r="B496" s="41"/>
      <c r="C496" s="66" t="s">
        <v>26</v>
      </c>
      <c r="D496" s="89">
        <v>804.6</v>
      </c>
      <c r="E496" s="123">
        <v>0</v>
      </c>
      <c r="F496" s="316">
        <v>0</v>
      </c>
      <c r="G496" s="31">
        <v>0</v>
      </c>
      <c r="H496" s="31">
        <v>0</v>
      </c>
      <c r="I496" s="31"/>
      <c r="J496" s="67">
        <f t="shared" si="27"/>
        <v>804.6</v>
      </c>
    </row>
    <row r="497" spans="1:10" s="4" customFormat="1" ht="22.5" customHeight="1" x14ac:dyDescent="0.25">
      <c r="A497" s="54" t="s">
        <v>526</v>
      </c>
      <c r="B497" s="41"/>
      <c r="C497" s="66" t="s">
        <v>26</v>
      </c>
      <c r="D497" s="89">
        <v>380.2</v>
      </c>
      <c r="E497" s="123">
        <v>0</v>
      </c>
      <c r="F497" s="316">
        <v>0</v>
      </c>
      <c r="G497" s="31">
        <v>0</v>
      </c>
      <c r="H497" s="31">
        <v>0</v>
      </c>
      <c r="I497" s="31"/>
      <c r="J497" s="67">
        <f t="shared" si="27"/>
        <v>380.2</v>
      </c>
    </row>
    <row r="498" spans="1:10" s="4" customFormat="1" ht="22.5" customHeight="1" x14ac:dyDescent="0.25">
      <c r="A498" s="54" t="s">
        <v>527</v>
      </c>
      <c r="B498" s="41"/>
      <c r="C498" s="66" t="s">
        <v>26</v>
      </c>
      <c r="D498" s="89">
        <v>603.70000000000005</v>
      </c>
      <c r="E498" s="123">
        <v>0</v>
      </c>
      <c r="F498" s="316">
        <v>0</v>
      </c>
      <c r="G498" s="31">
        <v>0</v>
      </c>
      <c r="H498" s="31">
        <v>0</v>
      </c>
      <c r="I498" s="31"/>
      <c r="J498" s="67">
        <f t="shared" si="27"/>
        <v>603.70000000000005</v>
      </c>
    </row>
    <row r="499" spans="1:10" s="4" customFormat="1" ht="22.5" customHeight="1" x14ac:dyDescent="0.25">
      <c r="A499" s="54" t="s">
        <v>528</v>
      </c>
      <c r="B499" s="41"/>
      <c r="C499" s="66" t="s">
        <v>26</v>
      </c>
      <c r="D499" s="89">
        <v>1006.48</v>
      </c>
      <c r="E499" s="123">
        <v>0</v>
      </c>
      <c r="F499" s="316">
        <v>0</v>
      </c>
      <c r="G499" s="31">
        <v>0</v>
      </c>
      <c r="H499" s="31">
        <v>0</v>
      </c>
      <c r="I499" s="31"/>
      <c r="J499" s="67">
        <f t="shared" si="27"/>
        <v>1006.48</v>
      </c>
    </row>
    <row r="500" spans="1:10" s="4" customFormat="1" ht="22.5" customHeight="1" x14ac:dyDescent="0.25">
      <c r="A500" s="54" t="s">
        <v>529</v>
      </c>
      <c r="B500" s="41"/>
      <c r="C500" s="66" t="s">
        <v>26</v>
      </c>
      <c r="D500" s="89">
        <v>18.7</v>
      </c>
      <c r="E500" s="123">
        <v>0</v>
      </c>
      <c r="F500" s="316">
        <v>0</v>
      </c>
      <c r="G500" s="31">
        <v>0</v>
      </c>
      <c r="H500" s="31">
        <v>0</v>
      </c>
      <c r="I500" s="31"/>
      <c r="J500" s="67">
        <f t="shared" si="27"/>
        <v>18.7</v>
      </c>
    </row>
    <row r="501" spans="1:10" s="4" customFormat="1" ht="22.5" customHeight="1" x14ac:dyDescent="0.25">
      <c r="A501" s="54" t="s">
        <v>530</v>
      </c>
      <c r="B501" s="41"/>
      <c r="C501" s="66" t="s">
        <v>26</v>
      </c>
      <c r="D501" s="89">
        <v>2976.2000000000003</v>
      </c>
      <c r="E501" s="123">
        <v>0</v>
      </c>
      <c r="F501" s="316">
        <v>0</v>
      </c>
      <c r="G501" s="31">
        <v>0</v>
      </c>
      <c r="H501" s="31">
        <v>0</v>
      </c>
      <c r="I501" s="31"/>
      <c r="J501" s="67">
        <f t="shared" si="27"/>
        <v>2976.2000000000003</v>
      </c>
    </row>
    <row r="502" spans="1:10" s="4" customFormat="1" ht="22.5" customHeight="1" x14ac:dyDescent="0.25">
      <c r="A502" s="54" t="s">
        <v>531</v>
      </c>
      <c r="B502" s="41"/>
      <c r="C502" s="66" t="s">
        <v>26</v>
      </c>
      <c r="D502" s="89">
        <v>709.4</v>
      </c>
      <c r="E502" s="123">
        <v>0</v>
      </c>
      <c r="F502" s="316">
        <v>0</v>
      </c>
      <c r="G502" s="31">
        <v>0</v>
      </c>
      <c r="H502" s="31">
        <v>0</v>
      </c>
      <c r="I502" s="31"/>
      <c r="J502" s="67">
        <f t="shared" si="27"/>
        <v>709.4</v>
      </c>
    </row>
    <row r="503" spans="1:10" s="4" customFormat="1" ht="22.5" customHeight="1" x14ac:dyDescent="0.25">
      <c r="A503" s="54" t="s">
        <v>532</v>
      </c>
      <c r="B503" s="41"/>
      <c r="C503" s="66" t="s">
        <v>26</v>
      </c>
      <c r="D503" s="89">
        <v>506.3</v>
      </c>
      <c r="E503" s="123">
        <v>0</v>
      </c>
      <c r="F503" s="316">
        <v>0</v>
      </c>
      <c r="G503" s="31">
        <v>0</v>
      </c>
      <c r="H503" s="31">
        <v>0</v>
      </c>
      <c r="I503" s="31"/>
      <c r="J503" s="67">
        <f t="shared" si="27"/>
        <v>506.3</v>
      </c>
    </row>
    <row r="504" spans="1:10" s="4" customFormat="1" ht="22.5" customHeight="1" x14ac:dyDescent="0.25">
      <c r="A504" s="198" t="s">
        <v>533</v>
      </c>
      <c r="B504" s="41"/>
      <c r="C504" s="66" t="s">
        <v>26</v>
      </c>
      <c r="D504" s="89">
        <v>2442.0699999999997</v>
      </c>
      <c r="E504" s="123">
        <v>0</v>
      </c>
      <c r="F504" s="316">
        <v>0</v>
      </c>
      <c r="G504" s="31">
        <v>0</v>
      </c>
      <c r="H504" s="31">
        <v>0</v>
      </c>
      <c r="I504" s="31"/>
      <c r="J504" s="67">
        <f t="shared" si="27"/>
        <v>2442.0699999999997</v>
      </c>
    </row>
    <row r="505" spans="1:10" s="4" customFormat="1" ht="22.5" customHeight="1" x14ac:dyDescent="0.25">
      <c r="A505" s="54" t="s">
        <v>534</v>
      </c>
      <c r="B505" s="41"/>
      <c r="C505" s="66" t="s">
        <v>26</v>
      </c>
      <c r="D505" s="89">
        <v>2709</v>
      </c>
      <c r="E505" s="123">
        <v>0</v>
      </c>
      <c r="F505" s="316">
        <v>0</v>
      </c>
      <c r="G505" s="31">
        <v>0</v>
      </c>
      <c r="H505" s="31">
        <v>0</v>
      </c>
      <c r="I505" s="31"/>
      <c r="J505" s="67">
        <f t="shared" si="27"/>
        <v>2709</v>
      </c>
    </row>
    <row r="506" spans="1:10" s="4" customFormat="1" ht="22.5" customHeight="1" x14ac:dyDescent="0.25">
      <c r="A506" s="54" t="s">
        <v>535</v>
      </c>
      <c r="B506" s="41"/>
      <c r="C506" s="66" t="s">
        <v>26</v>
      </c>
      <c r="D506" s="89">
        <v>538.76</v>
      </c>
      <c r="E506" s="123">
        <v>0</v>
      </c>
      <c r="F506" s="316">
        <v>0</v>
      </c>
      <c r="G506" s="31">
        <v>0</v>
      </c>
      <c r="H506" s="31">
        <v>0</v>
      </c>
      <c r="I506" s="31"/>
      <c r="J506" s="67">
        <f t="shared" si="27"/>
        <v>538.76</v>
      </c>
    </row>
    <row r="507" spans="1:10" s="4" customFormat="1" ht="24.75" customHeight="1" x14ac:dyDescent="0.25">
      <c r="A507" s="54" t="s">
        <v>536</v>
      </c>
      <c r="B507" s="41"/>
      <c r="C507" s="66" t="s">
        <v>26</v>
      </c>
      <c r="D507" s="74">
        <v>1132.3</v>
      </c>
      <c r="E507" s="123">
        <v>0</v>
      </c>
      <c r="F507" s="316">
        <v>0</v>
      </c>
      <c r="G507" s="31">
        <v>0</v>
      </c>
      <c r="H507" s="31">
        <v>0</v>
      </c>
      <c r="I507" s="123"/>
      <c r="J507" s="216">
        <f t="shared" si="27"/>
        <v>1132.3</v>
      </c>
    </row>
    <row r="508" spans="1:10" ht="24" customHeight="1" x14ac:dyDescent="0.2">
      <c r="A508" s="54" t="s">
        <v>537</v>
      </c>
      <c r="B508" s="41"/>
      <c r="C508" s="66" t="s">
        <v>26</v>
      </c>
      <c r="D508" s="74">
        <v>12.1</v>
      </c>
      <c r="E508" s="123">
        <v>0</v>
      </c>
      <c r="F508" s="316">
        <v>0</v>
      </c>
      <c r="G508" s="123">
        <v>0</v>
      </c>
      <c r="H508" s="123">
        <v>0</v>
      </c>
      <c r="I508" s="352"/>
      <c r="J508" s="216">
        <f t="shared" si="27"/>
        <v>12.1</v>
      </c>
    </row>
    <row r="509" spans="1:10" ht="22.5" customHeight="1" x14ac:dyDescent="0.2">
      <c r="A509" s="54" t="s">
        <v>538</v>
      </c>
      <c r="B509" s="41"/>
      <c r="C509" s="66" t="s">
        <v>26</v>
      </c>
      <c r="D509" s="89">
        <v>2347.6999999999998</v>
      </c>
      <c r="E509" s="123">
        <v>0</v>
      </c>
      <c r="F509" s="316">
        <v>0</v>
      </c>
      <c r="G509" s="31">
        <v>0</v>
      </c>
      <c r="H509" s="31">
        <v>0</v>
      </c>
      <c r="I509" s="31"/>
      <c r="J509" s="67">
        <f t="shared" si="27"/>
        <v>2347.6999999999998</v>
      </c>
    </row>
    <row r="510" spans="1:10" ht="22.5" customHeight="1" x14ac:dyDescent="0.2">
      <c r="A510" s="54" t="s">
        <v>539</v>
      </c>
      <c r="B510" s="41"/>
      <c r="C510" s="66" t="s">
        <v>26</v>
      </c>
      <c r="D510" s="89">
        <v>706.1</v>
      </c>
      <c r="E510" s="123">
        <v>0</v>
      </c>
      <c r="F510" s="316">
        <v>0</v>
      </c>
      <c r="G510" s="31">
        <v>0</v>
      </c>
      <c r="H510" s="31">
        <v>0</v>
      </c>
      <c r="I510" s="31"/>
      <c r="J510" s="67">
        <f t="shared" ref="J510:J519" si="28">SUM(D510:I510)</f>
        <v>706.1</v>
      </c>
    </row>
    <row r="511" spans="1:10" ht="22.5" customHeight="1" x14ac:dyDescent="0.2">
      <c r="A511" s="54" t="s">
        <v>540</v>
      </c>
      <c r="B511" s="41"/>
      <c r="C511" s="66" t="s">
        <v>26</v>
      </c>
      <c r="D511" s="89">
        <v>289.39999999999998</v>
      </c>
      <c r="E511" s="123">
        <v>0</v>
      </c>
      <c r="F511" s="316">
        <v>0</v>
      </c>
      <c r="G511" s="31">
        <v>0</v>
      </c>
      <c r="H511" s="31">
        <v>0</v>
      </c>
      <c r="I511" s="31"/>
      <c r="J511" s="67">
        <f t="shared" si="28"/>
        <v>289.39999999999998</v>
      </c>
    </row>
    <row r="512" spans="1:10" ht="22.5" customHeight="1" x14ac:dyDescent="0.2">
      <c r="A512" s="54" t="s">
        <v>541</v>
      </c>
      <c r="B512" s="41"/>
      <c r="C512" s="66" t="s">
        <v>26</v>
      </c>
      <c r="D512" s="89">
        <v>1123.3</v>
      </c>
      <c r="E512" s="123">
        <v>0</v>
      </c>
      <c r="F512" s="316">
        <v>0</v>
      </c>
      <c r="G512" s="31">
        <v>0</v>
      </c>
      <c r="H512" s="31">
        <v>0</v>
      </c>
      <c r="I512" s="31"/>
      <c r="J512" s="67">
        <f t="shared" si="28"/>
        <v>1123.3</v>
      </c>
    </row>
    <row r="513" spans="1:10" ht="22.5" customHeight="1" x14ac:dyDescent="0.2">
      <c r="A513" s="54" t="s">
        <v>542</v>
      </c>
      <c r="B513" s="41"/>
      <c r="C513" s="66" t="s">
        <v>26</v>
      </c>
      <c r="D513" s="89">
        <v>1585.6</v>
      </c>
      <c r="E513" s="123">
        <v>0</v>
      </c>
      <c r="F513" s="316">
        <v>0</v>
      </c>
      <c r="G513" s="31">
        <v>0</v>
      </c>
      <c r="H513" s="31">
        <v>0</v>
      </c>
      <c r="I513" s="31"/>
      <c r="J513" s="67">
        <f t="shared" si="28"/>
        <v>1585.6</v>
      </c>
    </row>
    <row r="514" spans="1:10" ht="22.5" customHeight="1" x14ac:dyDescent="0.2">
      <c r="A514" s="54" t="s">
        <v>543</v>
      </c>
      <c r="B514" s="41"/>
      <c r="C514" s="66" t="s">
        <v>26</v>
      </c>
      <c r="D514" s="89">
        <v>190</v>
      </c>
      <c r="E514" s="123">
        <v>0</v>
      </c>
      <c r="F514" s="316">
        <v>0</v>
      </c>
      <c r="G514" s="31">
        <v>0</v>
      </c>
      <c r="H514" s="31">
        <v>0</v>
      </c>
      <c r="I514" s="31"/>
      <c r="J514" s="67">
        <f t="shared" si="28"/>
        <v>190</v>
      </c>
    </row>
    <row r="515" spans="1:10" ht="22.5" customHeight="1" x14ac:dyDescent="0.2">
      <c r="A515" s="54" t="s">
        <v>544</v>
      </c>
      <c r="B515" s="41"/>
      <c r="C515" s="66" t="s">
        <v>26</v>
      </c>
      <c r="D515" s="74">
        <v>1099.2</v>
      </c>
      <c r="E515" s="123">
        <v>0</v>
      </c>
      <c r="F515" s="316">
        <v>0</v>
      </c>
      <c r="G515" s="31">
        <v>0</v>
      </c>
      <c r="H515" s="31">
        <v>0</v>
      </c>
      <c r="I515" s="31"/>
      <c r="J515" s="67">
        <f t="shared" si="28"/>
        <v>1099.2</v>
      </c>
    </row>
    <row r="516" spans="1:10" ht="22.5" customHeight="1" x14ac:dyDescent="0.2">
      <c r="A516" s="54" t="s">
        <v>545</v>
      </c>
      <c r="B516" s="41"/>
      <c r="C516" s="66" t="s">
        <v>26</v>
      </c>
      <c r="D516" s="89">
        <v>196.9</v>
      </c>
      <c r="E516" s="123">
        <v>0</v>
      </c>
      <c r="F516" s="316">
        <v>0</v>
      </c>
      <c r="G516" s="31">
        <v>0</v>
      </c>
      <c r="H516" s="31">
        <v>0</v>
      </c>
      <c r="I516" s="31"/>
      <c r="J516" s="67">
        <f t="shared" si="28"/>
        <v>196.9</v>
      </c>
    </row>
    <row r="517" spans="1:10" ht="23.25" customHeight="1" x14ac:dyDescent="0.2">
      <c r="A517" s="54" t="s">
        <v>546</v>
      </c>
      <c r="B517" s="41"/>
      <c r="C517" s="66" t="s">
        <v>26</v>
      </c>
      <c r="D517" s="74">
        <v>6.5</v>
      </c>
      <c r="E517" s="123">
        <v>0</v>
      </c>
      <c r="F517" s="316">
        <v>0</v>
      </c>
      <c r="G517" s="31">
        <v>0</v>
      </c>
      <c r="H517" s="31">
        <v>0</v>
      </c>
      <c r="I517" s="31"/>
      <c r="J517" s="67">
        <f t="shared" si="28"/>
        <v>6.5</v>
      </c>
    </row>
    <row r="518" spans="1:10" ht="22.5" customHeight="1" x14ac:dyDescent="0.2">
      <c r="A518" s="54" t="s">
        <v>547</v>
      </c>
      <c r="B518" s="41"/>
      <c r="C518" s="66" t="s">
        <v>26</v>
      </c>
      <c r="D518" s="74">
        <v>281</v>
      </c>
      <c r="E518" s="123">
        <v>0</v>
      </c>
      <c r="F518" s="316">
        <v>0</v>
      </c>
      <c r="G518" s="31">
        <v>0</v>
      </c>
      <c r="H518" s="31">
        <v>0</v>
      </c>
      <c r="I518" s="31"/>
      <c r="J518" s="67">
        <f t="shared" si="28"/>
        <v>281</v>
      </c>
    </row>
    <row r="519" spans="1:10" ht="22.5" customHeight="1" x14ac:dyDescent="0.2">
      <c r="A519" s="54" t="s">
        <v>548</v>
      </c>
      <c r="B519" s="41"/>
      <c r="C519" s="66" t="s">
        <v>26</v>
      </c>
      <c r="D519" s="89">
        <v>21</v>
      </c>
      <c r="E519" s="123">
        <v>0</v>
      </c>
      <c r="F519" s="316">
        <v>0</v>
      </c>
      <c r="G519" s="31">
        <v>0</v>
      </c>
      <c r="H519" s="31">
        <v>0</v>
      </c>
      <c r="I519" s="31"/>
      <c r="J519" s="67">
        <f t="shared" si="28"/>
        <v>21</v>
      </c>
    </row>
    <row r="520" spans="1:10" ht="22.5" customHeight="1" x14ac:dyDescent="0.2">
      <c r="A520" s="54" t="s">
        <v>549</v>
      </c>
      <c r="B520" s="41"/>
      <c r="C520" s="66" t="s">
        <v>26</v>
      </c>
      <c r="D520" s="89">
        <v>1240.75</v>
      </c>
      <c r="E520" s="123">
        <v>0</v>
      </c>
      <c r="F520" s="316">
        <v>0</v>
      </c>
      <c r="G520" s="31">
        <v>0</v>
      </c>
      <c r="H520" s="31">
        <v>0</v>
      </c>
      <c r="I520" s="31"/>
      <c r="J520" s="67">
        <f t="shared" ref="J520" si="29">SUM(D520:I520)</f>
        <v>1240.75</v>
      </c>
    </row>
    <row r="521" spans="1:10" ht="22.5" customHeight="1" x14ac:dyDescent="0.2">
      <c r="A521" s="54" t="s">
        <v>550</v>
      </c>
      <c r="B521" s="41"/>
      <c r="C521" s="66" t="s">
        <v>26</v>
      </c>
      <c r="D521" s="89">
        <v>9225.84</v>
      </c>
      <c r="E521" s="123">
        <v>0</v>
      </c>
      <c r="F521" s="316">
        <v>0</v>
      </c>
      <c r="G521" s="31">
        <v>0</v>
      </c>
      <c r="H521" s="31">
        <v>0</v>
      </c>
      <c r="I521" s="31"/>
      <c r="J521" s="67">
        <f t="shared" ref="J521:J531" si="30">SUM(D521:I521)</f>
        <v>9225.84</v>
      </c>
    </row>
    <row r="522" spans="1:10" ht="22.5" customHeight="1" x14ac:dyDescent="0.2">
      <c r="A522" s="54" t="s">
        <v>551</v>
      </c>
      <c r="B522" s="41"/>
      <c r="C522" s="66" t="s">
        <v>26</v>
      </c>
      <c r="D522" s="89">
        <v>4781.8000000000011</v>
      </c>
      <c r="E522" s="123">
        <v>0</v>
      </c>
      <c r="F522" s="316">
        <v>0</v>
      </c>
      <c r="G522" s="31">
        <v>0</v>
      </c>
      <c r="H522" s="31">
        <v>0</v>
      </c>
      <c r="I522" s="31"/>
      <c r="J522" s="67">
        <f t="shared" si="30"/>
        <v>4781.8000000000011</v>
      </c>
    </row>
    <row r="523" spans="1:10" ht="22.5" customHeight="1" x14ac:dyDescent="0.2">
      <c r="A523" s="54" t="s">
        <v>552</v>
      </c>
      <c r="B523" s="41"/>
      <c r="C523" s="66" t="s">
        <v>26</v>
      </c>
      <c r="D523" s="74">
        <v>131375.13</v>
      </c>
      <c r="E523" s="123">
        <v>13381</v>
      </c>
      <c r="F523" s="122">
        <v>5425.4</v>
      </c>
      <c r="G523" s="123">
        <v>3183.1</v>
      </c>
      <c r="H523" s="31">
        <v>4518</v>
      </c>
      <c r="I523" s="31"/>
      <c r="J523" s="67">
        <f t="shared" si="30"/>
        <v>157882.63</v>
      </c>
    </row>
    <row r="524" spans="1:10" ht="22.5" customHeight="1" x14ac:dyDescent="0.2">
      <c r="A524" s="120" t="s">
        <v>553</v>
      </c>
      <c r="B524" s="121"/>
      <c r="C524" s="65" t="s">
        <v>26</v>
      </c>
      <c r="D524" s="89">
        <v>248.38</v>
      </c>
      <c r="E524" s="123">
        <v>0</v>
      </c>
      <c r="F524" s="87">
        <v>0</v>
      </c>
      <c r="G524" s="31">
        <v>0</v>
      </c>
      <c r="H524" s="31">
        <v>0</v>
      </c>
      <c r="I524" s="31"/>
      <c r="J524" s="67">
        <f t="shared" si="30"/>
        <v>248.38</v>
      </c>
    </row>
    <row r="525" spans="1:10" ht="22.5" customHeight="1" x14ac:dyDescent="0.2">
      <c r="A525" s="54" t="s">
        <v>554</v>
      </c>
      <c r="B525" s="41"/>
      <c r="C525" s="66" t="s">
        <v>26</v>
      </c>
      <c r="D525" s="89">
        <v>17.899999999999999</v>
      </c>
      <c r="E525" s="123">
        <v>0</v>
      </c>
      <c r="F525" s="87">
        <v>0</v>
      </c>
      <c r="G525" s="31">
        <v>0</v>
      </c>
      <c r="H525" s="31">
        <v>0</v>
      </c>
      <c r="I525" s="31"/>
      <c r="J525" s="67">
        <f t="shared" si="30"/>
        <v>17.899999999999999</v>
      </c>
    </row>
    <row r="526" spans="1:10" ht="22.5" customHeight="1" x14ac:dyDescent="0.2">
      <c r="A526" s="54" t="s">
        <v>555</v>
      </c>
      <c r="B526" s="41"/>
      <c r="C526" s="66" t="s">
        <v>26</v>
      </c>
      <c r="D526" s="89">
        <v>98.1</v>
      </c>
      <c r="E526" s="123">
        <v>0</v>
      </c>
      <c r="F526" s="87">
        <v>0</v>
      </c>
      <c r="G526" s="31">
        <v>0</v>
      </c>
      <c r="H526" s="31">
        <v>0</v>
      </c>
      <c r="I526" s="31"/>
      <c r="J526" s="67">
        <f t="shared" si="30"/>
        <v>98.1</v>
      </c>
    </row>
    <row r="527" spans="1:10" ht="22.5" customHeight="1" x14ac:dyDescent="0.2">
      <c r="A527" s="54" t="s">
        <v>556</v>
      </c>
      <c r="B527" s="41"/>
      <c r="C527" s="66" t="s">
        <v>26</v>
      </c>
      <c r="D527" s="89">
        <v>191.5</v>
      </c>
      <c r="E527" s="123">
        <v>0</v>
      </c>
      <c r="F527" s="87">
        <v>0</v>
      </c>
      <c r="G527" s="31">
        <v>0</v>
      </c>
      <c r="H527" s="31">
        <v>0</v>
      </c>
      <c r="I527" s="31"/>
      <c r="J527" s="67">
        <f t="shared" si="30"/>
        <v>191.5</v>
      </c>
    </row>
    <row r="528" spans="1:10" ht="22.5" customHeight="1" x14ac:dyDescent="0.2">
      <c r="A528" s="54" t="s">
        <v>557</v>
      </c>
      <c r="B528" s="41"/>
      <c r="C528" s="66" t="s">
        <v>26</v>
      </c>
      <c r="D528" s="89">
        <v>3898.3</v>
      </c>
      <c r="E528" s="123">
        <v>0</v>
      </c>
      <c r="F528" s="87">
        <v>0</v>
      </c>
      <c r="G528" s="31">
        <v>0</v>
      </c>
      <c r="H528" s="31">
        <v>0</v>
      </c>
      <c r="I528" s="31"/>
      <c r="J528" s="67">
        <f t="shared" si="30"/>
        <v>3898.3</v>
      </c>
    </row>
    <row r="529" spans="1:10" ht="22.5" customHeight="1" x14ac:dyDescent="0.2">
      <c r="A529" s="54" t="s">
        <v>558</v>
      </c>
      <c r="B529" s="41"/>
      <c r="C529" s="66" t="s">
        <v>26</v>
      </c>
      <c r="D529" s="89">
        <v>841</v>
      </c>
      <c r="E529" s="123">
        <v>0</v>
      </c>
      <c r="F529" s="87">
        <v>0</v>
      </c>
      <c r="G529" s="31">
        <v>0</v>
      </c>
      <c r="H529" s="31">
        <v>0</v>
      </c>
      <c r="I529" s="31"/>
      <c r="J529" s="67">
        <f t="shared" si="30"/>
        <v>841</v>
      </c>
    </row>
    <row r="530" spans="1:10" ht="22.5" customHeight="1" x14ac:dyDescent="0.2">
      <c r="A530" s="54" t="s">
        <v>559</v>
      </c>
      <c r="B530" s="41"/>
      <c r="C530" s="66" t="s">
        <v>26</v>
      </c>
      <c r="D530" s="74">
        <v>1513.1</v>
      </c>
      <c r="E530" s="123">
        <v>0</v>
      </c>
      <c r="F530" s="87">
        <v>0</v>
      </c>
      <c r="G530" s="31">
        <v>0</v>
      </c>
      <c r="H530" s="31">
        <v>0</v>
      </c>
      <c r="I530" s="31"/>
      <c r="J530" s="67">
        <f t="shared" si="30"/>
        <v>1513.1</v>
      </c>
    </row>
    <row r="531" spans="1:10" ht="22.5" customHeight="1" x14ac:dyDescent="0.2">
      <c r="A531" s="54" t="s">
        <v>560</v>
      </c>
      <c r="B531" s="41"/>
      <c r="C531" s="66" t="s">
        <v>26</v>
      </c>
      <c r="D531" s="89">
        <v>588.6</v>
      </c>
      <c r="E531" s="123">
        <v>0</v>
      </c>
      <c r="F531" s="87">
        <v>0</v>
      </c>
      <c r="G531" s="31">
        <v>0</v>
      </c>
      <c r="H531" s="31">
        <v>0</v>
      </c>
      <c r="I531" s="31"/>
      <c r="J531" s="67">
        <f t="shared" si="30"/>
        <v>588.6</v>
      </c>
    </row>
    <row r="532" spans="1:10" ht="22.5" customHeight="1" x14ac:dyDescent="0.2">
      <c r="A532" s="54" t="s">
        <v>561</v>
      </c>
      <c r="B532" s="41"/>
      <c r="C532" s="66" t="s">
        <v>26</v>
      </c>
      <c r="D532" s="89">
        <v>539.6</v>
      </c>
      <c r="E532" s="123">
        <v>0</v>
      </c>
      <c r="F532" s="87">
        <v>0</v>
      </c>
      <c r="G532" s="31">
        <v>0</v>
      </c>
      <c r="H532" s="31">
        <v>0</v>
      </c>
      <c r="I532" s="31"/>
      <c r="J532" s="67">
        <f t="shared" ref="J532" si="31">SUM(D532:I532)</f>
        <v>539.6</v>
      </c>
    </row>
    <row r="533" spans="1:10" ht="22.5" customHeight="1" x14ac:dyDescent="0.2">
      <c r="A533" s="54" t="s">
        <v>562</v>
      </c>
      <c r="B533" s="41"/>
      <c r="C533" s="66" t="s">
        <v>26</v>
      </c>
      <c r="D533" s="89">
        <v>141.19999999999999</v>
      </c>
      <c r="E533" s="123">
        <v>0</v>
      </c>
      <c r="F533" s="87">
        <v>0</v>
      </c>
      <c r="G533" s="31">
        <v>0</v>
      </c>
      <c r="H533" s="31">
        <v>0</v>
      </c>
      <c r="I533" s="31"/>
      <c r="J533" s="67">
        <f t="shared" ref="J533:J543" si="32">SUM(D533:I533)</f>
        <v>141.19999999999999</v>
      </c>
    </row>
    <row r="534" spans="1:10" ht="22.5" customHeight="1" x14ac:dyDescent="0.2">
      <c r="A534" s="54" t="s">
        <v>563</v>
      </c>
      <c r="B534" s="41"/>
      <c r="C534" s="66" t="s">
        <v>26</v>
      </c>
      <c r="D534" s="89">
        <v>46.9</v>
      </c>
      <c r="E534" s="123">
        <v>0</v>
      </c>
      <c r="F534" s="87">
        <v>0</v>
      </c>
      <c r="G534" s="31">
        <v>0</v>
      </c>
      <c r="H534" s="31">
        <v>0</v>
      </c>
      <c r="I534" s="31"/>
      <c r="J534" s="67">
        <f t="shared" si="32"/>
        <v>46.9</v>
      </c>
    </row>
    <row r="535" spans="1:10" ht="22.5" customHeight="1" x14ac:dyDescent="0.2">
      <c r="A535" s="54" t="s">
        <v>564</v>
      </c>
      <c r="B535" s="41"/>
      <c r="C535" s="66" t="s">
        <v>26</v>
      </c>
      <c r="D535" s="89">
        <v>138.1</v>
      </c>
      <c r="E535" s="123">
        <v>0</v>
      </c>
      <c r="F535" s="87">
        <v>0</v>
      </c>
      <c r="G535" s="31">
        <v>0</v>
      </c>
      <c r="H535" s="31">
        <v>0</v>
      </c>
      <c r="I535" s="31"/>
      <c r="J535" s="67">
        <f t="shared" si="32"/>
        <v>138.1</v>
      </c>
    </row>
    <row r="536" spans="1:10" ht="22.5" customHeight="1" x14ac:dyDescent="0.2">
      <c r="A536" s="54" t="s">
        <v>565</v>
      </c>
      <c r="B536" s="41"/>
      <c r="C536" s="66" t="s">
        <v>26</v>
      </c>
      <c r="D536" s="89">
        <v>517.90000000000009</v>
      </c>
      <c r="E536" s="123">
        <v>0</v>
      </c>
      <c r="F536" s="87">
        <v>0</v>
      </c>
      <c r="G536" s="31">
        <v>0</v>
      </c>
      <c r="H536" s="31">
        <v>0</v>
      </c>
      <c r="I536" s="31"/>
      <c r="J536" s="67">
        <f t="shared" si="32"/>
        <v>517.90000000000009</v>
      </c>
    </row>
    <row r="537" spans="1:10" ht="22.5" customHeight="1" x14ac:dyDescent="0.2">
      <c r="A537" s="54" t="s">
        <v>566</v>
      </c>
      <c r="B537" s="41"/>
      <c r="C537" s="66" t="s">
        <v>26</v>
      </c>
      <c r="D537" s="89">
        <v>246.27</v>
      </c>
      <c r="E537" s="123">
        <v>0</v>
      </c>
      <c r="F537" s="87">
        <v>0</v>
      </c>
      <c r="G537" s="31">
        <v>0</v>
      </c>
      <c r="H537" s="31">
        <v>0</v>
      </c>
      <c r="I537" s="31"/>
      <c r="J537" s="67">
        <f t="shared" si="32"/>
        <v>246.27</v>
      </c>
    </row>
    <row r="538" spans="1:10" ht="22.5" customHeight="1" x14ac:dyDescent="0.2">
      <c r="A538" s="54" t="s">
        <v>567</v>
      </c>
      <c r="B538" s="41"/>
      <c r="C538" s="66" t="s">
        <v>26</v>
      </c>
      <c r="D538" s="74">
        <v>1702.4</v>
      </c>
      <c r="E538" s="123">
        <v>0</v>
      </c>
      <c r="F538" s="87">
        <v>0</v>
      </c>
      <c r="G538" s="31">
        <v>0</v>
      </c>
      <c r="H538" s="31">
        <v>0</v>
      </c>
      <c r="I538" s="31"/>
      <c r="J538" s="67">
        <f t="shared" si="32"/>
        <v>1702.4</v>
      </c>
    </row>
    <row r="539" spans="1:10" ht="22.5" customHeight="1" x14ac:dyDescent="0.2">
      <c r="A539" s="68" t="s">
        <v>568</v>
      </c>
      <c r="B539" s="41"/>
      <c r="C539" s="66" t="s">
        <v>26</v>
      </c>
      <c r="D539" s="89">
        <v>8075.7</v>
      </c>
      <c r="E539" s="123">
        <v>0</v>
      </c>
      <c r="F539" s="87">
        <v>0</v>
      </c>
      <c r="G539" s="31">
        <v>0</v>
      </c>
      <c r="H539" s="31">
        <v>0</v>
      </c>
      <c r="I539" s="31"/>
      <c r="J539" s="67">
        <f t="shared" si="32"/>
        <v>8075.7</v>
      </c>
    </row>
    <row r="540" spans="1:10" ht="22.5" customHeight="1" x14ac:dyDescent="0.2">
      <c r="A540" s="196" t="s">
        <v>569</v>
      </c>
      <c r="B540" s="41"/>
      <c r="C540" s="66" t="s">
        <v>26</v>
      </c>
      <c r="D540" s="89">
        <v>165199.67999999999</v>
      </c>
      <c r="E540" s="123">
        <v>5549.29</v>
      </c>
      <c r="F540" s="87">
        <v>15027.5</v>
      </c>
      <c r="G540" s="31">
        <v>4571.2</v>
      </c>
      <c r="H540" s="31">
        <v>1219</v>
      </c>
      <c r="I540" s="31"/>
      <c r="J540" s="67">
        <f t="shared" si="32"/>
        <v>191566.67</v>
      </c>
    </row>
    <row r="541" spans="1:10" ht="22.5" customHeight="1" x14ac:dyDescent="0.2">
      <c r="A541" s="54" t="s">
        <v>570</v>
      </c>
      <c r="B541" s="41"/>
      <c r="C541" s="66" t="s">
        <v>26</v>
      </c>
      <c r="D541" s="89">
        <v>11.5</v>
      </c>
      <c r="E541" s="123">
        <v>0</v>
      </c>
      <c r="F541" s="87">
        <v>0</v>
      </c>
      <c r="G541" s="31">
        <v>0</v>
      </c>
      <c r="H541" s="31">
        <v>0</v>
      </c>
      <c r="I541" s="31"/>
      <c r="J541" s="67">
        <f t="shared" si="32"/>
        <v>11.5</v>
      </c>
    </row>
    <row r="542" spans="1:10" ht="22.5" customHeight="1" x14ac:dyDescent="0.2">
      <c r="A542" s="142" t="s">
        <v>571</v>
      </c>
      <c r="B542" s="46"/>
      <c r="C542" s="66" t="s">
        <v>26</v>
      </c>
      <c r="D542" s="89">
        <v>3793.4999999999995</v>
      </c>
      <c r="E542" s="123">
        <v>0</v>
      </c>
      <c r="F542" s="87">
        <v>0</v>
      </c>
      <c r="G542" s="31">
        <v>0</v>
      </c>
      <c r="H542" s="31">
        <v>0</v>
      </c>
      <c r="I542" s="31"/>
      <c r="J542" s="67">
        <f t="shared" si="32"/>
        <v>3793.4999999999995</v>
      </c>
    </row>
    <row r="543" spans="1:10" ht="22.5" customHeight="1" thickBot="1" x14ac:dyDescent="0.25">
      <c r="A543" s="197" t="s">
        <v>572</v>
      </c>
      <c r="B543" s="42"/>
      <c r="C543" s="66" t="s">
        <v>26</v>
      </c>
      <c r="D543" s="90">
        <v>660</v>
      </c>
      <c r="E543" s="341">
        <v>0</v>
      </c>
      <c r="F543" s="87">
        <v>0</v>
      </c>
      <c r="G543" s="31">
        <v>0</v>
      </c>
      <c r="H543" s="31">
        <v>0</v>
      </c>
      <c r="I543" s="31"/>
      <c r="J543" s="67">
        <f t="shared" si="32"/>
        <v>660</v>
      </c>
    </row>
    <row r="544" spans="1:10" ht="39" customHeight="1" thickTop="1" thickBot="1" x14ac:dyDescent="0.25">
      <c r="A544" s="472" t="s">
        <v>573</v>
      </c>
      <c r="B544" s="473"/>
      <c r="C544" s="32" t="s">
        <v>26</v>
      </c>
      <c r="D544" s="24">
        <f>SUM(D414:D543)</f>
        <v>795564.55999999982</v>
      </c>
      <c r="E544" s="317">
        <f>SUM(E414:E543)</f>
        <v>27684.420000000002</v>
      </c>
      <c r="F544" s="24">
        <f>SUM(F414:F543)</f>
        <v>33941.799999999996</v>
      </c>
      <c r="G544" s="24">
        <f>SUM(G414:G543)</f>
        <v>14119.7</v>
      </c>
      <c r="H544" s="24">
        <f t="shared" ref="H544:I544" si="33">SUM(H414:H543)</f>
        <v>26174.400000000001</v>
      </c>
      <c r="I544" s="24">
        <f t="shared" si="33"/>
        <v>0</v>
      </c>
      <c r="J544" s="25">
        <f>SUM(J414:J543)</f>
        <v>897484.88</v>
      </c>
    </row>
    <row r="545" spans="1:10" ht="32.25" customHeight="1" thickBot="1" x14ac:dyDescent="0.25">
      <c r="A545" s="477" t="s">
        <v>574</v>
      </c>
      <c r="B545" s="478"/>
      <c r="C545" s="30" t="s">
        <v>26</v>
      </c>
      <c r="D545" s="52">
        <f>SUM(D544,D409)</f>
        <v>4350736.82</v>
      </c>
      <c r="E545" s="52">
        <f>SUM(E544,E409)</f>
        <v>107356.92000000003</v>
      </c>
      <c r="F545" s="52">
        <f t="shared" ref="F545:I545" si="34">SUM(F544,F409)</f>
        <v>142379.79999999999</v>
      </c>
      <c r="G545" s="13">
        <f>SUM(G544,G409)</f>
        <v>128846.90000000001</v>
      </c>
      <c r="H545" s="13">
        <f t="shared" si="34"/>
        <v>124279</v>
      </c>
      <c r="I545" s="13">
        <f t="shared" si="34"/>
        <v>0</v>
      </c>
      <c r="J545" s="14">
        <f>SUM(J544,J409)</f>
        <v>4853599.4400000004</v>
      </c>
    </row>
    <row r="546" spans="1:10" ht="21.75" customHeight="1" thickTop="1" thickBot="1" x14ac:dyDescent="0.25">
      <c r="A546" s="490" t="s">
        <v>604</v>
      </c>
      <c r="B546" s="491"/>
      <c r="C546" s="491"/>
      <c r="D546" s="491"/>
      <c r="E546" s="491"/>
      <c r="F546" s="491"/>
      <c r="G546" s="491"/>
      <c r="H546" s="491"/>
      <c r="I546" s="491"/>
      <c r="J546" s="492"/>
    </row>
    <row r="547" spans="1:10" ht="24.75" customHeight="1" thickTop="1" thickBot="1" x14ac:dyDescent="0.25">
      <c r="A547" s="469" t="s">
        <v>600</v>
      </c>
      <c r="B547" s="470"/>
      <c r="C547" s="470"/>
      <c r="D547" s="470"/>
      <c r="E547" s="470"/>
      <c r="F547" s="470"/>
      <c r="G547" s="470"/>
      <c r="H547" s="470"/>
      <c r="I547" s="470"/>
      <c r="J547" s="471"/>
    </row>
    <row r="548" spans="1:10" ht="30" customHeight="1" thickTop="1" thickBot="1" x14ac:dyDescent="0.25">
      <c r="A548" s="487" t="s">
        <v>575</v>
      </c>
      <c r="B548" s="488"/>
      <c r="C548" s="488"/>
      <c r="D548" s="488"/>
      <c r="E548" s="488"/>
      <c r="F548" s="488"/>
      <c r="G548" s="488"/>
      <c r="H548" s="488"/>
      <c r="I548" s="488"/>
      <c r="J548" s="489"/>
    </row>
    <row r="549" spans="1:10" ht="60" customHeight="1" thickTop="1" x14ac:dyDescent="0.2">
      <c r="A549" s="454" t="s">
        <v>816</v>
      </c>
      <c r="B549" s="455"/>
      <c r="C549" s="455"/>
      <c r="D549" s="455"/>
      <c r="E549" s="455"/>
      <c r="F549" s="455"/>
      <c r="G549" s="455"/>
      <c r="H549" s="455"/>
      <c r="I549" s="455"/>
      <c r="J549" s="456"/>
    </row>
    <row r="550" spans="1:10" ht="45" customHeight="1" x14ac:dyDescent="0.2">
      <c r="A550" s="454" t="s">
        <v>817</v>
      </c>
      <c r="B550" s="455"/>
      <c r="C550" s="455"/>
      <c r="D550" s="455"/>
      <c r="E550" s="455"/>
      <c r="F550" s="455"/>
      <c r="G550" s="455"/>
      <c r="H550" s="455"/>
      <c r="I550" s="455"/>
      <c r="J550" s="456"/>
    </row>
    <row r="551" spans="1:10" ht="273" customHeight="1" x14ac:dyDescent="0.2">
      <c r="A551" s="454" t="s">
        <v>818</v>
      </c>
      <c r="B551" s="455"/>
      <c r="C551" s="455"/>
      <c r="D551" s="455"/>
      <c r="E551" s="455"/>
      <c r="F551" s="455"/>
      <c r="G551" s="455"/>
      <c r="H551" s="455"/>
      <c r="I551" s="455"/>
      <c r="J551" s="456"/>
    </row>
    <row r="552" spans="1:10" ht="65.25" customHeight="1" x14ac:dyDescent="0.2">
      <c r="A552" s="517" t="s">
        <v>835</v>
      </c>
      <c r="B552" s="518"/>
      <c r="C552" s="518"/>
      <c r="D552" s="518"/>
      <c r="E552" s="518"/>
      <c r="F552" s="518"/>
      <c r="G552" s="518"/>
      <c r="H552" s="518"/>
      <c r="I552" s="518"/>
      <c r="J552" s="519"/>
    </row>
    <row r="553" spans="1:10" ht="46.5" customHeight="1" x14ac:dyDescent="0.2">
      <c r="A553" s="517" t="s">
        <v>823</v>
      </c>
      <c r="B553" s="518"/>
      <c r="C553" s="518"/>
      <c r="D553" s="518"/>
      <c r="E553" s="518"/>
      <c r="F553" s="518"/>
      <c r="G553" s="518"/>
      <c r="H553" s="518"/>
      <c r="I553" s="518"/>
      <c r="J553" s="519"/>
    </row>
    <row r="554" spans="1:10" ht="47.25" customHeight="1" x14ac:dyDescent="0.2">
      <c r="A554" s="520" t="s">
        <v>824</v>
      </c>
      <c r="B554" s="521"/>
      <c r="C554" s="521"/>
      <c r="D554" s="521"/>
      <c r="E554" s="521"/>
      <c r="F554" s="521"/>
      <c r="G554" s="521"/>
      <c r="H554" s="521"/>
      <c r="I554" s="521"/>
      <c r="J554" s="522"/>
    </row>
    <row r="555" spans="1:10" ht="47.25" customHeight="1" x14ac:dyDescent="0.2">
      <c r="A555" s="517" t="s">
        <v>836</v>
      </c>
      <c r="B555" s="518"/>
      <c r="C555" s="518"/>
      <c r="D555" s="518"/>
      <c r="E555" s="518"/>
      <c r="F555" s="518"/>
      <c r="G555" s="518"/>
      <c r="H555" s="518"/>
      <c r="I555" s="518"/>
      <c r="J555" s="519"/>
    </row>
    <row r="556" spans="1:10" ht="45.75" customHeight="1" thickBot="1" x14ac:dyDescent="0.25">
      <c r="A556" s="520" t="s">
        <v>825</v>
      </c>
      <c r="B556" s="521"/>
      <c r="C556" s="521"/>
      <c r="D556" s="521"/>
      <c r="E556" s="521"/>
      <c r="F556" s="521"/>
      <c r="G556" s="521"/>
      <c r="H556" s="521"/>
      <c r="I556" s="521"/>
      <c r="J556" s="522"/>
    </row>
    <row r="557" spans="1:10" ht="30.75" customHeight="1" thickTop="1" thickBot="1" x14ac:dyDescent="0.25">
      <c r="A557" s="487" t="s">
        <v>576</v>
      </c>
      <c r="B557" s="488"/>
      <c r="C557" s="488"/>
      <c r="D557" s="488"/>
      <c r="E557" s="488"/>
      <c r="F557" s="488"/>
      <c r="G557" s="488"/>
      <c r="H557" s="488"/>
      <c r="I557" s="488"/>
      <c r="J557" s="489"/>
    </row>
    <row r="558" spans="1:10" ht="150" customHeight="1" thickTop="1" x14ac:dyDescent="0.2">
      <c r="A558" s="517" t="s">
        <v>809</v>
      </c>
      <c r="B558" s="518"/>
      <c r="C558" s="518"/>
      <c r="D558" s="518"/>
      <c r="E558" s="518"/>
      <c r="F558" s="518"/>
      <c r="G558" s="518"/>
      <c r="H558" s="518"/>
      <c r="I558" s="518"/>
      <c r="J558" s="519"/>
    </row>
    <row r="559" spans="1:10" ht="64.5" customHeight="1" x14ac:dyDescent="0.2">
      <c r="A559" s="454" t="s">
        <v>837</v>
      </c>
      <c r="B559" s="455"/>
      <c r="C559" s="455"/>
      <c r="D559" s="455"/>
      <c r="E559" s="455"/>
      <c r="F559" s="455"/>
      <c r="G559" s="455"/>
      <c r="H559" s="455"/>
      <c r="I559" s="455"/>
      <c r="J559" s="456"/>
    </row>
    <row r="560" spans="1:10" ht="78" customHeight="1" x14ac:dyDescent="0.2">
      <c r="A560" s="454" t="s">
        <v>810</v>
      </c>
      <c r="B560" s="455"/>
      <c r="C560" s="455"/>
      <c r="D560" s="455"/>
      <c r="E560" s="455"/>
      <c r="F560" s="455"/>
      <c r="G560" s="455"/>
      <c r="H560" s="455"/>
      <c r="I560" s="455"/>
      <c r="J560" s="456"/>
    </row>
    <row r="561" spans="1:11" ht="188.25" customHeight="1" x14ac:dyDescent="0.2">
      <c r="A561" s="517" t="s">
        <v>838</v>
      </c>
      <c r="B561" s="518"/>
      <c r="C561" s="518"/>
      <c r="D561" s="518"/>
      <c r="E561" s="518"/>
      <c r="F561" s="518"/>
      <c r="G561" s="518"/>
      <c r="H561" s="518"/>
      <c r="I561" s="518"/>
      <c r="J561" s="519"/>
      <c r="K561" s="3" t="s">
        <v>765</v>
      </c>
    </row>
    <row r="562" spans="1:11" ht="96" customHeight="1" x14ac:dyDescent="0.2">
      <c r="A562" s="517" t="s">
        <v>839</v>
      </c>
      <c r="B562" s="518"/>
      <c r="C562" s="518"/>
      <c r="D562" s="518"/>
      <c r="E562" s="518"/>
      <c r="F562" s="518"/>
      <c r="G562" s="518"/>
      <c r="H562" s="518"/>
      <c r="I562" s="518"/>
      <c r="J562" s="519"/>
    </row>
    <row r="563" spans="1:11" ht="408.75" customHeight="1" x14ac:dyDescent="0.2">
      <c r="A563" s="523" t="s">
        <v>844</v>
      </c>
      <c r="B563" s="524"/>
      <c r="C563" s="524"/>
      <c r="D563" s="524"/>
      <c r="E563" s="524"/>
      <c r="F563" s="524"/>
      <c r="G563" s="524"/>
      <c r="H563" s="524"/>
      <c r="I563" s="524"/>
      <c r="J563" s="525"/>
    </row>
    <row r="564" spans="1:11" ht="406.5" customHeight="1" x14ac:dyDescent="0.2">
      <c r="A564" s="526" t="s">
        <v>845</v>
      </c>
      <c r="B564" s="527"/>
      <c r="C564" s="527"/>
      <c r="D564" s="527"/>
      <c r="E564" s="527"/>
      <c r="F564" s="527"/>
      <c r="G564" s="527"/>
      <c r="H564" s="527"/>
      <c r="I564" s="527"/>
      <c r="J564" s="528"/>
    </row>
    <row r="565" spans="1:11" ht="162" customHeight="1" x14ac:dyDescent="0.2">
      <c r="A565" s="529" t="s">
        <v>843</v>
      </c>
      <c r="B565" s="530"/>
      <c r="C565" s="530"/>
      <c r="D565" s="530"/>
      <c r="E565" s="530"/>
      <c r="F565" s="530"/>
      <c r="G565" s="530"/>
      <c r="H565" s="530"/>
      <c r="I565" s="530"/>
      <c r="J565" s="531"/>
    </row>
    <row r="566" spans="1:11" ht="219" customHeight="1" x14ac:dyDescent="0.2">
      <c r="A566" s="532" t="s">
        <v>840</v>
      </c>
      <c r="B566" s="533"/>
      <c r="C566" s="533"/>
      <c r="D566" s="533"/>
      <c r="E566" s="533"/>
      <c r="F566" s="533"/>
      <c r="G566" s="533"/>
      <c r="H566" s="533"/>
      <c r="I566" s="533"/>
      <c r="J566" s="534"/>
    </row>
    <row r="567" spans="1:11" ht="48" customHeight="1" x14ac:dyDescent="0.2">
      <c r="A567" s="535" t="s">
        <v>841</v>
      </c>
      <c r="B567" s="536"/>
      <c r="C567" s="536"/>
      <c r="D567" s="536"/>
      <c r="E567" s="536"/>
      <c r="F567" s="536"/>
      <c r="G567" s="536"/>
      <c r="H567" s="536"/>
      <c r="I567" s="536"/>
      <c r="J567" s="537"/>
    </row>
    <row r="568" spans="1:11" ht="171" customHeight="1" thickBot="1" x14ac:dyDescent="0.25">
      <c r="A568" s="535" t="s">
        <v>842</v>
      </c>
      <c r="B568" s="536"/>
      <c r="C568" s="536"/>
      <c r="D568" s="536"/>
      <c r="E568" s="536"/>
      <c r="F568" s="536"/>
      <c r="G568" s="536"/>
      <c r="H568" s="536"/>
      <c r="I568" s="536"/>
      <c r="J568" s="537"/>
    </row>
    <row r="569" spans="1:11" ht="24.75" customHeight="1" thickTop="1" thickBot="1" x14ac:dyDescent="0.25">
      <c r="A569" s="514" t="s">
        <v>577</v>
      </c>
      <c r="B569" s="515"/>
      <c r="C569" s="515"/>
      <c r="D569" s="515"/>
      <c r="E569" s="515"/>
      <c r="F569" s="515"/>
      <c r="G569" s="515"/>
      <c r="H569" s="515"/>
      <c r="I569" s="515"/>
      <c r="J569" s="516"/>
    </row>
    <row r="570" spans="1:11" ht="23.25" customHeight="1" thickTop="1" thickBot="1" x14ac:dyDescent="0.25">
      <c r="A570" s="511" t="s">
        <v>815</v>
      </c>
      <c r="B570" s="512"/>
      <c r="C570" s="512"/>
      <c r="D570" s="512"/>
      <c r="E570" s="512"/>
      <c r="F570" s="512"/>
      <c r="G570" s="512"/>
      <c r="H570" s="512"/>
      <c r="I570" s="512"/>
      <c r="J570" s="513"/>
    </row>
    <row r="571" spans="1:11" ht="102.75" customHeight="1" thickTop="1" x14ac:dyDescent="0.25">
      <c r="A571" s="508" t="s">
        <v>608</v>
      </c>
      <c r="B571" s="509"/>
      <c r="C571" s="509"/>
      <c r="D571" s="509"/>
      <c r="E571" s="509"/>
      <c r="F571" s="509"/>
      <c r="G571" s="509"/>
      <c r="H571" s="509"/>
      <c r="I571" s="509"/>
      <c r="J571" s="510"/>
    </row>
    <row r="572" spans="1:11" ht="24" customHeight="1" thickBot="1" x14ac:dyDescent="0.25">
      <c r="A572" s="505" t="s">
        <v>702</v>
      </c>
      <c r="B572" s="506"/>
      <c r="C572" s="506"/>
      <c r="D572" s="506"/>
      <c r="E572" s="506"/>
      <c r="F572" s="506"/>
      <c r="G572" s="506"/>
      <c r="H572" s="506"/>
      <c r="I572" s="506"/>
      <c r="J572" s="507"/>
    </row>
  </sheetData>
  <sortState xmlns:xlrd2="http://schemas.microsoft.com/office/spreadsheetml/2017/richdata2" ref="A30:J559">
    <sortCondition ref="B31:B119"/>
  </sortState>
  <mergeCells count="119">
    <mergeCell ref="A53:A54"/>
    <mergeCell ref="A57:A59"/>
    <mergeCell ref="A61:A66"/>
    <mergeCell ref="A67:A69"/>
    <mergeCell ref="A103:A107"/>
    <mergeCell ref="A112:A113"/>
    <mergeCell ref="A73:A74"/>
    <mergeCell ref="A167:A168"/>
    <mergeCell ref="A171:A172"/>
    <mergeCell ref="A161:A162"/>
    <mergeCell ref="A138:A139"/>
    <mergeCell ref="A11:B11"/>
    <mergeCell ref="A12:B12"/>
    <mergeCell ref="A21:B21"/>
    <mergeCell ref="A13:J13"/>
    <mergeCell ref="A14:C14"/>
    <mergeCell ref="A15:B15"/>
    <mergeCell ref="A17:B17"/>
    <mergeCell ref="A42:A44"/>
    <mergeCell ref="A36:A37"/>
    <mergeCell ref="A39:A40"/>
    <mergeCell ref="A29:J29"/>
    <mergeCell ref="A22:B22"/>
    <mergeCell ref="A24:J24"/>
    <mergeCell ref="A25:C25"/>
    <mergeCell ref="A28:J28"/>
    <mergeCell ref="A26:B26"/>
    <mergeCell ref="A23:B23"/>
    <mergeCell ref="A27:B27"/>
    <mergeCell ref="A33:A35"/>
    <mergeCell ref="A1:J1"/>
    <mergeCell ref="A3:J3"/>
    <mergeCell ref="A4:J4"/>
    <mergeCell ref="A7:J7"/>
    <mergeCell ref="A8:J8"/>
    <mergeCell ref="A5:J5"/>
    <mergeCell ref="A6:J6"/>
    <mergeCell ref="A2:J2"/>
    <mergeCell ref="A10:C10"/>
    <mergeCell ref="A9:J9"/>
    <mergeCell ref="A409:B409"/>
    <mergeCell ref="A20:B20"/>
    <mergeCell ref="A16:B16"/>
    <mergeCell ref="A18:J18"/>
    <mergeCell ref="A19:C19"/>
    <mergeCell ref="A118:A119"/>
    <mergeCell ref="A124:A128"/>
    <mergeCell ref="B30:C30"/>
    <mergeCell ref="A190:A198"/>
    <mergeCell ref="A140:A142"/>
    <mergeCell ref="A51:A52"/>
    <mergeCell ref="A205:A217"/>
    <mergeCell ref="B189:C189"/>
    <mergeCell ref="A302:B303"/>
    <mergeCell ref="A48:A50"/>
    <mergeCell ref="A143:A144"/>
    <mergeCell ref="A200:A203"/>
    <mergeCell ref="A255:A260"/>
    <mergeCell ref="A264:A265"/>
    <mergeCell ref="A273:A280"/>
    <mergeCell ref="A81:A82"/>
    <mergeCell ref="A87:A88"/>
    <mergeCell ref="A89:A93"/>
    <mergeCell ref="A248:A251"/>
    <mergeCell ref="A572:J572"/>
    <mergeCell ref="A571:J571"/>
    <mergeCell ref="A570:J570"/>
    <mergeCell ref="A569:J569"/>
    <mergeCell ref="A560:J560"/>
    <mergeCell ref="A559:J559"/>
    <mergeCell ref="A552:J552"/>
    <mergeCell ref="A561:J561"/>
    <mergeCell ref="A553:J553"/>
    <mergeCell ref="A558:J558"/>
    <mergeCell ref="A557:J557"/>
    <mergeCell ref="A562:J562"/>
    <mergeCell ref="A554:J554"/>
    <mergeCell ref="A556:J556"/>
    <mergeCell ref="A563:J563"/>
    <mergeCell ref="A564:J564"/>
    <mergeCell ref="A565:J565"/>
    <mergeCell ref="A566:J566"/>
    <mergeCell ref="A567:J567"/>
    <mergeCell ref="A568:J568"/>
    <mergeCell ref="A555:J555"/>
    <mergeCell ref="A174:A175"/>
    <mergeCell ref="A188:J188"/>
    <mergeCell ref="A186:B186"/>
    <mergeCell ref="A187:B187"/>
    <mergeCell ref="A266:A267"/>
    <mergeCell ref="A270:A271"/>
    <mergeCell ref="A94:A96"/>
    <mergeCell ref="A121:A122"/>
    <mergeCell ref="A218:A244"/>
    <mergeCell ref="A154:A155"/>
    <mergeCell ref="A550:J550"/>
    <mergeCell ref="A551:J551"/>
    <mergeCell ref="A307:J307"/>
    <mergeCell ref="A309:J309"/>
    <mergeCell ref="A410:J410"/>
    <mergeCell ref="A252:A254"/>
    <mergeCell ref="A411:J411"/>
    <mergeCell ref="A544:B544"/>
    <mergeCell ref="A412:J412"/>
    <mergeCell ref="A413:C413"/>
    <mergeCell ref="A545:B545"/>
    <mergeCell ref="A281:A299"/>
    <mergeCell ref="A306:B306"/>
    <mergeCell ref="A300:B300"/>
    <mergeCell ref="A301:B301"/>
    <mergeCell ref="A304:B304"/>
    <mergeCell ref="A549:J549"/>
    <mergeCell ref="A305:B305"/>
    <mergeCell ref="A308:J308"/>
    <mergeCell ref="A310:C310"/>
    <mergeCell ref="A548:J548"/>
    <mergeCell ref="A547:J547"/>
    <mergeCell ref="A546:J546"/>
    <mergeCell ref="A261:A262"/>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7" max="11" man="1"/>
    <brk id="88" max="11" man="1"/>
    <brk id="173" max="9" man="1"/>
    <brk id="217" max="10" man="1"/>
    <brk id="260" max="9" man="1"/>
    <brk id="306" max="10" man="1"/>
    <brk id="372" max="10" man="1"/>
    <brk id="439" max="10" man="1"/>
    <brk id="507" max="10" man="1"/>
    <brk id="556"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topLeftCell="A47" zoomScaleNormal="100" zoomScaleSheetLayoutView="100" workbookViewId="0">
      <selection activeCell="I74" sqref="I74"/>
    </sheetView>
  </sheetViews>
  <sheetFormatPr defaultRowHeight="15" x14ac:dyDescent="0.25"/>
  <cols>
    <col min="1" max="1" width="14.42578125" customWidth="1"/>
    <col min="2" max="2" width="23.140625" style="105" customWidth="1"/>
    <col min="3" max="3" width="20.5703125" customWidth="1"/>
    <col min="4" max="4" width="7" style="106" customWidth="1"/>
    <col min="5" max="5" width="61" style="106" customWidth="1"/>
    <col min="6" max="6" width="9.140625" customWidth="1"/>
  </cols>
  <sheetData>
    <row r="1" spans="1:6" ht="24" customHeight="1" x14ac:dyDescent="0.25">
      <c r="A1" s="599" t="s">
        <v>0</v>
      </c>
      <c r="B1" s="600"/>
      <c r="C1" s="600"/>
      <c r="D1" s="600"/>
      <c r="E1" s="601"/>
    </row>
    <row r="2" spans="1:6" ht="24" customHeight="1" x14ac:dyDescent="0.25">
      <c r="A2" s="602" t="s">
        <v>2</v>
      </c>
      <c r="B2" s="603"/>
      <c r="C2" s="603"/>
      <c r="D2" s="603"/>
      <c r="E2" s="604"/>
    </row>
    <row r="3" spans="1:6" ht="42" customHeight="1" thickBot="1" x14ac:dyDescent="0.3">
      <c r="A3" s="602" t="s">
        <v>616</v>
      </c>
      <c r="B3" s="603"/>
      <c r="C3" s="603"/>
      <c r="D3" s="603"/>
      <c r="E3" s="604"/>
    </row>
    <row r="4" spans="1:6" ht="16.5" customHeight="1" thickTop="1" thickBot="1" x14ac:dyDescent="0.3">
      <c r="A4" s="605" t="s">
        <v>601</v>
      </c>
      <c r="B4" s="606"/>
      <c r="C4" s="606"/>
      <c r="D4" s="606"/>
      <c r="E4" s="607"/>
    </row>
    <row r="5" spans="1:6" ht="33.75" customHeight="1" thickTop="1" thickBot="1" x14ac:dyDescent="0.3">
      <c r="A5" s="103" t="s">
        <v>615</v>
      </c>
      <c r="B5" s="127" t="s">
        <v>618</v>
      </c>
      <c r="C5" s="127" t="s">
        <v>619</v>
      </c>
      <c r="D5" s="128" t="s">
        <v>617</v>
      </c>
      <c r="E5" s="126" t="s">
        <v>660</v>
      </c>
    </row>
    <row r="6" spans="1:6" ht="24" customHeight="1" thickTop="1" x14ac:dyDescent="0.25">
      <c r="A6" s="227">
        <v>44044</v>
      </c>
      <c r="B6" s="213" t="s">
        <v>658</v>
      </c>
      <c r="C6" s="210" t="s">
        <v>658</v>
      </c>
      <c r="D6" s="211" t="s">
        <v>658</v>
      </c>
      <c r="E6" s="212" t="s">
        <v>658</v>
      </c>
      <c r="F6" s="101"/>
    </row>
    <row r="7" spans="1:6" ht="24" customHeight="1" x14ac:dyDescent="0.25">
      <c r="A7" s="228">
        <v>44075</v>
      </c>
      <c r="B7" s="129" t="s">
        <v>658</v>
      </c>
      <c r="C7" s="102" t="s">
        <v>658</v>
      </c>
      <c r="D7" s="124" t="s">
        <v>658</v>
      </c>
      <c r="E7" s="125" t="s">
        <v>658</v>
      </c>
    </row>
    <row r="8" spans="1:6" ht="15" customHeight="1" x14ac:dyDescent="0.25">
      <c r="A8" s="608">
        <v>44105</v>
      </c>
      <c r="B8" s="129" t="s">
        <v>621</v>
      </c>
      <c r="C8" s="102"/>
      <c r="D8" s="124">
        <v>1</v>
      </c>
      <c r="E8" s="130" t="s">
        <v>620</v>
      </c>
    </row>
    <row r="9" spans="1:6" ht="15" customHeight="1" x14ac:dyDescent="0.25">
      <c r="A9" s="609"/>
      <c r="B9" s="129" t="s">
        <v>300</v>
      </c>
      <c r="C9" s="102"/>
      <c r="D9" s="124">
        <v>2</v>
      </c>
      <c r="E9" s="130" t="s">
        <v>655</v>
      </c>
    </row>
    <row r="10" spans="1:6" ht="15" customHeight="1" x14ac:dyDescent="0.25">
      <c r="A10" s="609"/>
      <c r="B10" s="611" t="s">
        <v>656</v>
      </c>
      <c r="C10" s="102"/>
      <c r="D10" s="124">
        <v>3</v>
      </c>
      <c r="E10" s="130" t="s">
        <v>657</v>
      </c>
    </row>
    <row r="11" spans="1:6" x14ac:dyDescent="0.25">
      <c r="A11" s="609"/>
      <c r="B11" s="612"/>
      <c r="C11" s="102"/>
      <c r="D11" s="124">
        <v>4</v>
      </c>
      <c r="E11" s="131" t="s">
        <v>622</v>
      </c>
    </row>
    <row r="12" spans="1:6" x14ac:dyDescent="0.25">
      <c r="A12" s="609"/>
      <c r="B12" s="129" t="s">
        <v>624</v>
      </c>
      <c r="C12" s="102"/>
      <c r="D12" s="124">
        <v>5</v>
      </c>
      <c r="E12" s="131" t="s">
        <v>623</v>
      </c>
    </row>
    <row r="13" spans="1:6" x14ac:dyDescent="0.25">
      <c r="A13" s="609"/>
      <c r="B13" s="129" t="s">
        <v>625</v>
      </c>
      <c r="C13" s="102"/>
      <c r="D13" s="124">
        <v>6</v>
      </c>
      <c r="E13" s="130" t="s">
        <v>626</v>
      </c>
    </row>
    <row r="14" spans="1:6" x14ac:dyDescent="0.25">
      <c r="A14" s="609"/>
      <c r="B14" s="129" t="s">
        <v>627</v>
      </c>
      <c r="C14" s="102"/>
      <c r="D14" s="124">
        <v>7</v>
      </c>
      <c r="E14" s="130" t="s">
        <v>659</v>
      </c>
    </row>
    <row r="15" spans="1:6" x14ac:dyDescent="0.25">
      <c r="A15" s="609"/>
      <c r="B15" s="129" t="s">
        <v>629</v>
      </c>
      <c r="C15" s="102"/>
      <c r="D15" s="124">
        <v>8</v>
      </c>
      <c r="E15" s="130" t="s">
        <v>628</v>
      </c>
    </row>
    <row r="16" spans="1:6" x14ac:dyDescent="0.25">
      <c r="A16" s="609"/>
      <c r="B16" s="129" t="s">
        <v>631</v>
      </c>
      <c r="C16" s="102"/>
      <c r="D16" s="124">
        <v>9</v>
      </c>
      <c r="E16" s="130" t="s">
        <v>630</v>
      </c>
    </row>
    <row r="17" spans="1:5" x14ac:dyDescent="0.25">
      <c r="A17" s="609"/>
      <c r="B17" s="129" t="s">
        <v>633</v>
      </c>
      <c r="C17" s="102"/>
      <c r="D17" s="124">
        <v>10</v>
      </c>
      <c r="E17" s="130" t="s">
        <v>632</v>
      </c>
    </row>
    <row r="18" spans="1:5" x14ac:dyDescent="0.25">
      <c r="A18" s="609"/>
      <c r="B18" s="129" t="s">
        <v>635</v>
      </c>
      <c r="C18" s="102"/>
      <c r="D18" s="124">
        <v>11</v>
      </c>
      <c r="E18" s="130" t="s">
        <v>634</v>
      </c>
    </row>
    <row r="19" spans="1:5" x14ac:dyDescent="0.25">
      <c r="A19" s="609"/>
      <c r="B19" s="129" t="s">
        <v>637</v>
      </c>
      <c r="C19" s="102"/>
      <c r="D19" s="124">
        <v>12</v>
      </c>
      <c r="E19" s="130" t="s">
        <v>636</v>
      </c>
    </row>
    <row r="20" spans="1:5" ht="15" customHeight="1" x14ac:dyDescent="0.25">
      <c r="A20" s="609"/>
      <c r="B20" s="132" t="s">
        <v>639</v>
      </c>
      <c r="C20" s="102"/>
      <c r="D20" s="124">
        <v>13</v>
      </c>
      <c r="E20" s="133" t="s">
        <v>638</v>
      </c>
    </row>
    <row r="21" spans="1:5" x14ac:dyDescent="0.25">
      <c r="A21" s="609"/>
      <c r="B21" s="134" t="s">
        <v>641</v>
      </c>
      <c r="C21" s="104"/>
      <c r="D21" s="135">
        <v>14</v>
      </c>
      <c r="E21" s="130" t="s">
        <v>640</v>
      </c>
    </row>
    <row r="22" spans="1:5" x14ac:dyDescent="0.25">
      <c r="A22" s="609"/>
      <c r="B22" s="134" t="s">
        <v>641</v>
      </c>
      <c r="C22" s="104"/>
      <c r="D22" s="135">
        <v>15</v>
      </c>
      <c r="E22" s="130" t="s">
        <v>642</v>
      </c>
    </row>
    <row r="23" spans="1:5" x14ac:dyDescent="0.25">
      <c r="A23" s="609"/>
      <c r="B23" s="134" t="s">
        <v>644</v>
      </c>
      <c r="C23" s="104"/>
      <c r="D23" s="135">
        <v>16</v>
      </c>
      <c r="E23" s="130" t="s">
        <v>643</v>
      </c>
    </row>
    <row r="24" spans="1:5" ht="26.25" x14ac:dyDescent="0.25">
      <c r="A24" s="609"/>
      <c r="B24" s="136" t="s">
        <v>646</v>
      </c>
      <c r="C24" s="104"/>
      <c r="D24" s="135">
        <v>17</v>
      </c>
      <c r="E24" s="137" t="s">
        <v>645</v>
      </c>
    </row>
    <row r="25" spans="1:5" x14ac:dyDescent="0.25">
      <c r="A25" s="609"/>
      <c r="B25" s="134" t="s">
        <v>328</v>
      </c>
      <c r="C25" s="104"/>
      <c r="D25" s="135">
        <v>18</v>
      </c>
      <c r="E25" s="130" t="s">
        <v>647</v>
      </c>
    </row>
    <row r="26" spans="1:5" x14ac:dyDescent="0.25">
      <c r="A26" s="609"/>
      <c r="B26" s="134" t="s">
        <v>336</v>
      </c>
      <c r="C26" s="104"/>
      <c r="D26" s="135">
        <v>19</v>
      </c>
      <c r="E26" s="130" t="s">
        <v>648</v>
      </c>
    </row>
    <row r="27" spans="1:5" x14ac:dyDescent="0.25">
      <c r="A27" s="609"/>
      <c r="B27" s="134" t="s">
        <v>650</v>
      </c>
      <c r="C27" s="104"/>
      <c r="D27" s="135">
        <v>20</v>
      </c>
      <c r="E27" s="130" t="s">
        <v>649</v>
      </c>
    </row>
    <row r="28" spans="1:5" x14ac:dyDescent="0.25">
      <c r="A28" s="609"/>
      <c r="B28" s="134" t="s">
        <v>652</v>
      </c>
      <c r="C28" s="104"/>
      <c r="D28" s="135">
        <v>21</v>
      </c>
      <c r="E28" s="130" t="s">
        <v>651</v>
      </c>
    </row>
    <row r="29" spans="1:5" x14ac:dyDescent="0.25">
      <c r="A29" s="610"/>
      <c r="B29" s="129" t="s">
        <v>654</v>
      </c>
      <c r="C29" s="102"/>
      <c r="D29" s="124">
        <v>22</v>
      </c>
      <c r="E29" s="130" t="s">
        <v>653</v>
      </c>
    </row>
    <row r="30" spans="1:5" x14ac:dyDescent="0.25">
      <c r="A30" s="597">
        <v>44136</v>
      </c>
      <c r="B30" s="146" t="s">
        <v>302</v>
      </c>
      <c r="C30" s="147"/>
      <c r="D30" s="124">
        <v>1</v>
      </c>
      <c r="E30" s="130" t="s">
        <v>667</v>
      </c>
    </row>
    <row r="31" spans="1:5" x14ac:dyDescent="0.25">
      <c r="A31" s="598"/>
      <c r="B31" s="146" t="s">
        <v>625</v>
      </c>
      <c r="C31" s="147"/>
      <c r="D31" s="124">
        <v>2</v>
      </c>
      <c r="E31" s="130" t="s">
        <v>664</v>
      </c>
    </row>
    <row r="32" spans="1:5" ht="15" customHeight="1" x14ac:dyDescent="0.25">
      <c r="A32" s="598"/>
      <c r="B32" s="146" t="s">
        <v>629</v>
      </c>
      <c r="C32" s="156"/>
      <c r="D32" s="124">
        <v>3</v>
      </c>
      <c r="E32" s="130" t="s">
        <v>628</v>
      </c>
    </row>
    <row r="33" spans="1:5" x14ac:dyDescent="0.25">
      <c r="A33" s="598"/>
      <c r="B33" s="146" t="s">
        <v>665</v>
      </c>
      <c r="C33" s="156"/>
      <c r="D33" s="148">
        <v>4</v>
      </c>
      <c r="E33" s="166" t="s">
        <v>666</v>
      </c>
    </row>
    <row r="34" spans="1:5" x14ac:dyDescent="0.25">
      <c r="A34" s="594">
        <v>44166</v>
      </c>
      <c r="B34" s="162" t="s">
        <v>674</v>
      </c>
      <c r="C34" s="161"/>
      <c r="D34" s="163">
        <v>1</v>
      </c>
      <c r="E34" s="166" t="s">
        <v>676</v>
      </c>
    </row>
    <row r="35" spans="1:5" x14ac:dyDescent="0.25">
      <c r="A35" s="595"/>
      <c r="B35" s="162" t="s">
        <v>625</v>
      </c>
      <c r="C35" s="161"/>
      <c r="D35" s="163">
        <v>2</v>
      </c>
      <c r="E35" s="130" t="s">
        <v>675</v>
      </c>
    </row>
    <row r="36" spans="1:5" x14ac:dyDescent="0.25">
      <c r="A36" s="595"/>
      <c r="B36" s="162" t="s">
        <v>678</v>
      </c>
      <c r="C36" s="161"/>
      <c r="D36" s="163">
        <v>3</v>
      </c>
      <c r="E36" s="130" t="s">
        <v>677</v>
      </c>
    </row>
    <row r="37" spans="1:5" x14ac:dyDescent="0.25">
      <c r="A37" s="595"/>
      <c r="B37" s="162" t="s">
        <v>680</v>
      </c>
      <c r="C37" s="161"/>
      <c r="D37" s="163">
        <v>4</v>
      </c>
      <c r="E37" s="130" t="s">
        <v>679</v>
      </c>
    </row>
    <row r="38" spans="1:5" x14ac:dyDescent="0.25">
      <c r="A38" s="595"/>
      <c r="B38" s="162" t="s">
        <v>307</v>
      </c>
      <c r="C38" s="161"/>
      <c r="D38" s="163">
        <v>5</v>
      </c>
      <c r="E38" s="130" t="s">
        <v>681</v>
      </c>
    </row>
    <row r="39" spans="1:5" x14ac:dyDescent="0.25">
      <c r="A39" s="595"/>
      <c r="B39" s="162" t="s">
        <v>654</v>
      </c>
      <c r="C39" s="161"/>
      <c r="D39" s="163">
        <v>6</v>
      </c>
      <c r="E39" s="130" t="s">
        <v>682</v>
      </c>
    </row>
    <row r="40" spans="1:5" x14ac:dyDescent="0.25">
      <c r="A40" s="595"/>
      <c r="B40" s="162" t="s">
        <v>684</v>
      </c>
      <c r="C40" s="161"/>
      <c r="D40" s="163">
        <v>7</v>
      </c>
      <c r="E40" s="130" t="s">
        <v>683</v>
      </c>
    </row>
    <row r="41" spans="1:5" x14ac:dyDescent="0.25">
      <c r="A41" s="595"/>
      <c r="B41" s="162" t="s">
        <v>685</v>
      </c>
      <c r="C41" s="161"/>
      <c r="D41" s="163">
        <v>8</v>
      </c>
      <c r="E41" s="130" t="s">
        <v>690</v>
      </c>
    </row>
    <row r="42" spans="1:5" x14ac:dyDescent="0.25">
      <c r="A42" s="595"/>
      <c r="B42" s="162" t="s">
        <v>686</v>
      </c>
      <c r="C42" s="161"/>
      <c r="D42" s="163">
        <v>9</v>
      </c>
      <c r="E42" s="130" t="s">
        <v>698</v>
      </c>
    </row>
    <row r="43" spans="1:5" ht="15.75" customHeight="1" x14ac:dyDescent="0.25">
      <c r="A43" s="596"/>
      <c r="B43" s="162" t="s">
        <v>688</v>
      </c>
      <c r="C43" s="161"/>
      <c r="D43" s="163">
        <v>10</v>
      </c>
      <c r="E43" s="167" t="s">
        <v>687</v>
      </c>
    </row>
    <row r="44" spans="1:5" x14ac:dyDescent="0.25">
      <c r="A44" s="594">
        <v>44197</v>
      </c>
      <c r="B44" s="162" t="s">
        <v>708</v>
      </c>
      <c r="C44" s="161"/>
      <c r="D44" s="163">
        <v>1</v>
      </c>
      <c r="E44" s="201" t="s">
        <v>722</v>
      </c>
    </row>
    <row r="45" spans="1:5" x14ac:dyDescent="0.25">
      <c r="A45" s="595"/>
      <c r="B45" s="162" t="s">
        <v>709</v>
      </c>
      <c r="C45" s="161"/>
      <c r="D45" s="163">
        <v>2</v>
      </c>
      <c r="E45" s="201" t="s">
        <v>712</v>
      </c>
    </row>
    <row r="46" spans="1:5" x14ac:dyDescent="0.25">
      <c r="A46" s="595"/>
      <c r="B46" s="162" t="s">
        <v>710</v>
      </c>
      <c r="C46" s="161"/>
      <c r="D46" s="163">
        <v>4</v>
      </c>
      <c r="E46" s="201" t="s">
        <v>713</v>
      </c>
    </row>
    <row r="47" spans="1:5" ht="30" x14ac:dyDescent="0.25">
      <c r="A47" s="595"/>
      <c r="B47" s="174" t="s">
        <v>743</v>
      </c>
      <c r="C47" s="161"/>
      <c r="D47" s="148">
        <v>4</v>
      </c>
      <c r="E47" s="202" t="s">
        <v>730</v>
      </c>
    </row>
    <row r="48" spans="1:5" x14ac:dyDescent="0.25">
      <c r="A48" s="596"/>
      <c r="B48" s="162" t="s">
        <v>723</v>
      </c>
      <c r="C48" s="161"/>
      <c r="D48" s="163">
        <v>5</v>
      </c>
      <c r="E48" s="201" t="s">
        <v>711</v>
      </c>
    </row>
    <row r="49" spans="1:5" ht="20.100000000000001" customHeight="1" x14ac:dyDescent="0.25">
      <c r="A49" s="229">
        <v>44228</v>
      </c>
      <c r="B49" s="199" t="s">
        <v>658</v>
      </c>
      <c r="C49" s="200" t="s">
        <v>658</v>
      </c>
      <c r="D49" s="148" t="s">
        <v>658</v>
      </c>
      <c r="E49" s="203" t="s">
        <v>658</v>
      </c>
    </row>
    <row r="50" spans="1:5" ht="20.100000000000001" customHeight="1" x14ac:dyDescent="0.25">
      <c r="A50" s="229">
        <v>44256</v>
      </c>
      <c r="B50" s="199" t="s">
        <v>658</v>
      </c>
      <c r="C50" s="200" t="s">
        <v>658</v>
      </c>
      <c r="D50" s="148" t="s">
        <v>658</v>
      </c>
      <c r="E50" s="203" t="s">
        <v>658</v>
      </c>
    </row>
    <row r="51" spans="1:5" ht="20.100000000000001" customHeight="1" x14ac:dyDescent="0.25">
      <c r="A51" s="229">
        <v>44287</v>
      </c>
      <c r="B51" s="199" t="s">
        <v>658</v>
      </c>
      <c r="C51" s="200" t="s">
        <v>658</v>
      </c>
      <c r="D51" s="148" t="s">
        <v>658</v>
      </c>
      <c r="E51" s="203" t="s">
        <v>658</v>
      </c>
    </row>
    <row r="52" spans="1:5" ht="20.100000000000001" customHeight="1" x14ac:dyDescent="0.25">
      <c r="A52" s="229">
        <v>44317</v>
      </c>
      <c r="B52" s="199" t="s">
        <v>658</v>
      </c>
      <c r="C52" s="200" t="s">
        <v>658</v>
      </c>
      <c r="D52" s="148" t="s">
        <v>658</v>
      </c>
      <c r="E52" s="203" t="s">
        <v>658</v>
      </c>
    </row>
    <row r="53" spans="1:5" ht="20.100000000000001" customHeight="1" x14ac:dyDescent="0.25">
      <c r="A53" s="229">
        <v>44348</v>
      </c>
      <c r="B53" s="199" t="s">
        <v>658</v>
      </c>
      <c r="C53" s="200" t="s">
        <v>658</v>
      </c>
      <c r="D53" s="148" t="s">
        <v>658</v>
      </c>
      <c r="E53" s="203" t="s">
        <v>658</v>
      </c>
    </row>
    <row r="54" spans="1:5" ht="20.100000000000001" customHeight="1" x14ac:dyDescent="0.25">
      <c r="A54" s="229">
        <v>44378</v>
      </c>
      <c r="B54" s="199" t="s">
        <v>658</v>
      </c>
      <c r="C54" s="200" t="s">
        <v>658</v>
      </c>
      <c r="D54" s="148" t="s">
        <v>658</v>
      </c>
      <c r="E54" s="203" t="s">
        <v>658</v>
      </c>
    </row>
    <row r="55" spans="1:5" ht="20.100000000000001" customHeight="1" x14ac:dyDescent="0.25">
      <c r="A55" s="229">
        <v>44409</v>
      </c>
      <c r="B55" s="199" t="s">
        <v>658</v>
      </c>
      <c r="C55" s="200" t="s">
        <v>658</v>
      </c>
      <c r="D55" s="148" t="s">
        <v>658</v>
      </c>
      <c r="E55" s="203" t="s">
        <v>658</v>
      </c>
    </row>
    <row r="56" spans="1:5" ht="20.100000000000001" customHeight="1" x14ac:dyDescent="0.25">
      <c r="A56" s="249">
        <v>44440</v>
      </c>
      <c r="B56" s="250" t="s">
        <v>658</v>
      </c>
      <c r="C56" s="251" t="s">
        <v>658</v>
      </c>
      <c r="D56" s="252" t="s">
        <v>658</v>
      </c>
      <c r="E56" s="253" t="s">
        <v>658</v>
      </c>
    </row>
    <row r="57" spans="1:5" ht="20.100000000000001" customHeight="1" x14ac:dyDescent="0.25">
      <c r="A57" s="249">
        <v>44470</v>
      </c>
      <c r="B57" s="250" t="s">
        <v>658</v>
      </c>
      <c r="C57" s="251" t="s">
        <v>658</v>
      </c>
      <c r="D57" s="252" t="s">
        <v>658</v>
      </c>
      <c r="E57" s="253" t="s">
        <v>658</v>
      </c>
    </row>
    <row r="58" spans="1:5" ht="18" customHeight="1" x14ac:dyDescent="0.25">
      <c r="A58" s="261">
        <v>44501</v>
      </c>
      <c r="B58" s="262" t="s">
        <v>658</v>
      </c>
      <c r="C58" s="263" t="s">
        <v>658</v>
      </c>
      <c r="D58" s="264" t="s">
        <v>658</v>
      </c>
      <c r="E58" s="265" t="s">
        <v>658</v>
      </c>
    </row>
    <row r="59" spans="1:5" ht="17.25" customHeight="1" thickBot="1" x14ac:dyDescent="0.3">
      <c r="A59" s="271">
        <v>44531</v>
      </c>
      <c r="B59" s="272" t="s">
        <v>658</v>
      </c>
      <c r="C59" s="273" t="s">
        <v>658</v>
      </c>
      <c r="D59" s="274" t="s">
        <v>658</v>
      </c>
      <c r="E59" s="275" t="s">
        <v>658</v>
      </c>
    </row>
    <row r="60" spans="1:5" ht="37.5" customHeight="1" thickTop="1" thickBot="1" x14ac:dyDescent="0.3">
      <c r="A60" s="103" t="s">
        <v>615</v>
      </c>
      <c r="B60" s="127" t="s">
        <v>618</v>
      </c>
      <c r="C60" s="127" t="s">
        <v>619</v>
      </c>
      <c r="D60" s="128" t="s">
        <v>617</v>
      </c>
      <c r="E60" s="126" t="s">
        <v>660</v>
      </c>
    </row>
    <row r="61" spans="1:5" ht="18.75" customHeight="1" thickTop="1" x14ac:dyDescent="0.25">
      <c r="A61" s="266">
        <v>44562</v>
      </c>
      <c r="B61" s="267" t="s">
        <v>658</v>
      </c>
      <c r="C61" s="268" t="s">
        <v>658</v>
      </c>
      <c r="D61" s="269" t="s">
        <v>658</v>
      </c>
      <c r="E61" s="270" t="s">
        <v>658</v>
      </c>
    </row>
    <row r="62" spans="1:5" ht="18.75" customHeight="1" x14ac:dyDescent="0.25">
      <c r="A62" s="229">
        <v>44593</v>
      </c>
      <c r="B62" s="162" t="s">
        <v>658</v>
      </c>
      <c r="C62" s="282" t="s">
        <v>658</v>
      </c>
      <c r="D62" s="163" t="s">
        <v>658</v>
      </c>
      <c r="E62" s="283" t="s">
        <v>658</v>
      </c>
    </row>
    <row r="63" spans="1:5" x14ac:dyDescent="0.25">
      <c r="A63" s="261">
        <v>44621</v>
      </c>
      <c r="B63" s="262" t="s">
        <v>658</v>
      </c>
      <c r="C63" s="263" t="s">
        <v>658</v>
      </c>
      <c r="D63" s="264" t="s">
        <v>658</v>
      </c>
      <c r="E63" s="265" t="s">
        <v>658</v>
      </c>
    </row>
    <row r="64" spans="1:5" x14ac:dyDescent="0.25">
      <c r="A64" s="249">
        <v>44652</v>
      </c>
      <c r="B64" s="262" t="s">
        <v>658</v>
      </c>
      <c r="C64" s="251" t="s">
        <v>658</v>
      </c>
      <c r="D64" s="252" t="s">
        <v>658</v>
      </c>
      <c r="E64" s="253" t="s">
        <v>658</v>
      </c>
    </row>
    <row r="65" spans="1:5" x14ac:dyDescent="0.25">
      <c r="A65" s="249">
        <v>44682</v>
      </c>
      <c r="B65" s="262" t="s">
        <v>658</v>
      </c>
      <c r="C65" s="263" t="s">
        <v>658</v>
      </c>
      <c r="D65" s="264" t="s">
        <v>658</v>
      </c>
      <c r="E65" s="265" t="s">
        <v>658</v>
      </c>
    </row>
    <row r="66" spans="1:5" x14ac:dyDescent="0.25">
      <c r="A66" s="261">
        <v>44713</v>
      </c>
      <c r="B66" s="250" t="s">
        <v>658</v>
      </c>
      <c r="C66" s="251" t="s">
        <v>658</v>
      </c>
      <c r="D66" s="252" t="s">
        <v>658</v>
      </c>
      <c r="E66" s="253" t="s">
        <v>658</v>
      </c>
    </row>
    <row r="67" spans="1:5" x14ac:dyDescent="0.25">
      <c r="A67" s="261">
        <v>44743</v>
      </c>
      <c r="B67" s="262" t="s">
        <v>658</v>
      </c>
      <c r="C67" s="263" t="s">
        <v>658</v>
      </c>
      <c r="D67" s="264" t="s">
        <v>658</v>
      </c>
      <c r="E67" s="265" t="s">
        <v>658</v>
      </c>
    </row>
    <row r="68" spans="1:5" x14ac:dyDescent="0.25">
      <c r="A68" s="261">
        <v>44774</v>
      </c>
      <c r="B68" s="262" t="s">
        <v>658</v>
      </c>
      <c r="C68" s="263" t="s">
        <v>658</v>
      </c>
      <c r="D68" s="264" t="s">
        <v>658</v>
      </c>
      <c r="E68" s="265" t="s">
        <v>658</v>
      </c>
    </row>
    <row r="69" spans="1:5" x14ac:dyDescent="0.25">
      <c r="A69" s="261">
        <v>44805</v>
      </c>
      <c r="B69" s="262" t="s">
        <v>658</v>
      </c>
      <c r="C69" s="263" t="s">
        <v>658</v>
      </c>
      <c r="D69" s="264" t="s">
        <v>658</v>
      </c>
      <c r="E69" s="265" t="s">
        <v>658</v>
      </c>
    </row>
    <row r="70" spans="1:5" x14ac:dyDescent="0.25">
      <c r="A70" s="261">
        <v>44835</v>
      </c>
      <c r="B70" s="262" t="s">
        <v>658</v>
      </c>
      <c r="C70" s="263" t="s">
        <v>658</v>
      </c>
      <c r="D70" s="264" t="s">
        <v>658</v>
      </c>
      <c r="E70" s="265" t="s">
        <v>658</v>
      </c>
    </row>
    <row r="71" spans="1:5" ht="15.75" thickBot="1" x14ac:dyDescent="0.3">
      <c r="A71" s="348">
        <v>44866</v>
      </c>
      <c r="B71" s="295" t="s">
        <v>658</v>
      </c>
      <c r="C71" s="296" t="s">
        <v>658</v>
      </c>
      <c r="D71" s="297" t="s">
        <v>658</v>
      </c>
      <c r="E71" s="298" t="s">
        <v>658</v>
      </c>
    </row>
    <row r="514" spans="1:10" ht="354.75" customHeight="1" x14ac:dyDescent="0.25">
      <c r="A514" s="157"/>
      <c r="B514" s="158"/>
      <c r="C514" s="157"/>
      <c r="D514" s="159"/>
      <c r="E514" s="159"/>
      <c r="F514" s="157"/>
      <c r="G514" s="157"/>
      <c r="H514" s="157"/>
      <c r="I514" s="157"/>
      <c r="J514" s="157"/>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372"/>
  <sheetViews>
    <sheetView view="pageBreakPreview" topLeftCell="A58" zoomScaleNormal="98" zoomScaleSheetLayoutView="100" zoomScalePageLayoutView="51" workbookViewId="0">
      <selection activeCell="I74" sqref="I74"/>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7" customFormat="1" ht="42.75" customHeight="1" thickTop="1" thickBot="1" x14ac:dyDescent="0.4">
      <c r="A1" s="616" t="s">
        <v>820</v>
      </c>
      <c r="B1" s="617"/>
      <c r="C1" s="617"/>
      <c r="D1" s="617"/>
      <c r="E1" s="617"/>
      <c r="F1" s="617"/>
      <c r="G1" s="617"/>
      <c r="H1" s="617"/>
      <c r="I1" s="617"/>
      <c r="J1" s="617"/>
      <c r="K1" s="617"/>
      <c r="L1" s="617"/>
      <c r="M1" s="617"/>
      <c r="N1" s="617"/>
      <c r="O1" s="617"/>
      <c r="P1" s="617"/>
      <c r="Q1" s="618"/>
    </row>
    <row r="2" spans="1:17" s="57" customFormat="1" ht="54.75" customHeight="1" thickTop="1" x14ac:dyDescent="0.35">
      <c r="A2" s="281"/>
      <c r="B2" s="281"/>
      <c r="C2" s="281"/>
      <c r="D2" s="281"/>
      <c r="E2" s="281"/>
      <c r="F2" s="281"/>
      <c r="G2" s="281"/>
      <c r="H2" s="281"/>
      <c r="I2" s="281"/>
      <c r="J2" s="281"/>
      <c r="K2" s="281"/>
      <c r="L2" s="281"/>
      <c r="M2" s="281"/>
      <c r="N2" s="281"/>
      <c r="O2" s="281"/>
      <c r="P2" s="281"/>
      <c r="Q2" s="281"/>
    </row>
    <row r="3" spans="1:17" s="57" customFormat="1" ht="40.5" customHeight="1" x14ac:dyDescent="0.35">
      <c r="A3" s="175"/>
      <c r="B3" s="175"/>
      <c r="C3" s="175"/>
      <c r="D3" s="175"/>
      <c r="E3" s="175"/>
      <c r="F3" s="175"/>
      <c r="G3" s="175"/>
      <c r="H3" s="175"/>
      <c r="I3" s="175"/>
      <c r="J3" s="175"/>
      <c r="K3" s="175"/>
      <c r="L3" s="175"/>
      <c r="M3" s="175"/>
      <c r="N3" s="175"/>
      <c r="O3" s="175"/>
      <c r="P3" s="175"/>
      <c r="Q3" s="175"/>
    </row>
    <row r="4" spans="1:17" s="57" customFormat="1" ht="47.25" customHeight="1" x14ac:dyDescent="0.35">
      <c r="A4" s="175"/>
      <c r="B4" s="175"/>
      <c r="C4" s="175"/>
      <c r="D4" s="175"/>
      <c r="E4" s="175"/>
      <c r="F4"/>
      <c r="G4" s="175"/>
      <c r="H4" s="175"/>
      <c r="I4" s="175"/>
      <c r="J4" s="175"/>
      <c r="K4" s="175"/>
      <c r="L4" s="175"/>
      <c r="M4" s="175"/>
      <c r="N4" s="175"/>
      <c r="O4" s="175"/>
      <c r="P4" s="175"/>
      <c r="Q4" s="175"/>
    </row>
    <row r="18" spans="1:17" ht="17.25" customHeight="1" x14ac:dyDescent="0.25"/>
    <row r="19" spans="1:17" s="55" customFormat="1" ht="27" customHeight="1" thickBot="1" x14ac:dyDescent="0.35">
      <c r="B19" s="56"/>
      <c r="D19" s="56"/>
      <c r="E19" s="56"/>
      <c r="F19" s="56"/>
      <c r="G19" s="56"/>
      <c r="H19" s="56"/>
      <c r="I19" s="56"/>
      <c r="J19" s="56"/>
      <c r="K19" s="56"/>
      <c r="L19" s="56"/>
      <c r="M19" s="56"/>
    </row>
    <row r="20" spans="1:17" ht="37.5" customHeight="1" thickTop="1" thickBot="1" x14ac:dyDescent="0.3">
      <c r="A20" s="168"/>
      <c r="B20" s="172"/>
      <c r="C20" s="172"/>
      <c r="D20" s="172"/>
      <c r="E20" s="619" t="s">
        <v>787</v>
      </c>
      <c r="F20" s="620"/>
      <c r="G20" s="620"/>
      <c r="H20" s="620"/>
      <c r="I20" s="620"/>
      <c r="J20" s="620"/>
      <c r="K20" s="620"/>
      <c r="L20" s="620"/>
      <c r="M20" s="620"/>
      <c r="N20" s="621"/>
      <c r="O20" s="172"/>
      <c r="P20" s="172"/>
      <c r="Q20" s="172"/>
    </row>
    <row r="21" spans="1:17" ht="39.75" customHeight="1" thickTop="1" x14ac:dyDescent="0.25">
      <c r="A21" s="168"/>
      <c r="B21" s="172"/>
      <c r="C21" s="172"/>
      <c r="D21" s="172"/>
      <c r="E21" s="176"/>
      <c r="F21" s="176"/>
      <c r="G21" s="176"/>
      <c r="H21" s="176"/>
      <c r="I21" s="176"/>
      <c r="J21" s="176"/>
      <c r="K21" s="176"/>
      <c r="L21" s="176"/>
      <c r="M21" s="176"/>
      <c r="N21" s="176"/>
      <c r="O21" s="172"/>
      <c r="P21" s="172"/>
      <c r="Q21" s="172"/>
    </row>
    <row r="22" spans="1:17" ht="26.25" customHeight="1" x14ac:dyDescent="0.25"/>
    <row r="23" spans="1:17" ht="36.75" customHeight="1" x14ac:dyDescent="0.25"/>
    <row r="24" spans="1:17" ht="34.5" customHeight="1" x14ac:dyDescent="0.25"/>
    <row r="25" spans="1:17" ht="38.25" customHeight="1" x14ac:dyDescent="0.25"/>
    <row r="26" spans="1:17" ht="29.25" customHeight="1" x14ac:dyDescent="0.25"/>
    <row r="34" spans="1:17" ht="20.25" customHeight="1" x14ac:dyDescent="0.25"/>
    <row r="35" spans="1:17" ht="27.75" customHeight="1" thickBot="1" x14ac:dyDescent="0.3"/>
    <row r="36" spans="1:17" ht="37.5" customHeight="1" thickTop="1" thickBot="1" x14ac:dyDescent="0.3">
      <c r="A36" s="172"/>
      <c r="B36" s="172"/>
      <c r="C36" s="172"/>
      <c r="D36" s="172"/>
      <c r="E36" s="619" t="s">
        <v>786</v>
      </c>
      <c r="F36" s="620"/>
      <c r="G36" s="620"/>
      <c r="H36" s="620"/>
      <c r="I36" s="620"/>
      <c r="J36" s="620"/>
      <c r="K36" s="620"/>
      <c r="L36" s="620"/>
      <c r="M36" s="620"/>
      <c r="N36" s="621"/>
      <c r="O36" s="172"/>
      <c r="P36" s="172"/>
      <c r="Q36" s="172"/>
    </row>
    <row r="37" spans="1:17" ht="31.5" customHeight="1" thickTop="1" x14ac:dyDescent="0.25"/>
    <row r="38" spans="1:17" ht="26.25" customHeight="1" x14ac:dyDescent="0.25"/>
    <row r="39" spans="1:17" ht="43.5" customHeight="1" x14ac:dyDescent="0.25"/>
    <row r="51" spans="5:14" ht="23.25" customHeight="1" x14ac:dyDescent="0.25"/>
    <row r="52" spans="5:14" ht="29.25" customHeight="1" x14ac:dyDescent="0.25"/>
    <row r="53" spans="5:14" ht="28.5" customHeight="1" thickBot="1" x14ac:dyDescent="0.3"/>
    <row r="54" spans="5:14" ht="41.25" customHeight="1" thickTop="1" thickBot="1" x14ac:dyDescent="0.3">
      <c r="E54" s="622" t="s">
        <v>827</v>
      </c>
      <c r="F54" s="623"/>
      <c r="G54" s="623"/>
      <c r="H54" s="623"/>
      <c r="I54" s="623"/>
      <c r="J54" s="623"/>
      <c r="K54" s="623"/>
      <c r="L54" s="623"/>
      <c r="M54" s="623"/>
      <c r="N54" s="624"/>
    </row>
    <row r="55" spans="5:14" ht="15.75" thickTop="1" x14ac:dyDescent="0.25"/>
    <row r="57" spans="5:14" ht="25.5" customHeight="1" x14ac:dyDescent="0.25"/>
    <row r="58" spans="5:14" ht="41.25" customHeight="1" x14ac:dyDescent="0.25"/>
    <row r="60" spans="5:14" ht="24.75" customHeight="1" x14ac:dyDescent="0.25"/>
    <row r="61" spans="5:14" ht="27" customHeight="1" x14ac:dyDescent="0.25"/>
    <row r="62" spans="5:14" ht="36" customHeight="1" x14ac:dyDescent="0.25"/>
    <row r="65" spans="5:14" ht="19.5" customHeight="1" x14ac:dyDescent="0.25"/>
    <row r="66" spans="5:14" ht="23.25" customHeight="1" x14ac:dyDescent="0.25"/>
    <row r="68" spans="5:14" ht="21.75" customHeight="1" x14ac:dyDescent="0.25"/>
    <row r="69" spans="5:14" ht="36" customHeight="1" x14ac:dyDescent="0.25"/>
    <row r="70" spans="5:14" ht="32.25" customHeight="1" thickBot="1" x14ac:dyDescent="0.3"/>
    <row r="71" spans="5:14" ht="34.5" customHeight="1" thickTop="1" thickBot="1" x14ac:dyDescent="0.3">
      <c r="E71" s="625" t="s">
        <v>826</v>
      </c>
      <c r="F71" s="626"/>
      <c r="G71" s="626"/>
      <c r="H71" s="626"/>
      <c r="I71" s="626"/>
      <c r="J71" s="626"/>
      <c r="K71" s="626"/>
      <c r="L71" s="626"/>
      <c r="M71" s="626"/>
      <c r="N71" s="627"/>
    </row>
    <row r="72" spans="5:14" ht="24" customHeight="1" thickTop="1" x14ac:dyDescent="0.25">
      <c r="E72" s="346"/>
      <c r="F72" s="346"/>
      <c r="G72" s="346"/>
      <c r="H72" s="346"/>
      <c r="I72" s="346"/>
      <c r="J72" s="346"/>
      <c r="K72" s="346"/>
      <c r="L72" s="346"/>
      <c r="M72" s="346"/>
      <c r="N72" s="346"/>
    </row>
    <row r="73" spans="5:14" ht="15" customHeight="1" x14ac:dyDescent="0.25"/>
    <row r="81" spans="4:21" ht="30" customHeight="1" x14ac:dyDescent="0.25"/>
    <row r="82" spans="4:21" ht="27" customHeight="1" x14ac:dyDescent="0.25"/>
    <row r="83" spans="4:21" ht="31.5" customHeight="1" x14ac:dyDescent="0.25"/>
    <row r="84" spans="4:21" ht="28.5" customHeight="1" thickBot="1" x14ac:dyDescent="0.3"/>
    <row r="85" spans="4:21" ht="49.5" customHeight="1" thickTop="1" thickBot="1" x14ac:dyDescent="0.3">
      <c r="D85" s="613" t="s">
        <v>828</v>
      </c>
      <c r="E85" s="614"/>
      <c r="F85" s="614"/>
      <c r="G85" s="614"/>
      <c r="H85" s="614"/>
      <c r="I85" s="614"/>
      <c r="J85" s="614"/>
      <c r="K85" s="614"/>
      <c r="L85" s="614"/>
      <c r="M85" s="614"/>
      <c r="N85" s="614"/>
      <c r="O85" s="615"/>
      <c r="U85" s="318"/>
    </row>
    <row r="86" spans="4:21" ht="20.25" customHeight="1" thickTop="1" x14ac:dyDescent="0.25"/>
    <row r="360" spans="1:9" x14ac:dyDescent="0.25">
      <c r="E360" s="157"/>
      <c r="F360" s="157"/>
      <c r="G360" s="157"/>
      <c r="H360" s="157"/>
      <c r="I360" s="157"/>
    </row>
    <row r="361" spans="1:9" ht="354.75" customHeight="1" x14ac:dyDescent="0.25">
      <c r="A361" s="157"/>
      <c r="B361" s="157"/>
      <c r="C361" s="157"/>
      <c r="D361" s="157"/>
    </row>
    <row r="362" spans="1:9" ht="42.75" customHeight="1" x14ac:dyDescent="0.25"/>
    <row r="365" spans="1:9" ht="30" customHeight="1" x14ac:dyDescent="0.25"/>
    <row r="366" spans="1:9" ht="29.25" customHeight="1" x14ac:dyDescent="0.25"/>
    <row r="368" spans="1:9" ht="62.25" customHeight="1" x14ac:dyDescent="0.25"/>
    <row r="370" ht="61.5" customHeight="1" x14ac:dyDescent="0.25"/>
    <row r="371" ht="77.25" customHeight="1" x14ac:dyDescent="0.25"/>
    <row r="372" ht="237.75" customHeight="1" x14ac:dyDescent="0.25"/>
  </sheetData>
  <mergeCells count="6">
    <mergeCell ref="D85:O85"/>
    <mergeCell ref="A1:Q1"/>
    <mergeCell ref="E20:N20"/>
    <mergeCell ref="E36:N36"/>
    <mergeCell ref="E54:N54"/>
    <mergeCell ref="E71:N71"/>
  </mergeCells>
  <pageMargins left="0.63" right="0.63" top="0.70866141732283472" bottom="0.47244094488188981" header="0.31496062992125984" footer="0.31496062992125984"/>
  <pageSetup paperSize="9" scale="50" orientation="portrait" r:id="rId1"/>
  <headerFooter>
    <oddFooter>&amp;R&amp;12&amp;P /&amp;N</oddFooter>
  </headerFooter>
  <rowBreaks count="1" manualBreakCount="1">
    <brk id="56" max="16" man="1"/>
  </rowBreaks>
  <colBreaks count="1" manualBreakCount="1">
    <brk id="18" max="1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75952-E0D5-4B39-A0FE-1AFDE95D5456}">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308" t="s">
        <v>37</v>
      </c>
    </row>
    <row r="3" spans="1:1" ht="30" x14ac:dyDescent="0.25">
      <c r="A3" s="308" t="s">
        <v>78</v>
      </c>
    </row>
    <row r="4" spans="1:1" ht="30" x14ac:dyDescent="0.25">
      <c r="A4" s="308" t="s">
        <v>41</v>
      </c>
    </row>
    <row r="5" spans="1:1" x14ac:dyDescent="0.25">
      <c r="A5" s="308" t="s">
        <v>43</v>
      </c>
    </row>
    <row r="6" spans="1:1" x14ac:dyDescent="0.25">
      <c r="A6" s="308" t="s">
        <v>45</v>
      </c>
    </row>
    <row r="7" spans="1:1" ht="15.75" customHeight="1" x14ac:dyDescent="0.25">
      <c r="A7" s="308" t="s">
        <v>49</v>
      </c>
    </row>
    <row r="8" spans="1:1" x14ac:dyDescent="0.25">
      <c r="A8" s="308" t="s">
        <v>52</v>
      </c>
    </row>
    <row r="9" spans="1:1" ht="15.75" customHeight="1" x14ac:dyDescent="0.25">
      <c r="A9" s="308" t="s">
        <v>58</v>
      </c>
    </row>
    <row r="10" spans="1:1" ht="30" x14ac:dyDescent="0.25">
      <c r="A10" s="308" t="s">
        <v>59</v>
      </c>
    </row>
    <row r="11" spans="1:1" x14ac:dyDescent="0.25">
      <c r="A11" s="308" t="s">
        <v>61</v>
      </c>
    </row>
    <row r="12" spans="1:1" x14ac:dyDescent="0.25">
      <c r="A12" s="308" t="s">
        <v>64</v>
      </c>
    </row>
    <row r="13" spans="1:1" ht="30" x14ac:dyDescent="0.25">
      <c r="A13" s="308" t="s">
        <v>68</v>
      </c>
    </row>
    <row r="14" spans="1:1" ht="30" x14ac:dyDescent="0.25">
      <c r="A14" s="308" t="s">
        <v>76</v>
      </c>
    </row>
    <row r="15" spans="1:1" x14ac:dyDescent="0.25">
      <c r="A15" s="308" t="s">
        <v>85</v>
      </c>
    </row>
    <row r="16" spans="1:1" ht="30" x14ac:dyDescent="0.25">
      <c r="A16" s="308" t="s">
        <v>88</v>
      </c>
    </row>
    <row r="17" spans="1:1" ht="30" x14ac:dyDescent="0.25">
      <c r="A17" s="308" t="s">
        <v>92</v>
      </c>
    </row>
    <row r="18" spans="1:1" ht="15" customHeight="1" x14ac:dyDescent="0.25">
      <c r="A18" s="308" t="s">
        <v>96</v>
      </c>
    </row>
    <row r="19" spans="1:1" ht="15.75" customHeight="1" x14ac:dyDescent="0.25">
      <c r="A19" s="308" t="s">
        <v>98</v>
      </c>
    </row>
    <row r="20" spans="1:1" ht="15.75" customHeight="1" x14ac:dyDescent="0.25">
      <c r="A20" s="308" t="s">
        <v>99</v>
      </c>
    </row>
    <row r="21" spans="1:1" x14ac:dyDescent="0.25">
      <c r="A21" s="309" t="s">
        <v>182</v>
      </c>
    </row>
    <row r="22" spans="1:1" x14ac:dyDescent="0.25">
      <c r="A22" s="308" t="s">
        <v>103</v>
      </c>
    </row>
    <row r="23" spans="1:1" ht="30" x14ac:dyDescent="0.25">
      <c r="A23" s="308" t="s">
        <v>105</v>
      </c>
    </row>
    <row r="24" spans="1:1" x14ac:dyDescent="0.25">
      <c r="A24" s="308" t="s">
        <v>109</v>
      </c>
    </row>
    <row r="25" spans="1:1" ht="30" x14ac:dyDescent="0.25">
      <c r="A25" s="308" t="s">
        <v>719</v>
      </c>
    </row>
    <row r="26" spans="1:1" ht="30" x14ac:dyDescent="0.25">
      <c r="A26" s="308" t="s">
        <v>116</v>
      </c>
    </row>
    <row r="27" spans="1:1" x14ac:dyDescent="0.25">
      <c r="A27" s="308" t="s">
        <v>118</v>
      </c>
    </row>
    <row r="28" spans="1:1" x14ac:dyDescent="0.25">
      <c r="A28" s="308" t="s">
        <v>120</v>
      </c>
    </row>
    <row r="29" spans="1:1" x14ac:dyDescent="0.25">
      <c r="A29" s="308" t="s">
        <v>122</v>
      </c>
    </row>
    <row r="30" spans="1:1" ht="30" x14ac:dyDescent="0.25">
      <c r="A30" s="309" t="s">
        <v>127</v>
      </c>
    </row>
    <row r="31" spans="1:1" x14ac:dyDescent="0.25">
      <c r="A31" s="309" t="s">
        <v>129</v>
      </c>
    </row>
    <row r="32" spans="1:1" x14ac:dyDescent="0.25">
      <c r="A32" s="309" t="s">
        <v>131</v>
      </c>
    </row>
    <row r="33" spans="1:3" ht="15" customHeight="1" x14ac:dyDescent="0.25">
      <c r="A33" s="309" t="s">
        <v>133</v>
      </c>
    </row>
    <row r="34" spans="1:3" x14ac:dyDescent="0.25">
      <c r="A34" s="309" t="s">
        <v>135</v>
      </c>
    </row>
    <row r="35" spans="1:3" x14ac:dyDescent="0.25">
      <c r="A35" s="309" t="s">
        <v>139</v>
      </c>
    </row>
    <row r="36" spans="1:3" ht="30" x14ac:dyDescent="0.25">
      <c r="A36" s="309" t="s">
        <v>143</v>
      </c>
    </row>
    <row r="37" spans="1:3" ht="30" x14ac:dyDescent="0.25">
      <c r="A37" s="309" t="s">
        <v>145</v>
      </c>
    </row>
    <row r="38" spans="1:3" ht="30" x14ac:dyDescent="0.25">
      <c r="A38" s="309" t="s">
        <v>149</v>
      </c>
    </row>
    <row r="39" spans="1:3" ht="15.75" customHeight="1" x14ac:dyDescent="0.25">
      <c r="A39" s="309" t="s">
        <v>153</v>
      </c>
    </row>
    <row r="40" spans="1:3" x14ac:dyDescent="0.25">
      <c r="A40" s="309" t="s">
        <v>191</v>
      </c>
    </row>
    <row r="41" spans="1:3" ht="30" customHeight="1" x14ac:dyDescent="0.25">
      <c r="A41" s="309" t="s">
        <v>592</v>
      </c>
    </row>
    <row r="42" spans="1:3" ht="30" x14ac:dyDescent="0.25">
      <c r="A42" s="309" t="s">
        <v>197</v>
      </c>
    </row>
    <row r="43" spans="1:3" ht="15.75" customHeight="1" x14ac:dyDescent="0.25">
      <c r="A43" s="309" t="s">
        <v>739</v>
      </c>
    </row>
    <row r="44" spans="1:3" x14ac:dyDescent="0.25">
      <c r="A44" s="309" t="s">
        <v>212</v>
      </c>
    </row>
    <row r="45" spans="1:3" ht="15.75" customHeight="1" x14ac:dyDescent="0.25">
      <c r="A45" s="309" t="s">
        <v>217</v>
      </c>
    </row>
    <row r="46" spans="1:3" x14ac:dyDescent="0.25">
      <c r="A46" s="309" t="s">
        <v>222</v>
      </c>
    </row>
    <row r="47" spans="1:3" ht="30" x14ac:dyDescent="0.25">
      <c r="A47" s="309" t="s">
        <v>224</v>
      </c>
    </row>
    <row r="48" spans="1:3" x14ac:dyDescent="0.25">
      <c r="A48" s="309" t="s">
        <v>232</v>
      </c>
      <c r="C48" s="112" t="s">
        <v>796</v>
      </c>
    </row>
    <row r="51" spans="1:3" ht="15" customHeight="1" x14ac:dyDescent="0.25">
      <c r="A51" s="239" t="s">
        <v>261</v>
      </c>
    </row>
    <row r="52" spans="1:3" ht="24" customHeight="1" x14ac:dyDescent="0.25">
      <c r="A52" s="239" t="s">
        <v>266</v>
      </c>
    </row>
    <row r="53" spans="1:3" x14ac:dyDescent="0.25">
      <c r="A53" s="245" t="s">
        <v>298</v>
      </c>
    </row>
    <row r="54" spans="1:3" x14ac:dyDescent="0.25">
      <c r="A54" s="287" t="s">
        <v>302</v>
      </c>
    </row>
    <row r="55" spans="1:3" x14ac:dyDescent="0.25">
      <c r="A55" s="287" t="s">
        <v>307</v>
      </c>
    </row>
    <row r="56" spans="1:3" x14ac:dyDescent="0.25">
      <c r="A56" s="242" t="s">
        <v>311</v>
      </c>
    </row>
    <row r="57" spans="1:3" x14ac:dyDescent="0.25">
      <c r="A57" s="242" t="s">
        <v>317</v>
      </c>
    </row>
    <row r="58" spans="1:3" x14ac:dyDescent="0.25">
      <c r="A58" s="245" t="s">
        <v>318</v>
      </c>
    </row>
    <row r="59" spans="1:3" x14ac:dyDescent="0.25">
      <c r="A59" s="239" t="s">
        <v>320</v>
      </c>
    </row>
    <row r="60" spans="1:3" ht="15" customHeight="1" x14ac:dyDescent="0.25">
      <c r="A60" s="242" t="s">
        <v>322</v>
      </c>
    </row>
    <row r="61" spans="1:3" ht="15" customHeight="1" x14ac:dyDescent="0.25">
      <c r="A61" s="239" t="s">
        <v>328</v>
      </c>
    </row>
    <row r="62" spans="1:3" x14ac:dyDescent="0.25">
      <c r="A62" s="241" t="s">
        <v>336</v>
      </c>
      <c r="C62" s="112" t="s">
        <v>670</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851BB-482F-41DA-A9C2-B24E3E6310AA}">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60" t="s">
        <v>30</v>
      </c>
    </row>
    <row r="3" spans="1:1" ht="15.75" thickTop="1" x14ac:dyDescent="0.25">
      <c r="A3" s="222" t="s">
        <v>64</v>
      </c>
    </row>
    <row r="4" spans="1:1" x14ac:dyDescent="0.25">
      <c r="A4" s="117" t="s">
        <v>96</v>
      </c>
    </row>
    <row r="5" spans="1:1" ht="15" customHeight="1" x14ac:dyDescent="0.25">
      <c r="A5" s="222" t="s">
        <v>43</v>
      </c>
    </row>
    <row r="6" spans="1:1" x14ac:dyDescent="0.25">
      <c r="A6" s="221" t="s">
        <v>133</v>
      </c>
    </row>
    <row r="7" spans="1:1" x14ac:dyDescent="0.25">
      <c r="A7" s="117" t="s">
        <v>49</v>
      </c>
    </row>
    <row r="8" spans="1:1" x14ac:dyDescent="0.25">
      <c r="A8" s="221" t="s">
        <v>143</v>
      </c>
    </row>
    <row r="9" spans="1:1" x14ac:dyDescent="0.25">
      <c r="A9" s="221" t="s">
        <v>200</v>
      </c>
    </row>
    <row r="10" spans="1:1" x14ac:dyDescent="0.25">
      <c r="A10" s="222" t="s">
        <v>118</v>
      </c>
    </row>
    <row r="11" spans="1:1" x14ac:dyDescent="0.25">
      <c r="A11" s="222" t="s">
        <v>109</v>
      </c>
    </row>
    <row r="12" spans="1:1" x14ac:dyDescent="0.25">
      <c r="A12" s="117" t="s">
        <v>85</v>
      </c>
    </row>
    <row r="13" spans="1:1" x14ac:dyDescent="0.25">
      <c r="A13" s="117" t="s">
        <v>52</v>
      </c>
    </row>
    <row r="14" spans="1:1" x14ac:dyDescent="0.25">
      <c r="A14" s="117" t="s">
        <v>37</v>
      </c>
    </row>
    <row r="15" spans="1:1" x14ac:dyDescent="0.25">
      <c r="A15" s="218" t="s">
        <v>162</v>
      </c>
    </row>
    <row r="16" spans="1:1" x14ac:dyDescent="0.25">
      <c r="A16" s="117" t="s">
        <v>78</v>
      </c>
    </row>
    <row r="17" spans="1:1" x14ac:dyDescent="0.25">
      <c r="A17" s="117" t="s">
        <v>61</v>
      </c>
    </row>
    <row r="18" spans="1:1" x14ac:dyDescent="0.25">
      <c r="A18" s="218" t="s">
        <v>127</v>
      </c>
    </row>
    <row r="19" spans="1:1" ht="15" customHeight="1" x14ac:dyDescent="0.25">
      <c r="A19" s="222" t="s">
        <v>45</v>
      </c>
    </row>
    <row r="20" spans="1:1" ht="15" customHeight="1" x14ac:dyDescent="0.25">
      <c r="A20" s="221" t="s">
        <v>153</v>
      </c>
    </row>
    <row r="21" spans="1:1" x14ac:dyDescent="0.25">
      <c r="A21" s="117" t="s">
        <v>76</v>
      </c>
    </row>
    <row r="22" spans="1:1" x14ac:dyDescent="0.25">
      <c r="A22" s="117" t="s">
        <v>116</v>
      </c>
    </row>
    <row r="23" spans="1:1" ht="30" x14ac:dyDescent="0.25">
      <c r="A23" s="218" t="s">
        <v>197</v>
      </c>
    </row>
    <row r="24" spans="1:1" x14ac:dyDescent="0.25">
      <c r="A24" s="218" t="s">
        <v>131</v>
      </c>
    </row>
    <row r="25" spans="1:1" x14ac:dyDescent="0.25">
      <c r="A25" s="117" t="s">
        <v>68</v>
      </c>
    </row>
    <row r="26" spans="1:1" x14ac:dyDescent="0.25">
      <c r="A26" s="117" t="s">
        <v>41</v>
      </c>
    </row>
    <row r="27" spans="1:1" x14ac:dyDescent="0.25">
      <c r="A27" s="218" t="s">
        <v>232</v>
      </c>
    </row>
    <row r="28" spans="1:1" x14ac:dyDescent="0.25">
      <c r="A28" s="218" t="s">
        <v>139</v>
      </c>
    </row>
    <row r="29" spans="1:1" x14ac:dyDescent="0.25">
      <c r="A29" s="218" t="s">
        <v>129</v>
      </c>
    </row>
    <row r="30" spans="1:1" x14ac:dyDescent="0.25">
      <c r="A30" s="117" t="s">
        <v>58</v>
      </c>
    </row>
    <row r="31" spans="1:1" ht="15.75" customHeight="1" x14ac:dyDescent="0.25">
      <c r="A31" s="222" t="s">
        <v>92</v>
      </c>
    </row>
    <row r="32" spans="1:1" x14ac:dyDescent="0.25">
      <c r="A32" s="117" t="s">
        <v>105</v>
      </c>
    </row>
    <row r="33" spans="1:3" x14ac:dyDescent="0.25">
      <c r="A33" s="218" t="s">
        <v>592</v>
      </c>
    </row>
    <row r="34" spans="1:3" x14ac:dyDescent="0.25">
      <c r="A34" s="218" t="s">
        <v>135</v>
      </c>
    </row>
    <row r="35" spans="1:3" x14ac:dyDescent="0.25">
      <c r="A35" s="117" t="s">
        <v>719</v>
      </c>
    </row>
    <row r="36" spans="1:3" x14ac:dyDescent="0.25">
      <c r="A36" s="222" t="s">
        <v>122</v>
      </c>
    </row>
    <row r="37" spans="1:3" ht="15" customHeight="1" x14ac:dyDescent="0.25">
      <c r="A37" s="221" t="s">
        <v>145</v>
      </c>
    </row>
    <row r="38" spans="1:3" x14ac:dyDescent="0.25">
      <c r="A38" s="117" t="s">
        <v>120</v>
      </c>
    </row>
    <row r="39" spans="1:3" x14ac:dyDescent="0.25">
      <c r="A39" s="221" t="s">
        <v>149</v>
      </c>
    </row>
    <row r="40" spans="1:3" x14ac:dyDescent="0.25">
      <c r="A40" s="117" t="s">
        <v>59</v>
      </c>
    </row>
    <row r="41" spans="1:3" x14ac:dyDescent="0.25">
      <c r="A41" s="218" t="s">
        <v>739</v>
      </c>
    </row>
    <row r="42" spans="1:3" x14ac:dyDescent="0.25">
      <c r="A42" s="222" t="s">
        <v>98</v>
      </c>
    </row>
    <row r="43" spans="1:3" x14ac:dyDescent="0.25">
      <c r="A43" s="218" t="s">
        <v>212</v>
      </c>
    </row>
    <row r="44" spans="1:3" ht="15" customHeight="1" x14ac:dyDescent="0.25">
      <c r="A44" s="221" t="s">
        <v>191</v>
      </c>
    </row>
    <row r="45" spans="1:3" x14ac:dyDescent="0.25">
      <c r="A45" s="218" t="s">
        <v>217</v>
      </c>
      <c r="C45" s="112">
        <v>43</v>
      </c>
    </row>
    <row r="48" spans="1:3" ht="16.5" thickBot="1" x14ac:dyDescent="0.3">
      <c r="A48" s="260" t="s">
        <v>254</v>
      </c>
    </row>
    <row r="49" spans="1:3" ht="15.75" thickTop="1" x14ac:dyDescent="0.25">
      <c r="A49" s="222" t="s">
        <v>261</v>
      </c>
    </row>
    <row r="50" spans="1:3" ht="15.75" customHeight="1" x14ac:dyDescent="0.25">
      <c r="A50" s="225" t="s">
        <v>266</v>
      </c>
    </row>
    <row r="51" spans="1:3" ht="15.75" customHeight="1" x14ac:dyDescent="0.25">
      <c r="A51" s="117" t="s">
        <v>298</v>
      </c>
    </row>
    <row r="52" spans="1:3" x14ac:dyDescent="0.25">
      <c r="A52" s="222" t="s">
        <v>302</v>
      </c>
    </row>
    <row r="53" spans="1:3" ht="15" customHeight="1" x14ac:dyDescent="0.25">
      <c r="A53" s="221" t="s">
        <v>311</v>
      </c>
    </row>
    <row r="54" spans="1:3" ht="15.75" customHeight="1" x14ac:dyDescent="0.25">
      <c r="A54" s="117" t="s">
        <v>318</v>
      </c>
    </row>
    <row r="55" spans="1:3" x14ac:dyDescent="0.25">
      <c r="A55" s="222" t="s">
        <v>320</v>
      </c>
    </row>
    <row r="56" spans="1:3" ht="15.75" customHeight="1" x14ac:dyDescent="0.25">
      <c r="A56" s="222" t="s">
        <v>328</v>
      </c>
    </row>
    <row r="57" spans="1:3" ht="15" customHeight="1" x14ac:dyDescent="0.25">
      <c r="A57" s="222" t="s">
        <v>336</v>
      </c>
      <c r="C57" s="112">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7C93D-29DF-4B5F-970D-A467F4CB71CD}">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60" t="s">
        <v>30</v>
      </c>
    </row>
    <row r="3" spans="1:1" ht="15.75" thickTop="1" x14ac:dyDescent="0.25">
      <c r="A3" s="222" t="s">
        <v>99</v>
      </c>
    </row>
    <row r="4" spans="1:1" ht="15" customHeight="1" x14ac:dyDescent="0.25">
      <c r="A4" s="222" t="s">
        <v>64</v>
      </c>
    </row>
    <row r="5" spans="1:1" x14ac:dyDescent="0.25">
      <c r="A5" s="222" t="s">
        <v>96</v>
      </c>
    </row>
    <row r="6" spans="1:1" x14ac:dyDescent="0.25">
      <c r="A6" s="117" t="s">
        <v>43</v>
      </c>
    </row>
    <row r="7" spans="1:1" x14ac:dyDescent="0.25">
      <c r="A7" s="221" t="s">
        <v>133</v>
      </c>
    </row>
    <row r="8" spans="1:1" ht="15.75" customHeight="1" x14ac:dyDescent="0.25">
      <c r="A8" s="222" t="s">
        <v>49</v>
      </c>
    </row>
    <row r="9" spans="1:1" ht="15.75" customHeight="1" x14ac:dyDescent="0.25">
      <c r="A9" s="221" t="s">
        <v>200</v>
      </c>
    </row>
    <row r="10" spans="1:1" x14ac:dyDescent="0.25">
      <c r="A10" s="222" t="s">
        <v>118</v>
      </c>
    </row>
    <row r="11" spans="1:1" ht="17.25" customHeight="1" x14ac:dyDescent="0.25">
      <c r="A11" s="117" t="s">
        <v>109</v>
      </c>
    </row>
    <row r="12" spans="1:1" x14ac:dyDescent="0.25">
      <c r="A12" s="117" t="s">
        <v>85</v>
      </c>
    </row>
    <row r="13" spans="1:1" ht="15" customHeight="1" x14ac:dyDescent="0.25">
      <c r="A13" s="222" t="s">
        <v>52</v>
      </c>
    </row>
    <row r="14" spans="1:1" x14ac:dyDescent="0.25">
      <c r="A14" s="117" t="s">
        <v>37</v>
      </c>
    </row>
    <row r="15" spans="1:1" x14ac:dyDescent="0.25">
      <c r="A15" s="117" t="s">
        <v>78</v>
      </c>
    </row>
    <row r="16" spans="1:1" ht="15.75" customHeight="1" x14ac:dyDescent="0.25">
      <c r="A16" s="117" t="s">
        <v>61</v>
      </c>
    </row>
    <row r="17" spans="1:1" ht="15" customHeight="1" x14ac:dyDescent="0.25">
      <c r="A17" s="221" t="s">
        <v>127</v>
      </c>
    </row>
    <row r="18" spans="1:1" x14ac:dyDescent="0.25">
      <c r="A18" s="117" t="s">
        <v>45</v>
      </c>
    </row>
    <row r="19" spans="1:1" ht="15.75" customHeight="1" x14ac:dyDescent="0.25">
      <c r="A19" s="218" t="s">
        <v>153</v>
      </c>
    </row>
    <row r="20" spans="1:1" ht="15" customHeight="1" x14ac:dyDescent="0.25">
      <c r="A20" s="222" t="s">
        <v>76</v>
      </c>
    </row>
    <row r="21" spans="1:1" ht="30" x14ac:dyDescent="0.25">
      <c r="A21" s="222" t="s">
        <v>116</v>
      </c>
    </row>
    <row r="22" spans="1:1" x14ac:dyDescent="0.25">
      <c r="A22" s="222" t="s">
        <v>83</v>
      </c>
    </row>
    <row r="23" spans="1:1" ht="30" x14ac:dyDescent="0.25">
      <c r="A23" s="218" t="s">
        <v>197</v>
      </c>
    </row>
    <row r="24" spans="1:1" x14ac:dyDescent="0.25">
      <c r="A24" s="218" t="s">
        <v>131</v>
      </c>
    </row>
    <row r="25" spans="1:1" ht="30" x14ac:dyDescent="0.25">
      <c r="A25" s="117" t="s">
        <v>68</v>
      </c>
    </row>
    <row r="26" spans="1:1" ht="30" x14ac:dyDescent="0.25">
      <c r="A26" s="117" t="s">
        <v>41</v>
      </c>
    </row>
    <row r="27" spans="1:1" x14ac:dyDescent="0.25">
      <c r="A27" s="218" t="s">
        <v>232</v>
      </c>
    </row>
    <row r="28" spans="1:1" x14ac:dyDescent="0.25">
      <c r="A28" s="218" t="s">
        <v>139</v>
      </c>
    </row>
    <row r="29" spans="1:1" ht="16.5" customHeight="1" x14ac:dyDescent="0.25">
      <c r="A29" s="218" t="s">
        <v>129</v>
      </c>
    </row>
    <row r="30" spans="1:1" x14ac:dyDescent="0.25">
      <c r="A30" s="117" t="s">
        <v>58</v>
      </c>
    </row>
    <row r="31" spans="1:1" x14ac:dyDescent="0.25">
      <c r="A31" s="218" t="s">
        <v>222</v>
      </c>
    </row>
    <row r="32" spans="1:1" x14ac:dyDescent="0.25">
      <c r="A32" s="117" t="s">
        <v>63</v>
      </c>
    </row>
    <row r="33" spans="1:3" ht="15" customHeight="1" x14ac:dyDescent="0.25">
      <c r="A33" s="222" t="s">
        <v>92</v>
      </c>
    </row>
    <row r="34" spans="1:3" x14ac:dyDescent="0.25">
      <c r="A34" s="117" t="s">
        <v>105</v>
      </c>
    </row>
    <row r="35" spans="1:3" x14ac:dyDescent="0.25">
      <c r="A35" s="218" t="s">
        <v>592</v>
      </c>
    </row>
    <row r="36" spans="1:3" x14ac:dyDescent="0.25">
      <c r="A36" s="218" t="s">
        <v>135</v>
      </c>
    </row>
    <row r="37" spans="1:3" x14ac:dyDescent="0.25">
      <c r="A37" s="222" t="s">
        <v>719</v>
      </c>
    </row>
    <row r="38" spans="1:3" ht="15" customHeight="1" x14ac:dyDescent="0.25">
      <c r="A38" s="222" t="s">
        <v>122</v>
      </c>
    </row>
    <row r="39" spans="1:3" x14ac:dyDescent="0.25">
      <c r="A39" s="218" t="s">
        <v>145</v>
      </c>
    </row>
    <row r="40" spans="1:3" x14ac:dyDescent="0.25">
      <c r="A40" s="221" t="s">
        <v>202</v>
      </c>
    </row>
    <row r="41" spans="1:3" ht="17.25" customHeight="1" x14ac:dyDescent="0.25">
      <c r="A41" s="117" t="s">
        <v>120</v>
      </c>
    </row>
    <row r="42" spans="1:3" ht="18.75" customHeight="1" x14ac:dyDescent="0.25">
      <c r="A42" s="218" t="s">
        <v>149</v>
      </c>
    </row>
    <row r="43" spans="1:3" ht="17.25" customHeight="1" x14ac:dyDescent="0.25">
      <c r="A43" s="117" t="s">
        <v>59</v>
      </c>
    </row>
    <row r="44" spans="1:3" x14ac:dyDescent="0.25">
      <c r="A44" s="221" t="s">
        <v>739</v>
      </c>
    </row>
    <row r="45" spans="1:3" x14ac:dyDescent="0.25">
      <c r="A45" s="222" t="s">
        <v>98</v>
      </c>
    </row>
    <row r="46" spans="1:3" x14ac:dyDescent="0.25">
      <c r="A46" s="218" t="s">
        <v>191</v>
      </c>
      <c r="C46" s="112" t="s">
        <v>780</v>
      </c>
    </row>
    <row r="49" spans="1:3" ht="16.5" thickBot="1" x14ac:dyDescent="0.3">
      <c r="A49" s="260" t="s">
        <v>254</v>
      </c>
    </row>
    <row r="50" spans="1:3" ht="20.25" customHeight="1" thickTop="1" x14ac:dyDescent="0.25">
      <c r="A50" s="222" t="s">
        <v>261</v>
      </c>
    </row>
    <row r="51" spans="1:3" ht="15" customHeight="1" x14ac:dyDescent="0.25">
      <c r="A51" s="225" t="s">
        <v>266</v>
      </c>
    </row>
    <row r="52" spans="1:3" x14ac:dyDescent="0.25">
      <c r="A52" s="117" t="s">
        <v>298</v>
      </c>
    </row>
    <row r="53" spans="1:3" ht="15" customHeight="1" x14ac:dyDescent="0.25">
      <c r="A53" s="222" t="s">
        <v>302</v>
      </c>
    </row>
    <row r="54" spans="1:3" ht="15.75" customHeight="1" x14ac:dyDescent="0.25">
      <c r="A54" s="222" t="s">
        <v>307</v>
      </c>
    </row>
    <row r="55" spans="1:3" x14ac:dyDescent="0.25">
      <c r="A55" s="221" t="s">
        <v>311</v>
      </c>
    </row>
    <row r="56" spans="1:3" x14ac:dyDescent="0.25">
      <c r="A56" s="117" t="s">
        <v>318</v>
      </c>
    </row>
    <row r="57" spans="1:3" x14ac:dyDescent="0.25">
      <c r="A57" s="222" t="s">
        <v>320</v>
      </c>
    </row>
    <row r="58" spans="1:3" ht="17.25" customHeight="1" x14ac:dyDescent="0.25">
      <c r="A58" s="222" t="s">
        <v>328</v>
      </c>
    </row>
    <row r="59" spans="1:3" ht="15" customHeight="1" x14ac:dyDescent="0.25">
      <c r="A59" s="117" t="s">
        <v>336</v>
      </c>
      <c r="C59" s="112" t="s">
        <v>781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D36A5-7124-4D39-B884-D9B7057308D3}">
  <dimension ref="A2:C57"/>
  <sheetViews>
    <sheetView topLeftCell="A46" workbookViewId="0">
      <selection activeCell="A43" sqref="A3:A43"/>
    </sheetView>
  </sheetViews>
  <sheetFormatPr defaultRowHeight="15" x14ac:dyDescent="0.25"/>
  <cols>
    <col min="1" max="1" width="26.85546875" style="254" customWidth="1"/>
    <col min="8" max="8" width="22.85546875" customWidth="1"/>
  </cols>
  <sheetData>
    <row r="2" spans="1:1" ht="16.5" thickBot="1" x14ac:dyDescent="0.3">
      <c r="A2" s="294" t="s">
        <v>30</v>
      </c>
    </row>
    <row r="3" spans="1:1" ht="15.75" thickTop="1" x14ac:dyDescent="0.25">
      <c r="A3" s="244" t="s">
        <v>37</v>
      </c>
    </row>
    <row r="4" spans="1:1" x14ac:dyDescent="0.25">
      <c r="A4" s="247" t="s">
        <v>182</v>
      </c>
    </row>
    <row r="5" spans="1:1" x14ac:dyDescent="0.25">
      <c r="A5" s="245" t="s">
        <v>99</v>
      </c>
    </row>
    <row r="6" spans="1:1" x14ac:dyDescent="0.25">
      <c r="A6" s="245" t="s">
        <v>64</v>
      </c>
    </row>
    <row r="7" spans="1:1" x14ac:dyDescent="0.25">
      <c r="A7" s="245" t="s">
        <v>43</v>
      </c>
    </row>
    <row r="8" spans="1:1" x14ac:dyDescent="0.25">
      <c r="A8" s="247" t="s">
        <v>133</v>
      </c>
    </row>
    <row r="9" spans="1:1" x14ac:dyDescent="0.25">
      <c r="A9" s="245" t="s">
        <v>49</v>
      </c>
    </row>
    <row r="10" spans="1:1" x14ac:dyDescent="0.25">
      <c r="A10" s="245" t="s">
        <v>118</v>
      </c>
    </row>
    <row r="11" spans="1:1" x14ac:dyDescent="0.25">
      <c r="A11" s="245" t="s">
        <v>109</v>
      </c>
    </row>
    <row r="12" spans="1:1" ht="15" customHeight="1" x14ac:dyDescent="0.25">
      <c r="A12" s="245" t="s">
        <v>85</v>
      </c>
    </row>
    <row r="13" spans="1:1" x14ac:dyDescent="0.25">
      <c r="A13" s="245" t="s">
        <v>52</v>
      </c>
    </row>
    <row r="14" spans="1:1" x14ac:dyDescent="0.25">
      <c r="A14" s="245" t="s">
        <v>61</v>
      </c>
    </row>
    <row r="15" spans="1:1" x14ac:dyDescent="0.25">
      <c r="A15" s="247" t="s">
        <v>127</v>
      </c>
    </row>
    <row r="16" spans="1:1" x14ac:dyDescent="0.25">
      <c r="A16" s="245" t="s">
        <v>45</v>
      </c>
    </row>
    <row r="17" spans="1:1" x14ac:dyDescent="0.25">
      <c r="A17" s="247" t="s">
        <v>153</v>
      </c>
    </row>
    <row r="18" spans="1:1" ht="15.75" customHeight="1" x14ac:dyDescent="0.25">
      <c r="A18" s="245" t="s">
        <v>76</v>
      </c>
    </row>
    <row r="19" spans="1:1" ht="30" x14ac:dyDescent="0.25">
      <c r="A19" s="245" t="s">
        <v>116</v>
      </c>
    </row>
    <row r="20" spans="1:1" ht="30" x14ac:dyDescent="0.25">
      <c r="A20" s="247" t="s">
        <v>224</v>
      </c>
    </row>
    <row r="21" spans="1:1" ht="30" x14ac:dyDescent="0.25">
      <c r="A21" s="247" t="s">
        <v>197</v>
      </c>
    </row>
    <row r="22" spans="1:1" x14ac:dyDescent="0.25">
      <c r="A22" s="247" t="s">
        <v>131</v>
      </c>
    </row>
    <row r="23" spans="1:1" ht="30" x14ac:dyDescent="0.25">
      <c r="A23" s="245" t="s">
        <v>68</v>
      </c>
    </row>
    <row r="24" spans="1:1" ht="30" x14ac:dyDescent="0.25">
      <c r="A24" s="245" t="s">
        <v>41</v>
      </c>
    </row>
    <row r="25" spans="1:1" x14ac:dyDescent="0.25">
      <c r="A25" s="247" t="s">
        <v>232</v>
      </c>
    </row>
    <row r="26" spans="1:1" x14ac:dyDescent="0.25">
      <c r="A26" s="247" t="s">
        <v>139</v>
      </c>
    </row>
    <row r="27" spans="1:1" x14ac:dyDescent="0.25">
      <c r="A27" s="247" t="s">
        <v>129</v>
      </c>
    </row>
    <row r="28" spans="1:1" x14ac:dyDescent="0.25">
      <c r="A28" s="245" t="s">
        <v>58</v>
      </c>
    </row>
    <row r="29" spans="1:1" x14ac:dyDescent="0.25">
      <c r="A29" s="247" t="s">
        <v>222</v>
      </c>
    </row>
    <row r="30" spans="1:1" x14ac:dyDescent="0.25">
      <c r="A30" s="245" t="s">
        <v>63</v>
      </c>
    </row>
    <row r="31" spans="1:1" ht="15" customHeight="1" x14ac:dyDescent="0.25">
      <c r="A31" s="245" t="s">
        <v>92</v>
      </c>
    </row>
    <row r="32" spans="1:1" ht="30" x14ac:dyDescent="0.25">
      <c r="A32" s="245" t="s">
        <v>105</v>
      </c>
    </row>
    <row r="33" spans="1:3" x14ac:dyDescent="0.25">
      <c r="A33" s="247" t="s">
        <v>135</v>
      </c>
    </row>
    <row r="34" spans="1:3" x14ac:dyDescent="0.25">
      <c r="A34" s="245" t="s">
        <v>719</v>
      </c>
    </row>
    <row r="35" spans="1:3" x14ac:dyDescent="0.25">
      <c r="A35" s="245" t="s">
        <v>122</v>
      </c>
    </row>
    <row r="36" spans="1:3" ht="15" customHeight="1" x14ac:dyDescent="0.25">
      <c r="A36" s="247" t="s">
        <v>145</v>
      </c>
    </row>
    <row r="37" spans="1:3" x14ac:dyDescent="0.25">
      <c r="A37" s="247" t="s">
        <v>202</v>
      </c>
    </row>
    <row r="38" spans="1:3" x14ac:dyDescent="0.25">
      <c r="A38" s="245" t="s">
        <v>120</v>
      </c>
    </row>
    <row r="39" spans="1:3" x14ac:dyDescent="0.25">
      <c r="A39" s="247" t="s">
        <v>149</v>
      </c>
    </row>
    <row r="40" spans="1:3" x14ac:dyDescent="0.25">
      <c r="A40" s="245" t="s">
        <v>59</v>
      </c>
    </row>
    <row r="41" spans="1:3" x14ac:dyDescent="0.25">
      <c r="A41" s="245" t="s">
        <v>98</v>
      </c>
    </row>
    <row r="42" spans="1:3" ht="23.25" customHeight="1" x14ac:dyDescent="0.25">
      <c r="A42" s="247" t="s">
        <v>212</v>
      </c>
    </row>
    <row r="43" spans="1:3" x14ac:dyDescent="0.25">
      <c r="A43" s="247" t="s">
        <v>191</v>
      </c>
      <c r="C43" s="112" t="s">
        <v>771</v>
      </c>
    </row>
    <row r="46" spans="1:3" ht="15" customHeight="1" x14ac:dyDescent="0.25"/>
    <row r="48" spans="1:3" ht="15.75" customHeight="1" thickBot="1" x14ac:dyDescent="0.3">
      <c r="A48" s="289" t="s">
        <v>254</v>
      </c>
    </row>
    <row r="49" spans="1:3" ht="15.75" thickTop="1" x14ac:dyDescent="0.25">
      <c r="A49" s="222" t="s">
        <v>261</v>
      </c>
    </row>
    <row r="50" spans="1:3" x14ac:dyDescent="0.25">
      <c r="A50" s="225" t="s">
        <v>266</v>
      </c>
    </row>
    <row r="51" spans="1:3" ht="15" customHeight="1" x14ac:dyDescent="0.25">
      <c r="A51" s="117" t="s">
        <v>298</v>
      </c>
    </row>
    <row r="52" spans="1:3" ht="15" customHeight="1" x14ac:dyDescent="0.25">
      <c r="A52" s="222" t="s">
        <v>302</v>
      </c>
    </row>
    <row r="53" spans="1:3" x14ac:dyDescent="0.25">
      <c r="A53" s="222" t="s">
        <v>307</v>
      </c>
    </row>
    <row r="54" spans="1:3" x14ac:dyDescent="0.25">
      <c r="A54" s="117" t="s">
        <v>318</v>
      </c>
    </row>
    <row r="55" spans="1:3" x14ac:dyDescent="0.25">
      <c r="A55" s="222" t="s">
        <v>328</v>
      </c>
    </row>
    <row r="56" spans="1:3" x14ac:dyDescent="0.25">
      <c r="A56" s="117" t="s">
        <v>336</v>
      </c>
    </row>
    <row r="57" spans="1:3" x14ac:dyDescent="0.25">
      <c r="C57" s="112" t="s">
        <v>777</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vt:i4>
      </vt:variant>
    </vt:vector>
  </HeadingPairs>
  <TitlesOfParts>
    <vt:vector size="25" baseType="lpstr">
      <vt:lpstr>Capa</vt:lpstr>
      <vt:lpstr>Relatório Sintético</vt:lpstr>
      <vt:lpstr>Relatório Analítico </vt:lpstr>
      <vt:lpstr>Entidades Cadastradas</vt:lpstr>
      <vt:lpstr>Anexo Fotos</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2023-01-18T12:42:26Z</cp:lastPrinted>
  <dcterms:created xsi:type="dcterms:W3CDTF">2019-08-19T14:05:31Z</dcterms:created>
  <dcterms:modified xsi:type="dcterms:W3CDTF">2023-01-18T13:02:46Z</dcterms:modified>
  <cp:category/>
  <cp:contentStatus/>
</cp:coreProperties>
</file>