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7.1.1\gepg\Transparência\Transparência 2022\Relatórios de Produção\"/>
    </mc:Choice>
  </mc:AlternateContent>
  <xr:revisionPtr revIDLastSave="0" documentId="13_ncr:1_{6A9D5B99-04FE-4D4D-A7EB-6D38C86B744A}" xr6:coauthVersionLast="47" xr6:coauthVersionMax="47" xr10:uidLastSave="{00000000-0000-0000-0000-000000000000}"/>
  <bookViews>
    <workbookView xWindow="-120" yWindow="-120" windowWidth="24240" windowHeight="13140" activeTab="1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capa!$A$1:$N$33</definedName>
    <definedName name="_xlnm.Print_Area" localSheetId="1">Relatório!$A$1:$L$50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K30" i="2"/>
  <c r="K29" i="2"/>
  <c r="K28" i="2"/>
  <c r="K27" i="2"/>
  <c r="K26" i="2"/>
  <c r="L30" i="2"/>
  <c r="L29" i="2"/>
  <c r="L28" i="2"/>
  <c r="L27" i="2"/>
  <c r="L26" i="2"/>
  <c r="K20" i="2"/>
  <c r="K19" i="2"/>
  <c r="K18" i="2"/>
  <c r="L18" i="2"/>
  <c r="L19" i="2"/>
  <c r="L20" i="2"/>
  <c r="L10" i="2" l="1"/>
  <c r="L11" i="2"/>
  <c r="K11" i="2"/>
  <c r="L12" i="2"/>
  <c r="K12" i="2"/>
  <c r="L8" i="2"/>
  <c r="K8" i="2"/>
  <c r="L5" i="2" l="1"/>
  <c r="L6" i="2"/>
  <c r="L7" i="2"/>
  <c r="L9" i="2"/>
  <c r="K5" i="2" l="1"/>
  <c r="K10" i="2"/>
  <c r="K9" i="2"/>
  <c r="K7" i="2"/>
  <c r="K6" i="2"/>
</calcChain>
</file>

<file path=xl/sharedStrings.xml><?xml version="1.0" encoding="utf-8"?>
<sst xmlns="http://schemas.openxmlformats.org/spreadsheetml/2006/main" count="154" uniqueCount="65">
  <si>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</si>
  <si>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</si>
  <si>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</si>
  <si>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</si>
  <si>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</si>
  <si>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</si>
  <si>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</si>
  <si>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</si>
  <si>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</si>
  <si>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</si>
  <si>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</si>
  <si>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</si>
  <si>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</si>
  <si>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</si>
  <si>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</si>
  <si>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</si>
  <si>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</si>
  <si>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</si>
  <si>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</si>
  <si>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</si>
  <si>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</si>
  <si>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</si>
  <si>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</si>
  <si>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</si>
  <si>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</si>
  <si>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</si>
  <si>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</si>
  <si>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</si>
  <si>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</si>
  <si>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</si>
  <si>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</si>
  <si>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</si>
  <si>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</si>
  <si>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</si>
  <si>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</si>
  <si>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</si>
  <si>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</si>
  <si>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</si>
  <si>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</si>
  <si>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</si>
  <si>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Gerência de Promoção do Voluntariado </t>
  </si>
  <si>
    <t xml:space="preserve">Gêrencia de Gestão Social e Avaliação </t>
  </si>
  <si>
    <t>Nº de benefícios integrais e parciais</t>
  </si>
  <si>
    <t xml:space="preserve">Programa Universitário do Bem </t>
  </si>
  <si>
    <t xml:space="preserve"> A partir do dia 16 de março de 2020, após a Organização Mundial da Saúde (OMS) declarar situação de pandemia devido ao novo Coronavírus e após a publicação de Decreto Estadual e normativas institucionais com medidas emergenciais para conter a disseminação do vírus, as atividades presenciais foram suspensas temporariamente e os atendimentos adaptados. De maneira geral, a alteração da rotina impactou algumas metas. 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</si>
  <si>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Nº de adolescentes e jovens grávidas atendidas no Programa Meninas de Luz</t>
  </si>
  <si>
    <t>Nº de adolescentes atendidos no Centro de Convivência e Integração ao Mundo do Trabalho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</si>
  <si>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</si>
  <si>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</si>
  <si>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</si>
  <si>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</si>
  <si>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 xml:space="preserve">Centro da Juventude Tecendo o Futuro </t>
  </si>
  <si>
    <t>Nº de ações socioassistenciais realizadas em campo</t>
  </si>
  <si>
    <t>Atendimento</t>
  </si>
  <si>
    <t>Nº de atendimentos ao cidadão, incluindo repasse de benefícios sociais</t>
  </si>
  <si>
    <t>Nº de benefícios concedidos</t>
  </si>
  <si>
    <t>Unidade</t>
  </si>
  <si>
    <t>-</t>
  </si>
  <si>
    <r>
      <t xml:space="preserve">Justificativa: </t>
    </r>
    <r>
      <rPr>
        <sz val="12"/>
        <color theme="1"/>
        <rFont val="Calibri"/>
        <family val="2"/>
        <scheme val="minor"/>
      </rPr>
      <t xml:space="preserve">O impacto negativo nas metas do Restaurante do Bem ocorreu em razão das unidades de Quirinópolis e Santo Antônio do Descoberto, ainda não estarem funcionando. Tal fato ocorreu devido a prorrogação do prazo para conclusão das obras nos imóveis onde as unidades serão instaladas. </t>
    </r>
  </si>
  <si>
    <r>
      <t xml:space="preserve">Nº de refeições servidas nas </t>
    </r>
    <r>
      <rPr>
        <sz val="12"/>
        <rFont val="Calibri"/>
        <family val="2"/>
        <scheme val="minor"/>
      </rPr>
      <t>15 (Quinze)</t>
    </r>
    <r>
      <rPr>
        <sz val="12"/>
        <color theme="1"/>
        <rFont val="Calibri"/>
        <family val="2"/>
        <scheme val="minor"/>
      </rPr>
      <t xml:space="preserve"> unidades </t>
    </r>
  </si>
  <si>
    <t>Natal do Bem</t>
  </si>
  <si>
    <t>Nº crianças beneficiadas com brinquedos</t>
  </si>
  <si>
    <t>Nº visitantes na Vila do Papai Noel</t>
  </si>
  <si>
    <t>Brinquedos</t>
  </si>
  <si>
    <t xml:space="preserve">Pessoas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</si>
</sst>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theme="4" tint="-0.499984740745262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theme="4" tint="-0.499984740745262"/>
      </bottom>
      <diagonal/>
    </border>
  </borders>
  <cellStyleXfs count="75">
    <xf numFmtId="0" fontId="0" fillId="0" borderId="0"/>
    <xf numFmtId="0" fontId="10" fillId="0" borderId="0"/>
    <xf numFmtId="0" fontId="11" fillId="0" borderId="0"/>
    <xf numFmtId="0" fontId="10" fillId="0" borderId="0"/>
    <xf numFmtId="44" fontId="12" fillId="0" borderId="0" applyFill="0" applyBorder="0" applyAlignment="0" applyProtection="0"/>
    <xf numFmtId="164" fontId="14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4" fillId="0" borderId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11" fillId="0" borderId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5" fillId="0" borderId="0"/>
    <xf numFmtId="0" fontId="14" fillId="0" borderId="0"/>
    <xf numFmtId="44" fontId="12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7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12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8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9" fillId="5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1" fillId="5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7" xfId="0" applyBorder="1"/>
    <xf numFmtId="3" fontId="7" fillId="5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3" fontId="7" fillId="5" borderId="4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5" borderId="15" xfId="0" applyNumberFormat="1" applyFont="1" applyFill="1" applyBorder="1" applyAlignment="1">
      <alignment horizontal="center" vertical="center"/>
    </xf>
    <xf numFmtId="3" fontId="1" fillId="5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7" fontId="20" fillId="4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 readingOrder="1"/>
    </xf>
    <xf numFmtId="3" fontId="7" fillId="3" borderId="3" xfId="0" applyNumberFormat="1" applyFont="1" applyFill="1" applyBorder="1" applyAlignment="1">
      <alignment horizontal="center" vertical="center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DEE8"/>
      <color rgb="FF8D75AB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0</xdr:colOff>
      <xdr:row>32</xdr:row>
      <xdr:rowOff>174625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47625" y="0"/>
          <a:ext cx="8397875" cy="6270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OUTUBRO A DEZEMBRO DE 2022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4:L46"/>
  <sheetViews>
    <sheetView view="pageBreakPreview" topLeftCell="A4" zoomScaleNormal="100" zoomScaleSheetLayoutView="100" workbookViewId="0">
      <selection activeCell="Q24" sqref="Q24"/>
    </sheetView>
  </sheetViews>
  <sheetFormatPr defaultRowHeight="15" x14ac:dyDescent="0.25"/>
  <sheetData>
    <row r="34" spans="1:12" x14ac:dyDescent="0.25">
      <c r="A34" s="31"/>
      <c r="B34" s="31"/>
      <c r="C34" s="31"/>
      <c r="D34" s="31"/>
      <c r="F34" s="31"/>
      <c r="G34" s="31"/>
      <c r="I34" s="31"/>
      <c r="J34" s="31"/>
      <c r="K34" s="31"/>
      <c r="L34" s="31"/>
    </row>
    <row r="46" spans="1:12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P43"/>
  <sheetViews>
    <sheetView tabSelected="1" view="pageBreakPreview" topLeftCell="A31" zoomScale="85" zoomScaleNormal="85" zoomScaleSheetLayoutView="85" zoomScalePageLayoutView="80" workbookViewId="0">
      <selection activeCell="O39" sqref="O39"/>
    </sheetView>
  </sheetViews>
  <sheetFormatPr defaultRowHeight="15" x14ac:dyDescent="0.25"/>
  <cols>
    <col min="1" max="1" width="25.7109375" style="2" customWidth="1"/>
    <col min="2" max="2" width="42" style="4" customWidth="1"/>
    <col min="3" max="3" width="12.8554687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56" t="s">
        <v>9</v>
      </c>
      <c r="B3" s="56" t="s">
        <v>0</v>
      </c>
      <c r="C3" s="65" t="s">
        <v>1</v>
      </c>
      <c r="D3" s="65" t="s">
        <v>16</v>
      </c>
      <c r="E3" s="61">
        <v>44835</v>
      </c>
      <c r="F3" s="61"/>
      <c r="G3" s="61">
        <v>44866</v>
      </c>
      <c r="H3" s="61"/>
      <c r="I3" s="61">
        <v>44896</v>
      </c>
      <c r="J3" s="61"/>
      <c r="K3" s="9" t="s">
        <v>10</v>
      </c>
      <c r="L3" s="9" t="s">
        <v>11</v>
      </c>
    </row>
    <row r="4" spans="1:14" ht="17.25" customHeight="1" x14ac:dyDescent="0.25">
      <c r="A4" s="56"/>
      <c r="B4" s="56"/>
      <c r="C4" s="65"/>
      <c r="D4" s="66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0" customHeight="1" x14ac:dyDescent="0.25">
      <c r="A5" s="60" t="s">
        <v>30</v>
      </c>
      <c r="B5" s="13" t="s">
        <v>25</v>
      </c>
      <c r="C5" s="14" t="s">
        <v>5</v>
      </c>
      <c r="D5" s="14" t="s">
        <v>17</v>
      </c>
      <c r="E5" s="15">
        <v>66</v>
      </c>
      <c r="F5" s="16">
        <v>62</v>
      </c>
      <c r="G5" s="15">
        <v>66</v>
      </c>
      <c r="H5" s="16">
        <v>60</v>
      </c>
      <c r="I5" s="15">
        <v>66</v>
      </c>
      <c r="J5" s="16">
        <v>58</v>
      </c>
      <c r="K5" s="15">
        <f>AVERAGE(E5,G5,I5)</f>
        <v>66</v>
      </c>
      <c r="L5" s="16">
        <f>AVERAGE(F5,H5,J5)</f>
        <v>60</v>
      </c>
    </row>
    <row r="6" spans="1:14" s="3" customFormat="1" ht="30" customHeight="1" x14ac:dyDescent="0.25">
      <c r="A6" s="60"/>
      <c r="B6" s="13" t="s">
        <v>26</v>
      </c>
      <c r="C6" s="14" t="s">
        <v>5</v>
      </c>
      <c r="D6" s="14" t="s">
        <v>17</v>
      </c>
      <c r="E6" s="15">
        <v>25</v>
      </c>
      <c r="F6" s="16">
        <v>22</v>
      </c>
      <c r="G6" s="15">
        <v>25</v>
      </c>
      <c r="H6" s="16">
        <v>23</v>
      </c>
      <c r="I6" s="15">
        <v>25</v>
      </c>
      <c r="J6" s="16">
        <v>25</v>
      </c>
      <c r="K6" s="15">
        <f t="shared" ref="K6:K10" si="0">AVERAGE(E6,G6,I6)</f>
        <v>25</v>
      </c>
      <c r="L6" s="16">
        <f t="shared" ref="L6:L9" si="1">AVERAGE(F6,H6,J6)</f>
        <v>23.333333333333332</v>
      </c>
    </row>
    <row r="7" spans="1:14" s="3" customFormat="1" ht="31.5" customHeight="1" x14ac:dyDescent="0.25">
      <c r="A7" s="60"/>
      <c r="B7" s="13" t="s">
        <v>27</v>
      </c>
      <c r="C7" s="14" t="s">
        <v>5</v>
      </c>
      <c r="D7" s="14" t="s">
        <v>17</v>
      </c>
      <c r="E7" s="15">
        <v>30</v>
      </c>
      <c r="F7" s="16">
        <v>28</v>
      </c>
      <c r="G7" s="15">
        <v>30</v>
      </c>
      <c r="H7" s="16">
        <v>28</v>
      </c>
      <c r="I7" s="15">
        <v>30</v>
      </c>
      <c r="J7" s="16">
        <v>28</v>
      </c>
      <c r="K7" s="15">
        <f t="shared" si="0"/>
        <v>30</v>
      </c>
      <c r="L7" s="16">
        <f t="shared" si="1"/>
        <v>28</v>
      </c>
    </row>
    <row r="8" spans="1:14" s="3" customFormat="1" ht="31.5" customHeight="1" x14ac:dyDescent="0.25">
      <c r="A8" s="60"/>
      <c r="B8" s="13" t="s">
        <v>28</v>
      </c>
      <c r="C8" s="14" t="s">
        <v>5</v>
      </c>
      <c r="D8" s="14" t="s">
        <v>17</v>
      </c>
      <c r="E8" s="15">
        <v>300</v>
      </c>
      <c r="F8" s="16">
        <v>303</v>
      </c>
      <c r="G8" s="15">
        <v>300</v>
      </c>
      <c r="H8" s="16">
        <v>305</v>
      </c>
      <c r="I8" s="15">
        <v>280</v>
      </c>
      <c r="J8" s="16">
        <v>307</v>
      </c>
      <c r="K8" s="15">
        <f>AVERAGE(E8,G8,I8)</f>
        <v>293.33333333333331</v>
      </c>
      <c r="L8" s="16">
        <f>AVERAGE(F8,H8,J8)</f>
        <v>305</v>
      </c>
      <c r="N8" s="18"/>
    </row>
    <row r="9" spans="1:14" s="3" customFormat="1" ht="33" customHeight="1" x14ac:dyDescent="0.25">
      <c r="A9" s="60" t="s">
        <v>31</v>
      </c>
      <c r="B9" s="28" t="s">
        <v>47</v>
      </c>
      <c r="C9" s="14" t="s">
        <v>5</v>
      </c>
      <c r="D9" s="14" t="s">
        <v>17</v>
      </c>
      <c r="E9" s="15">
        <v>29</v>
      </c>
      <c r="F9" s="16">
        <v>28</v>
      </c>
      <c r="G9" s="15">
        <v>29</v>
      </c>
      <c r="H9" s="16">
        <v>28</v>
      </c>
      <c r="I9" s="15">
        <v>29</v>
      </c>
      <c r="J9" s="16">
        <v>28</v>
      </c>
      <c r="K9" s="15">
        <f t="shared" si="0"/>
        <v>29</v>
      </c>
      <c r="L9" s="16">
        <f t="shared" si="1"/>
        <v>28</v>
      </c>
    </row>
    <row r="10" spans="1:14" s="3" customFormat="1" ht="32.25" customHeight="1" x14ac:dyDescent="0.25">
      <c r="A10" s="60"/>
      <c r="B10" s="28" t="s">
        <v>28</v>
      </c>
      <c r="C10" s="14" t="s">
        <v>5</v>
      </c>
      <c r="D10" s="14" t="s">
        <v>17</v>
      </c>
      <c r="E10" s="15">
        <v>500</v>
      </c>
      <c r="F10" s="16">
        <v>503</v>
      </c>
      <c r="G10" s="15">
        <v>500</v>
      </c>
      <c r="H10" s="16">
        <v>502</v>
      </c>
      <c r="I10" s="15">
        <v>500</v>
      </c>
      <c r="J10" s="16">
        <v>504</v>
      </c>
      <c r="K10" s="15">
        <f t="shared" si="0"/>
        <v>500</v>
      </c>
      <c r="L10" s="16">
        <f>AVERAGE(F10,H10,J10)</f>
        <v>503</v>
      </c>
    </row>
    <row r="11" spans="1:14" s="3" customFormat="1" ht="41.25" customHeight="1" x14ac:dyDescent="0.25">
      <c r="A11" s="17" t="s">
        <v>32</v>
      </c>
      <c r="B11" s="28" t="s">
        <v>28</v>
      </c>
      <c r="C11" s="14" t="s">
        <v>5</v>
      </c>
      <c r="D11" s="14" t="s">
        <v>17</v>
      </c>
      <c r="E11" s="15">
        <v>270</v>
      </c>
      <c r="F11" s="16">
        <v>267</v>
      </c>
      <c r="G11" s="15">
        <v>270</v>
      </c>
      <c r="H11" s="16">
        <v>274</v>
      </c>
      <c r="I11" s="15">
        <v>270</v>
      </c>
      <c r="J11" s="16">
        <v>251</v>
      </c>
      <c r="K11" s="15">
        <f>AVERAGE(E11,G11,I11)</f>
        <v>270</v>
      </c>
      <c r="L11" s="16">
        <f>AVERAGE(F11,H11,J11)</f>
        <v>264</v>
      </c>
    </row>
    <row r="12" spans="1:14" s="3" customFormat="1" ht="39.950000000000003" customHeight="1" x14ac:dyDescent="0.25">
      <c r="A12" s="17" t="s">
        <v>33</v>
      </c>
      <c r="B12" s="28" t="s">
        <v>28</v>
      </c>
      <c r="C12" s="14" t="s">
        <v>5</v>
      </c>
      <c r="D12" s="14" t="s">
        <v>17</v>
      </c>
      <c r="E12" s="15">
        <v>280</v>
      </c>
      <c r="F12" s="16">
        <v>273</v>
      </c>
      <c r="G12" s="15">
        <v>280</v>
      </c>
      <c r="H12" s="16">
        <v>267</v>
      </c>
      <c r="I12" s="15">
        <v>280</v>
      </c>
      <c r="J12" s="16">
        <v>259</v>
      </c>
      <c r="K12" s="15">
        <f>AVERAGE(E12,G12,I12)</f>
        <v>280</v>
      </c>
      <c r="L12" s="16">
        <f>AVERAGE(F12,H12,J12)</f>
        <v>266.33333333333331</v>
      </c>
    </row>
    <row r="13" spans="1:14" s="3" customFormat="1" ht="33" customHeight="1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4" s="3" customFormat="1" ht="41.25" customHeight="1" x14ac:dyDescent="0.25">
      <c r="A14" s="62" t="s">
        <v>22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4" s="3" customFormat="1" ht="11.25" customHeigh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4" ht="19.5" customHeight="1" x14ac:dyDescent="0.25">
      <c r="A16" s="56" t="s">
        <v>9</v>
      </c>
      <c r="B16" s="56" t="s">
        <v>0</v>
      </c>
      <c r="C16" s="65" t="s">
        <v>1</v>
      </c>
      <c r="D16" s="65" t="s">
        <v>16</v>
      </c>
      <c r="E16" s="61">
        <v>44835</v>
      </c>
      <c r="F16" s="61"/>
      <c r="G16" s="61">
        <v>44866</v>
      </c>
      <c r="H16" s="61"/>
      <c r="I16" s="61">
        <v>44896</v>
      </c>
      <c r="J16" s="61"/>
      <c r="K16" s="9" t="s">
        <v>10</v>
      </c>
      <c r="L16" s="9" t="s">
        <v>11</v>
      </c>
    </row>
    <row r="17" spans="1:12" ht="19.5" customHeight="1" x14ac:dyDescent="0.25">
      <c r="A17" s="56"/>
      <c r="B17" s="56"/>
      <c r="C17" s="65"/>
      <c r="D17" s="65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50.25" customHeight="1" x14ac:dyDescent="0.25">
      <c r="A18" s="67" t="s">
        <v>51</v>
      </c>
      <c r="B18" s="28" t="s">
        <v>46</v>
      </c>
      <c r="C18" s="14" t="s">
        <v>5</v>
      </c>
      <c r="D18" s="14" t="s">
        <v>17</v>
      </c>
      <c r="E18" s="15">
        <v>250</v>
      </c>
      <c r="F18" s="16">
        <v>582</v>
      </c>
      <c r="G18" s="15">
        <v>250</v>
      </c>
      <c r="H18" s="16">
        <v>470</v>
      </c>
      <c r="I18" s="15">
        <v>200</v>
      </c>
      <c r="J18" s="16">
        <v>408</v>
      </c>
      <c r="K18" s="15">
        <f>AVERAGE(E18,G18,I18)</f>
        <v>233.33333333333334</v>
      </c>
      <c r="L18" s="16">
        <f>AVERAGE(F18,H18,J18)</f>
        <v>486.66666666666669</v>
      </c>
    </row>
    <row r="19" spans="1:12" s="3" customFormat="1" ht="43.5" customHeight="1" x14ac:dyDescent="0.25">
      <c r="A19" s="69"/>
      <c r="B19" s="28" t="s">
        <v>45</v>
      </c>
      <c r="C19" s="14" t="s">
        <v>5</v>
      </c>
      <c r="D19" s="14" t="s">
        <v>17</v>
      </c>
      <c r="E19" s="15">
        <v>150</v>
      </c>
      <c r="F19" s="16">
        <v>175</v>
      </c>
      <c r="G19" s="15">
        <v>150</v>
      </c>
      <c r="H19" s="16">
        <v>160</v>
      </c>
      <c r="I19" s="15">
        <v>150</v>
      </c>
      <c r="J19" s="16">
        <v>167</v>
      </c>
      <c r="K19" s="15">
        <f>AVERAGE(E19,G19,I19)</f>
        <v>150</v>
      </c>
      <c r="L19" s="16">
        <f>AVERAGE(F19,H19,J19)</f>
        <v>167.33333333333334</v>
      </c>
    </row>
    <row r="20" spans="1:12" s="3" customFormat="1" ht="37.5" customHeight="1" x14ac:dyDescent="0.25">
      <c r="A20" s="17" t="s">
        <v>43</v>
      </c>
      <c r="B20" s="20" t="s">
        <v>42</v>
      </c>
      <c r="C20" s="14" t="s">
        <v>8</v>
      </c>
      <c r="D20" s="27" t="s">
        <v>29</v>
      </c>
      <c r="E20" s="15">
        <v>11600</v>
      </c>
      <c r="F20" s="16">
        <v>12785</v>
      </c>
      <c r="G20" s="15">
        <v>11600</v>
      </c>
      <c r="H20" s="16">
        <v>12730</v>
      </c>
      <c r="I20" s="15">
        <v>11600</v>
      </c>
      <c r="J20" s="16">
        <v>12736</v>
      </c>
      <c r="K20" s="15">
        <f>MAX(E20,G20,I20)</f>
        <v>11600</v>
      </c>
      <c r="L20" s="16">
        <f>MAX(F20,H20,J20)</f>
        <v>12785</v>
      </c>
    </row>
    <row r="21" spans="1:12" s="3" customFormat="1" ht="34.5" customHeight="1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s="3" customFormat="1" ht="48.75" customHeight="1" x14ac:dyDescent="0.25">
      <c r="A22" s="62" t="s">
        <v>21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s="3" customFormat="1" ht="11.25" customHeight="1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19.5" customHeight="1" x14ac:dyDescent="0.25">
      <c r="A24" s="56" t="s">
        <v>9</v>
      </c>
      <c r="B24" s="56" t="s">
        <v>0</v>
      </c>
      <c r="C24" s="65" t="s">
        <v>1</v>
      </c>
      <c r="D24" s="65" t="s">
        <v>16</v>
      </c>
      <c r="E24" s="61">
        <v>44835</v>
      </c>
      <c r="F24" s="61"/>
      <c r="G24" s="61">
        <v>44866</v>
      </c>
      <c r="H24" s="61"/>
      <c r="I24" s="61">
        <v>44896</v>
      </c>
      <c r="J24" s="61"/>
      <c r="K24" s="9" t="s">
        <v>10</v>
      </c>
      <c r="L24" s="9" t="s">
        <v>11</v>
      </c>
    </row>
    <row r="25" spans="1:12" ht="19.5" customHeight="1" x14ac:dyDescent="0.25">
      <c r="A25" s="56"/>
      <c r="B25" s="56"/>
      <c r="C25" s="65"/>
      <c r="D25" s="66"/>
      <c r="E25" s="10" t="s">
        <v>2</v>
      </c>
      <c r="F25" s="11" t="s">
        <v>3</v>
      </c>
      <c r="G25" s="10" t="s">
        <v>2</v>
      </c>
      <c r="H25" s="11" t="s">
        <v>3</v>
      </c>
      <c r="I25" s="10" t="s">
        <v>2</v>
      </c>
      <c r="J25" s="11" t="s">
        <v>3</v>
      </c>
      <c r="K25" s="12" t="s">
        <v>4</v>
      </c>
      <c r="L25" s="12" t="s">
        <v>4</v>
      </c>
    </row>
    <row r="26" spans="1:12" s="3" customFormat="1" ht="53.25" customHeight="1" x14ac:dyDescent="0.25">
      <c r="A26" s="35" t="s">
        <v>34</v>
      </c>
      <c r="B26" s="40" t="s">
        <v>52</v>
      </c>
      <c r="C26" s="41" t="s">
        <v>15</v>
      </c>
      <c r="D26" s="14" t="s">
        <v>18</v>
      </c>
      <c r="E26" s="29">
        <v>8</v>
      </c>
      <c r="F26" s="30">
        <v>11</v>
      </c>
      <c r="G26" s="15">
        <v>8</v>
      </c>
      <c r="H26" s="16">
        <v>11</v>
      </c>
      <c r="I26" s="15">
        <v>4</v>
      </c>
      <c r="J26" s="16">
        <v>10</v>
      </c>
      <c r="K26" s="15">
        <f t="shared" ref="K26:L30" si="2">SUM(E26,G26,I26)</f>
        <v>20</v>
      </c>
      <c r="L26" s="16">
        <f t="shared" si="2"/>
        <v>32</v>
      </c>
    </row>
    <row r="27" spans="1:12" s="3" customFormat="1" ht="42.75" customHeight="1" x14ac:dyDescent="0.25">
      <c r="A27" s="23" t="s">
        <v>35</v>
      </c>
      <c r="B27" s="40" t="s">
        <v>54</v>
      </c>
      <c r="C27" s="41" t="s">
        <v>53</v>
      </c>
      <c r="D27" s="14" t="s">
        <v>18</v>
      </c>
      <c r="E27" s="15">
        <v>9220</v>
      </c>
      <c r="F27" s="16">
        <v>9506</v>
      </c>
      <c r="G27" s="15">
        <v>9220</v>
      </c>
      <c r="H27" s="16">
        <v>9454</v>
      </c>
      <c r="I27" s="15">
        <v>25528</v>
      </c>
      <c r="J27" s="16">
        <v>23798</v>
      </c>
      <c r="K27" s="15">
        <f t="shared" si="2"/>
        <v>43968</v>
      </c>
      <c r="L27" s="16">
        <f t="shared" si="2"/>
        <v>42758</v>
      </c>
    </row>
    <row r="28" spans="1:12" s="3" customFormat="1" ht="37.5" customHeight="1" x14ac:dyDescent="0.25">
      <c r="A28" s="17" t="s">
        <v>36</v>
      </c>
      <c r="B28" s="28" t="s">
        <v>50</v>
      </c>
      <c r="C28" s="14" t="s">
        <v>5</v>
      </c>
      <c r="D28" s="14" t="s">
        <v>18</v>
      </c>
      <c r="E28" s="15">
        <v>350</v>
      </c>
      <c r="F28" s="16">
        <v>301</v>
      </c>
      <c r="G28" s="15">
        <v>350</v>
      </c>
      <c r="H28" s="16">
        <v>393</v>
      </c>
      <c r="I28" s="15">
        <v>320</v>
      </c>
      <c r="J28" s="16">
        <v>357</v>
      </c>
      <c r="K28" s="15">
        <f t="shared" si="2"/>
        <v>1020</v>
      </c>
      <c r="L28" s="16">
        <f t="shared" si="2"/>
        <v>1051</v>
      </c>
    </row>
    <row r="29" spans="1:12" s="3" customFormat="1" ht="39" customHeight="1" x14ac:dyDescent="0.25">
      <c r="A29" s="19" t="s">
        <v>37</v>
      </c>
      <c r="B29" s="48" t="s">
        <v>59</v>
      </c>
      <c r="C29" s="14" t="s">
        <v>7</v>
      </c>
      <c r="D29" s="14" t="s">
        <v>18</v>
      </c>
      <c r="E29" s="7">
        <v>315821</v>
      </c>
      <c r="F29" s="8">
        <v>262457</v>
      </c>
      <c r="G29" s="7">
        <v>321860</v>
      </c>
      <c r="H29" s="8">
        <v>262741</v>
      </c>
      <c r="I29" s="7">
        <v>350946</v>
      </c>
      <c r="J29" s="8">
        <v>273024</v>
      </c>
      <c r="K29" s="15">
        <f t="shared" si="2"/>
        <v>988627</v>
      </c>
      <c r="L29" s="16">
        <f t="shared" si="2"/>
        <v>798222</v>
      </c>
    </row>
    <row r="30" spans="1:12" s="3" customFormat="1" ht="39" customHeight="1" x14ac:dyDescent="0.25">
      <c r="A30" s="17" t="s">
        <v>38</v>
      </c>
      <c r="B30" s="42" t="s">
        <v>55</v>
      </c>
      <c r="C30" s="41" t="s">
        <v>56</v>
      </c>
      <c r="D30" s="14" t="s">
        <v>18</v>
      </c>
      <c r="E30" s="15">
        <v>30000</v>
      </c>
      <c r="F30" s="36">
        <v>23090</v>
      </c>
      <c r="G30" s="15">
        <v>30000</v>
      </c>
      <c r="H30" s="16">
        <v>21168</v>
      </c>
      <c r="I30" s="15">
        <v>30000</v>
      </c>
      <c r="J30" s="16">
        <v>12096</v>
      </c>
      <c r="K30" s="15">
        <f t="shared" si="2"/>
        <v>90000</v>
      </c>
      <c r="L30" s="16">
        <f t="shared" si="2"/>
        <v>56354</v>
      </c>
    </row>
    <row r="31" spans="1:12" s="3" customFormat="1" ht="44.25" customHeight="1" x14ac:dyDescent="0.25">
      <c r="A31" s="58" t="s">
        <v>58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s="3" customFormat="1" ht="44.25" customHeight="1" x14ac:dyDescent="0.25">
      <c r="A32" s="62" t="s">
        <v>20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1:16" s="3" customFormat="1" ht="9.75" customHeigh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6" ht="21" customHeight="1" x14ac:dyDescent="0.25">
      <c r="A34" s="56" t="s">
        <v>9</v>
      </c>
      <c r="B34" s="56" t="s">
        <v>0</v>
      </c>
      <c r="C34" s="65" t="s">
        <v>1</v>
      </c>
      <c r="D34" s="65" t="s">
        <v>16</v>
      </c>
      <c r="E34" s="61">
        <v>44835</v>
      </c>
      <c r="F34" s="61"/>
      <c r="G34" s="61">
        <v>44866</v>
      </c>
      <c r="H34" s="61"/>
      <c r="I34" s="61">
        <v>44896</v>
      </c>
      <c r="J34" s="61"/>
      <c r="K34" s="9" t="s">
        <v>10</v>
      </c>
      <c r="L34" s="9" t="s">
        <v>11</v>
      </c>
    </row>
    <row r="35" spans="1:16" ht="18" customHeight="1" x14ac:dyDescent="0.25">
      <c r="A35" s="64"/>
      <c r="B35" s="64"/>
      <c r="C35" s="66"/>
      <c r="D35" s="66"/>
      <c r="E35" s="21" t="s">
        <v>2</v>
      </c>
      <c r="F35" s="22" t="s">
        <v>3</v>
      </c>
      <c r="G35" s="21" t="s">
        <v>2</v>
      </c>
      <c r="H35" s="22" t="s">
        <v>3</v>
      </c>
      <c r="I35" s="21" t="s">
        <v>2</v>
      </c>
      <c r="J35" s="22" t="s">
        <v>3</v>
      </c>
      <c r="K35" s="12" t="s">
        <v>4</v>
      </c>
      <c r="L35" s="12" t="s">
        <v>4</v>
      </c>
    </row>
    <row r="36" spans="1:16" s="3" customFormat="1" ht="38.25" customHeight="1" x14ac:dyDescent="0.25">
      <c r="A36" s="60" t="s">
        <v>39</v>
      </c>
      <c r="B36" s="28" t="s">
        <v>49</v>
      </c>
      <c r="C36" s="14" t="s">
        <v>6</v>
      </c>
      <c r="D36" s="14" t="s">
        <v>18</v>
      </c>
      <c r="E36" s="15">
        <v>45</v>
      </c>
      <c r="F36" s="16">
        <v>47</v>
      </c>
      <c r="G36" s="15">
        <v>45</v>
      </c>
      <c r="H36" s="16">
        <v>64</v>
      </c>
      <c r="I36" s="15">
        <v>35</v>
      </c>
      <c r="J36" s="16">
        <v>51</v>
      </c>
      <c r="K36" s="15">
        <f t="shared" ref="K36:L39" si="3">SUM(E36,G36,I36)</f>
        <v>125</v>
      </c>
      <c r="L36" s="16">
        <f t="shared" si="3"/>
        <v>162</v>
      </c>
    </row>
    <row r="37" spans="1:16" s="3" customFormat="1" ht="35.25" customHeight="1" x14ac:dyDescent="0.25">
      <c r="A37" s="60"/>
      <c r="B37" s="28" t="s">
        <v>48</v>
      </c>
      <c r="C37" s="14" t="s">
        <v>6</v>
      </c>
      <c r="D37" s="14" t="s">
        <v>18</v>
      </c>
      <c r="E37" s="15">
        <v>50</v>
      </c>
      <c r="F37" s="16">
        <v>244</v>
      </c>
      <c r="G37" s="15">
        <v>50</v>
      </c>
      <c r="H37" s="16">
        <v>96</v>
      </c>
      <c r="I37" s="15">
        <v>50</v>
      </c>
      <c r="J37" s="16">
        <v>88</v>
      </c>
      <c r="K37" s="15">
        <f t="shared" si="3"/>
        <v>150</v>
      </c>
      <c r="L37" s="16">
        <f t="shared" si="3"/>
        <v>428</v>
      </c>
    </row>
    <row r="38" spans="1:16" s="3" customFormat="1" ht="37.5" customHeight="1" x14ac:dyDescent="0.25">
      <c r="A38" s="60" t="s">
        <v>40</v>
      </c>
      <c r="B38" s="13" t="s">
        <v>23</v>
      </c>
      <c r="C38" s="14" t="s">
        <v>5</v>
      </c>
      <c r="D38" s="14" t="s">
        <v>18</v>
      </c>
      <c r="E38" s="15">
        <v>110</v>
      </c>
      <c r="F38" s="16">
        <v>122</v>
      </c>
      <c r="G38" s="15">
        <v>110</v>
      </c>
      <c r="H38" s="16">
        <v>111</v>
      </c>
      <c r="I38" s="15">
        <v>90</v>
      </c>
      <c r="J38" s="16">
        <v>229</v>
      </c>
      <c r="K38" s="15">
        <f t="shared" si="3"/>
        <v>310</v>
      </c>
      <c r="L38" s="16">
        <f t="shared" si="3"/>
        <v>462</v>
      </c>
    </row>
    <row r="39" spans="1:16" s="3" customFormat="1" ht="36.75" customHeight="1" x14ac:dyDescent="0.25">
      <c r="A39" s="60"/>
      <c r="B39" s="13" t="s">
        <v>14</v>
      </c>
      <c r="C39" s="14" t="s">
        <v>15</v>
      </c>
      <c r="D39" s="39" t="s">
        <v>18</v>
      </c>
      <c r="E39" s="15">
        <v>5</v>
      </c>
      <c r="F39" s="16">
        <v>5</v>
      </c>
      <c r="G39" s="15">
        <v>5</v>
      </c>
      <c r="H39" s="16">
        <v>5</v>
      </c>
      <c r="I39" s="15">
        <v>5</v>
      </c>
      <c r="J39" s="16">
        <v>6</v>
      </c>
      <c r="K39" s="15">
        <f t="shared" si="3"/>
        <v>15</v>
      </c>
      <c r="L39" s="16">
        <f t="shared" si="3"/>
        <v>16</v>
      </c>
    </row>
    <row r="40" spans="1:16" s="3" customFormat="1" ht="40.5" customHeight="1" x14ac:dyDescent="0.25">
      <c r="A40" s="23" t="s">
        <v>41</v>
      </c>
      <c r="B40" s="24" t="s">
        <v>12</v>
      </c>
      <c r="C40" s="25" t="s">
        <v>13</v>
      </c>
      <c r="D40" s="33" t="s">
        <v>17</v>
      </c>
      <c r="E40" s="37">
        <v>120</v>
      </c>
      <c r="F40" s="34">
        <v>146</v>
      </c>
      <c r="G40" s="32">
        <v>120</v>
      </c>
      <c r="H40" s="16">
        <v>213</v>
      </c>
      <c r="I40" s="15">
        <v>50</v>
      </c>
      <c r="J40" s="26">
        <v>136</v>
      </c>
      <c r="K40" s="15">
        <f>AVERAGE(E40,G40,I40)</f>
        <v>96.666666666666671</v>
      </c>
      <c r="L40" s="26">
        <f>AVERAGE(F40,H40,J40)</f>
        <v>165</v>
      </c>
    </row>
    <row r="41" spans="1:16" s="3" customFormat="1" ht="40.5" customHeight="1" x14ac:dyDescent="0.25">
      <c r="A41" s="67" t="s">
        <v>60</v>
      </c>
      <c r="B41" s="49" t="s">
        <v>61</v>
      </c>
      <c r="C41" s="25" t="s">
        <v>63</v>
      </c>
      <c r="D41" s="38" t="s">
        <v>18</v>
      </c>
      <c r="E41" s="51" t="s">
        <v>57</v>
      </c>
      <c r="F41" s="52" t="s">
        <v>57</v>
      </c>
      <c r="G41" s="53" t="s">
        <v>57</v>
      </c>
      <c r="H41" s="52" t="s">
        <v>57</v>
      </c>
      <c r="I41" s="50">
        <v>500000</v>
      </c>
      <c r="J41" s="71">
        <v>508930</v>
      </c>
      <c r="K41" s="15">
        <f>SUM(E41,G41,I41)</f>
        <v>500000</v>
      </c>
      <c r="L41" s="16">
        <f>SUM(F41,H41,J41)</f>
        <v>508930</v>
      </c>
    </row>
    <row r="42" spans="1:16" s="3" customFormat="1" ht="40.5" customHeight="1" x14ac:dyDescent="0.25">
      <c r="A42" s="68"/>
      <c r="B42" s="43" t="s">
        <v>62</v>
      </c>
      <c r="C42" s="33" t="s">
        <v>64</v>
      </c>
      <c r="D42" s="38" t="s">
        <v>18</v>
      </c>
      <c r="E42" s="54" t="s">
        <v>57</v>
      </c>
      <c r="F42" s="44" t="s">
        <v>57</v>
      </c>
      <c r="G42" s="54" t="s">
        <v>57</v>
      </c>
      <c r="H42" s="45" t="s">
        <v>57</v>
      </c>
      <c r="I42" s="46">
        <v>130000</v>
      </c>
      <c r="J42" s="47">
        <v>529600</v>
      </c>
      <c r="K42" s="15">
        <f>SUM(E42,G42,I42)</f>
        <v>130000</v>
      </c>
      <c r="L42" s="26">
        <f>SUM(F42,H42,J42)</f>
        <v>529600</v>
      </c>
    </row>
    <row r="43" spans="1:16" ht="75.75" customHeight="1" x14ac:dyDescent="0.25">
      <c r="A43" s="57" t="s">
        <v>44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P43" s="3"/>
    </row>
  </sheetData>
  <mergeCells count="45">
    <mergeCell ref="A18:A19"/>
    <mergeCell ref="A16:A17"/>
    <mergeCell ref="B16:B17"/>
    <mergeCell ref="A22:L22"/>
    <mergeCell ref="A23:L23"/>
    <mergeCell ref="E24:F24"/>
    <mergeCell ref="G24:H24"/>
    <mergeCell ref="I24:J24"/>
    <mergeCell ref="C16:C17"/>
    <mergeCell ref="D16:D17"/>
    <mergeCell ref="E16:F16"/>
    <mergeCell ref="G16:H16"/>
    <mergeCell ref="I16:J16"/>
    <mergeCell ref="A41:A42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C24:C25"/>
    <mergeCell ref="D24:D25"/>
    <mergeCell ref="A21:L21"/>
    <mergeCell ref="A24:A25"/>
    <mergeCell ref="B24:B25"/>
    <mergeCell ref="A43:L43"/>
    <mergeCell ref="A31:L31"/>
    <mergeCell ref="A36:A37"/>
    <mergeCell ref="A38:A39"/>
    <mergeCell ref="E34:F34"/>
    <mergeCell ref="G34:H34"/>
    <mergeCell ref="I34:J34"/>
    <mergeCell ref="A32:L32"/>
    <mergeCell ref="A33:L33"/>
    <mergeCell ref="A34:A35"/>
    <mergeCell ref="B34:B35"/>
    <mergeCell ref="C34:C35"/>
    <mergeCell ref="D34:D35"/>
  </mergeCells>
  <pageMargins left="0.51" right="0.42" top="0.95" bottom="0.35" header="0.28000000000000003" footer="0.31496062992125984"/>
  <pageSetup paperSize="9" scale="75" fitToHeight="0" orientation="landscape" r:id="rId1"/>
  <headerFooter>
    <oddHeader xml:space="preserve">&amp;L&amp;G
</oddHeader>
  </headerFooter>
  <rowBreaks count="2" manualBreakCount="2">
    <brk id="21" max="11" man="1"/>
    <brk id="31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Joelice Rosa de Oliveira Coelho</cp:lastModifiedBy>
  <cp:lastPrinted>2023-01-06T15:21:43Z</cp:lastPrinted>
  <dcterms:created xsi:type="dcterms:W3CDTF">2020-03-02T12:07:19Z</dcterms:created>
  <dcterms:modified xsi:type="dcterms:W3CDTF">2023-01-06T15:23:24Z</dcterms:modified>
</cp:coreProperties>
</file>