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1\gfin\TRANSPARÊNCIA\Portal Transparência\2022 - EXECUÇÃO ORÇAMENTÁRIA\"/>
    </mc:Choice>
  </mc:AlternateContent>
  <xr:revisionPtr revIDLastSave="0" documentId="13_ncr:1_{73F7A4CB-CE3F-4C89-9471-924FB5815EE6}" xr6:coauthVersionLast="47" xr6:coauthVersionMax="47" xr10:uidLastSave="{00000000-0000-0000-0000-000000000000}"/>
  <bookViews>
    <workbookView xWindow="2868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6" i="1" l="1"/>
  <c r="B97" i="1"/>
  <c r="B61" i="1"/>
  <c r="B62" i="1" s="1"/>
  <c r="B85" i="1"/>
  <c r="B109" i="1"/>
  <c r="B41" i="1"/>
  <c r="B32" i="1" l="1"/>
  <c r="B74" i="1"/>
  <c r="B81" i="1" s="1"/>
  <c r="B64" i="1"/>
  <c r="B134" i="1"/>
  <c r="B98" i="1"/>
  <c r="B54" i="1" l="1"/>
  <c r="B48" i="1"/>
  <c r="B25" i="1"/>
  <c r="B39" i="1" s="1"/>
  <c r="B183" i="1"/>
  <c r="B160" i="1" l="1"/>
  <c r="B123" i="1" l="1"/>
  <c r="B19" i="1"/>
  <c r="B148" i="1"/>
  <c r="B154" i="1"/>
  <c r="B111" i="1"/>
  <c r="B166" i="1" l="1"/>
  <c r="B71" i="1"/>
  <c r="B145" i="1" l="1"/>
  <c r="B167" i="1" l="1"/>
  <c r="B190" i="1" s="1"/>
  <c r="B196" i="1" l="1"/>
  <c r="B172" i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<sst xmlns="http://schemas.openxmlformats.org/spreadsheetml/2006/main" count="186" uniqueCount="186">
  <si>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</si>
  <si>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</si>
  <si>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</si>
  <si>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</si>
  <si>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</si>
  <si>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</si>
  <si>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</si>
  <si>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</si>
  <si>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</si>
  <si>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</si>
  <si>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</si>
  <si>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</si>
  <si>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</si>
  <si>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</si>
  <si>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</si>
  <si>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</si>
  <si>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</si>
  <si>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</si>
  <si>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</si>
  <si>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</si>
  <si>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</si>
  <si>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</si>
  <si>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</si>
  <si>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</si>
  <si>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</si>
  <si>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</si>
  <si>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</si>
  <si>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</si>
  <si>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</si>
  <si>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</si>
  <si>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</si>
  <si>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</si>
  <si>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</si>
  <si>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</si>
  <si>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</si>
  <si>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</si>
  <si>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</si>
  <si>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</si>
  <si>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</si>
  <si>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</si>
  <si>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</si>
  <si>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</si>
  <si>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</si>
  <si>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</si>
  <si>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</si>
  <si>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</si>
  <si>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</si>
  <si>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</si>
  <si>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</si>
  <si>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</si>
  <si>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</si>
  <si>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</si>
  <si>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</si>
  <si>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</si>
  <si>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</si>
  <si>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</si>
  <si>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</si>
  <si>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</si>
  <si>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</si>
  <si>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</si>
  <si>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</si>
  <si>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</si>
  <si>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</si>
  <si>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</si>
  <si>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</si>
  <si>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</si>
  <si>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</si>
  <si>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</si>
  <si>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</si>
  <si>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</si>
  <si>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</si>
  <si>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</si>
  <si>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</si>
  <si>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</si>
  <si>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</si>
  <si>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</si>
  <si>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</si>
  <si>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</si>
  <si>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</si>
  <si>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</si>
  <si>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</si>
  <si>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</si>
  <si>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</si>
  <si>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</si>
  <si>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</si>
  <si>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</si>
  <si>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</si>
  <si>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</si>
  <si>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</si>
  <si>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</si>
  <si>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</si>
  <si>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</si>
  <si>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</si>
  <si>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</si>
  <si>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</si>
  <si>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</si>
  <si>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</si>
  <si>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</si>
  <si>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</si>
  <si>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</si>
  <si>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</si>
  <si>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</si>
  <si>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</si>
  <si>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</si>
  <si>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</si>
  <si>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</si>
  <si>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</si>
  <si>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</si>
  <si>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</si>
  <si>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</si>
  <si>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</si>
  <si>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</si>
  <si>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</si>
  <si>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</si>
  <si>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</si>
  <si>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</si>
  <si>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</si>
  <si>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</si>
  <si>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</si>
  <si>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</si>
  <si>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</si>
  <si>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</si>
  <si>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</si>
  <si>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</si>
  <si>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</si>
  <si>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</si>
  <si>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</si>
  <si>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</si>
  <si>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</si>
  <si>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</si>
  <si>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</si>
  <si>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</si>
  <si>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</si>
  <si>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</si>
  <si>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</si>
  <si>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</si>
  <si>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</si>
  <si>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</si>
  <si>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</si>
  <si>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</si>
  <si>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</si>
  <si>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</si>
  <si>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</si>
  <si>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</si>
  <si>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</si>
  <si>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</si>
  <si>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</si>
  <si>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</si>
  <si>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</si>
  <si>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</si>
  <si>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</si>
  <si>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</si>
  <si>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</si>
  <si>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</si>
  <si>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</si>
  <si>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</si>
  <si>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</si>
  <si>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</si>
  <si>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</si>
  <si>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</si>
  <si>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</si>
  <si>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</si>
  <si>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</si>
  <si>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</si>
  <si>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</si>
  <si>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</si>
  <si>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</si>
  <si>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</si>
  <si>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</si>
  <si>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</si>
  <si>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</si>
  <si>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</si>
  <si>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</si>
  <si>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</si>
  <si>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</si>
  <si>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</si>
  <si>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</si>
  <si>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</si>
  <si>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</si>
  <si>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</si>
  <si>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01/07/2022      E              TÉRMINO  30/06/2023</t>
    </r>
  </si>
  <si>
    <t>Fonte: Extratos bancários e Relatório Mensal Contas Pagas.</t>
  </si>
  <si>
    <t>5.1.6.6 Outros</t>
  </si>
  <si>
    <t>Competência: 12/2022</t>
  </si>
  <si>
    <t>7.SALDO BANCÁRIO FINAL EM 31/12/2022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</si>
  <si>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001/2011 - 21º 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</si>
</sst>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3"/>
  <sheetViews>
    <sheetView showGridLines="0" tabSelected="1" view="pageLayout" zoomScale="70" zoomScaleNormal="80" zoomScaleSheetLayoutView="70" zoomScalePageLayoutView="70" workbookViewId="0">
      <selection activeCell="B48" sqref="B48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2" spans="1:2" x14ac:dyDescent="0.25">
      <c r="A2" s="59" t="s">
        <v>77</v>
      </c>
      <c r="B2" s="59"/>
    </row>
    <row r="3" spans="1:2" x14ac:dyDescent="0.25">
      <c r="A3" s="59"/>
      <c r="B3" s="59"/>
    </row>
    <row r="4" spans="1:2" x14ac:dyDescent="0.25">
      <c r="A4" s="59"/>
      <c r="B4" s="59"/>
    </row>
    <row r="5" spans="1:2" x14ac:dyDescent="0.25">
      <c r="A5" s="59"/>
      <c r="B5" s="59"/>
    </row>
    <row r="6" spans="1:2" x14ac:dyDescent="0.25">
      <c r="A6" s="59"/>
      <c r="B6" s="59"/>
    </row>
    <row r="7" spans="1:2" x14ac:dyDescent="0.25">
      <c r="A7" s="59"/>
      <c r="B7" s="59"/>
    </row>
    <row r="8" spans="1:2" ht="21" customHeight="1" x14ac:dyDescent="0.25">
      <c r="A8" s="60" t="s">
        <v>0</v>
      </c>
      <c r="B8" s="60"/>
    </row>
    <row r="9" spans="1:2" ht="16.149999999999999" customHeight="1" x14ac:dyDescent="0.25">
      <c r="A9" s="60"/>
      <c r="B9" s="60"/>
    </row>
    <row r="10" spans="1:2" x14ac:dyDescent="0.25">
      <c r="A10" s="62" t="s">
        <v>27</v>
      </c>
      <c r="B10" s="63"/>
    </row>
    <row r="11" spans="1:2" x14ac:dyDescent="0.25">
      <c r="A11" s="7" t="s">
        <v>26</v>
      </c>
      <c r="B11" s="8"/>
    </row>
    <row r="12" spans="1:2" x14ac:dyDescent="0.25">
      <c r="A12" s="64" t="s">
        <v>28</v>
      </c>
      <c r="B12" s="65"/>
    </row>
    <row r="13" spans="1:2" x14ac:dyDescent="0.25">
      <c r="A13" s="9" t="s">
        <v>29</v>
      </c>
      <c r="B13" s="8"/>
    </row>
    <row r="14" spans="1:2" x14ac:dyDescent="0.25">
      <c r="A14" s="66" t="s">
        <v>30</v>
      </c>
      <c r="B14" s="67"/>
    </row>
    <row r="15" spans="1:2" x14ac:dyDescent="0.25">
      <c r="A15" s="9" t="s">
        <v>185</v>
      </c>
      <c r="B15" s="9"/>
    </row>
    <row r="16" spans="1:2" x14ac:dyDescent="0.25">
      <c r="A16" s="64" t="s">
        <v>180</v>
      </c>
      <c r="B16" s="65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4">
        <v>22096597.5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4">
        <f>7473182/12</f>
        <v>622765.16666666663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68" t="s">
        <v>24</v>
      </c>
      <c r="B21" s="69"/>
    </row>
    <row r="22" spans="1:9" ht="14.25" customHeight="1" x14ac:dyDescent="0.25">
      <c r="A22" s="32" t="s">
        <v>183</v>
      </c>
      <c r="B22" s="45" t="s">
        <v>1</v>
      </c>
    </row>
    <row r="23" spans="1:9" x14ac:dyDescent="0.25">
      <c r="A23" s="17" t="s">
        <v>5</v>
      </c>
      <c r="B23" s="31"/>
    </row>
    <row r="24" spans="1:9" x14ac:dyDescent="0.25">
      <c r="A24" s="18" t="s">
        <v>2</v>
      </c>
      <c r="B24" s="52">
        <v>0</v>
      </c>
    </row>
    <row r="25" spans="1:9" x14ac:dyDescent="0.25">
      <c r="A25" s="18" t="s">
        <v>78</v>
      </c>
      <c r="B25" s="53">
        <f>SUBTOTAL(9,B26:B31)</f>
        <v>342981.08999999997</v>
      </c>
    </row>
    <row r="26" spans="1:9" x14ac:dyDescent="0.25">
      <c r="A26" s="18" t="s">
        <v>31</v>
      </c>
      <c r="B26" s="52">
        <v>137582.54999999999</v>
      </c>
    </row>
    <row r="27" spans="1:9" x14ac:dyDescent="0.25">
      <c r="A27" s="18" t="s">
        <v>32</v>
      </c>
      <c r="B27" s="52">
        <v>25447.08</v>
      </c>
    </row>
    <row r="28" spans="1:9" x14ac:dyDescent="0.25">
      <c r="A28" s="18" t="s">
        <v>33</v>
      </c>
      <c r="B28" s="52">
        <v>2358.75</v>
      </c>
    </row>
    <row r="29" spans="1:9" x14ac:dyDescent="0.25">
      <c r="A29" s="18" t="s">
        <v>34</v>
      </c>
      <c r="B29" s="52">
        <v>6518.58</v>
      </c>
    </row>
    <row r="30" spans="1:9" x14ac:dyDescent="0.25">
      <c r="A30" s="18" t="s">
        <v>35</v>
      </c>
      <c r="B30" s="52">
        <v>128591.47</v>
      </c>
    </row>
    <row r="31" spans="1:9" x14ac:dyDescent="0.25">
      <c r="A31" s="18" t="s">
        <v>36</v>
      </c>
      <c r="B31" s="52">
        <v>42482.66</v>
      </c>
    </row>
    <row r="32" spans="1:9" x14ac:dyDescent="0.25">
      <c r="A32" s="18" t="s">
        <v>79</v>
      </c>
      <c r="B32" s="52">
        <f>SUM(B33:B38)</f>
        <v>90436528.620000005</v>
      </c>
    </row>
    <row r="33" spans="1:3" x14ac:dyDescent="0.25">
      <c r="A33" s="18" t="s">
        <v>37</v>
      </c>
      <c r="B33" s="52">
        <v>32339203.890000001</v>
      </c>
    </row>
    <row r="34" spans="1:3" x14ac:dyDescent="0.25">
      <c r="A34" s="18" t="s">
        <v>38</v>
      </c>
      <c r="B34" s="52">
        <v>1185395.5</v>
      </c>
    </row>
    <row r="35" spans="1:3" x14ac:dyDescent="0.25">
      <c r="A35" s="18" t="s">
        <v>39</v>
      </c>
      <c r="B35" s="52">
        <v>7436525.71</v>
      </c>
    </row>
    <row r="36" spans="1:3" x14ac:dyDescent="0.25">
      <c r="A36" s="18" t="s">
        <v>40</v>
      </c>
      <c r="B36" s="52">
        <v>19369400.690000001</v>
      </c>
    </row>
    <row r="37" spans="1:3" x14ac:dyDescent="0.25">
      <c r="A37" s="18" t="s">
        <v>41</v>
      </c>
      <c r="B37" s="52">
        <v>25756338.420000002</v>
      </c>
    </row>
    <row r="38" spans="1:3" x14ac:dyDescent="0.25">
      <c r="A38" s="18" t="s">
        <v>42</v>
      </c>
      <c r="B38" s="52">
        <v>4349664.41</v>
      </c>
    </row>
    <row r="39" spans="1:3" x14ac:dyDescent="0.25">
      <c r="A39" s="19" t="s">
        <v>3</v>
      </c>
      <c r="B39" s="53">
        <f>B32+B25+B24</f>
        <v>90779509.710000008</v>
      </c>
    </row>
    <row r="40" spans="1:3" x14ac:dyDescent="0.25">
      <c r="A40" s="17" t="s">
        <v>4</v>
      </c>
      <c r="B40" s="17"/>
    </row>
    <row r="41" spans="1:3" x14ac:dyDescent="0.25">
      <c r="A41" s="21" t="s">
        <v>80</v>
      </c>
      <c r="B41" s="37">
        <f>SUM(B42:B47)</f>
        <v>20191281.890000001</v>
      </c>
    </row>
    <row r="42" spans="1:3" x14ac:dyDescent="0.25">
      <c r="A42" s="18" t="s">
        <v>44</v>
      </c>
      <c r="B42" s="2">
        <v>8503264.6600000001</v>
      </c>
      <c r="C42" s="47"/>
    </row>
    <row r="43" spans="1:3" x14ac:dyDescent="0.25">
      <c r="A43" s="18" t="s">
        <v>45</v>
      </c>
      <c r="B43" s="14">
        <v>99972.23</v>
      </c>
      <c r="C43" s="47"/>
    </row>
    <row r="44" spans="1:3" x14ac:dyDescent="0.25">
      <c r="A44" s="18" t="s">
        <v>46</v>
      </c>
      <c r="B44" s="14">
        <v>1742373</v>
      </c>
      <c r="C44" s="47"/>
    </row>
    <row r="45" spans="1:3" x14ac:dyDescent="0.25">
      <c r="A45" s="18" t="s">
        <v>47</v>
      </c>
      <c r="B45" s="14">
        <v>8284000</v>
      </c>
      <c r="C45" s="47"/>
    </row>
    <row r="46" spans="1:3" x14ac:dyDescent="0.25">
      <c r="A46" s="18" t="s">
        <v>48</v>
      </c>
      <c r="B46" s="14">
        <v>1561672</v>
      </c>
      <c r="C46" s="47"/>
    </row>
    <row r="47" spans="1:3" x14ac:dyDescent="0.25">
      <c r="A47" s="18" t="s">
        <v>49</v>
      </c>
      <c r="B47" s="14">
        <v>0</v>
      </c>
      <c r="C47" s="47"/>
    </row>
    <row r="48" spans="1:3" x14ac:dyDescent="0.25">
      <c r="A48" s="21" t="s">
        <v>81</v>
      </c>
      <c r="B48" s="38">
        <f>SUM(B49:B53)</f>
        <v>590714</v>
      </c>
      <c r="C48" s="47"/>
    </row>
    <row r="49" spans="1:2" x14ac:dyDescent="0.25">
      <c r="A49" s="18" t="s">
        <v>43</v>
      </c>
      <c r="B49" s="14">
        <v>570714</v>
      </c>
    </row>
    <row r="50" spans="1:2" x14ac:dyDescent="0.25">
      <c r="A50" s="18" t="s">
        <v>50</v>
      </c>
      <c r="B50" s="14">
        <v>20000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8">
        <f>SUM(B55:B60)</f>
        <v>893093.80999999994</v>
      </c>
    </row>
    <row r="55" spans="1:2" x14ac:dyDescent="0.25">
      <c r="A55" s="18" t="s">
        <v>54</v>
      </c>
      <c r="B55" s="14">
        <v>333418.88</v>
      </c>
    </row>
    <row r="56" spans="1:2" x14ac:dyDescent="0.25">
      <c r="A56" s="18" t="s">
        <v>55</v>
      </c>
      <c r="B56" s="14">
        <v>11521.38</v>
      </c>
    </row>
    <row r="57" spans="1:2" x14ac:dyDescent="0.25">
      <c r="A57" s="18" t="s">
        <v>56</v>
      </c>
      <c r="B57" s="14">
        <v>88505.919999999998</v>
      </c>
    </row>
    <row r="58" spans="1:2" x14ac:dyDescent="0.25">
      <c r="A58" s="18" t="s">
        <v>57</v>
      </c>
      <c r="B58" s="14">
        <v>198667.76</v>
      </c>
    </row>
    <row r="59" spans="1:2" x14ac:dyDescent="0.25">
      <c r="A59" s="18" t="s">
        <v>58</v>
      </c>
      <c r="B59" s="14">
        <v>222117.8</v>
      </c>
    </row>
    <row r="60" spans="1:2" x14ac:dyDescent="0.25">
      <c r="A60" s="18" t="s">
        <v>59</v>
      </c>
      <c r="B60" s="14">
        <v>38862.07</v>
      </c>
    </row>
    <row r="61" spans="1:2" x14ac:dyDescent="0.25">
      <c r="A61" s="18" t="s">
        <v>179</v>
      </c>
      <c r="B61" s="38">
        <f>162569.62</f>
        <v>162569.62</v>
      </c>
    </row>
    <row r="62" spans="1:2" x14ac:dyDescent="0.25">
      <c r="A62" s="22" t="s">
        <v>87</v>
      </c>
      <c r="B62" s="36">
        <f>B54+B48+B41+B61</f>
        <v>21837659.32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2">
        <f>SUM(B65:B70)</f>
        <v>23819955.130000003</v>
      </c>
    </row>
    <row r="65" spans="1:9" x14ac:dyDescent="0.25">
      <c r="A65" s="18" t="s">
        <v>60</v>
      </c>
      <c r="B65" s="3">
        <v>9970000</v>
      </c>
    </row>
    <row r="66" spans="1:9" x14ac:dyDescent="0.25">
      <c r="A66" s="18" t="s">
        <v>61</v>
      </c>
      <c r="B66" s="3">
        <v>4955.13</v>
      </c>
    </row>
    <row r="67" spans="1:9" x14ac:dyDescent="0.25">
      <c r="A67" s="18" t="s">
        <v>62</v>
      </c>
      <c r="B67" s="3">
        <v>1790000</v>
      </c>
    </row>
    <row r="68" spans="1:9" x14ac:dyDescent="0.25">
      <c r="A68" s="18" t="s">
        <v>63</v>
      </c>
      <c r="B68" s="3">
        <v>8900000</v>
      </c>
    </row>
    <row r="69" spans="1:9" x14ac:dyDescent="0.25">
      <c r="A69" s="18" t="s">
        <v>64</v>
      </c>
      <c r="B69" s="3">
        <v>2950000</v>
      </c>
    </row>
    <row r="70" spans="1:9" x14ac:dyDescent="0.25">
      <c r="A70" s="18" t="s">
        <v>65</v>
      </c>
      <c r="B70" s="3">
        <v>205000</v>
      </c>
    </row>
    <row r="71" spans="1:9" x14ac:dyDescent="0.25">
      <c r="A71" s="22" t="s">
        <v>86</v>
      </c>
      <c r="B71" s="37">
        <f>B64</f>
        <v>23819955.130000003</v>
      </c>
    </row>
    <row r="72" spans="1:9" s="34" customFormat="1" x14ac:dyDescent="0.25">
      <c r="A72" s="20"/>
      <c r="B72" s="33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3">
        <f>SUM(B75:B80)</f>
        <v>19370000</v>
      </c>
    </row>
    <row r="75" spans="1:9" x14ac:dyDescent="0.25">
      <c r="A75" s="18" t="s">
        <v>66</v>
      </c>
      <c r="B75" s="3">
        <v>8010000</v>
      </c>
    </row>
    <row r="76" spans="1:9" x14ac:dyDescent="0.25">
      <c r="A76" s="18" t="s">
        <v>67</v>
      </c>
      <c r="B76" s="3">
        <v>0</v>
      </c>
    </row>
    <row r="77" spans="1:9" x14ac:dyDescent="0.25">
      <c r="A77" s="18" t="s">
        <v>68</v>
      </c>
      <c r="B77" s="3">
        <v>1750000</v>
      </c>
    </row>
    <row r="78" spans="1:9" x14ac:dyDescent="0.25">
      <c r="A78" s="18" t="s">
        <v>69</v>
      </c>
      <c r="B78" s="3">
        <v>8280000</v>
      </c>
    </row>
    <row r="79" spans="1:9" x14ac:dyDescent="0.25">
      <c r="A79" s="18" t="s">
        <v>70</v>
      </c>
      <c r="B79" s="3">
        <v>1330000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40">
        <f>B74</f>
        <v>19370000</v>
      </c>
    </row>
    <row r="82" spans="1:9" s="34" customFormat="1" x14ac:dyDescent="0.25">
      <c r="A82" s="20"/>
      <c r="B82" s="33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6">
        <f>SUBTOTAL(9,B86:B97)</f>
        <v>11147606.939999999</v>
      </c>
      <c r="C85" s="48"/>
    </row>
    <row r="86" spans="1:9" x14ac:dyDescent="0.25">
      <c r="A86" s="4" t="s">
        <v>100</v>
      </c>
      <c r="B86" s="2">
        <v>2282291.61</v>
      </c>
    </row>
    <row r="87" spans="1:9" x14ac:dyDescent="0.25">
      <c r="A87" s="5" t="s">
        <v>130</v>
      </c>
      <c r="B87" s="2">
        <v>2087456.64</v>
      </c>
    </row>
    <row r="88" spans="1:9" x14ac:dyDescent="0.25">
      <c r="A88" s="5" t="s">
        <v>131</v>
      </c>
      <c r="B88" s="2">
        <v>4148035.9</v>
      </c>
    </row>
    <row r="89" spans="1:9" x14ac:dyDescent="0.25">
      <c r="A89" s="5" t="s">
        <v>132</v>
      </c>
      <c r="B89" s="2">
        <v>238332.84</v>
      </c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0</v>
      </c>
    </row>
    <row r="92" spans="1:9" x14ac:dyDescent="0.25">
      <c r="A92" s="4" t="s">
        <v>135</v>
      </c>
      <c r="B92" s="2">
        <v>1749421.07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31000</v>
      </c>
    </row>
    <row r="95" spans="1:9" x14ac:dyDescent="0.25">
      <c r="A95" s="24" t="s">
        <v>138</v>
      </c>
      <c r="B95" s="2">
        <v>594105.1</v>
      </c>
    </row>
    <row r="96" spans="1:9" x14ac:dyDescent="0.25">
      <c r="A96" s="24" t="s">
        <v>139</v>
      </c>
      <c r="B96" s="3">
        <v>90</v>
      </c>
    </row>
    <row r="97" spans="1:3" x14ac:dyDescent="0.25">
      <c r="A97" s="24" t="s">
        <v>140</v>
      </c>
      <c r="B97" s="14">
        <f>15237.8+1635.98</f>
        <v>16873.78</v>
      </c>
    </row>
    <row r="98" spans="1:3" x14ac:dyDescent="0.25">
      <c r="A98" s="23" t="s">
        <v>101</v>
      </c>
      <c r="B98" s="46">
        <f>SUBTOTAL(9,B99:B108)</f>
        <v>2696678.4299999997</v>
      </c>
      <c r="C98" s="48"/>
    </row>
    <row r="99" spans="1:3" x14ac:dyDescent="0.25">
      <c r="A99" s="5" t="s">
        <v>141</v>
      </c>
      <c r="B99" s="2">
        <v>1881134.18</v>
      </c>
    </row>
    <row r="100" spans="1:3" x14ac:dyDescent="0.25">
      <c r="A100" s="5" t="s">
        <v>142</v>
      </c>
      <c r="B100" s="2">
        <v>626506.96</v>
      </c>
    </row>
    <row r="101" spans="1:3" x14ac:dyDescent="0.25">
      <c r="A101" s="5" t="s">
        <v>143</v>
      </c>
      <c r="B101" s="2">
        <v>163450.81</v>
      </c>
    </row>
    <row r="102" spans="1:3" x14ac:dyDescent="0.25">
      <c r="A102" s="4" t="s">
        <v>144</v>
      </c>
      <c r="B102" s="2">
        <v>0</v>
      </c>
    </row>
    <row r="103" spans="1:3" x14ac:dyDescent="0.25">
      <c r="A103" s="4" t="s">
        <v>145</v>
      </c>
      <c r="B103" s="2">
        <v>0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146</v>
      </c>
      <c r="B105" s="2">
        <v>0</v>
      </c>
    </row>
    <row r="106" spans="1:3" x14ac:dyDescent="0.25">
      <c r="A106" s="24" t="s">
        <v>147</v>
      </c>
      <c r="B106" s="2">
        <v>0</v>
      </c>
    </row>
    <row r="107" spans="1:3" x14ac:dyDescent="0.25">
      <c r="A107" s="24" t="s">
        <v>148</v>
      </c>
      <c r="B107" s="2">
        <v>9949.6</v>
      </c>
    </row>
    <row r="108" spans="1:3" x14ac:dyDescent="0.25">
      <c r="A108" s="24" t="s">
        <v>129</v>
      </c>
      <c r="B108" s="14">
        <v>15636.88</v>
      </c>
    </row>
    <row r="109" spans="1:3" x14ac:dyDescent="0.25">
      <c r="A109" s="23" t="s">
        <v>103</v>
      </c>
      <c r="B109" s="46">
        <f>SUBTOTAL(9,B110)</f>
        <v>91222.59</v>
      </c>
    </row>
    <row r="110" spans="1:3" x14ac:dyDescent="0.25">
      <c r="A110" s="5" t="s">
        <v>104</v>
      </c>
      <c r="B110" s="2">
        <v>91222.59</v>
      </c>
    </row>
    <row r="111" spans="1:3" x14ac:dyDescent="0.25">
      <c r="A111" s="23" t="s">
        <v>105</v>
      </c>
      <c r="B111" s="46">
        <f>SUBTOTAL(9,B112:B122)</f>
        <v>1782935.2999999998</v>
      </c>
    </row>
    <row r="112" spans="1:3" x14ac:dyDescent="0.25">
      <c r="A112" s="5" t="s">
        <v>106</v>
      </c>
      <c r="B112" s="2">
        <v>1736951.64</v>
      </c>
    </row>
    <row r="113" spans="1:2" x14ac:dyDescent="0.25">
      <c r="A113" s="5" t="s">
        <v>121</v>
      </c>
      <c r="B113" s="2">
        <v>29407.47</v>
      </c>
    </row>
    <row r="114" spans="1:2" x14ac:dyDescent="0.25">
      <c r="A114" s="5" t="s">
        <v>122</v>
      </c>
      <c r="B114" s="2">
        <v>0</v>
      </c>
    </row>
    <row r="115" spans="1:2" x14ac:dyDescent="0.25">
      <c r="A115" s="4" t="s">
        <v>123</v>
      </c>
      <c r="B115" s="2">
        <v>0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149</v>
      </c>
      <c r="B117" s="2">
        <v>0</v>
      </c>
    </row>
    <row r="118" spans="1:2" x14ac:dyDescent="0.25">
      <c r="A118" s="24" t="s">
        <v>150</v>
      </c>
      <c r="B118" s="2">
        <v>14500</v>
      </c>
    </row>
    <row r="119" spans="1:2" x14ac:dyDescent="0.25">
      <c r="A119" s="24" t="s">
        <v>151</v>
      </c>
      <c r="B119" s="2">
        <v>0</v>
      </c>
    </row>
    <row r="120" spans="1:2" x14ac:dyDescent="0.25">
      <c r="A120" s="24" t="s">
        <v>152</v>
      </c>
      <c r="B120" s="2">
        <v>0</v>
      </c>
    </row>
    <row r="121" spans="1:2" x14ac:dyDescent="0.25">
      <c r="A121" s="4" t="s">
        <v>153</v>
      </c>
      <c r="B121" s="2">
        <v>1435.2</v>
      </c>
    </row>
    <row r="122" spans="1:2" x14ac:dyDescent="0.25">
      <c r="A122" s="24" t="s">
        <v>154</v>
      </c>
      <c r="B122" s="14">
        <v>640.99</v>
      </c>
    </row>
    <row r="123" spans="1:2" x14ac:dyDescent="0.25">
      <c r="A123" s="23" t="s">
        <v>107</v>
      </c>
      <c r="B123" s="46">
        <f>SUBTOTAL(9,B124:B133)</f>
        <v>8895116.6799999997</v>
      </c>
    </row>
    <row r="124" spans="1:2" x14ac:dyDescent="0.25">
      <c r="A124" s="5" t="s">
        <v>108</v>
      </c>
      <c r="B124" s="2">
        <v>8863220.6999999993</v>
      </c>
    </row>
    <row r="125" spans="1:2" x14ac:dyDescent="0.25">
      <c r="A125" s="5" t="s">
        <v>125</v>
      </c>
      <c r="B125" s="2">
        <v>31895.98</v>
      </c>
    </row>
    <row r="126" spans="1:2" x14ac:dyDescent="0.25">
      <c r="A126" s="5" t="s">
        <v>126</v>
      </c>
      <c r="B126" s="2">
        <v>0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0</v>
      </c>
    </row>
    <row r="129" spans="1:2" x14ac:dyDescent="0.25">
      <c r="A129" s="24" t="s">
        <v>155</v>
      </c>
      <c r="B129" s="2">
        <v>0</v>
      </c>
    </row>
    <row r="130" spans="1:2" x14ac:dyDescent="0.25">
      <c r="A130" s="24" t="s">
        <v>156</v>
      </c>
      <c r="B130" s="2">
        <v>0</v>
      </c>
    </row>
    <row r="131" spans="1:2" x14ac:dyDescent="0.25">
      <c r="A131" s="24" t="s">
        <v>157</v>
      </c>
      <c r="B131" s="2">
        <v>0</v>
      </c>
    </row>
    <row r="132" spans="1:2" x14ac:dyDescent="0.25">
      <c r="A132" s="24" t="s">
        <v>158</v>
      </c>
      <c r="B132" s="2">
        <v>0</v>
      </c>
    </row>
    <row r="133" spans="1:2" x14ac:dyDescent="0.25">
      <c r="A133" s="24" t="s">
        <v>159</v>
      </c>
      <c r="B133" s="2">
        <v>0</v>
      </c>
    </row>
    <row r="134" spans="1:2" x14ac:dyDescent="0.25">
      <c r="A134" s="23" t="s">
        <v>160</v>
      </c>
      <c r="B134" s="46">
        <f>SUBTOTAL(9,B135:B144)</f>
        <v>256209.75</v>
      </c>
    </row>
    <row r="135" spans="1:2" x14ac:dyDescent="0.25">
      <c r="A135" s="5" t="s">
        <v>161</v>
      </c>
      <c r="B135" s="14">
        <v>0</v>
      </c>
    </row>
    <row r="136" spans="1:2" x14ac:dyDescent="0.25">
      <c r="A136" s="5" t="s">
        <v>162</v>
      </c>
      <c r="B136" s="14">
        <v>0</v>
      </c>
    </row>
    <row r="137" spans="1:2" x14ac:dyDescent="0.25">
      <c r="A137" s="5" t="s">
        <v>163</v>
      </c>
      <c r="B137" s="14">
        <v>0</v>
      </c>
    </row>
    <row r="138" spans="1:2" x14ac:dyDescent="0.25">
      <c r="A138" s="4" t="s">
        <v>164</v>
      </c>
      <c r="B138" s="14">
        <v>0</v>
      </c>
    </row>
    <row r="139" spans="1:2" x14ac:dyDescent="0.25">
      <c r="A139" s="4" t="s">
        <v>165</v>
      </c>
      <c r="B139" s="14">
        <v>0</v>
      </c>
    </row>
    <row r="140" spans="1:2" x14ac:dyDescent="0.25">
      <c r="A140" s="24" t="s">
        <v>182</v>
      </c>
      <c r="B140" s="14">
        <v>0</v>
      </c>
    </row>
    <row r="141" spans="1:2" x14ac:dyDescent="0.25">
      <c r="A141" s="24" t="s">
        <v>166</v>
      </c>
      <c r="B141" s="14">
        <v>0</v>
      </c>
    </row>
    <row r="142" spans="1:2" x14ac:dyDescent="0.25">
      <c r="A142" s="24" t="s">
        <v>167</v>
      </c>
      <c r="B142" s="14">
        <v>245023.56</v>
      </c>
    </row>
    <row r="143" spans="1:2" x14ac:dyDescent="0.25">
      <c r="A143" s="24" t="s">
        <v>168</v>
      </c>
      <c r="B143" s="14">
        <v>0</v>
      </c>
    </row>
    <row r="144" spans="1:2" x14ac:dyDescent="0.25">
      <c r="A144" s="24" t="s">
        <v>169</v>
      </c>
      <c r="B144" s="14">
        <v>11186.19</v>
      </c>
    </row>
    <row r="145" spans="1:3" x14ac:dyDescent="0.25">
      <c r="A145" s="20" t="s">
        <v>170</v>
      </c>
      <c r="B145" s="38">
        <f>SUBTOTAL(9,B85:B144)</f>
        <v>24869769.690000001</v>
      </c>
      <c r="C145" s="47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6">
        <f>SUBTOTAL(9,B149:B153)</f>
        <v>114137.1</v>
      </c>
    </row>
    <row r="149" spans="1:3" x14ac:dyDescent="0.25">
      <c r="A149" s="4" t="s">
        <v>110</v>
      </c>
      <c r="B149" s="14">
        <v>114137.1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6">
        <f>SUBTOTAL(9,B155:B159)</f>
        <v>604100</v>
      </c>
    </row>
    <row r="155" spans="1:3" x14ac:dyDescent="0.25">
      <c r="A155" s="4" t="s">
        <v>114</v>
      </c>
      <c r="B155" s="14">
        <v>604100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176</v>
      </c>
      <c r="B159" s="14">
        <v>0</v>
      </c>
    </row>
    <row r="160" spans="1:3" x14ac:dyDescent="0.25">
      <c r="A160" s="23" t="s">
        <v>172</v>
      </c>
      <c r="B160" s="46">
        <f>SUBTOTAL(9,B161:B165)</f>
        <v>0</v>
      </c>
    </row>
    <row r="161" spans="1:9" x14ac:dyDescent="0.25">
      <c r="A161" s="4" t="s">
        <v>171</v>
      </c>
      <c r="B161" s="3">
        <v>0</v>
      </c>
    </row>
    <row r="162" spans="1:9" x14ac:dyDescent="0.25">
      <c r="A162" s="4" t="s">
        <v>173</v>
      </c>
      <c r="B162" s="3">
        <v>0</v>
      </c>
    </row>
    <row r="163" spans="1:9" x14ac:dyDescent="0.25">
      <c r="A163" s="24" t="s">
        <v>174</v>
      </c>
      <c r="B163" s="49">
        <v>0</v>
      </c>
    </row>
    <row r="164" spans="1:9" x14ac:dyDescent="0.25">
      <c r="A164" s="24" t="s">
        <v>175</v>
      </c>
      <c r="B164" s="49">
        <v>0</v>
      </c>
    </row>
    <row r="165" spans="1:9" x14ac:dyDescent="0.25">
      <c r="A165" s="24" t="s">
        <v>177</v>
      </c>
      <c r="B165" s="49">
        <v>0</v>
      </c>
    </row>
    <row r="166" spans="1:9" x14ac:dyDescent="0.25">
      <c r="A166" s="20" t="s">
        <v>178</v>
      </c>
      <c r="B166" s="36">
        <f>B154+B148+B160</f>
        <v>718237.1</v>
      </c>
    </row>
    <row r="167" spans="1:9" ht="14.25" customHeight="1" x14ac:dyDescent="0.25">
      <c r="A167" s="20" t="s">
        <v>25</v>
      </c>
      <c r="B167" s="36">
        <f>B145+B166</f>
        <v>25588006.790000003</v>
      </c>
    </row>
    <row r="168" spans="1:9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>
        <v>0</v>
      </c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1">
        <f>B170+B171</f>
        <v>0</v>
      </c>
    </row>
    <row r="173" spans="1:9" s="34" customFormat="1" x14ac:dyDescent="0.25">
      <c r="A173" s="61"/>
      <c r="B173" s="61"/>
      <c r="C173"/>
      <c r="D173"/>
      <c r="E173"/>
      <c r="F173"/>
      <c r="G173"/>
      <c r="H173"/>
      <c r="I173"/>
    </row>
    <row r="174" spans="1:9" x14ac:dyDescent="0.25">
      <c r="A174" s="17" t="s">
        <v>184</v>
      </c>
      <c r="B174" s="30"/>
    </row>
    <row r="175" spans="1:9" x14ac:dyDescent="0.25">
      <c r="A175" s="28" t="s">
        <v>15</v>
      </c>
      <c r="B175" s="50">
        <v>0</v>
      </c>
    </row>
    <row r="176" spans="1:9" x14ac:dyDescent="0.25">
      <c r="A176" s="28" t="s">
        <v>88</v>
      </c>
      <c r="B176" s="50">
        <f>SUM(B177:B182)</f>
        <v>149494.94</v>
      </c>
    </row>
    <row r="177" spans="1:4" x14ac:dyDescent="0.25">
      <c r="A177" s="28" t="s">
        <v>89</v>
      </c>
      <c r="B177" s="50">
        <v>42841.06</v>
      </c>
    </row>
    <row r="178" spans="1:4" x14ac:dyDescent="0.25">
      <c r="A178" s="28" t="s">
        <v>72</v>
      </c>
      <c r="B178" s="50">
        <v>40787.85</v>
      </c>
    </row>
    <row r="179" spans="1:4" x14ac:dyDescent="0.25">
      <c r="A179" s="28" t="s">
        <v>73</v>
      </c>
      <c r="B179" s="50">
        <v>22564.44</v>
      </c>
    </row>
    <row r="180" spans="1:4" x14ac:dyDescent="0.25">
      <c r="A180" s="28" t="s">
        <v>74</v>
      </c>
      <c r="B180" s="50">
        <v>15401.9</v>
      </c>
    </row>
    <row r="181" spans="1:4" x14ac:dyDescent="0.25">
      <c r="A181" s="28" t="s">
        <v>90</v>
      </c>
      <c r="B181" s="50">
        <v>25440.59</v>
      </c>
    </row>
    <row r="182" spans="1:4" x14ac:dyDescent="0.25">
      <c r="A182" s="28" t="s">
        <v>91</v>
      </c>
      <c r="B182" s="50">
        <v>2459.1</v>
      </c>
    </row>
    <row r="183" spans="1:4" x14ac:dyDescent="0.25">
      <c r="A183" s="28" t="s">
        <v>92</v>
      </c>
      <c r="B183" s="29">
        <f>SUM(B184:B189)</f>
        <v>86879667.299999997</v>
      </c>
    </row>
    <row r="184" spans="1:4" x14ac:dyDescent="0.25">
      <c r="A184" s="28" t="s">
        <v>120</v>
      </c>
      <c r="B184" s="50">
        <v>30712622.77</v>
      </c>
    </row>
    <row r="185" spans="1:4" x14ac:dyDescent="0.25">
      <c r="A185" s="28" t="s">
        <v>93</v>
      </c>
      <c r="B185" s="50">
        <v>1191961.75</v>
      </c>
    </row>
    <row r="186" spans="1:4" x14ac:dyDescent="0.25">
      <c r="A186" s="28" t="s">
        <v>94</v>
      </c>
      <c r="B186" s="50">
        <v>7485031.6299999999</v>
      </c>
    </row>
    <row r="187" spans="1:4" x14ac:dyDescent="0.25">
      <c r="A187" s="28" t="s">
        <v>95</v>
      </c>
      <c r="B187" s="50">
        <v>18948068.449999999</v>
      </c>
      <c r="D187" s="51"/>
    </row>
    <row r="188" spans="1:4" x14ac:dyDescent="0.25">
      <c r="A188" s="28" t="s">
        <v>96</v>
      </c>
      <c r="B188" s="50">
        <v>24358456.219999999</v>
      </c>
      <c r="D188" s="47"/>
    </row>
    <row r="189" spans="1:4" x14ac:dyDescent="0.25">
      <c r="A189" s="28" t="s">
        <v>97</v>
      </c>
      <c r="B189" s="50">
        <v>4183526.48</v>
      </c>
      <c r="D189" s="47"/>
    </row>
    <row r="190" spans="1:4" x14ac:dyDescent="0.25">
      <c r="A190" s="27" t="s">
        <v>23</v>
      </c>
      <c r="B190" s="39">
        <f>(B39+B62)-(B167+B172)</f>
        <v>87029162.239999995</v>
      </c>
    </row>
    <row r="191" spans="1:4" x14ac:dyDescent="0.25">
      <c r="A191" s="15" t="s">
        <v>181</v>
      </c>
      <c r="B191" s="16"/>
    </row>
    <row r="192" spans="1:4" x14ac:dyDescent="0.25">
      <c r="A192" s="42" t="s">
        <v>19</v>
      </c>
      <c r="B192" s="43"/>
    </row>
    <row r="193" spans="1:2" x14ac:dyDescent="0.25">
      <c r="A193" s="35" t="s">
        <v>17</v>
      </c>
      <c r="B193" s="39">
        <v>415686.06</v>
      </c>
    </row>
    <row r="194" spans="1:2" x14ac:dyDescent="0.25">
      <c r="A194" s="35" t="s">
        <v>18</v>
      </c>
      <c r="B194" s="39">
        <v>0</v>
      </c>
    </row>
    <row r="195" spans="1:2" x14ac:dyDescent="0.25">
      <c r="A195" s="35" t="s">
        <v>21</v>
      </c>
      <c r="B195" s="39">
        <v>0</v>
      </c>
    </row>
    <row r="196" spans="1:2" x14ac:dyDescent="0.25">
      <c r="A196" s="42" t="s">
        <v>20</v>
      </c>
      <c r="B196" s="44">
        <f>B193+B194+B195</f>
        <v>415686.06</v>
      </c>
    </row>
    <row r="197" spans="1:2" x14ac:dyDescent="0.25">
      <c r="A197" s="55" t="s">
        <v>16</v>
      </c>
      <c r="B197" s="56"/>
    </row>
    <row r="198" spans="1:2" x14ac:dyDescent="0.25">
      <c r="A198" s="57"/>
      <c r="B198" s="58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ignoredErrors>
    <ignoredError sqref="B54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Renata Ferreira dos Santos</cp:lastModifiedBy>
  <cp:lastPrinted>2023-02-08T17:53:16Z</cp:lastPrinted>
  <dcterms:created xsi:type="dcterms:W3CDTF">2021-09-23T15:15:02Z</dcterms:created>
  <dcterms:modified xsi:type="dcterms:W3CDTF">2023-02-08T18:14:22Z</dcterms:modified>
</cp:coreProperties>
</file>