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2\PUBLICAÇÕES\11 - NOVEMBRO\"/>
    </mc:Choice>
  </mc:AlternateContent>
  <xr:revisionPtr revIDLastSave="0" documentId="13_ncr:1_{47B59632-E53D-4597-9C16-1D3BE6047E43}" xr6:coauthVersionLast="47" xr6:coauthVersionMax="47" xr10:uidLastSave="{00000000-0000-0000-0000-000000000000}"/>
  <bookViews>
    <workbookView xWindow="3735" yWindow="1275" windowWidth="21600" windowHeight="13740" xr2:uid="{C118B1DD-4E5A-43AF-A623-B734042384C3}"/>
  </bookViews>
  <sheets>
    <sheet name="Novembro 2022" sheetId="1" r:id="rId1"/>
  </sheets>
  <definedNames>
    <definedName name="_xlnm._FilterDatabase" localSheetId="0" hidden="1">'Novembro 2022'!$A$8:$H$54</definedName>
    <definedName name="_xlnm.Print_Area" localSheetId="0">'Novembro 2022'!$A$1:$H$59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1" l="1"/>
  <c r="H49" i="1" s="1"/>
  <c r="F51" i="1"/>
  <c r="H51" i="1" s="1"/>
  <c r="H45" i="1"/>
  <c r="H43" i="1"/>
  <c r="H37" i="1"/>
  <c r="F32" i="1"/>
  <c r="H32" i="1" s="1"/>
  <c r="F24" i="1"/>
  <c r="H24" i="1" s="1"/>
  <c r="G55" i="1"/>
  <c r="F55" i="1" l="1"/>
  <c r="H55" i="1"/>
</calcChain>
</file>

<file path=xl/sharedStrings.xml><?xml version="1.0" encoding="utf-8"?>
<sst xmlns="http://schemas.openxmlformats.org/spreadsheetml/2006/main" count="198" uniqueCount="191">
  <si>
    <t>Gerência de Gestão de Pessoas</t>
  </si>
  <si>
    <t>MATR.</t>
  </si>
  <si>
    <t>NOME</t>
  </si>
  <si>
    <t>CARGO / FUNÇÃO</t>
  </si>
  <si>
    <t>TELEFONE</t>
  </si>
  <si>
    <t>E-MAIL</t>
  </si>
  <si>
    <t>TOTAL BRUTO (R$)</t>
  </si>
  <si>
    <t xml:space="preserve">TOTAL 
DESCONTOS (R$) </t>
  </si>
  <si>
    <t>TOTAL LÍQUIDO (R$)</t>
  </si>
  <si>
    <t>Diretora Geral</t>
  </si>
  <si>
    <t>3201-9419</t>
  </si>
  <si>
    <t>adryanna.caiado@ovg.org.br</t>
  </si>
  <si>
    <t xml:space="preserve">Andrea Maria Mendes Caixeta Azeredo Coutinho  </t>
  </si>
  <si>
    <t>Coordenadora da Casa do Interior de Goiás</t>
  </si>
  <si>
    <t>3201-9522</t>
  </si>
  <si>
    <t>andrea.coutinho@ovg.org.br</t>
  </si>
  <si>
    <t>Coordenadora Especial do Centro de Idosos Sagrada Família</t>
  </si>
  <si>
    <t>3201-9608</t>
  </si>
  <si>
    <t>cecilia.caetano@ovg.org.br</t>
  </si>
  <si>
    <t>Celismarques Antonio de Oliveira</t>
  </si>
  <si>
    <t>Gerente Estratégico de Negócios e Captação de Recursos</t>
  </si>
  <si>
    <t>3201-9315</t>
  </si>
  <si>
    <t>celismarques.antonio@ovg.org.br</t>
  </si>
  <si>
    <t xml:space="preserve">Danilza de Jesus Lourenço </t>
  </si>
  <si>
    <t>Coordenadora de Contabilidade</t>
  </si>
  <si>
    <t>3201-9460</t>
  </si>
  <si>
    <t>danilza.jesus@ovg.org.br</t>
  </si>
  <si>
    <t>Gerente Financeira</t>
  </si>
  <si>
    <t>3201-9424</t>
  </si>
  <si>
    <t>debora.barsanulfo@ovg.org.br</t>
  </si>
  <si>
    <t>Edina Maria Rocha Lima</t>
  </si>
  <si>
    <t>Gerente Interina do Restaurante do Bem</t>
  </si>
  <si>
    <t>3201-9443</t>
  </si>
  <si>
    <t>edina.lima@ovg.org.br</t>
  </si>
  <si>
    <r>
      <t xml:space="preserve">Gerente Estratégica de Controladoria, </t>
    </r>
    <r>
      <rPr>
        <i/>
        <sz val="10"/>
        <color theme="1"/>
        <rFont val="Arial"/>
        <family val="2"/>
      </rPr>
      <t>Compliance</t>
    </r>
    <r>
      <rPr>
        <sz val="10"/>
        <color theme="1"/>
        <rFont val="Arial"/>
        <family val="2"/>
      </rPr>
      <t xml:space="preserve"> e Ouvidoria</t>
    </r>
  </si>
  <si>
    <t>3201-9391</t>
  </si>
  <si>
    <t>eliane.reis@ovg.org.br</t>
  </si>
  <si>
    <t xml:space="preserve">Fabrício Mariano da Silva  </t>
  </si>
  <si>
    <t>Gerente Administrativo</t>
  </si>
  <si>
    <t>3201-9431</t>
  </si>
  <si>
    <t>fabricio.silva@ovg.org.br</t>
  </si>
  <si>
    <t>Coordenador de Informação</t>
  </si>
  <si>
    <t>3201-9408</t>
  </si>
  <si>
    <t>felipe.guilherme@ovg.org.br</t>
  </si>
  <si>
    <r>
      <t xml:space="preserve">Gerente Estratégica de Comunicação e </t>
    </r>
    <r>
      <rPr>
        <i/>
        <sz val="10"/>
        <color theme="1"/>
        <rFont val="Arial"/>
        <family val="2"/>
      </rPr>
      <t>Marketing</t>
    </r>
    <r>
      <rPr>
        <sz val="10"/>
        <color theme="1"/>
        <rFont val="Arial"/>
        <family val="2"/>
      </rPr>
      <t xml:space="preserve"> Institucional</t>
    </r>
  </si>
  <si>
    <t>3201-9482</t>
  </si>
  <si>
    <t>giuliane.nascimento@ovg.org.br</t>
  </si>
  <si>
    <t>Coordenador de Apoio Logístico e Transporte</t>
  </si>
  <si>
    <t>3201-9448</t>
  </si>
  <si>
    <t>humberto.lemos@ovg.org.br</t>
  </si>
  <si>
    <t>Gerente de Produção Social</t>
  </si>
  <si>
    <t>3201-9409</t>
  </si>
  <si>
    <t>humberto.alves@ovg.org.br</t>
  </si>
  <si>
    <t>Gerente Estratégica de Planejamento e Governança</t>
  </si>
  <si>
    <t>3201-9463</t>
  </si>
  <si>
    <t>isadora.lopes@ovg.org.br</t>
  </si>
  <si>
    <t xml:space="preserve">Ismênia Rodrigues de Souza </t>
  </si>
  <si>
    <t>Gerente de Gestão de Bolsas de Estudos</t>
  </si>
  <si>
    <t>3201-9355</t>
  </si>
  <si>
    <t>ismenia.rodrigues@ovg.org.br</t>
  </si>
  <si>
    <r>
      <t xml:space="preserve">Jeane de Cássia Dias Abdala Maia </t>
    </r>
    <r>
      <rPr>
        <vertAlign val="superscript"/>
        <sz val="10"/>
        <rFont val="Arial"/>
        <family val="2"/>
      </rPr>
      <t>2</t>
    </r>
  </si>
  <si>
    <t>Diretora de Ações Sociais</t>
  </si>
  <si>
    <t>3201-9429</t>
  </si>
  <si>
    <t>jeane.maia@ovg.org.br</t>
  </si>
  <si>
    <t xml:space="preserve">Jenyffer Soares Estival Murça </t>
  </si>
  <si>
    <t>Gerente de Promoção e Integração ao Mundo do Trabalho</t>
  </si>
  <si>
    <t>3201-9354</t>
  </si>
  <si>
    <t>jenyffer.murca@ovg.org.br</t>
  </si>
  <si>
    <t xml:space="preserve">Jordany Hilário Corinto </t>
  </si>
  <si>
    <t>Gerente de Gestão Social e Avaliação</t>
  </si>
  <si>
    <t>3201-9438</t>
  </si>
  <si>
    <t>jordany.hilario@ovg.org.br</t>
  </si>
  <si>
    <t>Kássia Pereira Couto</t>
  </si>
  <si>
    <t>Gerente Estratégica da Secretaria Geral</t>
  </si>
  <si>
    <t>3201-9418</t>
  </si>
  <si>
    <t>kassia.pereira@ovg.org.br</t>
  </si>
  <si>
    <t>Coordenadora do Centro de Idosos Vila Vida</t>
  </si>
  <si>
    <t>3201-9540</t>
  </si>
  <si>
    <t>laila.melo@ovg.org.br</t>
  </si>
  <si>
    <t>Gerente de Promoção do Voluntariado</t>
  </si>
  <si>
    <t>3201-9301</t>
  </si>
  <si>
    <t>larissa.guimaraes@ovg.org.br</t>
  </si>
  <si>
    <t>Coordenadora do Espaço Bem Viver I e II</t>
  </si>
  <si>
    <t>3201-6398</t>
  </si>
  <si>
    <t>lariza.carvalho@ovg.org.br</t>
  </si>
  <si>
    <t xml:space="preserve">Leidyanna Gomes de Aguiar Tomé </t>
  </si>
  <si>
    <t>Coordenadora do Centro de Adolescentes Tecendo o Futuro</t>
  </si>
  <si>
    <t>3201-6951</t>
  </si>
  <si>
    <t>leidyanna.gomes@ovg.org.br</t>
  </si>
  <si>
    <r>
      <t xml:space="preserve">Lilia Maria Paes Jorge Santos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</si>
  <si>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Coordenadora de Produção</t>
  </si>
  <si>
    <t>3201-9700</t>
  </si>
  <si>
    <t>lilia.santos@ovg.org.br</t>
  </si>
  <si>
    <t>Gerente de Aquisição de Bens, Produtos e Serviços</t>
  </si>
  <si>
    <t>3201-9496</t>
  </si>
  <si>
    <t>luciane.dutra@ovg.org.br</t>
  </si>
  <si>
    <t>Gerente Estratégica Jurídica</t>
  </si>
  <si>
    <t>3201-9427</t>
  </si>
  <si>
    <t>ludmilla.gomes@ovg.org.br</t>
  </si>
  <si>
    <t>Coordenadora de Controle Patrimonial</t>
  </si>
  <si>
    <t>3201-9468</t>
  </si>
  <si>
    <t>maissun.rajeh@ovg.org.br</t>
  </si>
  <si>
    <t>Coordenadora do Centro Social Dona Gercina Borges</t>
  </si>
  <si>
    <t>3201-9506</t>
  </si>
  <si>
    <t>malba.castro@ovg.org.br</t>
  </si>
  <si>
    <t>Gerente de Gestão Integrada</t>
  </si>
  <si>
    <t>3201-9490</t>
  </si>
  <si>
    <t>maria.siqueira@ovg.org.br</t>
  </si>
  <si>
    <t xml:space="preserve">Maria de Fátima Machado Xavier </t>
  </si>
  <si>
    <t>Gerente de Enfrentamento às Desproteções Sociais</t>
  </si>
  <si>
    <t>3201-9352</t>
  </si>
  <si>
    <t>maria.xavier@ovg.org.br</t>
  </si>
  <si>
    <t xml:space="preserve">Mariane Aquino Caetano  </t>
  </si>
  <si>
    <t>Gerente Estratégica de Cerimonial e Eventos</t>
  </si>
  <si>
    <t>3201-9435</t>
  </si>
  <si>
    <t>mariane.aquino@ovg.org.br</t>
  </si>
  <si>
    <t>Gerente de Nutrição Social e Sustentável</t>
  </si>
  <si>
    <t>3206-5881</t>
  </si>
  <si>
    <t>marilia.silva@ovg.org.br</t>
  </si>
  <si>
    <t xml:space="preserve">Maurizet de Souza Morais </t>
  </si>
  <si>
    <t>Coordenadora de Execução Financeira</t>
  </si>
  <si>
    <t>3201-9492</t>
  </si>
  <si>
    <t>maurizet.morais@ovg.org.br</t>
  </si>
  <si>
    <t>Gerente de Benefícios Sociais</t>
  </si>
  <si>
    <t>natalia.grandi@ovg.org.br</t>
  </si>
  <si>
    <t>Gerente de Gestão e Controle de Informações</t>
  </si>
  <si>
    <t>3201-9479</t>
  </si>
  <si>
    <t>ney.pinheiro@ovg.org.br</t>
  </si>
  <si>
    <t>Gerente de Programas Socioassistenciais</t>
  </si>
  <si>
    <t>olga.siqueira@ovg.org.br</t>
  </si>
  <si>
    <r>
      <t xml:space="preserve">Pedro Henrique Soares Ximenes </t>
    </r>
    <r>
      <rPr>
        <vertAlign val="superscript"/>
        <sz val="10"/>
        <rFont val="Arial"/>
        <family val="2"/>
      </rPr>
      <t>2</t>
    </r>
  </si>
  <si>
    <t>Gerente de Tecnologia da Informação</t>
  </si>
  <si>
    <t>3201-9455</t>
  </si>
  <si>
    <t>pedro.ximenes@ovg.org.br</t>
  </si>
  <si>
    <t xml:space="preserve">Roberta de Oliveira Moreira  </t>
  </si>
  <si>
    <t>Coordenadora de Logística</t>
  </si>
  <si>
    <t>roberta.oliveira@ovg.org.br</t>
  </si>
  <si>
    <t>Gerente de Gestão de Pessoas</t>
  </si>
  <si>
    <t>3201-9469</t>
  </si>
  <si>
    <t>rogerio.gomes@ovg.org.br</t>
  </si>
  <si>
    <t xml:space="preserve">Ronan da Silva Oliveira Ramos </t>
  </si>
  <si>
    <t>Coordenadora de Serviços Gerais</t>
  </si>
  <si>
    <t>ronan.ramos@ovg.org.br</t>
  </si>
  <si>
    <t>Diretora de Programas Especiais</t>
  </si>
  <si>
    <t>3201-9350</t>
  </si>
  <si>
    <t>rubia.prado@ovg.org.br</t>
  </si>
  <si>
    <t xml:space="preserve">Sandra de Sousa Silva   </t>
  </si>
  <si>
    <t>Coordenadora de Acompanhamento Socioassistencial</t>
  </si>
  <si>
    <t>sandra.silva@ovg.org.br</t>
  </si>
  <si>
    <r>
      <t xml:space="preserve">Sérgio Borges Fonseca Júnior </t>
    </r>
    <r>
      <rPr>
        <vertAlign val="superscript"/>
        <sz val="10"/>
        <rFont val="Arial"/>
        <family val="2"/>
      </rPr>
      <t>2</t>
    </r>
  </si>
  <si>
    <t>Diretor Administrativo e Financeiro</t>
  </si>
  <si>
    <t>sergio.fonseca@ovg.org.br</t>
  </si>
  <si>
    <t xml:space="preserve">Silvia Moraes Faria Monteiro Belém </t>
  </si>
  <si>
    <t>Coordenadora Pedagógica</t>
  </si>
  <si>
    <t>silvia.belem@ovg.org.br</t>
  </si>
  <si>
    <t>Chefe de Gabinete da Diretoria Geral</t>
  </si>
  <si>
    <t>3201-9401</t>
  </si>
  <si>
    <t>solange.miranda@ovg.org.br</t>
  </si>
  <si>
    <t xml:space="preserve">Tacana de Luzdalma Dias da Silva </t>
  </si>
  <si>
    <t>Coordenadora de Prestação de Contas</t>
  </si>
  <si>
    <t>3201-9412</t>
  </si>
  <si>
    <t>tacana.luzdalma@ovg.org.br</t>
  </si>
  <si>
    <t>TOTAL GERAL (R$)</t>
  </si>
  <si>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Adicional de Férias incluso;</t>
    </r>
  </si>
  <si>
    <r>
      <rPr>
        <b/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Servidores estaduais efetivos com ônus para o órgão de origem;</t>
    </r>
  </si>
  <si>
    <t xml:space="preserve">Adryanna Leonor Melo de Oliveira Caiado </t>
  </si>
  <si>
    <t xml:space="preserve">Humberto Barbosa de Lemos </t>
  </si>
  <si>
    <t xml:space="preserve">Laila Angélica de Melo , </t>
  </si>
  <si>
    <t xml:space="preserve">Maissun Rajeh Omar   </t>
  </si>
  <si>
    <t xml:space="preserve">Olga Maria Saab Ribeiro Siqueira  </t>
  </si>
  <si>
    <r>
      <t xml:space="preserve">Maria Bernadete Souza Napoli de Siqueira </t>
    </r>
    <r>
      <rPr>
        <vertAlign val="superscript"/>
        <sz val="10"/>
        <rFont val="Arial"/>
        <family val="2"/>
      </rPr>
      <t>2</t>
    </r>
  </si>
  <si>
    <r>
      <t xml:space="preserve">Cecília Caetano da Rocha Lima </t>
    </r>
    <r>
      <rPr>
        <vertAlign val="superscript"/>
        <sz val="10"/>
        <color theme="1"/>
        <rFont val="Arial"/>
        <family val="2"/>
      </rPr>
      <t>3</t>
    </r>
  </si>
  <si>
    <r>
      <t xml:space="preserve">Eliane Rosa Vaz dos Reis </t>
    </r>
    <r>
      <rPr>
        <vertAlign val="superscript"/>
        <sz val="10"/>
        <rFont val="Arial"/>
        <family val="2"/>
      </rPr>
      <t>3</t>
    </r>
  </si>
  <si>
    <r>
      <t xml:space="preserve">Felipe Ferrari Guilherme </t>
    </r>
    <r>
      <rPr>
        <vertAlign val="superscript"/>
        <sz val="10"/>
        <rFont val="Arial"/>
        <family val="2"/>
      </rPr>
      <t>3</t>
    </r>
  </si>
  <si>
    <r>
      <t xml:space="preserve">Giulliane Cardoso dos Santos Nascimento </t>
    </r>
    <r>
      <rPr>
        <vertAlign val="superscript"/>
        <sz val="10"/>
        <rFont val="Arial"/>
        <family val="2"/>
      </rPr>
      <t>3</t>
    </r>
  </si>
  <si>
    <r>
      <t xml:space="preserve">Humberto Martins Alves </t>
    </r>
    <r>
      <rPr>
        <vertAlign val="superscript"/>
        <sz val="10"/>
        <rFont val="Arial"/>
        <family val="2"/>
      </rPr>
      <t>3</t>
    </r>
  </si>
  <si>
    <r>
      <t xml:space="preserve">Isadora de Fátima Lopes </t>
    </r>
    <r>
      <rPr>
        <vertAlign val="superscript"/>
        <sz val="10"/>
        <rFont val="Arial"/>
        <family val="2"/>
      </rPr>
      <t>3</t>
    </r>
  </si>
  <si>
    <r>
      <t xml:space="preserve">Larissa Alves de Souza Guimarães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</t>
    </r>
  </si>
  <si>
    <r>
      <t xml:space="preserve">Luciane Rodrigues Dutra </t>
    </r>
    <r>
      <rPr>
        <vertAlign val="superscript"/>
        <sz val="10"/>
        <rFont val="Arial"/>
        <family val="2"/>
      </rPr>
      <t>3</t>
    </r>
  </si>
  <si>
    <r>
      <t xml:space="preserve">Ludmilla Ferreira Gomes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</si>
  <si>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 xml:space="preserve">Malba Parreira de Castro </t>
    </r>
    <r>
      <rPr>
        <vertAlign val="superscript"/>
        <sz val="10"/>
        <rFont val="Arial"/>
        <family val="2"/>
      </rPr>
      <t>3</t>
    </r>
  </si>
  <si>
    <r>
      <t xml:space="preserve">Marília Araújo Silva </t>
    </r>
    <r>
      <rPr>
        <vertAlign val="superscript"/>
        <sz val="10"/>
        <rFont val="Arial"/>
        <family val="2"/>
      </rPr>
      <t>3</t>
    </r>
  </si>
  <si>
    <r>
      <t xml:space="preserve">Natália Tandaya Grandi </t>
    </r>
    <r>
      <rPr>
        <vertAlign val="superscript"/>
        <sz val="10"/>
        <rFont val="Arial"/>
        <family val="2"/>
      </rPr>
      <t>3</t>
    </r>
  </si>
  <si>
    <r>
      <t xml:space="preserve">Solange Luciano Coimbra Miranda </t>
    </r>
    <r>
      <rPr>
        <vertAlign val="superscript"/>
        <sz val="10"/>
        <rFont val="Arial"/>
        <family val="2"/>
      </rPr>
      <t>3</t>
    </r>
  </si>
  <si>
    <r>
      <t xml:space="preserve">Débora Barsanulfo da Silva </t>
    </r>
    <r>
      <rPr>
        <vertAlign val="superscript"/>
        <sz val="10"/>
        <rFont val="Arial"/>
        <family val="2"/>
      </rPr>
      <t>1, 3</t>
    </r>
  </si>
  <si>
    <r>
      <t xml:space="preserve">Rogério Gomes da Silva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</si>
  <si>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r>
      <t xml:space="preserve">Ney Fernando Pinheiro </t>
    </r>
    <r>
      <rPr>
        <vertAlign val="superscript"/>
        <sz val="10"/>
        <rFont val="Arial"/>
        <family val="2"/>
      </rPr>
      <t>1, 2</t>
    </r>
  </si>
  <si>
    <r>
      <t xml:space="preserve">Rúbia Érika Prado Cardoso  </t>
    </r>
    <r>
      <rPr>
        <vertAlign val="superscript"/>
        <sz val="10"/>
        <rFont val="Arial"/>
        <family val="2"/>
      </rPr>
      <t>1, 2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</si>
  <si>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Adiantamento de 13º Salário incluso.</t>
    </r>
  </si>
  <si>
    <t xml:space="preserve">RELAÇÃO MENSAL DOS MEMBROS DA DIRETORIA E DAS CHEFIAS DE SEU ORGANOGRAMA 
COM AS SUAS RESPECTIVAS REMUNERAÇÕES - NOVEMBRO/2022 </t>
  </si>
  <si>
    <t>Lariza Valoes Carvalho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</si>
</sst>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Futura Book"/>
      <family val="3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rgb="FF0070C0"/>
      <name val="Arial"/>
      <family val="2"/>
    </font>
    <font>
      <i/>
      <sz val="10"/>
      <color theme="1"/>
      <name val="Arial"/>
      <family val="2"/>
    </font>
    <font>
      <vertAlign val="superscript"/>
      <sz val="10"/>
      <name val="Arial"/>
      <family val="2"/>
    </font>
    <font>
      <u/>
      <sz val="10"/>
      <color theme="8" tint="-0.249977111117893"/>
      <name val="Arial"/>
      <family val="2"/>
    </font>
    <font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49" fontId="0" fillId="0" borderId="0" xfId="0" applyNumberFormat="1" applyAlignment="1">
      <alignment horizontal="center"/>
    </xf>
    <xf numFmtId="43" fontId="0" fillId="0" borderId="0" xfId="1" applyFont="1"/>
    <xf numFmtId="43" fontId="4" fillId="0" borderId="0" xfId="1" applyFont="1"/>
    <xf numFmtId="49" fontId="5" fillId="0" borderId="0" xfId="0" applyNumberFormat="1" applyFont="1" applyAlignment="1">
      <alignment horizontal="center"/>
    </xf>
    <xf numFmtId="0" fontId="8" fillId="2" borderId="2" xfId="0" quotePrefix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2" fillId="0" borderId="2" xfId="3" applyFont="1" applyBorder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4" fillId="0" borderId="2" xfId="3" applyFont="1" applyBorder="1" applyAlignment="1">
      <alignment vertical="center" wrapText="1"/>
    </xf>
    <xf numFmtId="0" fontId="14" fillId="0" borderId="2" xfId="3" applyFont="1" applyBorder="1" applyAlignment="1">
      <alignment horizontal="left" vertical="center" wrapText="1"/>
    </xf>
    <xf numFmtId="0" fontId="13" fillId="0" borderId="2" xfId="0" applyFont="1" applyBorder="1"/>
    <xf numFmtId="0" fontId="12" fillId="0" borderId="2" xfId="3" applyFont="1" applyBorder="1" applyAlignment="1">
      <alignment vertical="center" wrapText="1"/>
    </xf>
    <xf numFmtId="0" fontId="12" fillId="0" borderId="2" xfId="3" applyFont="1" applyBorder="1" applyAlignment="1">
      <alignment horizontal="left" vertical="center" wrapText="1"/>
    </xf>
    <xf numFmtId="0" fontId="12" fillId="0" borderId="2" xfId="3" applyFont="1" applyFill="1" applyBorder="1" applyAlignment="1">
      <alignment vertical="center" wrapText="1"/>
    </xf>
    <xf numFmtId="0" fontId="17" fillId="0" borderId="2" xfId="3" applyFont="1" applyBorder="1" applyAlignment="1">
      <alignment vertical="center" wrapText="1"/>
    </xf>
    <xf numFmtId="0" fontId="14" fillId="0" borderId="2" xfId="3" applyFont="1" applyFill="1" applyBorder="1" applyAlignment="1">
      <alignment vertical="center" wrapText="1"/>
    </xf>
    <xf numFmtId="0" fontId="12" fillId="0" borderId="2" xfId="3" applyFont="1" applyFill="1" applyBorder="1" applyAlignment="1">
      <alignment horizontal="left"/>
    </xf>
    <xf numFmtId="44" fontId="8" fillId="2" borderId="2" xfId="2" applyFont="1" applyFill="1" applyBorder="1" applyAlignment="1">
      <alignment vertical="center"/>
    </xf>
    <xf numFmtId="0" fontId="18" fillId="0" borderId="0" xfId="0" applyFont="1" applyAlignment="1">
      <alignment horizontal="left"/>
    </xf>
    <xf numFmtId="43" fontId="10" fillId="0" borderId="0" xfId="1" applyFont="1"/>
    <xf numFmtId="4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2" fillId="0" borderId="0" xfId="0" applyNumberFormat="1" applyFont="1"/>
    <xf numFmtId="43" fontId="0" fillId="0" borderId="0" xfId="0" applyNumberFormat="1"/>
    <xf numFmtId="43" fontId="13" fillId="0" borderId="2" xfId="1" applyFont="1" applyBorder="1"/>
    <xf numFmtId="49" fontId="5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4">
    <cellStyle name="Hiperlink" xfId="3" builtinId="8"/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2145526</xdr:colOff>
      <xdr:row>0</xdr:row>
      <xdr:rowOff>56612</xdr:rowOff>
    </xdr:from>
    <xdr:to>
      <xdr:col>3</xdr:col>
      <xdr:colOff>753800</xdr:colOff>
      <xdr:row>2</xdr:row>
      <xdr:rowOff>183068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CD3D2E7-887D-4DE8-9D7D-1C48390C9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7426" y="56612"/>
          <a:ext cx="2218249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oberta.oliveira@ovg.org.br" TargetMode="External"/><Relationship Id="rId18" Type="http://schemas.openxmlformats.org/officeDocument/2006/relationships/hyperlink" Target="mailto:maria.siqueira@ovg.org.br" TargetMode="External"/><Relationship Id="rId26" Type="http://schemas.openxmlformats.org/officeDocument/2006/relationships/hyperlink" Target="mailto:laila.melo@ovg.org.br" TargetMode="External"/><Relationship Id="rId39" Type="http://schemas.openxmlformats.org/officeDocument/2006/relationships/hyperlink" Target="mailto:andrea.coutinho@ovg.org.Br" TargetMode="External"/><Relationship Id="rId21" Type="http://schemas.openxmlformats.org/officeDocument/2006/relationships/hyperlink" Target="mailto:luciane.dutra@ovg.org.br" TargetMode="External"/><Relationship Id="rId34" Type="http://schemas.openxmlformats.org/officeDocument/2006/relationships/hyperlink" Target="mailto:fabricio.silva@ovg.org.br" TargetMode="External"/><Relationship Id="rId42" Type="http://schemas.openxmlformats.org/officeDocument/2006/relationships/hyperlink" Target="mailto:giuliane.nascimento@ovg.org.br" TargetMode="External"/><Relationship Id="rId7" Type="http://schemas.openxmlformats.org/officeDocument/2006/relationships/hyperlink" Target="mailto:ney.pinheiro@ovg.org.br" TargetMode="External"/><Relationship Id="rId2" Type="http://schemas.openxmlformats.org/officeDocument/2006/relationships/hyperlink" Target="mailto:eliane.reis@ovg.org.br" TargetMode="External"/><Relationship Id="rId16" Type="http://schemas.openxmlformats.org/officeDocument/2006/relationships/hyperlink" Target="mailto:marilia.silva@ovg.org.br" TargetMode="External"/><Relationship Id="rId29" Type="http://schemas.openxmlformats.org/officeDocument/2006/relationships/hyperlink" Target="mailto:jeane.maia@ovg.org.br" TargetMode="External"/><Relationship Id="rId1" Type="http://schemas.openxmlformats.org/officeDocument/2006/relationships/hyperlink" Target="mailto:solange.miranda@ovg.org.br" TargetMode="External"/><Relationship Id="rId6" Type="http://schemas.openxmlformats.org/officeDocument/2006/relationships/hyperlink" Target="mailto:celismarques.antonio@ovg.org.br" TargetMode="External"/><Relationship Id="rId11" Type="http://schemas.openxmlformats.org/officeDocument/2006/relationships/hyperlink" Target="mailto:sandra.silva@ovg.org.br" TargetMode="External"/><Relationship Id="rId24" Type="http://schemas.openxmlformats.org/officeDocument/2006/relationships/hyperlink" Target="mailto:lariza.carvalho@ovg.org.br" TargetMode="External"/><Relationship Id="rId32" Type="http://schemas.openxmlformats.org/officeDocument/2006/relationships/hyperlink" Target="mailto:humberto.lemos@ovg.org.br" TargetMode="External"/><Relationship Id="rId37" Type="http://schemas.openxmlformats.org/officeDocument/2006/relationships/hyperlink" Target="mailto:danilza.jesus@ovg.org.br" TargetMode="External"/><Relationship Id="rId40" Type="http://schemas.openxmlformats.org/officeDocument/2006/relationships/hyperlink" Target="mailto:diretoria.geral@ovg.org.br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isadora.lopes@ovg.org.br" TargetMode="External"/><Relationship Id="rId15" Type="http://schemas.openxmlformats.org/officeDocument/2006/relationships/hyperlink" Target="mailto:maurizet.morais@ovg.org.br" TargetMode="External"/><Relationship Id="rId23" Type="http://schemas.openxmlformats.org/officeDocument/2006/relationships/hyperlink" Target="mailto:leidyanna.gomes@ovg.org.br" TargetMode="External"/><Relationship Id="rId28" Type="http://schemas.openxmlformats.org/officeDocument/2006/relationships/hyperlink" Target="mailto:jenyffer.murca@ovg.org.br" TargetMode="External"/><Relationship Id="rId36" Type="http://schemas.openxmlformats.org/officeDocument/2006/relationships/hyperlink" Target="mailto:debora.barsanulfo@ovg.org.br" TargetMode="External"/><Relationship Id="rId10" Type="http://schemas.openxmlformats.org/officeDocument/2006/relationships/hyperlink" Target="mailto:silvia.belem@ovg.org.br" TargetMode="External"/><Relationship Id="rId19" Type="http://schemas.openxmlformats.org/officeDocument/2006/relationships/hyperlink" Target="mailto:malba.castro@ovg.org.br" TargetMode="External"/><Relationship Id="rId31" Type="http://schemas.openxmlformats.org/officeDocument/2006/relationships/hyperlink" Target="mailto:humberto.alves@ovg.org.br" TargetMode="External"/><Relationship Id="rId44" Type="http://schemas.openxmlformats.org/officeDocument/2006/relationships/hyperlink" Target="mailto:natalia.grandi@ovg.org.br" TargetMode="External"/><Relationship Id="rId4" Type="http://schemas.openxmlformats.org/officeDocument/2006/relationships/hyperlink" Target="mailto:kassia.pereira@ovg.org.br" TargetMode="External"/><Relationship Id="rId9" Type="http://schemas.openxmlformats.org/officeDocument/2006/relationships/hyperlink" Target="mailto:tacana.luzdalma@ovg.org.br" TargetMode="External"/><Relationship Id="rId14" Type="http://schemas.openxmlformats.org/officeDocument/2006/relationships/hyperlink" Target="mailto:olga.siqueira@ovg.org.br" TargetMode="External"/><Relationship Id="rId22" Type="http://schemas.openxmlformats.org/officeDocument/2006/relationships/hyperlink" Target="mailto:lilia.santos@ovg.org.br" TargetMode="External"/><Relationship Id="rId27" Type="http://schemas.openxmlformats.org/officeDocument/2006/relationships/hyperlink" Target="mailto:jordany.hilario@ovg.org.br" TargetMode="External"/><Relationship Id="rId30" Type="http://schemas.openxmlformats.org/officeDocument/2006/relationships/hyperlink" Target="mailto:ismenia.rodrigues@ovg.org.br" TargetMode="External"/><Relationship Id="rId35" Type="http://schemas.openxmlformats.org/officeDocument/2006/relationships/hyperlink" Target="mailto:edina.lima@ovg.org.br" TargetMode="External"/><Relationship Id="rId43" Type="http://schemas.openxmlformats.org/officeDocument/2006/relationships/hyperlink" Target="mailto:rogerio.gomes@ovg.org.br" TargetMode="External"/><Relationship Id="rId8" Type="http://schemas.openxmlformats.org/officeDocument/2006/relationships/hyperlink" Target="mailto:pedro.ximenes@ovg.org.br" TargetMode="External"/><Relationship Id="rId3" Type="http://schemas.openxmlformats.org/officeDocument/2006/relationships/hyperlink" Target="mailto:mariane.aquino@ovg.org.br" TargetMode="External"/><Relationship Id="rId12" Type="http://schemas.openxmlformats.org/officeDocument/2006/relationships/hyperlink" Target="mailto:rubia.prado@ovg.org.br" TargetMode="External"/><Relationship Id="rId17" Type="http://schemas.openxmlformats.org/officeDocument/2006/relationships/hyperlink" Target="mailto:maria.xavier@ovg.org.br" TargetMode="External"/><Relationship Id="rId25" Type="http://schemas.openxmlformats.org/officeDocument/2006/relationships/hyperlink" Target="mailto:larissa.guimaraes@ovg.org.br" TargetMode="External"/><Relationship Id="rId33" Type="http://schemas.openxmlformats.org/officeDocument/2006/relationships/hyperlink" Target="mailto:felipe.guilherme@ovg.org.br" TargetMode="External"/><Relationship Id="rId38" Type="http://schemas.openxmlformats.org/officeDocument/2006/relationships/hyperlink" Target="mailto:cecilia.caetano@ovg.org.br" TargetMode="External"/><Relationship Id="rId46" Type="http://schemas.openxmlformats.org/officeDocument/2006/relationships/drawing" Target="../drawings/drawing1.xml"/><Relationship Id="rId20" Type="http://schemas.openxmlformats.org/officeDocument/2006/relationships/hyperlink" Target="mailto:maissun.rajeh@ovg.org.br" TargetMode="External"/><Relationship Id="rId41" Type="http://schemas.openxmlformats.org/officeDocument/2006/relationships/hyperlink" Target="mailto:ronan.ramos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73A0F-2BFC-4F31-B3B3-491DA6DF4537}">
  <sheetPr>
    <pageSetUpPr fitToPage="1"/>
  </sheetPr>
  <dimension ref="A1:J64"/>
  <sheetViews>
    <sheetView tabSelected="1" zoomScale="85" zoomScaleNormal="85" workbookViewId="0">
      <selection activeCell="C61" sqref="C61"/>
    </sheetView>
  </sheetViews>
  <sheetFormatPr defaultRowHeight="15" x14ac:dyDescent="0.25"/>
  <cols>
    <col min="1" max="1" width="9.7109375" style="27" customWidth="1"/>
    <col min="2" max="2" width="46.85546875" bestFit="1" customWidth="1"/>
    <col min="3" max="3" width="54.140625" bestFit="1" customWidth="1"/>
    <col min="4" max="4" width="14.28515625" style="27" customWidth="1"/>
    <col min="5" max="5" width="29.28515625" style="28" bestFit="1" customWidth="1"/>
    <col min="6" max="6" width="18.28515625" customWidth="1"/>
    <col min="7" max="7" width="16.7109375" bestFit="1" customWidth="1"/>
    <col min="8" max="8" width="17.85546875" customWidth="1"/>
  </cols>
  <sheetData>
    <row r="1" spans="1:8" x14ac:dyDescent="0.25">
      <c r="A1" s="1"/>
      <c r="C1" s="2"/>
      <c r="D1" s="3"/>
      <c r="E1" s="3"/>
      <c r="H1" s="2"/>
    </row>
    <row r="2" spans="1:8" x14ac:dyDescent="0.25">
      <c r="A2" s="1"/>
      <c r="C2" s="2"/>
      <c r="D2" s="3"/>
      <c r="E2" s="3"/>
      <c r="H2" s="2"/>
    </row>
    <row r="3" spans="1:8" x14ac:dyDescent="0.25">
      <c r="A3" s="1"/>
      <c r="C3" s="2"/>
      <c r="D3" s="3"/>
      <c r="E3" s="3"/>
      <c r="H3" s="2"/>
    </row>
    <row r="4" spans="1:8" ht="16.5" x14ac:dyDescent="0.3">
      <c r="A4" s="32" t="s">
        <v>0</v>
      </c>
      <c r="B4" s="32"/>
      <c r="C4" s="32"/>
      <c r="D4" s="32"/>
      <c r="E4" s="32"/>
      <c r="F4" s="32"/>
      <c r="G4" s="32"/>
      <c r="H4" s="32"/>
    </row>
    <row r="5" spans="1:8" ht="18.75" customHeight="1" x14ac:dyDescent="0.3">
      <c r="A5" s="4"/>
      <c r="B5" s="4"/>
      <c r="C5" s="4"/>
      <c r="D5" s="4"/>
      <c r="E5" s="4"/>
      <c r="H5" s="2"/>
    </row>
    <row r="6" spans="1:8" ht="36.75" customHeight="1" x14ac:dyDescent="0.25">
      <c r="A6" s="33" t="s">
        <v>189</v>
      </c>
      <c r="B6" s="33"/>
      <c r="C6" s="33"/>
      <c r="D6" s="33"/>
      <c r="E6" s="33"/>
      <c r="F6" s="33"/>
      <c r="G6" s="33"/>
      <c r="H6" s="33"/>
    </row>
    <row r="7" spans="1:8" ht="3" hidden="1" customHeight="1" x14ac:dyDescent="0.25">
      <c r="A7" s="34"/>
      <c r="B7" s="34"/>
      <c r="C7" s="34"/>
      <c r="D7" s="34"/>
      <c r="E7" s="34"/>
      <c r="F7" s="34"/>
      <c r="G7" s="34"/>
      <c r="H7" s="34"/>
    </row>
    <row r="8" spans="1:8" s="8" customFormat="1" ht="31.5" customHeight="1" x14ac:dyDescent="0.25">
      <c r="A8" s="5" t="s">
        <v>1</v>
      </c>
      <c r="B8" s="5" t="s">
        <v>2</v>
      </c>
      <c r="C8" s="6" t="s">
        <v>3</v>
      </c>
      <c r="D8" s="6" t="s">
        <v>4</v>
      </c>
      <c r="E8" s="6" t="s">
        <v>5</v>
      </c>
      <c r="F8" s="7" t="s">
        <v>6</v>
      </c>
      <c r="G8" s="7" t="s">
        <v>7</v>
      </c>
      <c r="H8" s="7" t="s">
        <v>8</v>
      </c>
    </row>
    <row r="9" spans="1:8" x14ac:dyDescent="0.25">
      <c r="A9" s="9">
        <v>5475</v>
      </c>
      <c r="B9" s="10" t="s">
        <v>165</v>
      </c>
      <c r="C9" s="10" t="s">
        <v>9</v>
      </c>
      <c r="D9" s="9" t="s">
        <v>10</v>
      </c>
      <c r="E9" s="11" t="s">
        <v>11</v>
      </c>
      <c r="F9" s="31">
        <v>27760.32</v>
      </c>
      <c r="G9" s="31">
        <v>7370.3</v>
      </c>
      <c r="H9" s="31">
        <v>20390.02</v>
      </c>
    </row>
    <row r="10" spans="1:8" x14ac:dyDescent="0.25">
      <c r="A10" s="9">
        <v>4988</v>
      </c>
      <c r="B10" s="10" t="s">
        <v>12</v>
      </c>
      <c r="C10" s="10" t="s">
        <v>13</v>
      </c>
      <c r="D10" s="12" t="s">
        <v>14</v>
      </c>
      <c r="E10" s="13" t="s">
        <v>15</v>
      </c>
      <c r="F10" s="31">
        <v>10335.32</v>
      </c>
      <c r="G10" s="31">
        <v>2460.62</v>
      </c>
      <c r="H10" s="31">
        <v>7874.7</v>
      </c>
    </row>
    <row r="11" spans="1:8" x14ac:dyDescent="0.25">
      <c r="A11" s="9">
        <v>5480</v>
      </c>
      <c r="B11" s="10" t="s">
        <v>171</v>
      </c>
      <c r="C11" s="10" t="s">
        <v>16</v>
      </c>
      <c r="D11" s="12" t="s">
        <v>17</v>
      </c>
      <c r="E11" s="13" t="s">
        <v>18</v>
      </c>
      <c r="F11" s="31">
        <v>16671.11</v>
      </c>
      <c r="G11" s="31">
        <v>2544.6999999999998</v>
      </c>
      <c r="H11" s="31">
        <v>14126.41</v>
      </c>
    </row>
    <row r="12" spans="1:8" x14ac:dyDescent="0.25">
      <c r="A12" s="9">
        <v>5598</v>
      </c>
      <c r="B12" s="10" t="s">
        <v>19</v>
      </c>
      <c r="C12" s="10" t="s">
        <v>20</v>
      </c>
      <c r="D12" s="12" t="s">
        <v>21</v>
      </c>
      <c r="E12" s="14" t="s">
        <v>22</v>
      </c>
      <c r="F12" s="31">
        <v>9253.44</v>
      </c>
      <c r="G12" s="31">
        <v>2280.91</v>
      </c>
      <c r="H12" s="31">
        <v>6972.53</v>
      </c>
    </row>
    <row r="13" spans="1:8" x14ac:dyDescent="0.25">
      <c r="A13" s="9">
        <v>112</v>
      </c>
      <c r="B13" s="10" t="s">
        <v>23</v>
      </c>
      <c r="C13" s="10" t="s">
        <v>24</v>
      </c>
      <c r="D13" s="12" t="s">
        <v>25</v>
      </c>
      <c r="E13" s="13" t="s">
        <v>26</v>
      </c>
      <c r="F13" s="31">
        <v>14154.96</v>
      </c>
      <c r="G13" s="31">
        <v>3524.56</v>
      </c>
      <c r="H13" s="31">
        <v>10630.4</v>
      </c>
    </row>
    <row r="14" spans="1:8" x14ac:dyDescent="0.25">
      <c r="A14" s="9">
        <v>4686</v>
      </c>
      <c r="B14" s="15" t="s">
        <v>184</v>
      </c>
      <c r="C14" s="10" t="s">
        <v>27</v>
      </c>
      <c r="D14" s="12" t="s">
        <v>28</v>
      </c>
      <c r="E14" s="13" t="s">
        <v>29</v>
      </c>
      <c r="F14" s="31">
        <v>28920.5</v>
      </c>
      <c r="G14" s="31">
        <v>3582.84</v>
      </c>
      <c r="H14" s="31">
        <v>25337.66</v>
      </c>
    </row>
    <row r="15" spans="1:8" ht="14.45" customHeight="1" x14ac:dyDescent="0.25">
      <c r="A15" s="9">
        <v>5590</v>
      </c>
      <c r="B15" s="15" t="s">
        <v>30</v>
      </c>
      <c r="C15" s="10" t="s">
        <v>31</v>
      </c>
      <c r="D15" s="12" t="s">
        <v>32</v>
      </c>
      <c r="E15" s="13" t="s">
        <v>33</v>
      </c>
      <c r="F15" s="31">
        <v>9253.44</v>
      </c>
      <c r="G15" s="31">
        <v>2280.91</v>
      </c>
      <c r="H15" s="31">
        <v>6972.53</v>
      </c>
    </row>
    <row r="16" spans="1:8" x14ac:dyDescent="0.25">
      <c r="A16" s="9">
        <v>756</v>
      </c>
      <c r="B16" s="15" t="s">
        <v>172</v>
      </c>
      <c r="C16" s="10" t="s">
        <v>34</v>
      </c>
      <c r="D16" s="12" t="s">
        <v>35</v>
      </c>
      <c r="E16" s="14" t="s">
        <v>36</v>
      </c>
      <c r="F16" s="31">
        <v>22524.27</v>
      </c>
      <c r="G16" s="31">
        <v>3328</v>
      </c>
      <c r="H16" s="31">
        <v>19196.27</v>
      </c>
    </row>
    <row r="17" spans="1:8" ht="14.45" customHeight="1" x14ac:dyDescent="0.25">
      <c r="A17" s="9">
        <v>5614</v>
      </c>
      <c r="B17" s="15" t="s">
        <v>37</v>
      </c>
      <c r="C17" s="10" t="s">
        <v>38</v>
      </c>
      <c r="D17" s="12" t="s">
        <v>39</v>
      </c>
      <c r="E17" s="13" t="s">
        <v>40</v>
      </c>
      <c r="F17" s="31">
        <v>9253.44</v>
      </c>
      <c r="G17" s="31">
        <v>2835.7</v>
      </c>
      <c r="H17" s="31">
        <v>6417.74</v>
      </c>
    </row>
    <row r="18" spans="1:8" x14ac:dyDescent="0.25">
      <c r="A18" s="9">
        <v>5692</v>
      </c>
      <c r="B18" s="15" t="s">
        <v>173</v>
      </c>
      <c r="C18" s="10" t="s">
        <v>41</v>
      </c>
      <c r="D18" s="12" t="s">
        <v>42</v>
      </c>
      <c r="E18" s="16" t="s">
        <v>43</v>
      </c>
      <c r="F18" s="31">
        <v>11798.14</v>
      </c>
      <c r="G18" s="31">
        <v>1629.8</v>
      </c>
      <c r="H18" s="31">
        <v>10168.34</v>
      </c>
    </row>
    <row r="19" spans="1:8" x14ac:dyDescent="0.25">
      <c r="A19" s="9">
        <v>6104</v>
      </c>
      <c r="B19" s="15" t="s">
        <v>174</v>
      </c>
      <c r="C19" s="10" t="s">
        <v>44</v>
      </c>
      <c r="D19" s="12" t="s">
        <v>45</v>
      </c>
      <c r="E19" s="16" t="s">
        <v>46</v>
      </c>
      <c r="F19" s="31">
        <v>12492.14</v>
      </c>
      <c r="G19" s="31">
        <v>2280.91</v>
      </c>
      <c r="H19" s="31">
        <v>10211.23</v>
      </c>
    </row>
    <row r="20" spans="1:8" ht="14.45" customHeight="1" x14ac:dyDescent="0.25">
      <c r="A20" s="9">
        <v>5575</v>
      </c>
      <c r="B20" s="15" t="s">
        <v>166</v>
      </c>
      <c r="C20" s="10" t="s">
        <v>47</v>
      </c>
      <c r="D20" s="12" t="s">
        <v>48</v>
      </c>
      <c r="E20" s="16" t="s">
        <v>49</v>
      </c>
      <c r="F20" s="31">
        <v>6940.08</v>
      </c>
      <c r="G20" s="31">
        <v>1629.8</v>
      </c>
      <c r="H20" s="31">
        <v>5310.28</v>
      </c>
    </row>
    <row r="21" spans="1:8" x14ac:dyDescent="0.25">
      <c r="A21" s="9">
        <v>5565</v>
      </c>
      <c r="B21" s="15" t="s">
        <v>175</v>
      </c>
      <c r="C21" s="10" t="s">
        <v>50</v>
      </c>
      <c r="D21" s="12" t="s">
        <v>51</v>
      </c>
      <c r="E21" s="16" t="s">
        <v>52</v>
      </c>
      <c r="F21" s="31">
        <v>16058.39</v>
      </c>
      <c r="G21" s="31">
        <v>4440.5200000000004</v>
      </c>
      <c r="H21" s="31">
        <v>11617.87</v>
      </c>
    </row>
    <row r="22" spans="1:8" x14ac:dyDescent="0.25">
      <c r="A22" s="9">
        <v>57</v>
      </c>
      <c r="B22" s="15" t="s">
        <v>176</v>
      </c>
      <c r="C22" s="10" t="s">
        <v>53</v>
      </c>
      <c r="D22" s="12" t="s">
        <v>54</v>
      </c>
      <c r="E22" s="17" t="s">
        <v>55</v>
      </c>
      <c r="F22" s="31">
        <v>26607.79</v>
      </c>
      <c r="G22" s="31">
        <v>3988.28</v>
      </c>
      <c r="H22" s="31">
        <v>22619.51</v>
      </c>
    </row>
    <row r="23" spans="1:8" ht="14.45" customHeight="1" x14ac:dyDescent="0.25">
      <c r="A23" s="9">
        <v>4746</v>
      </c>
      <c r="B23" s="15" t="s">
        <v>56</v>
      </c>
      <c r="C23" s="10" t="s">
        <v>57</v>
      </c>
      <c r="D23" s="12" t="s">
        <v>58</v>
      </c>
      <c r="E23" s="16" t="s">
        <v>59</v>
      </c>
      <c r="F23" s="31">
        <v>13255.49</v>
      </c>
      <c r="G23" s="31">
        <v>3408.48</v>
      </c>
      <c r="H23" s="31">
        <v>9847.01</v>
      </c>
    </row>
    <row r="24" spans="1:8" x14ac:dyDescent="0.25">
      <c r="A24" s="9">
        <v>1088</v>
      </c>
      <c r="B24" s="15" t="s">
        <v>60</v>
      </c>
      <c r="C24" s="10" t="s">
        <v>61</v>
      </c>
      <c r="D24" s="12" t="s">
        <v>62</v>
      </c>
      <c r="E24" s="18" t="s">
        <v>63</v>
      </c>
      <c r="F24" s="31">
        <f>26940.44+18765.98-10244.2</f>
        <v>35462.22</v>
      </c>
      <c r="G24" s="31">
        <v>12122.55</v>
      </c>
      <c r="H24" s="31">
        <f>F24-G24</f>
        <v>23339.670000000002</v>
      </c>
    </row>
    <row r="25" spans="1:8" ht="14.45" customHeight="1" x14ac:dyDescent="0.25">
      <c r="A25" s="9">
        <v>5641</v>
      </c>
      <c r="B25" s="15" t="s">
        <v>64</v>
      </c>
      <c r="C25" s="10" t="s">
        <v>65</v>
      </c>
      <c r="D25" s="12" t="s">
        <v>66</v>
      </c>
      <c r="E25" s="16" t="s">
        <v>67</v>
      </c>
      <c r="F25" s="31">
        <v>9675.11</v>
      </c>
      <c r="G25" s="31">
        <v>2379.2199999999998</v>
      </c>
      <c r="H25" s="31">
        <v>7295.89</v>
      </c>
    </row>
    <row r="26" spans="1:8" ht="14.45" customHeight="1" x14ac:dyDescent="0.25">
      <c r="A26" s="9">
        <v>5713</v>
      </c>
      <c r="B26" s="15" t="s">
        <v>68</v>
      </c>
      <c r="C26" s="10" t="s">
        <v>69</v>
      </c>
      <c r="D26" s="12" t="s">
        <v>70</v>
      </c>
      <c r="E26" s="13" t="s">
        <v>71</v>
      </c>
      <c r="F26" s="31">
        <v>9253.44</v>
      </c>
      <c r="G26" s="31">
        <v>2280.91</v>
      </c>
      <c r="H26" s="31">
        <v>6972.53</v>
      </c>
    </row>
    <row r="27" spans="1:8" ht="14.45" customHeight="1" x14ac:dyDescent="0.25">
      <c r="A27" s="9">
        <v>111</v>
      </c>
      <c r="B27" s="15" t="s">
        <v>72</v>
      </c>
      <c r="C27" s="10" t="s">
        <v>73</v>
      </c>
      <c r="D27" s="12" t="s">
        <v>74</v>
      </c>
      <c r="E27" s="17" t="s">
        <v>75</v>
      </c>
      <c r="F27" s="31">
        <v>16233.74</v>
      </c>
      <c r="G27" s="31">
        <v>4608.59</v>
      </c>
      <c r="H27" s="31">
        <v>11625.15</v>
      </c>
    </row>
    <row r="28" spans="1:8" x14ac:dyDescent="0.25">
      <c r="A28" s="9">
        <v>5550</v>
      </c>
      <c r="B28" s="15" t="s">
        <v>167</v>
      </c>
      <c r="C28" s="10" t="s">
        <v>76</v>
      </c>
      <c r="D28" s="12" t="s">
        <v>77</v>
      </c>
      <c r="E28" s="16" t="s">
        <v>78</v>
      </c>
      <c r="F28" s="31">
        <v>6940.08</v>
      </c>
      <c r="G28" s="31">
        <v>3642.34</v>
      </c>
      <c r="H28" s="31">
        <v>3297.74</v>
      </c>
    </row>
    <row r="29" spans="1:8" x14ac:dyDescent="0.25">
      <c r="A29" s="9">
        <v>5481</v>
      </c>
      <c r="B29" s="15" t="s">
        <v>177</v>
      </c>
      <c r="C29" s="10" t="s">
        <v>79</v>
      </c>
      <c r="D29" s="12" t="s">
        <v>80</v>
      </c>
      <c r="E29" s="16" t="s">
        <v>81</v>
      </c>
      <c r="F29" s="31">
        <v>20450.099999999999</v>
      </c>
      <c r="G29" s="31">
        <v>3044.32</v>
      </c>
      <c r="H29" s="31">
        <v>17405.78</v>
      </c>
    </row>
    <row r="30" spans="1:8" ht="14.45" customHeight="1" x14ac:dyDescent="0.25">
      <c r="A30" s="9">
        <v>5740</v>
      </c>
      <c r="B30" s="15" t="s">
        <v>190</v>
      </c>
      <c r="C30" s="10" t="s">
        <v>82</v>
      </c>
      <c r="D30" s="12" t="s">
        <v>83</v>
      </c>
      <c r="E30" s="16" t="s">
        <v>84</v>
      </c>
      <c r="F30" s="31">
        <v>6940.08</v>
      </c>
      <c r="G30" s="31">
        <v>1629.8</v>
      </c>
      <c r="H30" s="31">
        <v>5310.28</v>
      </c>
    </row>
    <row r="31" spans="1:8" ht="14.45" customHeight="1" x14ac:dyDescent="0.25">
      <c r="A31" s="9">
        <v>5102</v>
      </c>
      <c r="B31" s="15" t="s">
        <v>85</v>
      </c>
      <c r="C31" s="10" t="s">
        <v>86</v>
      </c>
      <c r="D31" s="12" t="s">
        <v>87</v>
      </c>
      <c r="E31" s="16" t="s">
        <v>88</v>
      </c>
      <c r="F31" s="31">
        <v>8516.7000000000007</v>
      </c>
      <c r="G31" s="31">
        <v>2132.31</v>
      </c>
      <c r="H31" s="31">
        <v>6384.39</v>
      </c>
    </row>
    <row r="32" spans="1:8" x14ac:dyDescent="0.25">
      <c r="A32" s="9">
        <v>1103</v>
      </c>
      <c r="B32" s="15" t="s">
        <v>89</v>
      </c>
      <c r="C32" s="10" t="s">
        <v>90</v>
      </c>
      <c r="D32" s="12" t="s">
        <v>91</v>
      </c>
      <c r="E32" s="16" t="s">
        <v>92</v>
      </c>
      <c r="F32" s="31">
        <f>3454.01+4164.05</f>
        <v>7618.06</v>
      </c>
      <c r="G32" s="31">
        <v>3912.95</v>
      </c>
      <c r="H32" s="31">
        <f>F32-G32</f>
        <v>3705.1100000000006</v>
      </c>
    </row>
    <row r="33" spans="1:8" x14ac:dyDescent="0.25">
      <c r="A33" s="9">
        <v>5573</v>
      </c>
      <c r="B33" s="15" t="s">
        <v>178</v>
      </c>
      <c r="C33" s="10" t="s">
        <v>93</v>
      </c>
      <c r="D33" s="12" t="s">
        <v>94</v>
      </c>
      <c r="E33" s="16" t="s">
        <v>95</v>
      </c>
      <c r="F33" s="31">
        <v>15730.85</v>
      </c>
      <c r="G33" s="31">
        <v>2255.77</v>
      </c>
      <c r="H33" s="31">
        <v>13475.08</v>
      </c>
    </row>
    <row r="34" spans="1:8" x14ac:dyDescent="0.25">
      <c r="A34" s="9">
        <v>5795</v>
      </c>
      <c r="B34" s="15" t="s">
        <v>179</v>
      </c>
      <c r="C34" s="10" t="s">
        <v>96</v>
      </c>
      <c r="D34" s="12" t="s">
        <v>97</v>
      </c>
      <c r="E34" s="17" t="s">
        <v>98</v>
      </c>
      <c r="F34" s="31">
        <v>17751.38</v>
      </c>
      <c r="G34" s="31">
        <v>2512.81</v>
      </c>
      <c r="H34" s="31">
        <v>15238.57</v>
      </c>
    </row>
    <row r="35" spans="1:8" ht="14.45" customHeight="1" x14ac:dyDescent="0.25">
      <c r="A35" s="9">
        <v>5488</v>
      </c>
      <c r="B35" s="15" t="s">
        <v>168</v>
      </c>
      <c r="C35" s="10" t="s">
        <v>99</v>
      </c>
      <c r="D35" s="12" t="s">
        <v>100</v>
      </c>
      <c r="E35" s="19" t="s">
        <v>101</v>
      </c>
      <c r="F35" s="31">
        <v>7009.83</v>
      </c>
      <c r="G35" s="31">
        <v>1656.8</v>
      </c>
      <c r="H35" s="31">
        <v>5353.03</v>
      </c>
    </row>
    <row r="36" spans="1:8" x14ac:dyDescent="0.25">
      <c r="A36" s="9">
        <v>5033</v>
      </c>
      <c r="B36" s="15" t="s">
        <v>180</v>
      </c>
      <c r="C36" s="10" t="s">
        <v>102</v>
      </c>
      <c r="D36" s="12" t="s">
        <v>103</v>
      </c>
      <c r="E36" s="16" t="s">
        <v>104</v>
      </c>
      <c r="F36" s="31">
        <v>14478.39</v>
      </c>
      <c r="G36" s="31">
        <v>3348.81</v>
      </c>
      <c r="H36" s="31">
        <v>11129.58</v>
      </c>
    </row>
    <row r="37" spans="1:8" x14ac:dyDescent="0.25">
      <c r="A37" s="9">
        <v>1105</v>
      </c>
      <c r="B37" s="15" t="s">
        <v>170</v>
      </c>
      <c r="C37" s="10" t="s">
        <v>105</v>
      </c>
      <c r="D37" s="12" t="s">
        <v>106</v>
      </c>
      <c r="E37" s="16" t="s">
        <v>107</v>
      </c>
      <c r="F37" s="31">
        <v>13153.77</v>
      </c>
      <c r="G37" s="31">
        <v>4845.87</v>
      </c>
      <c r="H37" s="31">
        <f>F37-G37</f>
        <v>8307.9000000000015</v>
      </c>
    </row>
    <row r="38" spans="1:8" x14ac:dyDescent="0.25">
      <c r="A38" s="9">
        <v>5831</v>
      </c>
      <c r="B38" s="15" t="s">
        <v>108</v>
      </c>
      <c r="C38" s="10" t="s">
        <v>109</v>
      </c>
      <c r="D38" s="12" t="s">
        <v>110</v>
      </c>
      <c r="E38" s="16" t="s">
        <v>111</v>
      </c>
      <c r="F38" s="31">
        <v>9735.69</v>
      </c>
      <c r="G38" s="31">
        <v>2413.5300000000002</v>
      </c>
      <c r="H38" s="31">
        <v>7322.16</v>
      </c>
    </row>
    <row r="39" spans="1:8" ht="14.45" customHeight="1" x14ac:dyDescent="0.25">
      <c r="A39" s="9">
        <v>5597</v>
      </c>
      <c r="B39" s="15" t="s">
        <v>112</v>
      </c>
      <c r="C39" s="10" t="s">
        <v>113</v>
      </c>
      <c r="D39" s="12" t="s">
        <v>114</v>
      </c>
      <c r="E39" s="13" t="s">
        <v>115</v>
      </c>
      <c r="F39" s="31">
        <v>9253.44</v>
      </c>
      <c r="G39" s="31">
        <v>2280.91</v>
      </c>
      <c r="H39" s="31">
        <v>6972.53</v>
      </c>
    </row>
    <row r="40" spans="1:8" ht="14.45" customHeight="1" x14ac:dyDescent="0.25">
      <c r="A40" s="9">
        <v>5736</v>
      </c>
      <c r="B40" s="15" t="s">
        <v>181</v>
      </c>
      <c r="C40" s="10" t="s">
        <v>116</v>
      </c>
      <c r="D40" s="12" t="s">
        <v>117</v>
      </c>
      <c r="E40" s="16" t="s">
        <v>118</v>
      </c>
      <c r="F40" s="31">
        <v>15730.85</v>
      </c>
      <c r="G40" s="31">
        <v>2280.91</v>
      </c>
      <c r="H40" s="31">
        <v>13449.94</v>
      </c>
    </row>
    <row r="41" spans="1:8" ht="14.45" customHeight="1" x14ac:dyDescent="0.25">
      <c r="A41" s="9">
        <v>4718</v>
      </c>
      <c r="B41" s="15" t="s">
        <v>119</v>
      </c>
      <c r="C41" s="10" t="s">
        <v>120</v>
      </c>
      <c r="D41" s="12" t="s">
        <v>121</v>
      </c>
      <c r="E41" s="16" t="s">
        <v>122</v>
      </c>
      <c r="F41" s="31">
        <v>8600.65</v>
      </c>
      <c r="G41" s="31">
        <v>2078.31</v>
      </c>
      <c r="H41" s="31">
        <v>6522.34</v>
      </c>
    </row>
    <row r="42" spans="1:8" x14ac:dyDescent="0.25">
      <c r="A42" s="9">
        <v>5797</v>
      </c>
      <c r="B42" s="15" t="s">
        <v>182</v>
      </c>
      <c r="C42" s="10" t="s">
        <v>123</v>
      </c>
      <c r="D42" s="12" t="s">
        <v>80</v>
      </c>
      <c r="E42" s="16" t="s">
        <v>124</v>
      </c>
      <c r="F42" s="31">
        <v>15730.85</v>
      </c>
      <c r="G42" s="31">
        <v>2280.91</v>
      </c>
      <c r="H42" s="31">
        <v>13449.94</v>
      </c>
    </row>
    <row r="43" spans="1:8" x14ac:dyDescent="0.25">
      <c r="A43" s="9">
        <v>1104</v>
      </c>
      <c r="B43" s="15" t="s">
        <v>186</v>
      </c>
      <c r="C43" s="10" t="s">
        <v>125</v>
      </c>
      <c r="D43" s="12" t="s">
        <v>126</v>
      </c>
      <c r="E43" s="13" t="s">
        <v>127</v>
      </c>
      <c r="F43" s="31">
        <v>39352.03</v>
      </c>
      <c r="G43" s="31">
        <v>10984.06</v>
      </c>
      <c r="H43" s="31">
        <f>F43-G43</f>
        <v>28367.97</v>
      </c>
    </row>
    <row r="44" spans="1:8" ht="14.45" customHeight="1" x14ac:dyDescent="0.25">
      <c r="A44" s="9">
        <v>5591</v>
      </c>
      <c r="B44" s="15" t="s">
        <v>169</v>
      </c>
      <c r="C44" s="10" t="s">
        <v>128</v>
      </c>
      <c r="D44" s="12" t="s">
        <v>62</v>
      </c>
      <c r="E44" s="16" t="s">
        <v>129</v>
      </c>
      <c r="F44" s="31">
        <v>9253.44</v>
      </c>
      <c r="G44" s="31">
        <v>2280.91</v>
      </c>
      <c r="H44" s="31">
        <v>6972.53</v>
      </c>
    </row>
    <row r="45" spans="1:8" x14ac:dyDescent="0.25">
      <c r="A45" s="9">
        <v>1095</v>
      </c>
      <c r="B45" s="15" t="s">
        <v>130</v>
      </c>
      <c r="C45" s="10" t="s">
        <v>131</v>
      </c>
      <c r="D45" s="12" t="s">
        <v>132</v>
      </c>
      <c r="E45" s="16" t="s">
        <v>133</v>
      </c>
      <c r="F45" s="31">
        <v>27092.35</v>
      </c>
      <c r="G45" s="31">
        <v>8914.1200000000008</v>
      </c>
      <c r="H45" s="31">
        <f>F45-G45</f>
        <v>18178.229999999996</v>
      </c>
    </row>
    <row r="46" spans="1:8" x14ac:dyDescent="0.25">
      <c r="A46" s="9">
        <v>4731</v>
      </c>
      <c r="B46" s="15" t="s">
        <v>134</v>
      </c>
      <c r="C46" s="10" t="s">
        <v>135</v>
      </c>
      <c r="D46" s="12" t="s">
        <v>42</v>
      </c>
      <c r="E46" s="16" t="s">
        <v>136</v>
      </c>
      <c r="F46" s="31">
        <v>10258.450000000001</v>
      </c>
      <c r="G46" s="31">
        <v>3303.53</v>
      </c>
      <c r="H46" s="31">
        <v>6954.92</v>
      </c>
    </row>
    <row r="47" spans="1:8" x14ac:dyDescent="0.25">
      <c r="A47" s="9">
        <v>774</v>
      </c>
      <c r="B47" s="15" t="s">
        <v>185</v>
      </c>
      <c r="C47" s="10" t="s">
        <v>137</v>
      </c>
      <c r="D47" s="12" t="s">
        <v>138</v>
      </c>
      <c r="E47" s="13" t="s">
        <v>139</v>
      </c>
      <c r="F47" s="31">
        <v>23082.99</v>
      </c>
      <c r="G47" s="31">
        <v>5896.65</v>
      </c>
      <c r="H47" s="31">
        <v>17186.34</v>
      </c>
    </row>
    <row r="48" spans="1:8" x14ac:dyDescent="0.25">
      <c r="A48" s="9">
        <v>5468</v>
      </c>
      <c r="B48" s="15" t="s">
        <v>140</v>
      </c>
      <c r="C48" s="10" t="s">
        <v>141</v>
      </c>
      <c r="D48" s="12" t="s">
        <v>51</v>
      </c>
      <c r="E48" s="16" t="s">
        <v>142</v>
      </c>
      <c r="F48" s="31">
        <v>8411.85</v>
      </c>
      <c r="G48" s="31">
        <v>2031.83</v>
      </c>
      <c r="H48" s="31">
        <v>6380.02</v>
      </c>
    </row>
    <row r="49" spans="1:10" ht="14.45" customHeight="1" x14ac:dyDescent="0.25">
      <c r="A49" s="9">
        <v>1096</v>
      </c>
      <c r="B49" s="15" t="s">
        <v>187</v>
      </c>
      <c r="C49" s="10" t="s">
        <v>143</v>
      </c>
      <c r="D49" s="12" t="s">
        <v>144</v>
      </c>
      <c r="E49" s="18" t="s">
        <v>145</v>
      </c>
      <c r="F49" s="31">
        <f>52798.86-10244.2</f>
        <v>42554.66</v>
      </c>
      <c r="G49" s="31">
        <v>15331.8</v>
      </c>
      <c r="H49" s="31">
        <f>F49-G49</f>
        <v>27222.860000000004</v>
      </c>
    </row>
    <row r="50" spans="1:10" x14ac:dyDescent="0.25">
      <c r="A50" s="9">
        <v>5006</v>
      </c>
      <c r="B50" s="15" t="s">
        <v>146</v>
      </c>
      <c r="C50" s="10" t="s">
        <v>147</v>
      </c>
      <c r="D50" s="12" t="s">
        <v>110</v>
      </c>
      <c r="E50" s="16" t="s">
        <v>148</v>
      </c>
      <c r="F50" s="31">
        <v>8905.9599999999991</v>
      </c>
      <c r="G50" s="31">
        <v>2897.34</v>
      </c>
      <c r="H50" s="31">
        <v>6008.62</v>
      </c>
    </row>
    <row r="51" spans="1:10" ht="14.45" customHeight="1" x14ac:dyDescent="0.25">
      <c r="A51" s="9">
        <v>1106</v>
      </c>
      <c r="B51" s="15" t="s">
        <v>149</v>
      </c>
      <c r="C51" s="10" t="s">
        <v>150</v>
      </c>
      <c r="D51" s="12" t="s">
        <v>62</v>
      </c>
      <c r="E51" s="20" t="s">
        <v>151</v>
      </c>
      <c r="F51" s="31">
        <f>7779.96+18765.98</f>
        <v>26545.94</v>
      </c>
      <c r="G51" s="31">
        <v>7308.63</v>
      </c>
      <c r="H51" s="31">
        <f>F51-G51</f>
        <v>19237.309999999998</v>
      </c>
    </row>
    <row r="52" spans="1:10" ht="14.45" customHeight="1" x14ac:dyDescent="0.25">
      <c r="A52" s="9">
        <v>5792</v>
      </c>
      <c r="B52" s="15" t="s">
        <v>152</v>
      </c>
      <c r="C52" s="10" t="s">
        <v>153</v>
      </c>
      <c r="D52" s="12" t="s">
        <v>42</v>
      </c>
      <c r="E52" s="16" t="s">
        <v>154</v>
      </c>
      <c r="F52" s="31">
        <v>6940.08</v>
      </c>
      <c r="G52" s="31">
        <v>1629.8</v>
      </c>
      <c r="H52" s="31">
        <v>5310.28</v>
      </c>
    </row>
    <row r="53" spans="1:10" x14ac:dyDescent="0.25">
      <c r="A53" s="9">
        <v>6133</v>
      </c>
      <c r="B53" s="15" t="s">
        <v>183</v>
      </c>
      <c r="C53" s="10" t="s">
        <v>155</v>
      </c>
      <c r="D53" s="9" t="s">
        <v>156</v>
      </c>
      <c r="E53" s="21" t="s">
        <v>157</v>
      </c>
      <c r="F53" s="31">
        <v>28630.14</v>
      </c>
      <c r="G53" s="31">
        <v>4387.5600000000004</v>
      </c>
      <c r="H53" s="31">
        <v>24242.58</v>
      </c>
    </row>
    <row r="54" spans="1:10" x14ac:dyDescent="0.25">
      <c r="A54" s="9">
        <v>284</v>
      </c>
      <c r="B54" s="15" t="s">
        <v>158</v>
      </c>
      <c r="C54" s="10" t="s">
        <v>159</v>
      </c>
      <c r="D54" s="12" t="s">
        <v>160</v>
      </c>
      <c r="E54" s="16" t="s">
        <v>161</v>
      </c>
      <c r="F54" s="31">
        <v>11992.28</v>
      </c>
      <c r="G54" s="31">
        <v>4281.96</v>
      </c>
      <c r="H54" s="31">
        <v>7710.32</v>
      </c>
    </row>
    <row r="55" spans="1:10" x14ac:dyDescent="0.25">
      <c r="A55" s="35" t="s">
        <v>162</v>
      </c>
      <c r="B55" s="36"/>
      <c r="C55" s="36"/>
      <c r="D55" s="36"/>
      <c r="E55" s="37"/>
      <c r="F55" s="22">
        <f>SUM(F9:F54)</f>
        <v>726564.22999999975</v>
      </c>
      <c r="G55" s="22">
        <f>SUM(G9:G54)</f>
        <v>178542.13999999996</v>
      </c>
      <c r="H55" s="22">
        <f>SUM(H9:H54)</f>
        <v>548022.0900000002</v>
      </c>
    </row>
    <row r="56" spans="1:10" s="26" customFormat="1" ht="14.1" customHeight="1" x14ac:dyDescent="0.25">
      <c r="A56" s="23" t="s">
        <v>163</v>
      </c>
      <c r="B56" s="23"/>
      <c r="C56" s="24"/>
      <c r="D56" s="24"/>
      <c r="E56" s="24"/>
      <c r="F56" s="25"/>
      <c r="G56"/>
      <c r="H56" s="2"/>
      <c r="I56"/>
      <c r="J56"/>
    </row>
    <row r="57" spans="1:10" ht="14.1" customHeight="1" x14ac:dyDescent="0.25">
      <c r="A57" s="23" t="s">
        <v>164</v>
      </c>
      <c r="B57" s="23"/>
    </row>
    <row r="58" spans="1:10" ht="14.1" customHeight="1" x14ac:dyDescent="0.25">
      <c r="A58" s="23" t="s">
        <v>188</v>
      </c>
      <c r="F58" s="29"/>
    </row>
    <row r="59" spans="1:10" ht="14.1" customHeight="1" x14ac:dyDescent="0.25">
      <c r="A59" s="23"/>
      <c r="F59" s="30"/>
    </row>
    <row r="60" spans="1:10" ht="14.1" customHeight="1" x14ac:dyDescent="0.25">
      <c r="F60" s="30"/>
      <c r="J60" s="26"/>
    </row>
    <row r="62" spans="1:10" x14ac:dyDescent="0.25">
      <c r="F62" s="30"/>
    </row>
    <row r="64" spans="1:10" x14ac:dyDescent="0.25">
      <c r="F64" s="30"/>
    </row>
  </sheetData>
  <mergeCells count="4">
    <mergeCell ref="A4:H4"/>
    <mergeCell ref="A6:H6"/>
    <mergeCell ref="A7:H7"/>
    <mergeCell ref="A55:E55"/>
  </mergeCells>
  <hyperlinks>
    <hyperlink ref="E53" r:id="rId1" xr:uid="{F64C8500-CF7F-44FE-9536-110307B335A0}"/>
    <hyperlink ref="E16" r:id="rId2" xr:uid="{802F9BCD-AB39-4BE7-A953-0743EE99C2E3}"/>
    <hyperlink ref="E39" r:id="rId3" xr:uid="{C11289D4-4528-4E9E-8B48-A3690FDF7398}"/>
    <hyperlink ref="E27" r:id="rId4" xr:uid="{67A4357E-4862-4906-8469-869D91E77788}"/>
    <hyperlink ref="E22" r:id="rId5" xr:uid="{333EFCA5-55DE-47F2-B3F6-65B8637B9501}"/>
    <hyperlink ref="E12" r:id="rId6" xr:uid="{FF63125E-9520-4267-BC76-1E0C227D939B}"/>
    <hyperlink ref="E43" r:id="rId7" xr:uid="{A889522E-AACB-4A1C-BA08-F895E22BF6D5}"/>
    <hyperlink ref="E45" r:id="rId8" xr:uid="{32FA457A-2AAA-433A-B848-7302BDC856B0}"/>
    <hyperlink ref="E54" r:id="rId9" xr:uid="{FB64A64E-B21F-4952-B87E-2FC82017FF42}"/>
    <hyperlink ref="E52" r:id="rId10" xr:uid="{5BA448E5-C6F3-4752-A91B-8359E208F1AB}"/>
    <hyperlink ref="E50" r:id="rId11" xr:uid="{2C3F4089-A361-4FB4-90B6-F136FDE91007}"/>
    <hyperlink ref="E49" r:id="rId12" xr:uid="{92786DA1-F9A5-4BEF-931A-DAAAFE38FF67}"/>
    <hyperlink ref="E46" r:id="rId13" xr:uid="{EA8822C9-9956-4265-B1B8-CB8FEBB7B65F}"/>
    <hyperlink ref="E44" r:id="rId14" xr:uid="{31DE2A57-72E8-498F-98FB-C523172F523F}"/>
    <hyperlink ref="E41" r:id="rId15" xr:uid="{419DDFDA-C0BE-414B-959B-EFD03E6AE0E2}"/>
    <hyperlink ref="E40" r:id="rId16" xr:uid="{AE42E00D-C756-4D4F-A6E8-F848D4518106}"/>
    <hyperlink ref="E38" r:id="rId17" xr:uid="{1DD1981C-6658-444B-8FC8-3B2B21F500C8}"/>
    <hyperlink ref="E37" r:id="rId18" xr:uid="{B5772273-04F8-49A3-A3A0-51E779C2D4ED}"/>
    <hyperlink ref="E36" r:id="rId19" xr:uid="{67047180-B473-407B-A174-2B625704906F}"/>
    <hyperlink ref="E35" r:id="rId20" xr:uid="{F08D24F1-F962-455B-B05D-6F63DF1A66EF}"/>
    <hyperlink ref="E33" r:id="rId21" xr:uid="{F7F28C07-5EE0-4B73-8A93-73A270DA1EB2}"/>
    <hyperlink ref="E32" r:id="rId22" xr:uid="{B4777BBC-53B7-4243-8D1C-7D8005632C4B}"/>
    <hyperlink ref="E31" r:id="rId23" xr:uid="{6BC8B882-3B57-4381-B9BC-7CA5BB76C79F}"/>
    <hyperlink ref="E30" r:id="rId24" xr:uid="{F6A870C5-C4A3-405E-AA14-B29C508F0AAD}"/>
    <hyperlink ref="E29" r:id="rId25" xr:uid="{45E73029-339E-43E4-AD03-2C860A221712}"/>
    <hyperlink ref="E28" r:id="rId26" xr:uid="{B4DDA8C4-7DC7-48B4-B292-984BEF151A31}"/>
    <hyperlink ref="E26" r:id="rId27" xr:uid="{76264AC9-A5D9-4A91-B0C2-54D38F8DA78B}"/>
    <hyperlink ref="E25" r:id="rId28" xr:uid="{CA35881A-FCCF-46F1-A04C-1D02F8A0E01A}"/>
    <hyperlink ref="E24" r:id="rId29" xr:uid="{580EA8FE-851D-47F7-8997-23D5BDFA62C1}"/>
    <hyperlink ref="E23" r:id="rId30" xr:uid="{0F352FCE-E09F-42D4-B23A-2D487AD5567E}"/>
    <hyperlink ref="E21" r:id="rId31" xr:uid="{73BA54B6-0913-4C04-AE30-4AB8FD19D7FC}"/>
    <hyperlink ref="E20" r:id="rId32" xr:uid="{A07C55EA-1979-4756-8809-8DA93F047AE4}"/>
    <hyperlink ref="E18" r:id="rId33" xr:uid="{ECA5F479-CE73-49D0-A35F-14086BC8C95B}"/>
    <hyperlink ref="E17" r:id="rId34" xr:uid="{AF9A11A0-F57C-4FFC-B4C0-E05BFBFC0769}"/>
    <hyperlink ref="E15" r:id="rId35" xr:uid="{3586F3A3-3B31-4E17-B8E4-6055523E16D4}"/>
    <hyperlink ref="E14" r:id="rId36" xr:uid="{58C88B33-A683-4475-8F1D-21CD6A42D20F}"/>
    <hyperlink ref="E13" r:id="rId37" xr:uid="{E254B7DB-2281-4835-BEF8-854164FA5BB3}"/>
    <hyperlink ref="E11" r:id="rId38" xr:uid="{CDFC6F1F-FDD1-491B-911E-223EE8768834}"/>
    <hyperlink ref="E10" r:id="rId39" display="andrea.coutinho@ovg.org.Br" xr:uid="{811D2476-CA37-4576-8E20-80B6219E5F38}"/>
    <hyperlink ref="E9" r:id="rId40" display="diretoria.geral@ovg.org.br" xr:uid="{773EB6F1-3102-44B0-BA6A-E7B355BED53F}"/>
    <hyperlink ref="E48" r:id="rId41" xr:uid="{5DF5B817-A703-4B72-AE8E-18EA7F4E61F0}"/>
    <hyperlink ref="E19" r:id="rId42" xr:uid="{7D526D9B-66F8-4A9E-87B0-11FA600BF6DC}"/>
    <hyperlink ref="E47" r:id="rId43" xr:uid="{0D1ECDF4-DCF5-4556-AFAD-CD5AC5C737E7}"/>
    <hyperlink ref="E42" r:id="rId44" xr:uid="{E9FEC437-C5B9-4156-9B8A-28C2B6A6F433}"/>
  </hyperlinks>
  <printOptions horizontalCentered="1"/>
  <pageMargins left="0.24" right="0.23622047244094491" top="0.11811023622047245" bottom="3.937007874015748E-2" header="7.874015748031496E-2" footer="3.937007874015748E-2"/>
  <pageSetup paperSize="9" scale="66" orientation="landscape" r:id="rId45"/>
  <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Novembro 2022</vt:lpstr>
      <vt:lpstr>'Novembro 2022'!Area_de_impressao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Rogerio Gomes da Silva</cp:lastModifiedBy>
  <cp:lastPrinted>2023-03-08T20:22:43Z</cp:lastPrinted>
  <dcterms:created xsi:type="dcterms:W3CDTF">2022-12-20T19:42:00Z</dcterms:created>
  <dcterms:modified xsi:type="dcterms:W3CDTF">2023-03-09T18:30:20Z</dcterms:modified>
</cp:coreProperties>
</file>