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3 - EXECUÇÃO ORÇAMENTÁRIA\"/>
    </mc:Choice>
  </mc:AlternateContent>
  <xr:revisionPtr revIDLastSave="0" documentId="13_ncr:1_{7FDE8681-EB90-418F-B0D7-4015CE2B1512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5" i="1" l="1"/>
  <c r="B98" i="1"/>
  <c r="B71" i="1"/>
  <c r="B62" i="1"/>
  <c r="B170" i="1"/>
  <c r="B183" i="1" l="1"/>
  <c r="B176" i="1"/>
  <c r="B85" i="1"/>
  <c r="B109" i="1"/>
  <c r="B41" i="1"/>
  <c r="B32" i="1" l="1"/>
  <c r="B74" i="1"/>
  <c r="B81" i="1" s="1"/>
  <c r="B64" i="1"/>
  <c r="B134" i="1"/>
  <c r="B54" i="1" l="1"/>
  <c r="B48" i="1"/>
  <c r="B25" i="1"/>
  <c r="B39" i="1" s="1"/>
  <c r="B160" i="1" l="1"/>
  <c r="B166" i="1" s="1"/>
  <c r="B123" i="1" l="1"/>
  <c r="B19" i="1"/>
  <c r="B148" i="1"/>
  <c r="B154" i="1"/>
  <c r="B111" i="1"/>
  <c r="B145" i="1" l="1"/>
  <c r="B167" i="1" l="1"/>
  <c r="B190" i="1" s="1"/>
  <c r="B196" i="1" l="1"/>
  <c r="B172" i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<sst xmlns="http://schemas.openxmlformats.org/spreadsheetml/2006/main" count="186" uniqueCount="186">
  <si>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</si>
  <si>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</si>
  <si>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</si>
  <si>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</si>
  <si>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</si>
  <si>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</si>
  <si>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</si>
  <si>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</si>
  <si>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</si>
  <si>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</si>
  <si>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</si>
  <si>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</si>
  <si>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</si>
  <si>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</si>
  <si>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</si>
  <si>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</si>
  <si>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</si>
  <si>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</si>
  <si>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</si>
  <si>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</si>
  <si>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</si>
  <si>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</si>
  <si>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</si>
  <si>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</si>
  <si>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</si>
  <si>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</si>
  <si>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</si>
  <si>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</si>
  <si>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</si>
  <si>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</si>
  <si>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</si>
  <si>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</si>
  <si>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</si>
  <si>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</si>
  <si>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</si>
  <si>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</si>
  <si>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</si>
  <si>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</si>
  <si>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</si>
  <si>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</si>
  <si>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</si>
  <si>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</si>
  <si>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</si>
  <si>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</si>
  <si>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</si>
  <si>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</si>
  <si>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</si>
  <si>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</si>
  <si>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</si>
  <si>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</si>
  <si>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</si>
  <si>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</si>
  <si>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</si>
  <si>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</si>
  <si>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</si>
  <si>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</si>
  <si>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</si>
  <si>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</si>
  <si>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</si>
  <si>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</si>
  <si>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</si>
  <si>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</si>
  <si>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</si>
  <si>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</si>
  <si>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</si>
  <si>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</si>
  <si>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</si>
  <si>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</si>
  <si>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</si>
  <si>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</si>
  <si>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</si>
  <si>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</si>
  <si>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</si>
  <si>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</si>
  <si>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</si>
  <si>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</si>
  <si>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</si>
  <si>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</si>
  <si>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</si>
  <si>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</si>
  <si>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</si>
  <si>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</si>
  <si>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</si>
  <si>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</si>
  <si>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</si>
  <si>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</si>
  <si>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</si>
  <si>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</si>
  <si>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</si>
  <si>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</si>
  <si>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</si>
  <si>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</si>
  <si>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</si>
  <si>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</si>
  <si>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</si>
  <si>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</si>
  <si>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</si>
  <si>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</si>
  <si>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</si>
  <si>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</si>
  <si>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</si>
  <si>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</si>
  <si>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</si>
  <si>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</si>
  <si>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</si>
  <si>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</si>
  <si>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</si>
  <si>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</si>
  <si>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</si>
  <si>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</si>
  <si>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</si>
  <si>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</si>
  <si>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</si>
  <si>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</si>
  <si>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</si>
  <si>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</si>
  <si>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</si>
  <si>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</si>
  <si>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</si>
  <si>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</si>
  <si>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</si>
  <si>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</si>
  <si>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</si>
  <si>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</si>
  <si>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</si>
  <si>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</si>
  <si>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</si>
  <si>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</si>
  <si>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</si>
  <si>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</si>
  <si>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</si>
  <si>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</si>
  <si>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</si>
  <si>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</si>
  <si>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</si>
  <si>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</si>
  <si>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</si>
  <si>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</si>
  <si>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</si>
  <si>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</si>
  <si>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</si>
  <si>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</si>
  <si>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</si>
  <si>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</si>
  <si>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</si>
  <si>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</si>
  <si>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</si>
  <si>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</si>
  <si>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</si>
  <si>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</si>
  <si>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</si>
  <si>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</si>
  <si>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</si>
  <si>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</si>
  <si>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</si>
  <si>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</si>
  <si>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</si>
  <si>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</si>
  <si>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</si>
  <si>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</si>
  <si>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</si>
  <si>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</si>
  <si>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</si>
  <si>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</si>
  <si>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</si>
  <si>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</si>
  <si>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</si>
  <si>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</si>
  <si>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</si>
  <si>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</si>
  <si>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</si>
  <si>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</si>
  <si>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</si>
  <si>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</si>
  <si>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</si>
  <si>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</si>
  <si>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</si>
  <si>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</si>
  <si>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</si>
  <si>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</si>
  <si>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</si>
  <si>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</si>
  <si>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</si>
  <si>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001/2011 - 21º TA</t>
    </r>
  </si>
  <si>
    <t>Competência:02/2023</t>
  </si>
  <si>
    <t>7.SALDO BANCÁRIO FINAL EM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</si>
</sst>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170" zoomScale="70" zoomScaleNormal="80" zoomScaleSheetLayoutView="70" zoomScalePageLayoutView="70" workbookViewId="0">
      <selection activeCell="B179" sqref="B179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59" t="s">
        <v>77</v>
      </c>
      <c r="B2" s="59"/>
    </row>
    <row r="3" spans="1:2" x14ac:dyDescent="0.25">
      <c r="A3" s="59"/>
      <c r="B3" s="59"/>
    </row>
    <row r="4" spans="1:2" x14ac:dyDescent="0.25">
      <c r="A4" s="59"/>
      <c r="B4" s="59"/>
    </row>
    <row r="5" spans="1:2" x14ac:dyDescent="0.25">
      <c r="A5" s="59"/>
      <c r="B5" s="59"/>
    </row>
    <row r="6" spans="1:2" x14ac:dyDescent="0.25">
      <c r="A6" s="59"/>
      <c r="B6" s="59"/>
    </row>
    <row r="7" spans="1:2" x14ac:dyDescent="0.25">
      <c r="A7" s="59"/>
      <c r="B7" s="59"/>
    </row>
    <row r="8" spans="1:2" ht="21" customHeight="1" x14ac:dyDescent="0.25">
      <c r="A8" s="60" t="s">
        <v>0</v>
      </c>
      <c r="B8" s="60"/>
    </row>
    <row r="9" spans="1:2" ht="16.149999999999999" customHeight="1" x14ac:dyDescent="0.25">
      <c r="A9" s="60"/>
      <c r="B9" s="60"/>
    </row>
    <row r="10" spans="1:2" x14ac:dyDescent="0.25">
      <c r="A10" s="62" t="s">
        <v>27</v>
      </c>
      <c r="B10" s="63"/>
    </row>
    <row r="11" spans="1:2" x14ac:dyDescent="0.25">
      <c r="A11" s="7" t="s">
        <v>26</v>
      </c>
      <c r="B11" s="8"/>
    </row>
    <row r="12" spans="1:2" x14ac:dyDescent="0.25">
      <c r="A12" s="64" t="s">
        <v>28</v>
      </c>
      <c r="B12" s="65"/>
    </row>
    <row r="13" spans="1:2" x14ac:dyDescent="0.25">
      <c r="A13" s="9" t="s">
        <v>29</v>
      </c>
      <c r="B13" s="8"/>
    </row>
    <row r="14" spans="1:2" x14ac:dyDescent="0.25">
      <c r="A14" s="66" t="s">
        <v>30</v>
      </c>
      <c r="B14" s="67"/>
    </row>
    <row r="15" spans="1:2" x14ac:dyDescent="0.25">
      <c r="A15" s="9" t="s">
        <v>183</v>
      </c>
      <c r="B15" s="9"/>
    </row>
    <row r="16" spans="1:2" x14ac:dyDescent="0.25">
      <c r="A16" s="64" t="s">
        <v>180</v>
      </c>
      <c r="B16" s="65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v>22096597.5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7473182/12</f>
        <v>622765.16666666663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8" t="s">
        <v>24</v>
      </c>
      <c r="B21" s="69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529314.17999999993</v>
      </c>
    </row>
    <row r="26" spans="1:9" x14ac:dyDescent="0.25">
      <c r="A26" s="18" t="s">
        <v>31</v>
      </c>
      <c r="B26" s="52">
        <v>246007.21</v>
      </c>
    </row>
    <row r="27" spans="1:9" x14ac:dyDescent="0.25">
      <c r="A27" s="18" t="s">
        <v>32</v>
      </c>
      <c r="B27" s="52">
        <v>13695.66</v>
      </c>
    </row>
    <row r="28" spans="1:9" x14ac:dyDescent="0.25">
      <c r="A28" s="18" t="s">
        <v>33</v>
      </c>
      <c r="B28" s="52">
        <v>14966</v>
      </c>
    </row>
    <row r="29" spans="1:9" x14ac:dyDescent="0.25">
      <c r="A29" s="18" t="s">
        <v>34</v>
      </c>
      <c r="B29" s="52">
        <v>9853.8700000000008</v>
      </c>
    </row>
    <row r="30" spans="1:9" x14ac:dyDescent="0.25">
      <c r="A30" s="18" t="s">
        <v>35</v>
      </c>
      <c r="B30" s="52">
        <v>214327.25</v>
      </c>
    </row>
    <row r="31" spans="1:9" x14ac:dyDescent="0.25">
      <c r="A31" s="18" t="s">
        <v>36</v>
      </c>
      <c r="B31" s="52">
        <v>30464.19</v>
      </c>
    </row>
    <row r="32" spans="1:9" x14ac:dyDescent="0.25">
      <c r="A32" s="18" t="s">
        <v>79</v>
      </c>
      <c r="B32" s="52">
        <f>SUM(B33:B38)</f>
        <v>71542108.700000003</v>
      </c>
    </row>
    <row r="33" spans="1:3" x14ac:dyDescent="0.25">
      <c r="A33" s="18" t="s">
        <v>37</v>
      </c>
      <c r="B33" s="52">
        <v>27687587.100000001</v>
      </c>
    </row>
    <row r="34" spans="1:3" x14ac:dyDescent="0.25">
      <c r="A34" s="18" t="s">
        <v>38</v>
      </c>
      <c r="B34" s="52">
        <v>1263290.24</v>
      </c>
    </row>
    <row r="35" spans="1:3" x14ac:dyDescent="0.25">
      <c r="A35" s="18" t="s">
        <v>39</v>
      </c>
      <c r="B35" s="52">
        <v>5638253.6500000004</v>
      </c>
    </row>
    <row r="36" spans="1:3" x14ac:dyDescent="0.25">
      <c r="A36" s="18" t="s">
        <v>40</v>
      </c>
      <c r="B36" s="52">
        <v>10874782.26</v>
      </c>
    </row>
    <row r="37" spans="1:3" x14ac:dyDescent="0.25">
      <c r="A37" s="18" t="s">
        <v>41</v>
      </c>
      <c r="B37" s="52">
        <v>22004921.91</v>
      </c>
    </row>
    <row r="38" spans="1:3" x14ac:dyDescent="0.25">
      <c r="A38" s="18" t="s">
        <v>42</v>
      </c>
      <c r="B38" s="52">
        <v>4073273.54</v>
      </c>
    </row>
    <row r="39" spans="1:3" x14ac:dyDescent="0.25">
      <c r="A39" s="19" t="s">
        <v>3</v>
      </c>
      <c r="B39" s="53">
        <f>B32+B25+B24</f>
        <v>72071422.88000001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18047295.949999999</v>
      </c>
    </row>
    <row r="42" spans="1:3" x14ac:dyDescent="0.25">
      <c r="A42" s="18" t="s">
        <v>44</v>
      </c>
      <c r="B42" s="2">
        <v>3312301.91</v>
      </c>
      <c r="C42" s="47"/>
    </row>
    <row r="43" spans="1:3" x14ac:dyDescent="0.25">
      <c r="A43" s="18" t="s">
        <v>45</v>
      </c>
      <c r="B43" s="14">
        <v>94229.04</v>
      </c>
      <c r="C43" s="47"/>
    </row>
    <row r="44" spans="1:3" x14ac:dyDescent="0.25">
      <c r="A44" s="18" t="s">
        <v>46</v>
      </c>
      <c r="B44" s="14">
        <v>1990591</v>
      </c>
      <c r="C44" s="47"/>
    </row>
    <row r="45" spans="1:3" x14ac:dyDescent="0.25">
      <c r="A45" s="18" t="s">
        <v>47</v>
      </c>
      <c r="B45" s="14">
        <v>8278000</v>
      </c>
      <c r="C45" s="47"/>
    </row>
    <row r="46" spans="1:3" x14ac:dyDescent="0.25">
      <c r="A46" s="18" t="s">
        <v>48</v>
      </c>
      <c r="B46" s="14">
        <v>4372174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500000</v>
      </c>
      <c r="C48" s="47"/>
    </row>
    <row r="49" spans="1:2" x14ac:dyDescent="0.25">
      <c r="A49" s="18" t="s">
        <v>43</v>
      </c>
      <c r="B49" s="14">
        <v>500000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598899.6</v>
      </c>
    </row>
    <row r="55" spans="1:2" x14ac:dyDescent="0.25">
      <c r="A55" s="18" t="s">
        <v>54</v>
      </c>
      <c r="B55" s="14">
        <v>216827.75</v>
      </c>
    </row>
    <row r="56" spans="1:2" x14ac:dyDescent="0.25">
      <c r="A56" s="18" t="s">
        <v>55</v>
      </c>
      <c r="B56" s="14">
        <v>9910.42</v>
      </c>
    </row>
    <row r="57" spans="1:2" x14ac:dyDescent="0.25">
      <c r="A57" s="18" t="s">
        <v>56</v>
      </c>
      <c r="B57" s="14">
        <v>58740.72</v>
      </c>
    </row>
    <row r="58" spans="1:2" x14ac:dyDescent="0.25">
      <c r="A58" s="18" t="s">
        <v>57</v>
      </c>
      <c r="B58" s="14">
        <v>116205.55</v>
      </c>
    </row>
    <row r="59" spans="1:2" x14ac:dyDescent="0.25">
      <c r="A59" s="18" t="s">
        <v>58</v>
      </c>
      <c r="B59" s="14">
        <v>165235.57999999999</v>
      </c>
    </row>
    <row r="60" spans="1:2" x14ac:dyDescent="0.25">
      <c r="A60" s="18" t="s">
        <v>59</v>
      </c>
      <c r="B60" s="14">
        <v>31979.58</v>
      </c>
    </row>
    <row r="61" spans="1:2" x14ac:dyDescent="0.25">
      <c r="A61" s="18" t="s">
        <v>179</v>
      </c>
      <c r="B61" s="38">
        <v>210680.41</v>
      </c>
    </row>
    <row r="62" spans="1:2" x14ac:dyDescent="0.25">
      <c r="A62" s="22" t="s">
        <v>87</v>
      </c>
      <c r="B62" s="36">
        <f>B54+B48+B41+B61</f>
        <v>19356875.960000001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13420000</v>
      </c>
    </row>
    <row r="65" spans="1:9" x14ac:dyDescent="0.25">
      <c r="A65" s="18" t="s">
        <v>60</v>
      </c>
      <c r="B65" s="3">
        <v>4980000</v>
      </c>
    </row>
    <row r="66" spans="1:9" x14ac:dyDescent="0.25">
      <c r="A66" s="18" t="s">
        <v>61</v>
      </c>
      <c r="B66" s="3">
        <v>60000</v>
      </c>
    </row>
    <row r="67" spans="1:9" x14ac:dyDescent="0.25">
      <c r="A67" s="18" t="s">
        <v>62</v>
      </c>
      <c r="B67" s="3">
        <v>1210000</v>
      </c>
    </row>
    <row r="68" spans="1:9" x14ac:dyDescent="0.25">
      <c r="A68" s="18" t="s">
        <v>63</v>
      </c>
      <c r="B68" s="3">
        <v>5120000</v>
      </c>
    </row>
    <row r="69" spans="1:9" x14ac:dyDescent="0.25">
      <c r="A69" s="18" t="s">
        <v>64</v>
      </c>
      <c r="B69" s="3">
        <v>1880000</v>
      </c>
    </row>
    <row r="70" spans="1:9" x14ac:dyDescent="0.25">
      <c r="A70" s="18" t="s">
        <v>65</v>
      </c>
      <c r="B70" s="3">
        <v>170000</v>
      </c>
    </row>
    <row r="71" spans="1:9" x14ac:dyDescent="0.25">
      <c r="A71" s="22" t="s">
        <v>86</v>
      </c>
      <c r="B71" s="37">
        <f>B64</f>
        <v>13420000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17950000</v>
      </c>
    </row>
    <row r="75" spans="1:9" x14ac:dyDescent="0.25">
      <c r="A75" s="18" t="s">
        <v>66</v>
      </c>
      <c r="B75" s="3">
        <v>3100000</v>
      </c>
    </row>
    <row r="76" spans="1:9" x14ac:dyDescent="0.25">
      <c r="A76" s="18" t="s">
        <v>67</v>
      </c>
      <c r="B76" s="3">
        <v>80000</v>
      </c>
    </row>
    <row r="77" spans="1:9" x14ac:dyDescent="0.25">
      <c r="A77" s="18" t="s">
        <v>68</v>
      </c>
      <c r="B77" s="3">
        <v>1990000</v>
      </c>
    </row>
    <row r="78" spans="1:9" x14ac:dyDescent="0.25">
      <c r="A78" s="18" t="s">
        <v>69</v>
      </c>
      <c r="B78" s="3">
        <v>8270000</v>
      </c>
    </row>
    <row r="79" spans="1:9" x14ac:dyDescent="0.25">
      <c r="A79" s="18" t="s">
        <v>70</v>
      </c>
      <c r="B79" s="3">
        <v>4510000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17950000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5803366.8099999996</v>
      </c>
      <c r="C85" s="48"/>
    </row>
    <row r="86" spans="1:9" x14ac:dyDescent="0.25">
      <c r="A86" s="4" t="s">
        <v>100</v>
      </c>
      <c r="B86" s="2">
        <v>2097565.48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1941516.6</v>
      </c>
    </row>
    <row r="89" spans="1:9" x14ac:dyDescent="0.25">
      <c r="A89" s="5" t="s">
        <v>132</v>
      </c>
      <c r="B89" s="2">
        <v>218669.27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0</v>
      </c>
    </row>
    <row r="92" spans="1:9" x14ac:dyDescent="0.25">
      <c r="A92" s="4" t="s">
        <v>135</v>
      </c>
      <c r="B92" s="2">
        <v>1074193.19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28700</v>
      </c>
    </row>
    <row r="95" spans="1:9" x14ac:dyDescent="0.25">
      <c r="A95" s="24" t="s">
        <v>138</v>
      </c>
      <c r="B95" s="2">
        <v>401722.04</v>
      </c>
    </row>
    <row r="96" spans="1:9" x14ac:dyDescent="0.25">
      <c r="A96" s="24" t="s">
        <v>139</v>
      </c>
      <c r="B96" s="3">
        <v>1488</v>
      </c>
    </row>
    <row r="97" spans="1:3" x14ac:dyDescent="0.25">
      <c r="A97" s="24" t="s">
        <v>140</v>
      </c>
      <c r="B97" s="14">
        <v>39512.230000000003</v>
      </c>
    </row>
    <row r="98" spans="1:3" x14ac:dyDescent="0.25">
      <c r="A98" s="23" t="s">
        <v>101</v>
      </c>
      <c r="B98" s="46">
        <f>SUBTOTAL(9,B99:B108)</f>
        <v>1783253.79</v>
      </c>
      <c r="C98" s="48"/>
    </row>
    <row r="99" spans="1:3" x14ac:dyDescent="0.25">
      <c r="A99" s="5" t="s">
        <v>141</v>
      </c>
      <c r="B99" s="2">
        <v>928186.85</v>
      </c>
    </row>
    <row r="100" spans="1:3" x14ac:dyDescent="0.25">
      <c r="A100" s="5" t="s">
        <v>142</v>
      </c>
      <c r="B100" s="2">
        <v>545843.82999999996</v>
      </c>
    </row>
    <row r="101" spans="1:3" x14ac:dyDescent="0.25">
      <c r="A101" s="5" t="s">
        <v>143</v>
      </c>
      <c r="B101" s="2">
        <v>285250.25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13496.8</v>
      </c>
    </row>
    <row r="108" spans="1:3" x14ac:dyDescent="0.25">
      <c r="A108" s="24" t="s">
        <v>129</v>
      </c>
      <c r="B108" s="14">
        <v>10476.06</v>
      </c>
    </row>
    <row r="109" spans="1:3" x14ac:dyDescent="0.25">
      <c r="A109" s="23" t="s">
        <v>103</v>
      </c>
      <c r="B109" s="46">
        <f>SUBTOTAL(9,B110)</f>
        <v>65052.71</v>
      </c>
    </row>
    <row r="110" spans="1:3" x14ac:dyDescent="0.25">
      <c r="A110" s="5" t="s">
        <v>104</v>
      </c>
      <c r="B110" s="2">
        <v>65052.71</v>
      </c>
    </row>
    <row r="111" spans="1:3" x14ac:dyDescent="0.25">
      <c r="A111" s="23" t="s">
        <v>105</v>
      </c>
      <c r="B111" s="46">
        <f>SUBTOTAL(9,B112:B122)</f>
        <v>1216408.6099999999</v>
      </c>
    </row>
    <row r="112" spans="1:3" x14ac:dyDescent="0.25">
      <c r="A112" s="5" t="s">
        <v>106</v>
      </c>
      <c r="B112" s="2">
        <v>1170325.51</v>
      </c>
    </row>
    <row r="113" spans="1:2" x14ac:dyDescent="0.25">
      <c r="A113" s="5" t="s">
        <v>121</v>
      </c>
      <c r="B113" s="2">
        <v>30085.51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948.4</v>
      </c>
    </row>
    <row r="122" spans="1:2" x14ac:dyDescent="0.25">
      <c r="A122" s="24" t="s">
        <v>154</v>
      </c>
      <c r="B122" s="2">
        <v>549.19000000000005</v>
      </c>
    </row>
    <row r="123" spans="1:2" x14ac:dyDescent="0.25">
      <c r="A123" s="23" t="s">
        <v>107</v>
      </c>
      <c r="B123" s="46">
        <f>SUBTOTAL(9,B124:B133)</f>
        <v>5163181.7100000009</v>
      </c>
    </row>
    <row r="124" spans="1:2" x14ac:dyDescent="0.25">
      <c r="A124" s="5" t="s">
        <v>108</v>
      </c>
      <c r="B124" s="2">
        <v>5061475.75</v>
      </c>
    </row>
    <row r="125" spans="1:2" x14ac:dyDescent="0.25">
      <c r="A125" s="5" t="s">
        <v>125</v>
      </c>
      <c r="B125" s="2">
        <v>24003.48</v>
      </c>
    </row>
    <row r="126" spans="1:2" x14ac:dyDescent="0.25">
      <c r="A126" s="5" t="s">
        <v>126</v>
      </c>
      <c r="B126" s="2">
        <v>4000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3670.3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4567.2</v>
      </c>
    </row>
    <row r="133" spans="1:2" x14ac:dyDescent="0.25">
      <c r="A133" s="24" t="s">
        <v>159</v>
      </c>
      <c r="B133" s="2">
        <v>65464.98</v>
      </c>
    </row>
    <row r="134" spans="1:2" x14ac:dyDescent="0.25">
      <c r="A134" s="23" t="s">
        <v>160</v>
      </c>
      <c r="B134" s="46">
        <f>SUBTOTAL(9,B135:B144)</f>
        <v>152396.5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182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152384.75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11.75</v>
      </c>
    </row>
    <row r="145" spans="1:3" x14ac:dyDescent="0.25">
      <c r="A145" s="20" t="s">
        <v>170</v>
      </c>
      <c r="B145" s="38">
        <f>SUBTOTAL(9,B85:B144)</f>
        <v>14183660.129999999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4870</v>
      </c>
    </row>
    <row r="149" spans="1:3" x14ac:dyDescent="0.25">
      <c r="A149" s="4" t="s">
        <v>110</v>
      </c>
      <c r="B149" s="14">
        <v>4870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2340</v>
      </c>
    </row>
    <row r="155" spans="1:3" x14ac:dyDescent="0.25">
      <c r="A155" s="4" t="s">
        <v>114</v>
      </c>
      <c r="B155" s="14">
        <v>2340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32889.919999999998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f>32883.97+5.95</f>
        <v>32889.919999999998</v>
      </c>
    </row>
    <row r="166" spans="1:9" x14ac:dyDescent="0.25">
      <c r="A166" s="20" t="s">
        <v>178</v>
      </c>
      <c r="B166" s="36">
        <f>B154+B148+B160</f>
        <v>40099.919999999998</v>
      </c>
    </row>
    <row r="167" spans="1:9" ht="14.25" customHeight="1" x14ac:dyDescent="0.25">
      <c r="A167" s="20" t="s">
        <v>25</v>
      </c>
      <c r="B167" s="36">
        <f>B145+B166</f>
        <v>14223760.049999999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f>5146.6+600</f>
        <v>5746.6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5746.6</v>
      </c>
    </row>
    <row r="173" spans="1:9" s="34" customFormat="1" x14ac:dyDescent="0.25">
      <c r="A173" s="61"/>
      <c r="B173" s="61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530123.89</v>
      </c>
    </row>
    <row r="177" spans="1:4" x14ac:dyDescent="0.25">
      <c r="A177" s="28" t="s">
        <v>89</v>
      </c>
      <c r="B177" s="50">
        <v>259039.11</v>
      </c>
    </row>
    <row r="178" spans="1:4" x14ac:dyDescent="0.25">
      <c r="A178" s="28" t="s">
        <v>72</v>
      </c>
      <c r="B178" s="50">
        <v>22886.23</v>
      </c>
    </row>
    <row r="179" spans="1:4" x14ac:dyDescent="0.25">
      <c r="A179" s="28" t="s">
        <v>73</v>
      </c>
      <c r="B179" s="50">
        <v>9870.93</v>
      </c>
    </row>
    <row r="180" spans="1:4" x14ac:dyDescent="0.25">
      <c r="A180" s="28" t="s">
        <v>74</v>
      </c>
      <c r="B180" s="50">
        <v>40137.14</v>
      </c>
    </row>
    <row r="181" spans="1:4" x14ac:dyDescent="0.25">
      <c r="A181" s="28" t="s">
        <v>90</v>
      </c>
      <c r="B181" s="50">
        <v>183012.71</v>
      </c>
    </row>
    <row r="182" spans="1:4" x14ac:dyDescent="0.25">
      <c r="A182" s="28" t="s">
        <v>91</v>
      </c>
      <c r="B182" s="50">
        <v>15177.77</v>
      </c>
    </row>
    <row r="183" spans="1:4" x14ac:dyDescent="0.25">
      <c r="A183" s="28" t="s">
        <v>92</v>
      </c>
      <c r="B183" s="29">
        <f>SUM(B184:B189)</f>
        <v>76671008.300000012</v>
      </c>
    </row>
    <row r="184" spans="1:4" x14ac:dyDescent="0.25">
      <c r="A184" s="28" t="s">
        <v>120</v>
      </c>
      <c r="B184" s="50">
        <v>26024414.850000001</v>
      </c>
    </row>
    <row r="185" spans="1:4" x14ac:dyDescent="0.25">
      <c r="A185" s="28" t="s">
        <v>93</v>
      </c>
      <c r="B185" s="50">
        <v>1293200.6599999999</v>
      </c>
    </row>
    <row r="186" spans="1:4" x14ac:dyDescent="0.25">
      <c r="A186" s="28" t="s">
        <v>94</v>
      </c>
      <c r="B186" s="50">
        <v>6476994.3700000001</v>
      </c>
    </row>
    <row r="187" spans="1:4" x14ac:dyDescent="0.25">
      <c r="A187" s="28" t="s">
        <v>95</v>
      </c>
      <c r="B187" s="50">
        <v>14140987.810000001</v>
      </c>
      <c r="D187" s="51"/>
    </row>
    <row r="188" spans="1:4" x14ac:dyDescent="0.25">
      <c r="A188" s="28" t="s">
        <v>96</v>
      </c>
      <c r="B188" s="50">
        <v>24800157.489999998</v>
      </c>
      <c r="D188" s="47"/>
    </row>
    <row r="189" spans="1:4" x14ac:dyDescent="0.25">
      <c r="A189" s="28" t="s">
        <v>97</v>
      </c>
      <c r="B189" s="50">
        <v>3935253.12</v>
      </c>
      <c r="D189" s="47"/>
    </row>
    <row r="190" spans="1:4" x14ac:dyDescent="0.25">
      <c r="A190" s="27" t="s">
        <v>23</v>
      </c>
      <c r="B190" s="39">
        <f>(B39+B62)-(B167+B172)</f>
        <v>77198792.189999998</v>
      </c>
    </row>
    <row r="191" spans="1:4" x14ac:dyDescent="0.25">
      <c r="A191" s="15" t="s">
        <v>181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307448.25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307448.25</v>
      </c>
    </row>
    <row r="197" spans="1:2" x14ac:dyDescent="0.25">
      <c r="A197" s="55" t="s">
        <v>16</v>
      </c>
      <c r="B197" s="56"/>
    </row>
    <row r="198" spans="1:2" x14ac:dyDescent="0.25">
      <c r="A198" s="57"/>
      <c r="B198" s="58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2023-04-10T19:11:45Z</cp:lastPrinted>
  <dcterms:created xsi:type="dcterms:W3CDTF">2021-09-23T15:15:02Z</dcterms:created>
  <dcterms:modified xsi:type="dcterms:W3CDTF">2023-04-10T19:16:15Z</dcterms:modified>
</cp:coreProperties>
</file>