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3\PUBLICAÇÕES\03-2023\"/>
    </mc:Choice>
  </mc:AlternateContent>
  <xr:revisionPtr revIDLastSave="0" documentId="13_ncr:1_{8D91ECE2-9A7C-46D5-ABE0-137E26432657}" xr6:coauthVersionLast="47" xr6:coauthVersionMax="47" xr10:uidLastSave="{00000000-0000-0000-0000-000000000000}"/>
  <bookViews>
    <workbookView xWindow="-120" yWindow="-120" windowWidth="29040" windowHeight="15720" xr2:uid="{C118B1DD-4E5A-43AF-A623-B734042384C3}"/>
  </bookViews>
  <sheets>
    <sheet name="Março 2023" sheetId="1" r:id="rId1"/>
  </sheets>
  <definedNames>
    <definedName name="_xlnm._FilterDatabase" localSheetId="0" hidden="1">'Março 2023'!$A$8:$H$75</definedName>
    <definedName name="_xlnm.Print_Area" localSheetId="0">'Março 2023'!$A$1:$H$82</definedName>
    <definedName name="_xlnm.Print_Titles" localSheetId="0">'Março 2023'!$8:$8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1" l="1"/>
  <c r="F72" i="1"/>
  <c r="F70" i="1"/>
  <c r="F51" i="1"/>
  <c r="F38" i="1"/>
  <c r="H37" i="1"/>
  <c r="F37" i="1"/>
  <c r="F79" i="1" s="1"/>
  <c r="H56" i="1"/>
  <c r="H45" i="1"/>
  <c r="H73" i="1"/>
  <c r="H14" i="1"/>
  <c r="H19" i="1"/>
  <c r="H35" i="1"/>
  <c r="H15" i="1"/>
  <c r="H23" i="1"/>
  <c r="H29" i="1"/>
  <c r="H41" i="1"/>
  <c r="H47" i="1"/>
  <c r="H9" i="1"/>
  <c r="H10" i="1"/>
  <c r="H11" i="1"/>
  <c r="H13" i="1"/>
  <c r="H16" i="1"/>
  <c r="H17" i="1"/>
  <c r="H18" i="1"/>
  <c r="H20" i="1"/>
  <c r="H21" i="1"/>
  <c r="H22" i="1"/>
  <c r="H25" i="1"/>
  <c r="H27" i="1"/>
  <c r="H28" i="1"/>
  <c r="H30" i="1"/>
  <c r="H31" i="1"/>
  <c r="H32" i="1"/>
  <c r="H33" i="1"/>
  <c r="H34" i="1"/>
  <c r="H36" i="1"/>
  <c r="H39" i="1"/>
  <c r="H40" i="1"/>
  <c r="H42" i="1"/>
  <c r="H43" i="1"/>
  <c r="H44" i="1"/>
  <c r="H48" i="1"/>
  <c r="H49" i="1"/>
  <c r="H50" i="1"/>
  <c r="H52" i="1"/>
  <c r="H53" i="1"/>
  <c r="H54" i="1"/>
  <c r="H57" i="1"/>
  <c r="H58" i="1"/>
  <c r="H59" i="1"/>
  <c r="H60" i="1"/>
  <c r="H63" i="1"/>
  <c r="H64" i="1"/>
  <c r="H65" i="1"/>
  <c r="H66" i="1"/>
  <c r="H67" i="1"/>
  <c r="H68" i="1"/>
  <c r="H69" i="1"/>
  <c r="H71" i="1"/>
  <c r="H74" i="1"/>
  <c r="H75" i="1"/>
  <c r="H77" i="1"/>
  <c r="H78" i="1"/>
  <c r="H12" i="1"/>
  <c r="H26" i="1"/>
  <c r="H38" i="1"/>
  <c r="H46" i="1"/>
  <c r="H51" i="1"/>
  <c r="H55" i="1"/>
  <c r="H61" i="1"/>
  <c r="H70" i="1"/>
  <c r="H72" i="1"/>
  <c r="H76" i="1"/>
  <c r="H24" i="1"/>
  <c r="G79" i="1"/>
  <c r="H79" i="1" l="1"/>
</calcChain>
</file>

<file path=xl/sharedStrings.xml><?xml version="1.0" encoding="utf-8"?>
<sst xmlns="http://schemas.openxmlformats.org/spreadsheetml/2006/main" count="294" uniqueCount="277">
  <si>
    <t>MATR.</t>
  </si>
  <si>
    <t>NOME</t>
  </si>
  <si>
    <t>CARGO / FUNÇÃO</t>
  </si>
  <si>
    <t>TELEFONE</t>
  </si>
  <si>
    <t>E-MAIL</t>
  </si>
  <si>
    <t>TOTAL BRUTO (R$)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</si>
  <si>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</si>
  <si>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</si>
  <si>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</si>
  <si>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</si>
  <si>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</si>
  <si>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</si>
  <si>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</si>
  <si>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</si>
  <si>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3201-9315</t>
  </si>
  <si>
    <t>celismarques.antonio@ovg.org.br</t>
  </si>
  <si>
    <t>Coordenadora de Contabilidade</t>
  </si>
  <si>
    <t>3201-9460</t>
  </si>
  <si>
    <t>danilza.jesus@ovg.org.br</t>
  </si>
  <si>
    <t>Gerente Financeira</t>
  </si>
  <si>
    <t>3201-9424</t>
  </si>
  <si>
    <t>debora.barsanulfo@ovg.org.br</t>
  </si>
  <si>
    <t>3201-9391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</si>
  <si>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</si>
  <si>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</si>
  <si>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</si>
  <si>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</si>
  <si>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</si>
  <si>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</si>
  <si>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</si>
  <si>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</si>
  <si>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</si>
  <si>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3201-9409</t>
  </si>
  <si>
    <t>humberto.alves@ovg.org.br</t>
  </si>
  <si>
    <t>3201-9463</t>
  </si>
  <si>
    <t>isadora.lopes@ovg.org.br</t>
  </si>
  <si>
    <t>ismenia.rodrigues@ovg.org.br</t>
  </si>
  <si>
    <t>3201-9429</t>
  </si>
  <si>
    <t>jeane.maia@ovg.org.br</t>
  </si>
  <si>
    <t>Gerente de Promoção e Integração ao Mundo do Trabalho</t>
  </si>
  <si>
    <t>3201-9354</t>
  </si>
  <si>
    <t xml:space="preserve">Jordany Hilário Corinto </t>
  </si>
  <si>
    <t>Gerente de Gestão Social e Avaliação</t>
  </si>
  <si>
    <t>jordany.hilario@ovg.org.br</t>
  </si>
  <si>
    <t>Kássia Pereira Couto</t>
  </si>
  <si>
    <t>3201-9418</t>
  </si>
  <si>
    <t>kassia.pereira@ovg.org.br</t>
  </si>
  <si>
    <t>Coordenadora do Centro de Idosos Vila Vida</t>
  </si>
  <si>
    <t>3201-6398</t>
  </si>
  <si>
    <t>lariza.carvalho@ovg.org.br</t>
  </si>
  <si>
    <t>3201-6951</t>
  </si>
  <si>
    <t>leidyanna.gomes@ovg.org.br</t>
  </si>
  <si>
    <t>Coordenadora de Produção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</si>
  <si>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</si>
  <si>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</si>
  <si>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</si>
  <si>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</si>
  <si>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</si>
  <si>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</si>
  <si>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3201-9468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</si>
  <si>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</si>
  <si>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</si>
  <si>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</si>
  <si>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</si>
  <si>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</si>
  <si>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3201-9435</t>
  </si>
  <si>
    <t>3206-5881</t>
  </si>
  <si>
    <t>marilia.silva@ovg.org.br</t>
  </si>
  <si>
    <t xml:space="preserve">Maurizet de Souza Morais </t>
  </si>
  <si>
    <t>Coordenadora de Execução Financeira</t>
  </si>
  <si>
    <t>3201-9492</t>
  </si>
  <si>
    <t>maurizet.morais@ovg.org.br</t>
  </si>
  <si>
    <t>Gerente de Benefícios Sociais</t>
  </si>
  <si>
    <t>Gerente de Gestão e Controle de Informações</t>
  </si>
  <si>
    <t>Gerente de Programas Socioassistenciais</t>
  </si>
  <si>
    <t>olga.siqueira@ovg.org.br</t>
  </si>
  <si>
    <t>Gerente de Tecnologia da Informação</t>
  </si>
  <si>
    <t>3201-9455</t>
  </si>
  <si>
    <t>pedro.ximenes@ovg.org.br</t>
  </si>
  <si>
    <t>roberta.oliveira@ovg.org.br</t>
  </si>
  <si>
    <t>3201-9469</t>
  </si>
  <si>
    <t>rogerio.gomes@ovg.org.br</t>
  </si>
  <si>
    <t>ronan.ramos@ovg.org.br</t>
  </si>
  <si>
    <t>Diretora de Programas Especiais</t>
  </si>
  <si>
    <t>3201-9350</t>
  </si>
  <si>
    <t>rubia.prado@ovg.org.br</t>
  </si>
  <si>
    <t xml:space="preserve">Sandra de Sousa Silva   </t>
  </si>
  <si>
    <t>Coordenadora de Acompanhamento Socioassistencial</t>
  </si>
  <si>
    <t>sandra.silva@ovg.org.br</t>
  </si>
  <si>
    <t>Diretor Administrativo e Financeiro</t>
  </si>
  <si>
    <t>sergio.fonseca@ovg.org.br</t>
  </si>
  <si>
    <t>Coordenadora Pedagógica</t>
  </si>
  <si>
    <t>silvia.belem@ovg.org.br</t>
  </si>
  <si>
    <t>Chefe de Gabinete da Diretoria Geral</t>
  </si>
  <si>
    <t>3201-9401</t>
  </si>
  <si>
    <t>solange.miranda@ovg.org.br</t>
  </si>
  <si>
    <t>Coordenadora de Prestação de Contas</t>
  </si>
  <si>
    <t>3201-9412</t>
  </si>
  <si>
    <t>tacana.luzdalma@ovg.org.br</t>
  </si>
  <si>
    <t>TOTAL GERAL (R$)</t>
  </si>
  <si>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Adicional de Férias incluso;</t>
    </r>
  </si>
  <si>
    <t xml:space="preserve">Adryanna Leonor Melo de Oliveira Caiado </t>
  </si>
  <si>
    <t xml:space="preserve">Rogério Gomes da Silva  </t>
  </si>
  <si>
    <t xml:space="preserve">Eliane Rosa Vaz dos Reis </t>
  </si>
  <si>
    <t xml:space="preserve">Giulliane Cardoso dos Santos Nascimento </t>
  </si>
  <si>
    <t xml:space="preserve">Humberto Martins Alves </t>
  </si>
  <si>
    <t xml:space="preserve">Isadora de Fátima Lopes </t>
  </si>
  <si>
    <t xml:space="preserve">Solange Luciano Coimbra Miranda </t>
  </si>
  <si>
    <t>Lariza Valoes Carvalho</t>
  </si>
  <si>
    <t>Débora Barsanulfo da Silva</t>
  </si>
  <si>
    <t xml:space="preserve">Celismarques Antonio de Oliveira </t>
  </si>
  <si>
    <t xml:space="preserve">Luciane Rodrigues Dutra </t>
  </si>
  <si>
    <t xml:space="preserve">Ludmilla Ferreira Gomes  </t>
  </si>
  <si>
    <t xml:space="preserve">Tacana de Luzdalma Dias da Silva </t>
  </si>
  <si>
    <t>Gerência de Administração de Pessoal</t>
  </si>
  <si>
    <t>Gerente do Restaurante do Bem</t>
  </si>
  <si>
    <t>Grazielly Rodrigues Oliveira</t>
  </si>
  <si>
    <t>grazielly.oliveira@ovg.org.br</t>
  </si>
  <si>
    <t>Ivailto Gomes de Mesquita</t>
  </si>
  <si>
    <t>ivailto.mesquita@ovg.org.br</t>
  </si>
  <si>
    <t>Adriano Dantas de Sá</t>
  </si>
  <si>
    <t>adriano.dantas@ovg.org.br</t>
  </si>
  <si>
    <t>Coordenador de Suporte e Infraestrutura</t>
  </si>
  <si>
    <t>3201-9405</t>
  </si>
  <si>
    <t xml:space="preserve">Felipe Ferrari Guilherme </t>
  </si>
  <si>
    <t xml:space="preserve">Maissun Rajeh Omar   </t>
  </si>
  <si>
    <t xml:space="preserve">Malba Parreira de Castro </t>
  </si>
  <si>
    <t xml:space="preserve">Marília Araújo Silva </t>
  </si>
  <si>
    <t xml:space="preserve">Olga Maria Saab Ribeiro Siqueira </t>
  </si>
  <si>
    <t xml:space="preserve">Roberta de Oliveira Moreira  </t>
  </si>
  <si>
    <t xml:space="preserve">Ronan da Silva Oliveira Ramos </t>
  </si>
  <si>
    <t>3201-9509</t>
  </si>
  <si>
    <t>Gerente de Negócios e Captação de Recursos</t>
  </si>
  <si>
    <t>Alex Júnior da Silva</t>
  </si>
  <si>
    <t>Coordenador de Segurança da Informação</t>
  </si>
  <si>
    <t>alex.silva@ovg.org.br</t>
  </si>
  <si>
    <t>Ana Livia Soares Teixeira Bahia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</si>
  <si>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</si>
  <si>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</si>
  <si>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</si>
  <si>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</si>
  <si>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</si>
  <si>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Bárbara Gonçalves de Paula</t>
  </si>
  <si>
    <t>Chefe do Núcleo Operacional do Centro de Idosos Sagrada Família</t>
  </si>
  <si>
    <t>barbara.paula@ovg.org.br</t>
  </si>
  <si>
    <t>Daniel Vieira Ramos</t>
  </si>
  <si>
    <t>Coordenador de Fiscalização do Restaurante do Bem</t>
  </si>
  <si>
    <t>3270-8523</t>
  </si>
  <si>
    <t>daniel.ramos@ovg.org.br</t>
  </si>
  <si>
    <t>Erika Pereira de Farias</t>
  </si>
  <si>
    <t>Coordenadora de Processos</t>
  </si>
  <si>
    <t>erika.farias@ovg.org.br</t>
  </si>
  <si>
    <t>Coordenadora de Apoio Administrativo da GBS</t>
  </si>
  <si>
    <t>3201-9499</t>
  </si>
  <si>
    <t>fabiana.costa@ovg.org.br</t>
  </si>
  <si>
    <t>Coordenador de Emprego e Estágio</t>
  </si>
  <si>
    <t>3270-8514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</si>
  <si>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</si>
  <si>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</si>
  <si>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Coordenadora do Espaço Bem Viver I</t>
  </si>
  <si>
    <t>Coordenador de Serviços Gerais</t>
  </si>
  <si>
    <t>gustavo.mota@ovg.org.br</t>
  </si>
  <si>
    <t>Hellen Fátima de Sousa Fernandes Cardoso</t>
  </si>
  <si>
    <t>Coordenadora do Banco de Oportunidades</t>
  </si>
  <si>
    <t>3270-8515</t>
  </si>
  <si>
    <t>hellen.cardoso@ovg.org.br</t>
  </si>
  <si>
    <t>Gerente de Apoio Logístico e Transportes</t>
  </si>
  <si>
    <t>Coordenadora de Monitoramento do Contrato de Gestão</t>
  </si>
  <si>
    <t>3201-9481</t>
  </si>
  <si>
    <t>Ingrid Rocha Araújo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</si>
  <si>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</si>
  <si>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</si>
  <si>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</si>
  <si>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</si>
  <si>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</si>
  <si>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</si>
  <si>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</si>
  <si>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 Borges Alvarenga Carneiro</t>
  </si>
  <si>
    <t>jordana.carneiro@ovg.org.br</t>
  </si>
  <si>
    <t>julianny.sales@ovg.org.br</t>
  </si>
  <si>
    <t>Coordenadora de Sistematização de Informações da GBS</t>
  </si>
  <si>
    <t>Lainon Moreira de Medeiros</t>
  </si>
  <si>
    <t>Coordenador de Operações do Banco de Alimentos</t>
  </si>
  <si>
    <t>lainon.medeiros@ovg.org.br</t>
  </si>
  <si>
    <t>Coordenadora do Programa Juventude Tecendo o Futuro</t>
  </si>
  <si>
    <t>Coordenadora de Suporte Administrativo da GPSA</t>
  </si>
  <si>
    <t>luana.lurdes@ovg.org.br</t>
  </si>
  <si>
    <t>Chefe da Assessoria Jurídica</t>
  </si>
  <si>
    <t>3201-9426</t>
  </si>
  <si>
    <t xml:space="preserve">Luis Fernando Oliveira de Morais	</t>
  </si>
  <si>
    <t xml:space="preserve">Coordenador de Gestão de Bolsas de Estudos	</t>
  </si>
  <si>
    <t>3270-8512</t>
  </si>
  <si>
    <t>luis.morais@ovg.org.br</t>
  </si>
  <si>
    <t>Coordenadora do Programa Meninas de Luz</t>
  </si>
  <si>
    <t>3201-6972</t>
  </si>
  <si>
    <t>Gerente de Programação de Compras</t>
  </si>
  <si>
    <t>3201-9498</t>
  </si>
  <si>
    <t>Margô de Barros Amorim Nascimento</t>
  </si>
  <si>
    <t>Coodenadora de Negócios Sociais</t>
  </si>
  <si>
    <t>3201-9485</t>
  </si>
  <si>
    <t>margo.nascimento@ovg.org.br</t>
  </si>
  <si>
    <t>Gerente do Banco de Alimentos</t>
  </si>
  <si>
    <t>Paula Denise Coelho de Figueiredo Neto</t>
  </si>
  <si>
    <t>paula.neto@ovg.org.br</t>
  </si>
  <si>
    <t>Raphayanne Cristina Vieira Barbosa Cavalcante</t>
  </si>
  <si>
    <t>Coordenadora do Espaço Bem Viver II</t>
  </si>
  <si>
    <t>3201-9707</t>
  </si>
  <si>
    <t>raphayanne.barbosa@ovg.org.br</t>
  </si>
  <si>
    <t>Coordenadora de Apoio Logístico de Eventos</t>
  </si>
  <si>
    <t>roberta.carvalho@ovg.org.br</t>
  </si>
  <si>
    <t>Roberta Wendorf de Carvalho</t>
  </si>
  <si>
    <t>Diretora de Unidades Socioassistenciais</t>
  </si>
  <si>
    <t>3270-8518</t>
  </si>
  <si>
    <t>Rogéria Ribeiro Bueno</t>
  </si>
  <si>
    <t>Coordenadora de Programação de Aquisição de Bens</t>
  </si>
  <si>
    <t>rogeria.bueno@ovg.org.br</t>
  </si>
  <si>
    <t>Rogério Antônio Lima</t>
  </si>
  <si>
    <t>3201-9470</t>
  </si>
  <si>
    <t>rogerio.lima@ovg.org.br</t>
  </si>
  <si>
    <t>3270-8519</t>
  </si>
  <si>
    <t>Vitor Rodrigues Alves</t>
  </si>
  <si>
    <t>Gerente de Cerimonial e Eventos</t>
  </si>
  <si>
    <t>vitor.alves@ovg.org.br</t>
  </si>
  <si>
    <t>Walyson Ferreira Rezende</t>
  </si>
  <si>
    <t>Coordenador de Desenvolvimento de Sistemas</t>
  </si>
  <si>
    <t>walyson.ferreira@ovg.org.br</t>
  </si>
  <si>
    <t xml:space="preserve">RELAÇÃO MENSAL DOS MEMBROS DA DIRETORIA E DAS CHEFIAS DE SEU ORGANOGRAMA 
COM AS SUAS RESPECTIVAS REMUNERAÇÕES - MARÇO/2023 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</si>
  <si>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</si>
  <si>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</si>
  <si>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</si>
  <si>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</si>
  <si>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</si>
  <si>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</si>
  <si>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</si>
  <si>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</si>
  <si>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</si>
  <si>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</si>
  <si>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</si>
  <si>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</si>
  <si>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r>
      <t xml:space="preserve">Danilza de Jesus Lourenço </t>
    </r>
    <r>
      <rPr>
        <vertAlign val="superscript"/>
        <sz val="10"/>
        <color theme="1"/>
        <rFont val="Arial"/>
        <family val="2"/>
      </rPr>
      <t>3</t>
    </r>
  </si>
  <si>
    <r>
      <t xml:space="preserve">Ismênia Rodrigues de Souza </t>
    </r>
    <r>
      <rPr>
        <vertAlign val="superscript"/>
        <sz val="10"/>
        <color theme="1"/>
        <rFont val="Arial"/>
        <family val="2"/>
      </rPr>
      <t>3</t>
    </r>
  </si>
  <si>
    <r>
      <t xml:space="preserve">Andrea Maria Mendes Caixeta Azeredo Coutinho 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</t>
    </r>
  </si>
  <si>
    <r>
      <t xml:space="preserve">Fabiana Santana Costa </t>
    </r>
    <r>
      <rPr>
        <vertAlign val="superscript"/>
        <sz val="10"/>
        <color theme="1"/>
        <rFont val="Arial"/>
        <family val="2"/>
      </rPr>
      <t>3</t>
    </r>
  </si>
  <si>
    <r>
      <t xml:space="preserve">Gustavo Machado da Mota </t>
    </r>
    <r>
      <rPr>
        <vertAlign val="superscript"/>
        <sz val="10"/>
        <color theme="1"/>
        <rFont val="Arial"/>
        <family val="2"/>
      </rPr>
      <t>3</t>
    </r>
  </si>
  <si>
    <r>
      <t xml:space="preserve">Julianny Lauren de Oliveira Sales </t>
    </r>
    <r>
      <rPr>
        <vertAlign val="superscript"/>
        <sz val="10"/>
        <color theme="1"/>
        <rFont val="Arial"/>
        <family val="2"/>
      </rPr>
      <t>3</t>
    </r>
  </si>
  <si>
    <r>
      <t xml:space="preserve">Luana Pereira de Lurdes </t>
    </r>
    <r>
      <rPr>
        <vertAlign val="superscript"/>
        <sz val="10"/>
        <color theme="1"/>
        <rFont val="Arial"/>
        <family val="2"/>
      </rPr>
      <t>3</t>
    </r>
  </si>
  <si>
    <r>
      <t xml:space="preserve">Fabrício Vieira da Silva </t>
    </r>
    <r>
      <rPr>
        <vertAlign val="superscript"/>
        <sz val="10"/>
        <color theme="1"/>
        <rFont val="Arial"/>
        <family val="2"/>
      </rPr>
      <t>1</t>
    </r>
  </si>
  <si>
    <r>
      <t xml:space="preserve">Maria de Fátima Machado Xavier </t>
    </r>
    <r>
      <rPr>
        <vertAlign val="superscript"/>
        <sz val="10"/>
        <color theme="1"/>
        <rFont val="Arial"/>
        <family val="2"/>
      </rPr>
      <t>1</t>
    </r>
  </si>
  <si>
    <r>
      <t xml:space="preserve">Leidyanna Gomes de Aguiar Tomé </t>
    </r>
    <r>
      <rPr>
        <vertAlign val="superscript"/>
        <sz val="10"/>
        <color theme="1"/>
        <rFont val="Arial"/>
        <family val="2"/>
      </rPr>
      <t>1, 3</t>
    </r>
  </si>
  <si>
    <r>
      <t xml:space="preserve">Silvia Moraes Faria Monteiro Belém </t>
    </r>
    <r>
      <rPr>
        <vertAlign val="superscript"/>
        <sz val="10"/>
        <color theme="1"/>
        <rFont val="Arial"/>
        <family val="2"/>
      </rPr>
      <t>1</t>
    </r>
  </si>
  <si>
    <r>
      <t xml:space="preserve">Ana Paula Borges Bulhões </t>
    </r>
    <r>
      <rPr>
        <vertAlign val="superscript"/>
        <sz val="10"/>
        <color theme="1"/>
        <rFont val="Arial"/>
        <family val="2"/>
      </rPr>
      <t>1</t>
    </r>
  </si>
  <si>
    <r>
      <t xml:space="preserve">Aline Sampaio Cotrim do Nascimento </t>
    </r>
    <r>
      <rPr>
        <vertAlign val="superscript"/>
        <sz val="10"/>
        <color theme="1"/>
        <rFont val="Arial"/>
        <family val="2"/>
      </rPr>
      <t>2</t>
    </r>
  </si>
  <si>
    <r>
      <t xml:space="preserve">Janine Almeida Silva Zaiden </t>
    </r>
    <r>
      <rPr>
        <vertAlign val="superscript"/>
        <sz val="10"/>
        <color theme="1"/>
        <rFont val="Arial"/>
        <family val="2"/>
      </rPr>
      <t>2</t>
    </r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</si>
  <si>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2</t>
    </r>
  </si>
  <si>
    <r>
      <t xml:space="preserve">Luis Maurício Bessa Scartezini </t>
    </r>
    <r>
      <rPr>
        <vertAlign val="superscript"/>
        <sz val="10"/>
        <color theme="1"/>
        <rFont val="Arial"/>
        <family val="2"/>
      </rPr>
      <t>1,</t>
    </r>
    <r>
      <rPr>
        <sz val="10"/>
        <color theme="1"/>
        <rFont val="Arial"/>
        <family val="2"/>
      </rPr>
      <t xml:space="preserve"> </t>
    </r>
    <r>
      <rPr>
        <vertAlign val="superscript"/>
        <sz val="10"/>
        <color theme="1"/>
        <rFont val="Arial"/>
        <family val="2"/>
      </rPr>
      <t>2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</si>
  <si>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</si>
  <si>
    <r>
      <t xml:space="preserve">Pedro Henrique Soares Ximenes </t>
    </r>
    <r>
      <rPr>
        <vertAlign val="superscript"/>
        <sz val="10"/>
        <color theme="1"/>
        <rFont val="Arial"/>
        <family val="2"/>
      </rPr>
      <t>2</t>
    </r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</si>
  <si>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1, 2</t>
    </r>
  </si>
  <si>
    <r>
      <t xml:space="preserve">Pitterson Pierrre Pereira </t>
    </r>
    <r>
      <rPr>
        <vertAlign val="superscript"/>
        <sz val="10"/>
        <color theme="1"/>
        <rFont val="Arial"/>
        <family val="2"/>
      </rPr>
      <t>2</t>
    </r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</si>
  <si>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2</t>
    </r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</si>
  <si>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2</t>
    </r>
  </si>
  <si>
    <r>
      <t xml:space="preserve">Tainah Gama Lyra Abintes </t>
    </r>
    <r>
      <rPr>
        <vertAlign val="superscript"/>
        <sz val="10"/>
        <color theme="1"/>
        <rFont val="Arial"/>
        <family val="2"/>
      </rPr>
      <t>1, 2</t>
    </r>
  </si>
  <si>
    <r>
      <t xml:space="preserve">Francisco Rubens de Sousa </t>
    </r>
    <r>
      <rPr>
        <vertAlign val="superscript"/>
        <sz val="10"/>
        <rFont val="Arial"/>
        <family val="2"/>
      </rPr>
      <t>2</t>
    </r>
  </si>
  <si>
    <t>Coordenadora de Capacitação e Qualificação</t>
  </si>
  <si>
    <t>3201-9421</t>
  </si>
  <si>
    <t>3201-9434</t>
  </si>
  <si>
    <t>3270-8524</t>
  </si>
  <si>
    <t>Humberto Barbosa de Lemos Ramos</t>
  </si>
  <si>
    <t>3201-9416</t>
  </si>
  <si>
    <t>3270-8522</t>
  </si>
  <si>
    <t>3201-9355</t>
  </si>
  <si>
    <t>3201-9302</t>
  </si>
  <si>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Servidores estaduais efetivos com ônus para o órgão de origem;</t>
    </r>
  </si>
  <si>
    <r>
      <rPr>
        <b/>
        <vertAlign val="superscript"/>
        <sz val="10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Adiantamento de 13º Salário Incluso.</t>
    </r>
  </si>
  <si>
    <t>Coordenadora de Almoxarifado e Estoque / 
Coordenadora de Gestão Patrimonial (interina)</t>
  </si>
  <si>
    <t>Gerente de Administração de Pessoal / 
Gerente de Seleção, Recrutamento e Desenvolvimento de Pessoas (interino)</t>
  </si>
  <si>
    <t>Gerente de Controle Interno /
Gerente de Compliance e Ouvidoria (interina)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</si>
</sst>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0" applyNumberFormat="1" applyAlignment="1">
      <alignment horizontal="center"/>
    </xf>
    <xf numFmtId="43" fontId="0" fillId="0" borderId="0" xfId="1" applyFont="1"/>
    <xf numFmtId="43" fontId="3" fillId="0" borderId="0" xfId="1" applyFont="1"/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/>
    </xf>
    <xf numFmtId="43" fontId="9" fillId="0" borderId="0" xfId="1" applyFont="1"/>
    <xf numFmtId="0" fontId="0" fillId="0" borderId="0" xfId="0" applyAlignment="1">
      <alignment horizontal="center"/>
    </xf>
    <xf numFmtId="0" fontId="14" fillId="0" borderId="0" xfId="0" applyFont="1"/>
    <xf numFmtId="43" fontId="14" fillId="0" borderId="0" xfId="1" applyFont="1"/>
    <xf numFmtId="44" fontId="14" fillId="0" borderId="0" xfId="0" applyNumberFormat="1" applyFont="1"/>
    <xf numFmtId="43" fontId="14" fillId="0" borderId="0" xfId="0" applyNumberFormat="1" applyFont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43" fontId="16" fillId="0" borderId="0" xfId="0" applyNumberFormat="1" applyFont="1"/>
    <xf numFmtId="44" fontId="0" fillId="0" borderId="0" xfId="0" applyNumberFormat="1"/>
    <xf numFmtId="0" fontId="7" fillId="2" borderId="4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44" fontId="8" fillId="2" borderId="9" xfId="2" applyFont="1" applyFill="1" applyBorder="1" applyAlignment="1">
      <alignment vertical="center"/>
    </xf>
    <xf numFmtId="44" fontId="8" fillId="2" borderId="10" xfId="2" applyFont="1" applyFill="1" applyBorder="1" applyAlignment="1">
      <alignment vertical="center"/>
    </xf>
    <xf numFmtId="49" fontId="4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3" fontId="9" fillId="0" borderId="2" xfId="1" applyFont="1" applyBorder="1"/>
    <xf numFmtId="43" fontId="9" fillId="0" borderId="8" xfId="1" applyFont="1" applyBorder="1"/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43" fontId="9" fillId="0" borderId="2" xfId="1" applyFont="1" applyBorder="1" applyAlignment="1">
      <alignment vertical="center"/>
    </xf>
    <xf numFmtId="43" fontId="9" fillId="0" borderId="8" xfId="1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2" xfId="3" applyFont="1" applyBorder="1" applyAlignment="1">
      <alignment vertical="center" wrapText="1"/>
    </xf>
    <xf numFmtId="0" fontId="1" fillId="0" borderId="0" xfId="0" applyFont="1" applyAlignment="1">
      <alignment horizontal="left"/>
    </xf>
  </cellXfs>
  <cellStyles count="6">
    <cellStyle name="Hiperlink" xfId="3" builtinId="8"/>
    <cellStyle name="Moeda" xfId="2" builtinId="4"/>
    <cellStyle name="Moeda 2" xfId="5" xr:uid="{DD326032-960B-4838-A5B8-11C957FA9CA9}"/>
    <cellStyle name="Normal" xfId="0" builtinId="0"/>
    <cellStyle name="Vírgula" xfId="1" builtinId="3"/>
    <cellStyle name="Vírgula 2" xfId="4" xr:uid="{A09784CC-3964-4DD3-8541-F5D1FC878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2638585</xdr:colOff>
      <xdr:row>0</xdr:row>
      <xdr:rowOff>45406</xdr:rowOff>
    </xdr:from>
    <xdr:to>
      <xdr:col>3</xdr:col>
      <xdr:colOff>59035</xdr:colOff>
      <xdr:row>2</xdr:row>
      <xdr:rowOff>171862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4967" y="45406"/>
          <a:ext cx="2216568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urizet.morais@ovg.org.br" TargetMode="External"/><Relationship Id="rId18" Type="http://schemas.openxmlformats.org/officeDocument/2006/relationships/hyperlink" Target="mailto:maissun.rajeh@ovg.org.br" TargetMode="External"/><Relationship Id="rId26" Type="http://schemas.openxmlformats.org/officeDocument/2006/relationships/hyperlink" Target="mailto:humberto.lemos@ovg.org.br" TargetMode="External"/><Relationship Id="rId39" Type="http://schemas.openxmlformats.org/officeDocument/2006/relationships/hyperlink" Target="mailto:daniel.ramos@ovg.org.br" TargetMode="External"/><Relationship Id="rId21" Type="http://schemas.openxmlformats.org/officeDocument/2006/relationships/hyperlink" Target="mailto:leidyanna.gomes@ovg.org.br" TargetMode="External"/><Relationship Id="rId34" Type="http://schemas.openxmlformats.org/officeDocument/2006/relationships/hyperlink" Target="mailto:rogerio.gomes@ovg.org.br" TargetMode="External"/><Relationship Id="rId42" Type="http://schemas.openxmlformats.org/officeDocument/2006/relationships/hyperlink" Target="mailto:fabricio.vieira@ovg.org.br" TargetMode="External"/><Relationship Id="rId47" Type="http://schemas.openxmlformats.org/officeDocument/2006/relationships/hyperlink" Target="mailto:julianny.sales@ovg.org.br" TargetMode="External"/><Relationship Id="rId50" Type="http://schemas.openxmlformats.org/officeDocument/2006/relationships/hyperlink" Target="mailto:luis.morais@ovg.org.br" TargetMode="External"/><Relationship Id="rId55" Type="http://schemas.openxmlformats.org/officeDocument/2006/relationships/hyperlink" Target="mailto:rogeria.bueno@ovg.org.br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tacana.luzdalma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maria.siqueira@ovg.org.br" TargetMode="External"/><Relationship Id="rId29" Type="http://schemas.openxmlformats.org/officeDocument/2006/relationships/hyperlink" Target="mailto:danilza.jesus@ovg.org.br" TargetMode="External"/><Relationship Id="rId11" Type="http://schemas.openxmlformats.org/officeDocument/2006/relationships/hyperlink" Target="mailto:roberta.oliveira@ovg.org.br" TargetMode="External"/><Relationship Id="rId24" Type="http://schemas.openxmlformats.org/officeDocument/2006/relationships/hyperlink" Target="mailto:ismenia.rodrigues@ovg.org.br" TargetMode="External"/><Relationship Id="rId32" Type="http://schemas.openxmlformats.org/officeDocument/2006/relationships/hyperlink" Target="mailto:ronan.ramos@ovg.org.br" TargetMode="External"/><Relationship Id="rId37" Type="http://schemas.openxmlformats.org/officeDocument/2006/relationships/hyperlink" Target="mailto:ana.bahia@ovg.org.br" TargetMode="External"/><Relationship Id="rId40" Type="http://schemas.openxmlformats.org/officeDocument/2006/relationships/hyperlink" Target="mailto:erika.farias@ovg.org.br" TargetMode="External"/><Relationship Id="rId45" Type="http://schemas.openxmlformats.org/officeDocument/2006/relationships/hyperlink" Target="mailto:ingrid.araujo@ovg.org.br" TargetMode="External"/><Relationship Id="rId53" Type="http://schemas.openxmlformats.org/officeDocument/2006/relationships/hyperlink" Target="mailto:raphayanne.barbosa@ovg.org.br" TargetMode="External"/><Relationship Id="rId58" Type="http://schemas.openxmlformats.org/officeDocument/2006/relationships/hyperlink" Target="mailto:walyson.ferreira@ovg.org.br" TargetMode="External"/><Relationship Id="rId5" Type="http://schemas.openxmlformats.org/officeDocument/2006/relationships/hyperlink" Target="mailto:celismarques.antonio@ovg.org.br" TargetMode="External"/><Relationship Id="rId61" Type="http://schemas.openxmlformats.org/officeDocument/2006/relationships/hyperlink" Target="mailto:pitterson.pereira@ovg.org.br" TargetMode="External"/><Relationship Id="rId19" Type="http://schemas.openxmlformats.org/officeDocument/2006/relationships/hyperlink" Target="mailto:luciane.dutra@ovg.org.br" TargetMode="External"/><Relationship Id="rId14" Type="http://schemas.openxmlformats.org/officeDocument/2006/relationships/hyperlink" Target="mailto:marilia.silva@ovg.org.br" TargetMode="External"/><Relationship Id="rId22" Type="http://schemas.openxmlformats.org/officeDocument/2006/relationships/hyperlink" Target="mailto:lariza.carvalho@ovg.org.br" TargetMode="External"/><Relationship Id="rId27" Type="http://schemas.openxmlformats.org/officeDocument/2006/relationships/hyperlink" Target="mailto:felipe.guilherme@ovg.org.br" TargetMode="External"/><Relationship Id="rId30" Type="http://schemas.openxmlformats.org/officeDocument/2006/relationships/hyperlink" Target="mailto:andrea.coutinho@ovg.org.Br" TargetMode="External"/><Relationship Id="rId35" Type="http://schemas.openxmlformats.org/officeDocument/2006/relationships/hyperlink" Target="mailto:grazielly.oliveira@ovg.org.br" TargetMode="External"/><Relationship Id="rId43" Type="http://schemas.openxmlformats.org/officeDocument/2006/relationships/hyperlink" Target="mailto:gustavo.mota@ovg.org.br" TargetMode="External"/><Relationship Id="rId48" Type="http://schemas.openxmlformats.org/officeDocument/2006/relationships/hyperlink" Target="mailto:lainon.medeiros@ovg.org.br" TargetMode="External"/><Relationship Id="rId56" Type="http://schemas.openxmlformats.org/officeDocument/2006/relationships/hyperlink" Target="mailto:rogerio.lima@ovg.org.br" TargetMode="External"/><Relationship Id="rId64" Type="http://schemas.openxmlformats.org/officeDocument/2006/relationships/drawing" Target="../drawings/drawing1.xml"/><Relationship Id="rId8" Type="http://schemas.openxmlformats.org/officeDocument/2006/relationships/hyperlink" Target="mailto:silvia.belem@ovg.org.br" TargetMode="External"/><Relationship Id="rId51" Type="http://schemas.openxmlformats.org/officeDocument/2006/relationships/hyperlink" Target="mailto:margo.nascimento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olga.siqueira@ovg.org.br" TargetMode="External"/><Relationship Id="rId17" Type="http://schemas.openxmlformats.org/officeDocument/2006/relationships/hyperlink" Target="mailto:malba.castro@ovg.org.br" TargetMode="External"/><Relationship Id="rId25" Type="http://schemas.openxmlformats.org/officeDocument/2006/relationships/hyperlink" Target="mailto:humberto.alves@ovg.org.br" TargetMode="External"/><Relationship Id="rId33" Type="http://schemas.openxmlformats.org/officeDocument/2006/relationships/hyperlink" Target="mailto:giuliane.nascimento@ovg.org.br" TargetMode="External"/><Relationship Id="rId38" Type="http://schemas.openxmlformats.org/officeDocument/2006/relationships/hyperlink" Target="mailto:barbara.paula@ovg.org.br" TargetMode="External"/><Relationship Id="rId46" Type="http://schemas.openxmlformats.org/officeDocument/2006/relationships/hyperlink" Target="mailto:jordana.carneiro@ovg.org.br" TargetMode="External"/><Relationship Id="rId59" Type="http://schemas.openxmlformats.org/officeDocument/2006/relationships/hyperlink" Target="mailto:aline.cotrim@ovg.org.br" TargetMode="External"/><Relationship Id="rId20" Type="http://schemas.openxmlformats.org/officeDocument/2006/relationships/hyperlink" Target="mailto:lilia.santos@ovg.org.br" TargetMode="External"/><Relationship Id="rId41" Type="http://schemas.openxmlformats.org/officeDocument/2006/relationships/hyperlink" Target="mailto:fabiana.costa@ovg.org.br" TargetMode="External"/><Relationship Id="rId54" Type="http://schemas.openxmlformats.org/officeDocument/2006/relationships/hyperlink" Target="mailto:roberta.carvalho@ovg.org.br" TargetMode="External"/><Relationship Id="rId62" Type="http://schemas.openxmlformats.org/officeDocument/2006/relationships/hyperlink" Target="mailto:jeane.maia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pedro.ximenes@ovg.org.br" TargetMode="External"/><Relationship Id="rId15" Type="http://schemas.openxmlformats.org/officeDocument/2006/relationships/hyperlink" Target="mailto:maria.xavier@ovg.org.br" TargetMode="External"/><Relationship Id="rId23" Type="http://schemas.openxmlformats.org/officeDocument/2006/relationships/hyperlink" Target="mailto:jordany.hilario@ovg.org.br" TargetMode="External"/><Relationship Id="rId28" Type="http://schemas.openxmlformats.org/officeDocument/2006/relationships/hyperlink" Target="mailto:debora.barsanulfo@ovg.org.br" TargetMode="External"/><Relationship Id="rId36" Type="http://schemas.openxmlformats.org/officeDocument/2006/relationships/hyperlink" Target="mailto:ivailto.mesquita@ovg.org.br" TargetMode="External"/><Relationship Id="rId49" Type="http://schemas.openxmlformats.org/officeDocument/2006/relationships/hyperlink" Target="mailto:luana.lurdes@ovg.org.br" TargetMode="External"/><Relationship Id="rId57" Type="http://schemas.openxmlformats.org/officeDocument/2006/relationships/hyperlink" Target="mailto:vitor.alves@ovg.org.br" TargetMode="External"/><Relationship Id="rId10" Type="http://schemas.openxmlformats.org/officeDocument/2006/relationships/hyperlink" Target="mailto:rubia.prado@ovg.org.br" TargetMode="External"/><Relationship Id="rId31" Type="http://schemas.openxmlformats.org/officeDocument/2006/relationships/hyperlink" Target="mailto:diretoria.geral@ovg.org.br" TargetMode="External"/><Relationship Id="rId44" Type="http://schemas.openxmlformats.org/officeDocument/2006/relationships/hyperlink" Target="mailto:hellen.cardoso@ovg.org.br" TargetMode="External"/><Relationship Id="rId52" Type="http://schemas.openxmlformats.org/officeDocument/2006/relationships/hyperlink" Target="mailto:paula.neto@ovg.org.br" TargetMode="External"/><Relationship Id="rId60" Type="http://schemas.openxmlformats.org/officeDocument/2006/relationships/hyperlink" Target="mailto:luis.scartezini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sandra.silv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3A0F-2BFC-4F31-B3B3-491DA6DF4537}">
  <sheetPr>
    <pageSetUpPr fitToPage="1"/>
  </sheetPr>
  <dimension ref="A1:K89"/>
  <sheetViews>
    <sheetView tabSelected="1" topLeftCell="A40" zoomScale="85" zoomScaleNormal="85" workbookViewId="0">
      <selection activeCell="C72" sqref="C72"/>
    </sheetView>
  </sheetViews>
  <sheetFormatPr defaultRowHeight="15" x14ac:dyDescent="0.25"/>
  <cols>
    <col min="1" max="1" width="9.7109375" style="8" customWidth="1"/>
    <col min="2" max="2" width="46.85546875" bestFit="1" customWidth="1"/>
    <col min="3" max="3" width="72" customWidth="1"/>
    <col min="4" max="4" width="14.28515625" style="8" customWidth="1"/>
    <col min="5" max="5" width="29.28515625" style="41" bestFit="1" customWidth="1"/>
    <col min="6" max="6" width="18.28515625" style="9" customWidth="1"/>
    <col min="7" max="7" width="16.7109375" style="9" customWidth="1"/>
    <col min="8" max="8" width="17.85546875" style="9" customWidth="1"/>
    <col min="11" max="11" width="14.42578125" bestFit="1" customWidth="1"/>
  </cols>
  <sheetData>
    <row r="1" spans="1:8" x14ac:dyDescent="0.25">
      <c r="A1" s="1"/>
      <c r="C1" s="2"/>
      <c r="D1" s="3"/>
      <c r="E1" s="3"/>
      <c r="H1" s="10"/>
    </row>
    <row r="2" spans="1:8" x14ac:dyDescent="0.25">
      <c r="A2" s="1"/>
      <c r="C2" s="2"/>
      <c r="D2" s="3"/>
      <c r="E2" s="3"/>
      <c r="H2" s="10"/>
    </row>
    <row r="3" spans="1:8" x14ac:dyDescent="0.25">
      <c r="A3" s="1"/>
      <c r="C3" s="2"/>
      <c r="D3" s="3"/>
      <c r="E3" s="3"/>
      <c r="H3" s="10"/>
    </row>
    <row r="4" spans="1:8" ht="16.5" x14ac:dyDescent="0.3">
      <c r="A4" s="25" t="s">
        <v>114</v>
      </c>
      <c r="B4" s="25"/>
      <c r="C4" s="25"/>
      <c r="D4" s="25"/>
      <c r="E4" s="25"/>
      <c r="F4" s="25"/>
      <c r="G4" s="25"/>
      <c r="H4" s="25"/>
    </row>
    <row r="5" spans="1:8" ht="18.75" customHeight="1" x14ac:dyDescent="0.3">
      <c r="A5" s="4"/>
      <c r="B5" s="4"/>
      <c r="C5" s="4"/>
      <c r="D5" s="4"/>
      <c r="E5" s="4"/>
      <c r="H5" s="10"/>
    </row>
    <row r="6" spans="1:8" ht="36.75" customHeight="1" thickBot="1" x14ac:dyDescent="0.3">
      <c r="A6" s="26" t="s">
        <v>226</v>
      </c>
      <c r="B6" s="26"/>
      <c r="C6" s="26"/>
      <c r="D6" s="26"/>
      <c r="E6" s="26"/>
      <c r="F6" s="26"/>
      <c r="G6" s="26"/>
      <c r="H6" s="26"/>
    </row>
    <row r="7" spans="1:8" ht="3" hidden="1" customHeight="1" x14ac:dyDescent="0.25">
      <c r="A7" s="27"/>
      <c r="B7" s="27"/>
      <c r="C7" s="27"/>
      <c r="D7" s="27"/>
      <c r="E7" s="27"/>
      <c r="F7" s="27"/>
      <c r="G7" s="27"/>
      <c r="H7" s="27"/>
    </row>
    <row r="8" spans="1:8" s="5" customFormat="1" ht="31.5" customHeight="1" x14ac:dyDescent="0.25">
      <c r="A8" s="17" t="s">
        <v>0</v>
      </c>
      <c r="B8" s="18" t="s">
        <v>1</v>
      </c>
      <c r="C8" s="19" t="s">
        <v>2</v>
      </c>
      <c r="D8" s="19" t="s">
        <v>3</v>
      </c>
      <c r="E8" s="19" t="s">
        <v>4</v>
      </c>
      <c r="F8" s="20" t="s">
        <v>5</v>
      </c>
      <c r="G8" s="20" t="s">
        <v>6</v>
      </c>
      <c r="H8" s="21" t="s">
        <v>7</v>
      </c>
    </row>
    <row r="9" spans="1:8" x14ac:dyDescent="0.25">
      <c r="A9" s="22">
        <v>4297</v>
      </c>
      <c r="B9" s="14" t="s">
        <v>120</v>
      </c>
      <c r="C9" s="14" t="s">
        <v>122</v>
      </c>
      <c r="D9" s="13" t="s">
        <v>123</v>
      </c>
      <c r="E9" s="40" t="s">
        <v>121</v>
      </c>
      <c r="F9" s="31">
        <v>9728.86</v>
      </c>
      <c r="G9" s="31">
        <v>2344.65</v>
      </c>
      <c r="H9" s="32">
        <f>F9-G9</f>
        <v>7384.2100000000009</v>
      </c>
    </row>
    <row r="10" spans="1:8" x14ac:dyDescent="0.25">
      <c r="A10" s="22">
        <v>5475</v>
      </c>
      <c r="B10" s="14" t="s">
        <v>101</v>
      </c>
      <c r="C10" s="14" t="s">
        <v>8</v>
      </c>
      <c r="D10" s="13" t="s">
        <v>9</v>
      </c>
      <c r="E10" s="40" t="s">
        <v>10</v>
      </c>
      <c r="F10" s="31">
        <v>35462.22</v>
      </c>
      <c r="G10" s="31">
        <v>9523.74</v>
      </c>
      <c r="H10" s="32">
        <f>F10-G10</f>
        <v>25938.480000000003</v>
      </c>
    </row>
    <row r="11" spans="1:8" x14ac:dyDescent="0.25">
      <c r="A11" s="22">
        <v>5851</v>
      </c>
      <c r="B11" s="14" t="s">
        <v>133</v>
      </c>
      <c r="C11" s="14" t="s">
        <v>134</v>
      </c>
      <c r="D11" s="13" t="s">
        <v>123</v>
      </c>
      <c r="E11" s="40" t="s">
        <v>135</v>
      </c>
      <c r="F11" s="31">
        <v>7637.27</v>
      </c>
      <c r="G11" s="31">
        <v>2813.07</v>
      </c>
      <c r="H11" s="32">
        <f>F11-G11</f>
        <v>4824.2000000000007</v>
      </c>
    </row>
    <row r="12" spans="1:8" x14ac:dyDescent="0.25">
      <c r="A12" s="22">
        <v>1109</v>
      </c>
      <c r="B12" s="14" t="s">
        <v>251</v>
      </c>
      <c r="C12" s="14" t="s">
        <v>227</v>
      </c>
      <c r="D12" s="13" t="s">
        <v>34</v>
      </c>
      <c r="E12" s="40" t="s">
        <v>228</v>
      </c>
      <c r="F12" s="31">
        <v>12000.61</v>
      </c>
      <c r="G12" s="31">
        <v>3135.29</v>
      </c>
      <c r="H12" s="32">
        <f>F12-G12</f>
        <v>8865.32</v>
      </c>
    </row>
    <row r="13" spans="1:8" x14ac:dyDescent="0.25">
      <c r="A13" s="22">
        <v>6292</v>
      </c>
      <c r="B13" s="14" t="s">
        <v>136</v>
      </c>
      <c r="C13" s="14" t="s">
        <v>137</v>
      </c>
      <c r="D13" s="13" t="s">
        <v>13</v>
      </c>
      <c r="E13" s="40" t="s">
        <v>138</v>
      </c>
      <c r="F13" s="31">
        <v>6940.08</v>
      </c>
      <c r="G13" s="31">
        <v>1617.55</v>
      </c>
      <c r="H13" s="32">
        <f>F13-G13</f>
        <v>5322.53</v>
      </c>
    </row>
    <row r="14" spans="1:8" x14ac:dyDescent="0.25">
      <c r="A14" s="22">
        <v>5545</v>
      </c>
      <c r="B14" s="14" t="s">
        <v>250</v>
      </c>
      <c r="C14" s="14" t="s">
        <v>139</v>
      </c>
      <c r="D14" s="13" t="s">
        <v>140</v>
      </c>
      <c r="E14" s="40" t="s">
        <v>141</v>
      </c>
      <c r="F14" s="31">
        <v>6836.28</v>
      </c>
      <c r="G14" s="31">
        <v>1641.2</v>
      </c>
      <c r="H14" s="32">
        <f>F14-G14</f>
        <v>5195.08</v>
      </c>
    </row>
    <row r="15" spans="1:8" x14ac:dyDescent="0.25">
      <c r="A15" s="22">
        <v>4988</v>
      </c>
      <c r="B15" s="14" t="s">
        <v>241</v>
      </c>
      <c r="C15" s="14" t="s">
        <v>11</v>
      </c>
      <c r="D15" s="13" t="s">
        <v>131</v>
      </c>
      <c r="E15" s="40" t="s">
        <v>12</v>
      </c>
      <c r="F15" s="31">
        <v>17404.09</v>
      </c>
      <c r="G15" s="31">
        <v>2496.0300000000002</v>
      </c>
      <c r="H15" s="32">
        <f>F15-G15</f>
        <v>14908.06</v>
      </c>
    </row>
    <row r="16" spans="1:8" x14ac:dyDescent="0.25">
      <c r="A16" s="22">
        <v>6298</v>
      </c>
      <c r="B16" s="14" t="s">
        <v>142</v>
      </c>
      <c r="C16" s="14" t="s">
        <v>143</v>
      </c>
      <c r="D16" s="13" t="s">
        <v>13</v>
      </c>
      <c r="E16" s="40" t="s">
        <v>144</v>
      </c>
      <c r="F16" s="31">
        <v>2370.7199999999998</v>
      </c>
      <c r="G16" s="31">
        <v>214.3</v>
      </c>
      <c r="H16" s="32">
        <f>F16-G16</f>
        <v>2156.4199999999996</v>
      </c>
    </row>
    <row r="17" spans="1:8" x14ac:dyDescent="0.25">
      <c r="A17" s="22">
        <v>5598</v>
      </c>
      <c r="B17" s="14" t="s">
        <v>110</v>
      </c>
      <c r="C17" s="14" t="s">
        <v>132</v>
      </c>
      <c r="D17" s="13" t="s">
        <v>14</v>
      </c>
      <c r="E17" s="40" t="s">
        <v>15</v>
      </c>
      <c r="F17" s="31">
        <v>9253.44</v>
      </c>
      <c r="G17" s="31">
        <v>2316.3200000000002</v>
      </c>
      <c r="H17" s="32">
        <f>F17-G17</f>
        <v>6937.1200000000008</v>
      </c>
    </row>
    <row r="18" spans="1:8" x14ac:dyDescent="0.25">
      <c r="A18" s="22">
        <v>6278</v>
      </c>
      <c r="B18" s="14" t="s">
        <v>145</v>
      </c>
      <c r="C18" s="14" t="s">
        <v>146</v>
      </c>
      <c r="D18" s="13" t="s">
        <v>147</v>
      </c>
      <c r="E18" s="40" t="s">
        <v>148</v>
      </c>
      <c r="F18" s="31">
        <v>6940.08</v>
      </c>
      <c r="G18" s="31">
        <v>1617.55</v>
      </c>
      <c r="H18" s="32">
        <f>F18-G18</f>
        <v>5322.53</v>
      </c>
    </row>
    <row r="19" spans="1:8" x14ac:dyDescent="0.25">
      <c r="A19" s="22">
        <v>112</v>
      </c>
      <c r="B19" s="14" t="s">
        <v>239</v>
      </c>
      <c r="C19" s="14" t="s">
        <v>16</v>
      </c>
      <c r="D19" s="13" t="s">
        <v>17</v>
      </c>
      <c r="E19" s="40" t="s">
        <v>18</v>
      </c>
      <c r="F19" s="31">
        <v>24063.43</v>
      </c>
      <c r="G19" s="31">
        <v>3612.1</v>
      </c>
      <c r="H19" s="32">
        <f>F19-G19</f>
        <v>20451.330000000002</v>
      </c>
    </row>
    <row r="20" spans="1:8" x14ac:dyDescent="0.25">
      <c r="A20" s="22">
        <v>4686</v>
      </c>
      <c r="B20" s="14" t="s">
        <v>109</v>
      </c>
      <c r="C20" s="14" t="s">
        <v>19</v>
      </c>
      <c r="D20" s="13" t="s">
        <v>20</v>
      </c>
      <c r="E20" s="40" t="s">
        <v>21</v>
      </c>
      <c r="F20" s="31">
        <v>13145.68</v>
      </c>
      <c r="G20" s="31">
        <v>3417.41</v>
      </c>
      <c r="H20" s="32">
        <f>F20-G20</f>
        <v>9728.27</v>
      </c>
    </row>
    <row r="21" spans="1:8" s="39" customFormat="1" ht="25.5" x14ac:dyDescent="0.25">
      <c r="A21" s="33">
        <v>756</v>
      </c>
      <c r="B21" s="34" t="s">
        <v>103</v>
      </c>
      <c r="C21" s="35" t="s">
        <v>276</v>
      </c>
      <c r="D21" s="36" t="s">
        <v>22</v>
      </c>
      <c r="E21" s="40" t="s">
        <v>23</v>
      </c>
      <c r="F21" s="37">
        <v>13354.66</v>
      </c>
      <c r="G21" s="37">
        <v>3363.41</v>
      </c>
      <c r="H21" s="38">
        <f>F21-G21</f>
        <v>9991.25</v>
      </c>
    </row>
    <row r="22" spans="1:8" x14ac:dyDescent="0.25">
      <c r="A22" s="22">
        <v>6215</v>
      </c>
      <c r="B22" s="14" t="s">
        <v>149</v>
      </c>
      <c r="C22" s="14" t="s">
        <v>150</v>
      </c>
      <c r="D22" s="13" t="s">
        <v>34</v>
      </c>
      <c r="E22" s="40" t="s">
        <v>151</v>
      </c>
      <c r="F22" s="31">
        <v>6940.08</v>
      </c>
      <c r="G22" s="31">
        <v>1570.42</v>
      </c>
      <c r="H22" s="32">
        <f>F22-G22</f>
        <v>5369.66</v>
      </c>
    </row>
    <row r="23" spans="1:8" x14ac:dyDescent="0.25">
      <c r="A23" s="22">
        <v>5674</v>
      </c>
      <c r="B23" s="14" t="s">
        <v>242</v>
      </c>
      <c r="C23" s="14" t="s">
        <v>152</v>
      </c>
      <c r="D23" s="13" t="s">
        <v>153</v>
      </c>
      <c r="E23" s="40" t="s">
        <v>154</v>
      </c>
      <c r="F23" s="31">
        <v>14191.06</v>
      </c>
      <c r="G23" s="31">
        <v>2015.1</v>
      </c>
      <c r="H23" s="32">
        <f>F23-G23</f>
        <v>12175.96</v>
      </c>
    </row>
    <row r="24" spans="1:8" x14ac:dyDescent="0.25">
      <c r="A24" s="22">
        <v>5819</v>
      </c>
      <c r="B24" s="14" t="s">
        <v>246</v>
      </c>
      <c r="C24" s="14" t="s">
        <v>155</v>
      </c>
      <c r="D24" s="13" t="s">
        <v>156</v>
      </c>
      <c r="E24" s="40" t="s">
        <v>157</v>
      </c>
      <c r="F24" s="31">
        <v>10384.6</v>
      </c>
      <c r="G24" s="31">
        <v>2577.37</v>
      </c>
      <c r="H24" s="32">
        <f>F24-G24</f>
        <v>7807.2300000000005</v>
      </c>
    </row>
    <row r="25" spans="1:8" x14ac:dyDescent="0.25">
      <c r="A25" s="22">
        <v>5692</v>
      </c>
      <c r="B25" s="14" t="s">
        <v>124</v>
      </c>
      <c r="C25" s="14" t="s">
        <v>25</v>
      </c>
      <c r="D25" s="13" t="s">
        <v>270</v>
      </c>
      <c r="E25" s="40" t="s">
        <v>27</v>
      </c>
      <c r="F25" s="31">
        <v>6940.08</v>
      </c>
      <c r="G25" s="31">
        <v>1622.55</v>
      </c>
      <c r="H25" s="32">
        <f>F25-G25</f>
        <v>5317.53</v>
      </c>
    </row>
    <row r="26" spans="1:8" x14ac:dyDescent="0.25">
      <c r="A26" s="22">
        <v>1111</v>
      </c>
      <c r="B26" s="14" t="s">
        <v>262</v>
      </c>
      <c r="C26" s="14" t="s">
        <v>73</v>
      </c>
      <c r="D26" s="13" t="s">
        <v>235</v>
      </c>
      <c r="E26" s="40" t="s">
        <v>236</v>
      </c>
      <c r="F26" s="31">
        <v>0</v>
      </c>
      <c r="G26" s="31">
        <v>0</v>
      </c>
      <c r="H26" s="32">
        <f>F26-G26</f>
        <v>0</v>
      </c>
    </row>
    <row r="27" spans="1:8" x14ac:dyDescent="0.25">
      <c r="A27" s="22">
        <v>6104</v>
      </c>
      <c r="B27" s="14" t="s">
        <v>104</v>
      </c>
      <c r="C27" s="14" t="s">
        <v>158</v>
      </c>
      <c r="D27" s="13" t="s">
        <v>28</v>
      </c>
      <c r="E27" s="40" t="s">
        <v>29</v>
      </c>
      <c r="F27" s="31">
        <v>9253.44</v>
      </c>
      <c r="G27" s="31">
        <v>2316.3200000000002</v>
      </c>
      <c r="H27" s="32">
        <f>F27-G27</f>
        <v>6937.1200000000008</v>
      </c>
    </row>
    <row r="28" spans="1:8" x14ac:dyDescent="0.25">
      <c r="A28" s="22">
        <v>6272</v>
      </c>
      <c r="B28" s="14" t="s">
        <v>116</v>
      </c>
      <c r="C28" s="14" t="s">
        <v>159</v>
      </c>
      <c r="D28" s="13" t="s">
        <v>48</v>
      </c>
      <c r="E28" s="40" t="s">
        <v>117</v>
      </c>
      <c r="F28" s="31">
        <v>6940.08</v>
      </c>
      <c r="G28" s="31">
        <v>1523.28</v>
      </c>
      <c r="H28" s="32">
        <f>F28-G28</f>
        <v>5416.8</v>
      </c>
    </row>
    <row r="29" spans="1:8" x14ac:dyDescent="0.25">
      <c r="A29" s="22">
        <v>5667</v>
      </c>
      <c r="B29" s="14" t="s">
        <v>243</v>
      </c>
      <c r="C29" s="14" t="s">
        <v>160</v>
      </c>
      <c r="D29" s="13" t="s">
        <v>32</v>
      </c>
      <c r="E29" s="40" t="s">
        <v>161</v>
      </c>
      <c r="F29" s="31">
        <v>14191.06</v>
      </c>
      <c r="G29" s="31">
        <v>2615.39</v>
      </c>
      <c r="H29" s="32">
        <f>F29-G29</f>
        <v>11575.67</v>
      </c>
    </row>
    <row r="30" spans="1:8" x14ac:dyDescent="0.25">
      <c r="A30" s="22">
        <v>5890</v>
      </c>
      <c r="B30" s="14" t="s">
        <v>162</v>
      </c>
      <c r="C30" s="14" t="s">
        <v>163</v>
      </c>
      <c r="D30" s="13" t="s">
        <v>164</v>
      </c>
      <c r="E30" s="40" t="s">
        <v>165</v>
      </c>
      <c r="F30" s="31">
        <v>9142.98</v>
      </c>
      <c r="G30" s="31">
        <v>2166.5100000000002</v>
      </c>
      <c r="H30" s="32">
        <f>F30-G30</f>
        <v>6976.4699999999993</v>
      </c>
    </row>
    <row r="31" spans="1:8" x14ac:dyDescent="0.25">
      <c r="A31" s="22">
        <v>5575</v>
      </c>
      <c r="B31" s="14" t="s">
        <v>267</v>
      </c>
      <c r="C31" s="14" t="s">
        <v>166</v>
      </c>
      <c r="D31" s="13" t="s">
        <v>268</v>
      </c>
      <c r="E31" s="40" t="s">
        <v>30</v>
      </c>
      <c r="F31" s="31">
        <v>9253.44</v>
      </c>
      <c r="G31" s="31">
        <v>2316.3200000000002</v>
      </c>
      <c r="H31" s="32">
        <f>F31-G31</f>
        <v>6937.1200000000008</v>
      </c>
    </row>
    <row r="32" spans="1:8" x14ac:dyDescent="0.25">
      <c r="A32" s="22">
        <v>5565</v>
      </c>
      <c r="B32" s="14" t="s">
        <v>105</v>
      </c>
      <c r="C32" s="14" t="s">
        <v>31</v>
      </c>
      <c r="D32" s="13" t="s">
        <v>32</v>
      </c>
      <c r="E32" s="40" t="s">
        <v>33</v>
      </c>
      <c r="F32" s="31">
        <v>9641.06</v>
      </c>
      <c r="G32" s="31">
        <v>4475.93</v>
      </c>
      <c r="H32" s="32">
        <f>F32-G32</f>
        <v>5165.1299999999992</v>
      </c>
    </row>
    <row r="33" spans="1:8" x14ac:dyDescent="0.25">
      <c r="A33" s="22">
        <v>6283</v>
      </c>
      <c r="B33" s="14" t="s">
        <v>169</v>
      </c>
      <c r="C33" s="14" t="s">
        <v>172</v>
      </c>
      <c r="D33" s="13" t="s">
        <v>171</v>
      </c>
      <c r="E33" s="40" t="s">
        <v>170</v>
      </c>
      <c r="F33" s="31">
        <v>9253.44</v>
      </c>
      <c r="G33" s="31">
        <v>2311.3200000000002</v>
      </c>
      <c r="H33" s="32">
        <f>F33-G33</f>
        <v>6942.1200000000008</v>
      </c>
    </row>
    <row r="34" spans="1:8" x14ac:dyDescent="0.25">
      <c r="A34" s="22">
        <v>57</v>
      </c>
      <c r="B34" s="14" t="s">
        <v>106</v>
      </c>
      <c r="C34" s="14" t="s">
        <v>167</v>
      </c>
      <c r="D34" s="13" t="s">
        <v>168</v>
      </c>
      <c r="E34" s="40" t="s">
        <v>35</v>
      </c>
      <c r="F34" s="31">
        <v>14309.9</v>
      </c>
      <c r="G34" s="31">
        <v>3654.71</v>
      </c>
      <c r="H34" s="32">
        <f>F34-G34</f>
        <v>10655.189999999999</v>
      </c>
    </row>
    <row r="35" spans="1:8" x14ac:dyDescent="0.25">
      <c r="A35" s="22">
        <v>4746</v>
      </c>
      <c r="B35" s="14" t="s">
        <v>240</v>
      </c>
      <c r="C35" s="14" t="s">
        <v>173</v>
      </c>
      <c r="D35" s="13" t="s">
        <v>174</v>
      </c>
      <c r="E35" s="40" t="s">
        <v>36</v>
      </c>
      <c r="F35" s="31">
        <v>22534.33</v>
      </c>
      <c r="G35" s="31">
        <v>5742.8</v>
      </c>
      <c r="H35" s="32">
        <f>F35-G35</f>
        <v>16791.530000000002</v>
      </c>
    </row>
    <row r="36" spans="1:8" x14ac:dyDescent="0.25">
      <c r="A36" s="22">
        <v>6266</v>
      </c>
      <c r="B36" s="14" t="s">
        <v>118</v>
      </c>
      <c r="C36" s="14" t="s">
        <v>115</v>
      </c>
      <c r="D36" s="13" t="s">
        <v>147</v>
      </c>
      <c r="E36" s="40" t="s">
        <v>119</v>
      </c>
      <c r="F36" s="31">
        <v>9253.44</v>
      </c>
      <c r="G36" s="31">
        <v>2321.3200000000002</v>
      </c>
      <c r="H36" s="32">
        <f>F36-G36</f>
        <v>6932.1200000000008</v>
      </c>
    </row>
    <row r="37" spans="1:8" x14ac:dyDescent="0.25">
      <c r="A37" s="22">
        <v>1108</v>
      </c>
      <c r="B37" s="14" t="s">
        <v>252</v>
      </c>
      <c r="C37" s="14" t="s">
        <v>229</v>
      </c>
      <c r="D37" s="13" t="s">
        <v>37</v>
      </c>
      <c r="E37" s="40" t="s">
        <v>230</v>
      </c>
      <c r="F37" s="31">
        <f>26940.44+25178.18-16656.4</f>
        <v>35462.219999999994</v>
      </c>
      <c r="G37" s="31">
        <v>11791.11</v>
      </c>
      <c r="H37" s="32">
        <f>F37-G37</f>
        <v>23671.109999999993</v>
      </c>
    </row>
    <row r="38" spans="1:8" x14ac:dyDescent="0.25">
      <c r="A38" s="22">
        <v>1088</v>
      </c>
      <c r="B38" s="14" t="s">
        <v>257</v>
      </c>
      <c r="C38" s="14" t="s">
        <v>175</v>
      </c>
      <c r="D38" s="13" t="s">
        <v>37</v>
      </c>
      <c r="E38" s="40" t="s">
        <v>38</v>
      </c>
      <c r="F38" s="31">
        <f>75966.94-16656.4</f>
        <v>59310.54</v>
      </c>
      <c r="G38" s="31">
        <v>12216.38</v>
      </c>
      <c r="H38" s="32">
        <f>F38-G38</f>
        <v>47094.16</v>
      </c>
    </row>
    <row r="39" spans="1:8" x14ac:dyDescent="0.25">
      <c r="A39" s="22">
        <v>5843</v>
      </c>
      <c r="B39" s="14" t="s">
        <v>177</v>
      </c>
      <c r="C39" s="14" t="s">
        <v>63</v>
      </c>
      <c r="D39" s="13" t="s">
        <v>40</v>
      </c>
      <c r="E39" s="40" t="s">
        <v>178</v>
      </c>
      <c r="F39" s="31">
        <v>9253.44</v>
      </c>
      <c r="G39" s="31">
        <v>2316.3200000000002</v>
      </c>
      <c r="H39" s="32">
        <f>F39-G39</f>
        <v>6937.1200000000008</v>
      </c>
    </row>
    <row r="40" spans="1:8" x14ac:dyDescent="0.25">
      <c r="A40" s="22">
        <v>5713</v>
      </c>
      <c r="B40" s="14" t="s">
        <v>41</v>
      </c>
      <c r="C40" s="14" t="s">
        <v>42</v>
      </c>
      <c r="D40" s="13" t="s">
        <v>26</v>
      </c>
      <c r="E40" s="40" t="s">
        <v>43</v>
      </c>
      <c r="F40" s="31">
        <v>9253.44</v>
      </c>
      <c r="G40" s="31">
        <v>2316.3200000000002</v>
      </c>
      <c r="H40" s="32">
        <f>F40-G40</f>
        <v>6937.1200000000008</v>
      </c>
    </row>
    <row r="41" spans="1:8" x14ac:dyDescent="0.25">
      <c r="A41" s="22">
        <v>5828</v>
      </c>
      <c r="B41" s="14" t="s">
        <v>244</v>
      </c>
      <c r="C41" s="14" t="s">
        <v>180</v>
      </c>
      <c r="D41" s="13" t="s">
        <v>271</v>
      </c>
      <c r="E41" s="40" t="s">
        <v>179</v>
      </c>
      <c r="F41" s="31">
        <v>14380.94</v>
      </c>
      <c r="G41" s="31">
        <v>2067.2399999999998</v>
      </c>
      <c r="H41" s="32">
        <f>F41-G41</f>
        <v>12313.7</v>
      </c>
    </row>
    <row r="42" spans="1:8" x14ac:dyDescent="0.25">
      <c r="A42" s="22">
        <v>111</v>
      </c>
      <c r="B42" s="14" t="s">
        <v>44</v>
      </c>
      <c r="C42" s="14" t="s">
        <v>176</v>
      </c>
      <c r="D42" s="13" t="s">
        <v>45</v>
      </c>
      <c r="E42" s="40" t="s">
        <v>46</v>
      </c>
      <c r="F42" s="31">
        <v>16224.44</v>
      </c>
      <c r="G42" s="31">
        <v>4144.34</v>
      </c>
      <c r="H42" s="32">
        <f>F42-G42</f>
        <v>12080.1</v>
      </c>
    </row>
    <row r="43" spans="1:8" x14ac:dyDescent="0.25">
      <c r="A43" s="22">
        <v>5552</v>
      </c>
      <c r="B43" s="14" t="s">
        <v>181</v>
      </c>
      <c r="C43" s="14" t="s">
        <v>182</v>
      </c>
      <c r="D43" s="13" t="s">
        <v>66</v>
      </c>
      <c r="E43" s="40" t="s">
        <v>183</v>
      </c>
      <c r="F43" s="31">
        <v>7401.82</v>
      </c>
      <c r="G43" s="31">
        <v>2284.25</v>
      </c>
      <c r="H43" s="32">
        <f>F43-G43</f>
        <v>5117.57</v>
      </c>
    </row>
    <row r="44" spans="1:8" x14ac:dyDescent="0.25">
      <c r="A44" s="22">
        <v>5740</v>
      </c>
      <c r="B44" s="14" t="s">
        <v>108</v>
      </c>
      <c r="C44" s="14" t="s">
        <v>47</v>
      </c>
      <c r="D44" s="13" t="s">
        <v>48</v>
      </c>
      <c r="E44" s="40" t="s">
        <v>49</v>
      </c>
      <c r="F44" s="31">
        <v>6940.08</v>
      </c>
      <c r="G44" s="31">
        <v>1622.55</v>
      </c>
      <c r="H44" s="32">
        <f>F44-G44</f>
        <v>5317.53</v>
      </c>
    </row>
    <row r="45" spans="1:8" x14ac:dyDescent="0.25">
      <c r="A45" s="22">
        <v>5102</v>
      </c>
      <c r="B45" s="14" t="s">
        <v>248</v>
      </c>
      <c r="C45" s="14" t="s">
        <v>184</v>
      </c>
      <c r="D45" s="13" t="s">
        <v>50</v>
      </c>
      <c r="E45" s="40" t="s">
        <v>51</v>
      </c>
      <c r="F45" s="31">
        <v>15519.32</v>
      </c>
      <c r="G45" s="31">
        <v>2453.9699999999998</v>
      </c>
      <c r="H45" s="32">
        <f>F45-G45</f>
        <v>13065.35</v>
      </c>
    </row>
    <row r="46" spans="1:8" x14ac:dyDescent="0.25">
      <c r="A46" s="22">
        <v>1103</v>
      </c>
      <c r="B46" s="14" t="s">
        <v>253</v>
      </c>
      <c r="C46" s="14" t="s">
        <v>52</v>
      </c>
      <c r="D46" s="13" t="s">
        <v>53</v>
      </c>
      <c r="E46" s="40" t="s">
        <v>54</v>
      </c>
      <c r="F46" s="31">
        <v>10394.09</v>
      </c>
      <c r="G46" s="31">
        <v>4833.3100000000004</v>
      </c>
      <c r="H46" s="32">
        <f>F46-G46</f>
        <v>5560.78</v>
      </c>
    </row>
    <row r="47" spans="1:8" x14ac:dyDescent="0.25">
      <c r="A47" s="22">
        <v>4322</v>
      </c>
      <c r="B47" s="14" t="s">
        <v>245</v>
      </c>
      <c r="C47" s="14" t="s">
        <v>185</v>
      </c>
      <c r="D47" s="13" t="s">
        <v>269</v>
      </c>
      <c r="E47" s="40" t="s">
        <v>186</v>
      </c>
      <c r="F47" s="31">
        <v>13132.9</v>
      </c>
      <c r="G47" s="31">
        <v>2993.55</v>
      </c>
      <c r="H47" s="32">
        <f>F47-G47</f>
        <v>10139.349999999999</v>
      </c>
    </row>
    <row r="48" spans="1:8" x14ac:dyDescent="0.25">
      <c r="A48" s="22">
        <v>5573</v>
      </c>
      <c r="B48" s="14" t="s">
        <v>111</v>
      </c>
      <c r="C48" s="14" t="s">
        <v>55</v>
      </c>
      <c r="D48" s="13" t="s">
        <v>56</v>
      </c>
      <c r="E48" s="40" t="s">
        <v>57</v>
      </c>
      <c r="F48" s="31">
        <v>9253.44</v>
      </c>
      <c r="G48" s="31">
        <v>2291.1799999999998</v>
      </c>
      <c r="H48" s="32">
        <f>F48-G48</f>
        <v>6962.26</v>
      </c>
    </row>
    <row r="49" spans="1:8" x14ac:dyDescent="0.25">
      <c r="A49" s="22">
        <v>5795</v>
      </c>
      <c r="B49" s="14" t="s">
        <v>112</v>
      </c>
      <c r="C49" s="14" t="s">
        <v>187</v>
      </c>
      <c r="D49" s="13" t="s">
        <v>188</v>
      </c>
      <c r="E49" s="40" t="s">
        <v>58</v>
      </c>
      <c r="F49" s="31">
        <v>12265.13</v>
      </c>
      <c r="G49" s="31">
        <v>3006.26</v>
      </c>
      <c r="H49" s="32">
        <f>F49-G49</f>
        <v>9258.869999999999</v>
      </c>
    </row>
    <row r="50" spans="1:8" x14ac:dyDescent="0.25">
      <c r="A50" s="22">
        <v>5830</v>
      </c>
      <c r="B50" s="14" t="s">
        <v>189</v>
      </c>
      <c r="C50" s="14" t="s">
        <v>190</v>
      </c>
      <c r="D50" s="13" t="s">
        <v>191</v>
      </c>
      <c r="E50" s="40" t="s">
        <v>192</v>
      </c>
      <c r="F50" s="31">
        <v>8347.68</v>
      </c>
      <c r="G50" s="31">
        <v>2067.2399999999998</v>
      </c>
      <c r="H50" s="32">
        <f>F50-G50</f>
        <v>6280.4400000000005</v>
      </c>
    </row>
    <row r="51" spans="1:8" x14ac:dyDescent="0.25">
      <c r="A51" s="22">
        <v>1107</v>
      </c>
      <c r="B51" s="14" t="s">
        <v>254</v>
      </c>
      <c r="C51" s="14" t="s">
        <v>231</v>
      </c>
      <c r="D51" s="13" t="s">
        <v>168</v>
      </c>
      <c r="E51" s="40" t="s">
        <v>232</v>
      </c>
      <c r="F51" s="31">
        <f>32228.12-423.21+8944.99</f>
        <v>40749.9</v>
      </c>
      <c r="G51" s="31">
        <v>11686.93</v>
      </c>
      <c r="H51" s="32">
        <f>F51-G51</f>
        <v>29062.97</v>
      </c>
    </row>
    <row r="52" spans="1:8" s="39" customFormat="1" ht="25.5" x14ac:dyDescent="0.25">
      <c r="A52" s="33">
        <v>5488</v>
      </c>
      <c r="B52" s="34" t="s">
        <v>125</v>
      </c>
      <c r="C52" s="35" t="s">
        <v>274</v>
      </c>
      <c r="D52" s="36" t="s">
        <v>59</v>
      </c>
      <c r="E52" s="40" t="s">
        <v>60</v>
      </c>
      <c r="F52" s="37">
        <v>7022.62</v>
      </c>
      <c r="G52" s="37">
        <v>2331.2199999999998</v>
      </c>
      <c r="H52" s="38">
        <f>F52-G52</f>
        <v>4691.3999999999996</v>
      </c>
    </row>
    <row r="53" spans="1:8" x14ac:dyDescent="0.25">
      <c r="A53" s="22">
        <v>5033</v>
      </c>
      <c r="B53" s="14" t="s">
        <v>126</v>
      </c>
      <c r="C53" s="14" t="s">
        <v>193</v>
      </c>
      <c r="D53" s="13" t="s">
        <v>194</v>
      </c>
      <c r="E53" s="40" t="s">
        <v>61</v>
      </c>
      <c r="F53" s="31">
        <v>8516.7000000000007</v>
      </c>
      <c r="G53" s="31">
        <v>3384.22</v>
      </c>
      <c r="H53" s="32">
        <f>F53-G53</f>
        <v>5132.4800000000014</v>
      </c>
    </row>
    <row r="54" spans="1:8" x14ac:dyDescent="0.25">
      <c r="A54" s="22">
        <v>6284</v>
      </c>
      <c r="B54" s="14" t="s">
        <v>197</v>
      </c>
      <c r="C54" s="14" t="s">
        <v>198</v>
      </c>
      <c r="D54" s="13" t="s">
        <v>199</v>
      </c>
      <c r="E54" s="40" t="s">
        <v>200</v>
      </c>
      <c r="F54" s="31">
        <v>6940.08</v>
      </c>
      <c r="G54" s="31">
        <v>1617.55</v>
      </c>
      <c r="H54" s="32">
        <f>F54-G54</f>
        <v>5322.53</v>
      </c>
    </row>
    <row r="55" spans="1:8" x14ac:dyDescent="0.25">
      <c r="A55" s="22">
        <v>1105</v>
      </c>
      <c r="B55" s="14" t="s">
        <v>255</v>
      </c>
      <c r="C55" s="14" t="s">
        <v>195</v>
      </c>
      <c r="D55" s="13" t="s">
        <v>196</v>
      </c>
      <c r="E55" s="40" t="s">
        <v>62</v>
      </c>
      <c r="F55" s="31">
        <v>16190</v>
      </c>
      <c r="G55" s="31">
        <v>4980.16</v>
      </c>
      <c r="H55" s="32">
        <f>F55-G55</f>
        <v>11209.84</v>
      </c>
    </row>
    <row r="56" spans="1:8" x14ac:dyDescent="0.25">
      <c r="A56" s="22">
        <v>5831</v>
      </c>
      <c r="B56" s="14" t="s">
        <v>247</v>
      </c>
      <c r="C56" s="14" t="s">
        <v>263</v>
      </c>
      <c r="D56" s="13" t="s">
        <v>156</v>
      </c>
      <c r="E56" s="40" t="s">
        <v>64</v>
      </c>
      <c r="F56" s="31">
        <v>10017.219999999999</v>
      </c>
      <c r="G56" s="31">
        <v>2526.36</v>
      </c>
      <c r="H56" s="32">
        <f>F56-G56</f>
        <v>7490.8599999999988</v>
      </c>
    </row>
    <row r="57" spans="1:8" x14ac:dyDescent="0.25">
      <c r="A57" s="22">
        <v>5736</v>
      </c>
      <c r="B57" s="14" t="s">
        <v>127</v>
      </c>
      <c r="C57" s="14" t="s">
        <v>201</v>
      </c>
      <c r="D57" s="13" t="s">
        <v>66</v>
      </c>
      <c r="E57" s="40" t="s">
        <v>67</v>
      </c>
      <c r="F57" s="31">
        <v>9253.44</v>
      </c>
      <c r="G57" s="31">
        <v>2316.3200000000002</v>
      </c>
      <c r="H57" s="32">
        <f>F57-G57</f>
        <v>6937.1200000000008</v>
      </c>
    </row>
    <row r="58" spans="1:8" x14ac:dyDescent="0.25">
      <c r="A58" s="22">
        <v>4718</v>
      </c>
      <c r="B58" s="14" t="s">
        <v>68</v>
      </c>
      <c r="C58" s="14" t="s">
        <v>69</v>
      </c>
      <c r="D58" s="13" t="s">
        <v>70</v>
      </c>
      <c r="E58" s="40" t="s">
        <v>71</v>
      </c>
      <c r="F58" s="31">
        <v>8616.0400000000009</v>
      </c>
      <c r="G58" s="31">
        <v>2113.7199999999998</v>
      </c>
      <c r="H58" s="32">
        <f>F58-G58</f>
        <v>6502.3200000000015</v>
      </c>
    </row>
    <row r="59" spans="1:8" x14ac:dyDescent="0.25">
      <c r="A59" s="22">
        <v>5591</v>
      </c>
      <c r="B59" s="14" t="s">
        <v>128</v>
      </c>
      <c r="C59" s="14" t="s">
        <v>74</v>
      </c>
      <c r="D59" s="13" t="s">
        <v>266</v>
      </c>
      <c r="E59" s="40" t="s">
        <v>75</v>
      </c>
      <c r="F59" s="31">
        <v>9253.44</v>
      </c>
      <c r="G59" s="31">
        <v>2316.3200000000002</v>
      </c>
      <c r="H59" s="32">
        <f>F59-G59</f>
        <v>6937.1200000000008</v>
      </c>
    </row>
    <row r="60" spans="1:8" x14ac:dyDescent="0.25">
      <c r="A60" s="22">
        <v>6289</v>
      </c>
      <c r="B60" s="14" t="s">
        <v>202</v>
      </c>
      <c r="C60" s="14" t="s">
        <v>39</v>
      </c>
      <c r="D60" s="13" t="s">
        <v>156</v>
      </c>
      <c r="E60" s="40" t="s">
        <v>203</v>
      </c>
      <c r="F60" s="31">
        <v>9253.44</v>
      </c>
      <c r="G60" s="31">
        <v>2259.1799999999998</v>
      </c>
      <c r="H60" s="32">
        <f>F60-G60</f>
        <v>6994.26</v>
      </c>
    </row>
    <row r="61" spans="1:8" x14ac:dyDescent="0.25">
      <c r="A61" s="22">
        <v>1095</v>
      </c>
      <c r="B61" s="14" t="s">
        <v>256</v>
      </c>
      <c r="C61" s="14" t="s">
        <v>76</v>
      </c>
      <c r="D61" s="13" t="s">
        <v>77</v>
      </c>
      <c r="E61" s="40" t="s">
        <v>78</v>
      </c>
      <c r="F61" s="31">
        <v>29389.57</v>
      </c>
      <c r="G61" s="31">
        <v>15874.16</v>
      </c>
      <c r="H61" s="32">
        <f>F61-G61</f>
        <v>13515.41</v>
      </c>
    </row>
    <row r="62" spans="1:8" x14ac:dyDescent="0.25">
      <c r="A62" s="22">
        <v>1112</v>
      </c>
      <c r="B62" s="14" t="s">
        <v>258</v>
      </c>
      <c r="C62" s="14" t="s">
        <v>237</v>
      </c>
      <c r="D62" s="13" t="s">
        <v>196</v>
      </c>
      <c r="E62" s="40" t="s">
        <v>238</v>
      </c>
      <c r="F62" s="31">
        <v>0</v>
      </c>
      <c r="G62" s="31">
        <v>0</v>
      </c>
      <c r="H62" s="32">
        <f>F62-G62</f>
        <v>0</v>
      </c>
    </row>
    <row r="63" spans="1:8" x14ac:dyDescent="0.25">
      <c r="A63" s="22">
        <v>6300</v>
      </c>
      <c r="B63" s="14" t="s">
        <v>204</v>
      </c>
      <c r="C63" s="14" t="s">
        <v>205</v>
      </c>
      <c r="D63" s="13" t="s">
        <v>206</v>
      </c>
      <c r="E63" s="40" t="s">
        <v>207</v>
      </c>
      <c r="F63" s="31">
        <v>2544.6999999999998</v>
      </c>
      <c r="G63" s="31">
        <v>241.83</v>
      </c>
      <c r="H63" s="32">
        <f>F63-G63</f>
        <v>2302.87</v>
      </c>
    </row>
    <row r="64" spans="1:8" x14ac:dyDescent="0.25">
      <c r="A64" s="22">
        <v>4731</v>
      </c>
      <c r="B64" s="14" t="s">
        <v>129</v>
      </c>
      <c r="C64" s="14" t="s">
        <v>208</v>
      </c>
      <c r="D64" s="13" t="s">
        <v>65</v>
      </c>
      <c r="E64" s="40" t="s">
        <v>79</v>
      </c>
      <c r="F64" s="31">
        <v>10258.450000000001</v>
      </c>
      <c r="G64" s="31">
        <v>3333.73</v>
      </c>
      <c r="H64" s="32">
        <f>F64-G64</f>
        <v>6924.7200000000012</v>
      </c>
    </row>
    <row r="65" spans="1:11" x14ac:dyDescent="0.25">
      <c r="A65" s="22">
        <v>6290</v>
      </c>
      <c r="B65" s="14" t="s">
        <v>210</v>
      </c>
      <c r="C65" s="14" t="s">
        <v>211</v>
      </c>
      <c r="D65" s="13" t="s">
        <v>212</v>
      </c>
      <c r="E65" s="40" t="s">
        <v>209</v>
      </c>
      <c r="F65" s="31">
        <v>25178.18</v>
      </c>
      <c r="G65" s="31">
        <v>6690.62</v>
      </c>
      <c r="H65" s="32">
        <f>F65-G65</f>
        <v>18487.560000000001</v>
      </c>
    </row>
    <row r="66" spans="1:11" x14ac:dyDescent="0.25">
      <c r="A66" s="22">
        <v>4513</v>
      </c>
      <c r="B66" s="14" t="s">
        <v>213</v>
      </c>
      <c r="C66" s="14" t="s">
        <v>214</v>
      </c>
      <c r="D66" s="13" t="s">
        <v>196</v>
      </c>
      <c r="E66" s="40" t="s">
        <v>215</v>
      </c>
      <c r="F66" s="31">
        <v>8431.3700000000008</v>
      </c>
      <c r="G66" s="31">
        <v>2090.25</v>
      </c>
      <c r="H66" s="32">
        <f>F66-G66</f>
        <v>6341.1200000000008</v>
      </c>
    </row>
    <row r="67" spans="1:11" x14ac:dyDescent="0.25">
      <c r="A67" s="22">
        <v>6294</v>
      </c>
      <c r="B67" s="14" t="s">
        <v>216</v>
      </c>
      <c r="C67" s="14" t="s">
        <v>72</v>
      </c>
      <c r="D67" s="13" t="s">
        <v>217</v>
      </c>
      <c r="E67" s="40" t="s">
        <v>218</v>
      </c>
      <c r="F67" s="31">
        <v>8944.99</v>
      </c>
      <c r="G67" s="31">
        <v>2070.09</v>
      </c>
      <c r="H67" s="32">
        <f>F67-G67</f>
        <v>6874.9</v>
      </c>
    </row>
    <row r="68" spans="1:11" s="39" customFormat="1" ht="25.5" x14ac:dyDescent="0.25">
      <c r="A68" s="33">
        <v>774</v>
      </c>
      <c r="B68" s="34" t="s">
        <v>102</v>
      </c>
      <c r="C68" s="35" t="s">
        <v>275</v>
      </c>
      <c r="D68" s="36" t="s">
        <v>80</v>
      </c>
      <c r="E68" s="40" t="s">
        <v>81</v>
      </c>
      <c r="F68" s="37">
        <v>13925.79</v>
      </c>
      <c r="G68" s="37">
        <v>6407.93</v>
      </c>
      <c r="H68" s="38">
        <f>F68-G68</f>
        <v>7517.8600000000006</v>
      </c>
    </row>
    <row r="69" spans="1:11" x14ac:dyDescent="0.25">
      <c r="A69" s="22">
        <v>5468</v>
      </c>
      <c r="B69" s="14" t="s">
        <v>130</v>
      </c>
      <c r="C69" s="14" t="s">
        <v>24</v>
      </c>
      <c r="D69" s="13" t="s">
        <v>265</v>
      </c>
      <c r="E69" s="40" t="s">
        <v>82</v>
      </c>
      <c r="F69" s="31">
        <v>9811.6299999999992</v>
      </c>
      <c r="G69" s="31">
        <v>2448.94</v>
      </c>
      <c r="H69" s="32">
        <f>F69-G69</f>
        <v>7362.6899999999987</v>
      </c>
    </row>
    <row r="70" spans="1:11" x14ac:dyDescent="0.25">
      <c r="A70" s="22">
        <v>1096</v>
      </c>
      <c r="B70" s="14" t="s">
        <v>259</v>
      </c>
      <c r="C70" s="14" t="s">
        <v>83</v>
      </c>
      <c r="D70" s="13" t="s">
        <v>84</v>
      </c>
      <c r="E70" s="40" t="s">
        <v>85</v>
      </c>
      <c r="F70" s="31">
        <f>52118.62-16656.4</f>
        <v>35462.22</v>
      </c>
      <c r="G70" s="31">
        <v>15425.63</v>
      </c>
      <c r="H70" s="32">
        <f>F70-G70</f>
        <v>20036.590000000004</v>
      </c>
    </row>
    <row r="71" spans="1:11" x14ac:dyDescent="0.25">
      <c r="A71" s="22">
        <v>5006</v>
      </c>
      <c r="B71" s="14" t="s">
        <v>86</v>
      </c>
      <c r="C71" s="14" t="s">
        <v>87</v>
      </c>
      <c r="D71" s="13" t="s">
        <v>219</v>
      </c>
      <c r="E71" s="40" t="s">
        <v>88</v>
      </c>
      <c r="F71" s="31">
        <v>8928.48</v>
      </c>
      <c r="G71" s="31">
        <v>2932.75</v>
      </c>
      <c r="H71" s="32">
        <f>F71-G71</f>
        <v>5995.73</v>
      </c>
    </row>
    <row r="72" spans="1:11" x14ac:dyDescent="0.25">
      <c r="A72" s="22">
        <v>1106</v>
      </c>
      <c r="B72" s="14" t="s">
        <v>260</v>
      </c>
      <c r="C72" s="14" t="s">
        <v>89</v>
      </c>
      <c r="D72" s="13" t="s">
        <v>264</v>
      </c>
      <c r="E72" s="40" t="s">
        <v>90</v>
      </c>
      <c r="F72" s="31">
        <f>7779.96+25178.18</f>
        <v>32958.14</v>
      </c>
      <c r="G72" s="31">
        <v>9071.98</v>
      </c>
      <c r="H72" s="32">
        <f>F72-G72</f>
        <v>23886.16</v>
      </c>
    </row>
    <row r="73" spans="1:11" x14ac:dyDescent="0.25">
      <c r="A73" s="22">
        <v>5792</v>
      </c>
      <c r="B73" s="14" t="s">
        <v>249</v>
      </c>
      <c r="C73" s="14" t="s">
        <v>91</v>
      </c>
      <c r="D73" s="13" t="s">
        <v>26</v>
      </c>
      <c r="E73" s="40" t="s">
        <v>92</v>
      </c>
      <c r="F73" s="31">
        <v>7325.64</v>
      </c>
      <c r="G73" s="31">
        <v>1767.72</v>
      </c>
      <c r="H73" s="32">
        <f>F73-G73</f>
        <v>5557.92</v>
      </c>
    </row>
    <row r="74" spans="1:11" x14ac:dyDescent="0.25">
      <c r="A74" s="22">
        <v>6133</v>
      </c>
      <c r="B74" s="14" t="s">
        <v>107</v>
      </c>
      <c r="C74" s="14" t="s">
        <v>93</v>
      </c>
      <c r="D74" s="13" t="s">
        <v>94</v>
      </c>
      <c r="E74" s="40" t="s">
        <v>95</v>
      </c>
      <c r="F74" s="31">
        <v>20213.47</v>
      </c>
      <c r="G74" s="31">
        <v>5330.33</v>
      </c>
      <c r="H74" s="32">
        <f>F74-G74</f>
        <v>14883.140000000001</v>
      </c>
    </row>
    <row r="75" spans="1:11" x14ac:dyDescent="0.25">
      <c r="A75" s="22">
        <v>284</v>
      </c>
      <c r="B75" s="14" t="s">
        <v>113</v>
      </c>
      <c r="C75" s="14" t="s">
        <v>96</v>
      </c>
      <c r="D75" s="13" t="s">
        <v>97</v>
      </c>
      <c r="E75" s="40" t="s">
        <v>98</v>
      </c>
      <c r="F75" s="31">
        <v>11992.28</v>
      </c>
      <c r="G75" s="31">
        <v>5317.26</v>
      </c>
      <c r="H75" s="32">
        <f>F75-G75</f>
        <v>6675.02</v>
      </c>
    </row>
    <row r="76" spans="1:11" x14ac:dyDescent="0.25">
      <c r="A76" s="22">
        <v>1110</v>
      </c>
      <c r="B76" s="14" t="s">
        <v>261</v>
      </c>
      <c r="C76" s="14" t="s">
        <v>233</v>
      </c>
      <c r="D76" s="13" t="s">
        <v>196</v>
      </c>
      <c r="E76" s="40" t="s">
        <v>234</v>
      </c>
      <c r="F76" s="31">
        <v>13750.42</v>
      </c>
      <c r="G76" s="31">
        <v>3619.02</v>
      </c>
      <c r="H76" s="32">
        <f>F76-G76</f>
        <v>10131.4</v>
      </c>
    </row>
    <row r="77" spans="1:11" x14ac:dyDescent="0.25">
      <c r="A77" s="22">
        <v>6273</v>
      </c>
      <c r="B77" s="14" t="s">
        <v>220</v>
      </c>
      <c r="C77" s="14" t="s">
        <v>221</v>
      </c>
      <c r="D77" s="13" t="s">
        <v>65</v>
      </c>
      <c r="E77" s="40" t="s">
        <v>222</v>
      </c>
      <c r="F77" s="31">
        <v>9253.44</v>
      </c>
      <c r="G77" s="31">
        <v>2311.3200000000002</v>
      </c>
      <c r="H77" s="32">
        <f>F77-G77</f>
        <v>6942.1200000000008</v>
      </c>
    </row>
    <row r="78" spans="1:11" x14ac:dyDescent="0.25">
      <c r="A78" s="22">
        <v>4687</v>
      </c>
      <c r="B78" s="14" t="s">
        <v>223</v>
      </c>
      <c r="C78" s="14" t="s">
        <v>224</v>
      </c>
      <c r="D78" s="13" t="s">
        <v>123</v>
      </c>
      <c r="E78" s="40" t="s">
        <v>225</v>
      </c>
      <c r="F78" s="31">
        <v>13056.6</v>
      </c>
      <c r="G78" s="31">
        <v>3257.92</v>
      </c>
      <c r="H78" s="32">
        <f>F78-G78</f>
        <v>9798.68</v>
      </c>
    </row>
    <row r="79" spans="1:11" ht="15.75" thickBot="1" x14ac:dyDescent="0.3">
      <c r="A79" s="28" t="s">
        <v>99</v>
      </c>
      <c r="B79" s="29"/>
      <c r="C79" s="29"/>
      <c r="D79" s="29"/>
      <c r="E79" s="30"/>
      <c r="F79" s="23">
        <f>SUM(F9:F78)</f>
        <v>931744.13999999978</v>
      </c>
      <c r="G79" s="23">
        <f t="shared" ref="G79" si="0">SUM(G9:G78)</f>
        <v>255469.44</v>
      </c>
      <c r="H79" s="24">
        <f t="shared" ref="H79" si="1">F79-G79</f>
        <v>676274.69999999972</v>
      </c>
      <c r="K79" s="16"/>
    </row>
    <row r="80" spans="1:11" x14ac:dyDescent="0.25">
      <c r="A80" s="6" t="s">
        <v>100</v>
      </c>
      <c r="B80" s="6"/>
      <c r="C80" s="7"/>
      <c r="D80" s="7"/>
      <c r="E80" s="7"/>
      <c r="F80" s="11"/>
      <c r="H80" s="10"/>
    </row>
    <row r="81" spans="1:7" x14ac:dyDescent="0.25">
      <c r="A81" s="6" t="s">
        <v>272</v>
      </c>
      <c r="B81" s="6"/>
      <c r="F81" s="11"/>
    </row>
    <row r="82" spans="1:7" x14ac:dyDescent="0.25">
      <c r="A82" s="6" t="s">
        <v>273</v>
      </c>
      <c r="B82" s="6"/>
      <c r="F82" s="11"/>
    </row>
    <row r="84" spans="1:7" x14ac:dyDescent="0.25">
      <c r="F84" s="12"/>
    </row>
    <row r="85" spans="1:7" x14ac:dyDescent="0.25">
      <c r="F85" s="12"/>
    </row>
    <row r="86" spans="1:7" x14ac:dyDescent="0.25">
      <c r="F86" s="12"/>
    </row>
    <row r="87" spans="1:7" x14ac:dyDescent="0.25">
      <c r="F87" s="10"/>
    </row>
    <row r="88" spans="1:7" x14ac:dyDescent="0.25">
      <c r="F88" s="12"/>
      <c r="G88" s="12"/>
    </row>
    <row r="89" spans="1:7" x14ac:dyDescent="0.25">
      <c r="F89" s="15"/>
      <c r="G89" s="15"/>
    </row>
  </sheetData>
  <sortState xmlns:xlrd2="http://schemas.microsoft.com/office/spreadsheetml/2017/richdata2" ref="A9:H78">
    <sortCondition ref="B9:B78"/>
  </sortState>
  <mergeCells count="4">
    <mergeCell ref="A4:H4"/>
    <mergeCell ref="A6:H6"/>
    <mergeCell ref="A7:H7"/>
    <mergeCell ref="A79:E79"/>
  </mergeCells>
  <hyperlinks>
    <hyperlink ref="E74" r:id="rId1" xr:uid="{F64C8500-CF7F-44FE-9536-110307B335A0}"/>
    <hyperlink ref="E21" r:id="rId2" xr:uid="{802F9BCD-AB39-4BE7-A953-0743EE99C2E3}"/>
    <hyperlink ref="E42" r:id="rId3" xr:uid="{67A4357E-4862-4906-8469-869D91E77788}"/>
    <hyperlink ref="E34" r:id="rId4" xr:uid="{333EFCA5-55DE-47F2-B3F6-65B8637B9501}"/>
    <hyperlink ref="E17" r:id="rId5" xr:uid="{FF63125E-9520-4267-BC76-1E0C227D939B}"/>
    <hyperlink ref="E61" r:id="rId6" xr:uid="{32FA457A-2AAA-433A-B848-7302BDC856B0}"/>
    <hyperlink ref="E75" r:id="rId7" xr:uid="{FB64A64E-B21F-4952-B87E-2FC82017FF42}"/>
    <hyperlink ref="E73" r:id="rId8" xr:uid="{5BA448E5-C6F3-4752-A91B-8359E208F1AB}"/>
    <hyperlink ref="E71" r:id="rId9" xr:uid="{2C3F4089-A361-4FB4-90B6-F136FDE91007}"/>
    <hyperlink ref="E70" r:id="rId10" xr:uid="{92786DA1-F9A5-4BEF-931A-DAAAFE38FF67}"/>
    <hyperlink ref="E64" r:id="rId11" xr:uid="{EA8822C9-9956-4265-B1B8-CB8FEBB7B65F}"/>
    <hyperlink ref="E59" r:id="rId12" xr:uid="{31DE2A57-72E8-498F-98FB-C523172F523F}"/>
    <hyperlink ref="E58" r:id="rId13" xr:uid="{419DDFDA-C0BE-414B-959B-EFD03E6AE0E2}"/>
    <hyperlink ref="E57" r:id="rId14" xr:uid="{AE42E00D-C756-4D4F-A6E8-F848D4518106}"/>
    <hyperlink ref="E56" r:id="rId15" xr:uid="{1DD1981C-6658-444B-8FC8-3B2B21F500C8}"/>
    <hyperlink ref="E55" r:id="rId16" xr:uid="{B5772273-04F8-49A3-A3A0-51E779C2D4ED}"/>
    <hyperlink ref="E53" r:id="rId17" xr:uid="{67047180-B473-407B-A174-2B625704906F}"/>
    <hyperlink ref="E52" r:id="rId18" xr:uid="{F08D24F1-F962-455B-B05D-6F63DF1A66EF}"/>
    <hyperlink ref="E48" r:id="rId19" xr:uid="{F7F28C07-5EE0-4B73-8A93-73A270DA1EB2}"/>
    <hyperlink ref="E46" r:id="rId20" xr:uid="{B4777BBC-53B7-4243-8D1C-7D8005632C4B}"/>
    <hyperlink ref="E45" r:id="rId21" xr:uid="{6BC8B882-3B57-4381-B9BC-7CA5BB76C79F}"/>
    <hyperlink ref="E44" r:id="rId22" xr:uid="{F6A870C5-C4A3-405E-AA14-B29C508F0AAD}"/>
    <hyperlink ref="E40" r:id="rId23" xr:uid="{76264AC9-A5D9-4A91-B0C2-54D38F8DA78B}"/>
    <hyperlink ref="E35" r:id="rId24" xr:uid="{0F352FCE-E09F-42D4-B23A-2D487AD5567E}"/>
    <hyperlink ref="E32" r:id="rId25" xr:uid="{73BA54B6-0913-4C04-AE30-4AB8FD19D7FC}"/>
    <hyperlink ref="E31" r:id="rId26" xr:uid="{A07C55EA-1979-4756-8809-8DA93F047AE4}"/>
    <hyperlink ref="E25" r:id="rId27" xr:uid="{ECA5F479-CE73-49D0-A35F-14086BC8C95B}"/>
    <hyperlink ref="E20" r:id="rId28" xr:uid="{58C88B33-A683-4475-8F1D-21CD6A42D20F}"/>
    <hyperlink ref="E19" r:id="rId29" xr:uid="{E254B7DB-2281-4835-BEF8-854164FA5BB3}"/>
    <hyperlink ref="E15" r:id="rId30" display="andrea.coutinho@ovg.org.Br" xr:uid="{811D2476-CA37-4576-8E20-80B6219E5F38}"/>
    <hyperlink ref="E10" r:id="rId31" display="diretoria.geral@ovg.org.br" xr:uid="{773EB6F1-3102-44B0-BA6A-E7B355BED53F}"/>
    <hyperlink ref="E69" r:id="rId32" xr:uid="{5DF5B817-A703-4B72-AE8E-18EA7F4E61F0}"/>
    <hyperlink ref="E27" r:id="rId33" xr:uid="{7D526D9B-66F8-4A9E-87B0-11FA600BF6DC}"/>
    <hyperlink ref="E68" r:id="rId34" xr:uid="{0D1ECDF4-DCF5-4556-AFAD-CD5AC5C737E7}"/>
    <hyperlink ref="E28" r:id="rId35" xr:uid="{25B552E6-CB79-4CB3-9872-29D48AF84DD9}"/>
    <hyperlink ref="E36" r:id="rId36" xr:uid="{7B3CB717-06FF-4CB0-805C-81BF3C4297A6}"/>
    <hyperlink ref="E13" r:id="rId37" xr:uid="{610D397B-4E06-4B75-B925-22796F92FA1A}"/>
    <hyperlink ref="E16" r:id="rId38" xr:uid="{E75D7B84-8C7D-44D1-BC69-394CF923437A}"/>
    <hyperlink ref="E18" r:id="rId39" xr:uid="{7A4CE338-E52D-4582-BC9D-692FB2E9A2EE}"/>
    <hyperlink ref="E22" r:id="rId40" xr:uid="{3078FE1B-2B8A-4945-9CEB-854C76B81FA1}"/>
    <hyperlink ref="E23" r:id="rId41" xr:uid="{8E9126BF-1D5D-4779-810A-6944AAED11BC}"/>
    <hyperlink ref="E24" r:id="rId42" xr:uid="{10D97F3B-C5E6-416C-8EFB-FE691FDE7F2A}"/>
    <hyperlink ref="E29" r:id="rId43" xr:uid="{07272771-B6C3-4B86-BD30-B24F9333C8A5}"/>
    <hyperlink ref="E30" r:id="rId44" xr:uid="{0493E03D-FF05-4855-9470-978FB7D65C0F}"/>
    <hyperlink ref="E33" r:id="rId45" xr:uid="{9FB0818D-CCD1-4F78-9A4D-C008493DFC04}"/>
    <hyperlink ref="E39" r:id="rId46" xr:uid="{9E67F9EA-DD21-451B-B494-0564D40FA726}"/>
    <hyperlink ref="E41" r:id="rId47" xr:uid="{94E9A2CA-D8B9-4F99-B4E9-8711070BB328}"/>
    <hyperlink ref="E43" r:id="rId48" xr:uid="{3CF955B8-7F8A-493B-8554-1359478CF20A}"/>
    <hyperlink ref="E47" r:id="rId49" xr:uid="{117184A3-74D5-4703-883C-867C45379FC3}"/>
    <hyperlink ref="E50" r:id="rId50" xr:uid="{3D54678A-C741-435A-97BD-F18F6F5366AD}"/>
    <hyperlink ref="E54" r:id="rId51" xr:uid="{1B14A388-8D2A-4EEC-83F8-0D9FBE25F2D3}"/>
    <hyperlink ref="E60" r:id="rId52" xr:uid="{6453222E-EE60-4C60-B2E0-21EAA2DC0E8F}"/>
    <hyperlink ref="E63" r:id="rId53" xr:uid="{48B8AD7C-51FA-4928-BFDE-3874F9CC5EE0}"/>
    <hyperlink ref="E65" r:id="rId54" xr:uid="{5E286E6A-71A5-4F6E-88F2-B7773F48C400}"/>
    <hyperlink ref="E66" r:id="rId55" xr:uid="{834D627F-B1F3-4931-A141-1E4028A0C7E2}"/>
    <hyperlink ref="E67" r:id="rId56" xr:uid="{28B04331-0B6C-4FC9-BA37-E1B158C8C3A6}"/>
    <hyperlink ref="E77" r:id="rId57" xr:uid="{1F6D8EE8-08B4-458C-BFA3-17BE3A3A25E0}"/>
    <hyperlink ref="E78" r:id="rId58" xr:uid="{59F3FC69-C0F7-4D16-8AA7-F7080FF0CE01}"/>
    <hyperlink ref="E12" r:id="rId59" xr:uid="{D5ECA81B-0FA0-43E0-B34B-582ED42404DD}"/>
    <hyperlink ref="E51" r:id="rId60" xr:uid="{DAD9EDC7-6CC9-46C7-8037-30B7E5DB1D2F}"/>
    <hyperlink ref="E62" r:id="rId61" xr:uid="{0517C215-D607-4A7E-A7F7-6F646F882859}"/>
    <hyperlink ref="E38" r:id="rId62" xr:uid="{580EA8FE-851D-47F7-8997-23D5BDFA62C1}"/>
  </hyperlinks>
  <printOptions horizontalCentered="1"/>
  <pageMargins left="0.23622047244094491" right="0.23622047244094491" top="0.19" bottom="0.12" header="7.874015748031496E-2" footer="3.937007874015748E-2"/>
  <pageSetup paperSize="9" scale="63" fitToHeight="0" orientation="landscape" r:id="rId63"/>
  <drawing r:id="rId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 2023</vt:lpstr>
      <vt:lpstr>'Março 2023'!Area_de_impressao</vt:lpstr>
      <vt:lpstr>'Março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2023-06-28T16:51:08Z</cp:lastPrinted>
  <dcterms:created xsi:type="dcterms:W3CDTF">2022-12-20T19:42:00Z</dcterms:created>
  <dcterms:modified xsi:type="dcterms:W3CDTF">2023-06-28T16:51:43Z</dcterms:modified>
</cp:coreProperties>
</file>