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5-2023\"/>
    </mc:Choice>
  </mc:AlternateContent>
  <xr:revisionPtr revIDLastSave="0" documentId="13_ncr:1_{2893D640-E70C-419B-8ACC-33784865DA13}" xr6:coauthVersionLast="47" xr6:coauthVersionMax="47" xr10:uidLastSave="{00000000-0000-0000-0000-000000000000}"/>
  <bookViews>
    <workbookView xWindow="28680" yWindow="-120" windowWidth="29040" windowHeight="15720" xr2:uid="{0C2643E3-CCBB-480F-A003-11BF2FCF8BAD}"/>
  </bookViews>
  <sheets>
    <sheet name="Ma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17" i="1"/>
  <c r="D18" i="1"/>
  <c r="D19" i="1"/>
  <c r="D26" i="1"/>
  <c r="D24" i="1"/>
  <c r="D27" i="1"/>
  <c r="D31" i="1"/>
  <c r="D32" i="1"/>
  <c r="D35" i="1"/>
  <c r="D33" i="1"/>
  <c r="D29" i="1"/>
  <c r="D30" i="1"/>
  <c r="D22" i="1"/>
  <c r="D20" i="1"/>
  <c r="D21" i="1"/>
  <c r="D23" i="1"/>
  <c r="D28" i="1"/>
  <c r="D34" i="1"/>
  <c r="D15" i="1"/>
  <c r="D16" i="1"/>
  <c r="D36" i="1" l="1"/>
</calcChain>
</file>

<file path=xl/sharedStrings.xml><?xml version="1.0" encoding="utf-8"?>
<sst xmlns="http://schemas.openxmlformats.org/spreadsheetml/2006/main" count="57" uniqueCount="48">
  <si>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</si>
  <si>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</si>
  <si>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</si>
  <si>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</si>
  <si>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</si>
  <si>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</si>
  <si>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</si>
  <si>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</si>
  <si>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</si>
  <si>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</si>
  <si>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</si>
  <si>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</si>
  <si>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</si>
  <si>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</si>
  <si>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</si>
  <si>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t>VALOR REMUNERAÇÃO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</si>
  <si>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</si>
  <si>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</si>
  <si>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</si>
  <si>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LILIA MARIA PAES JORGE SANTOS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</si>
  <si>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</si>
  <si>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ALINE SAMPAIO COTRIM DO NASCIMENTO</t>
  </si>
  <si>
    <t>Analista de Gestão Governamental</t>
  </si>
  <si>
    <t>KATIA JANE DE ASSUNÇÃO</t>
  </si>
  <si>
    <t>Gestor de Fiscalização, Controle e Regulação - 19.929</t>
  </si>
  <si>
    <t>JANINE ALMEIDA SILVA ZAIDEN</t>
  </si>
  <si>
    <t>SÉRGIO BORGES FONSECA JÚNIOR</t>
  </si>
  <si>
    <t>LUIS MAURICIO BESSA SCARTEZINI</t>
  </si>
  <si>
    <t>NEY FERNANDO PINHEIRO</t>
  </si>
  <si>
    <t>TAINAH GAMA LYRA ABINTES</t>
  </si>
  <si>
    <t>JEANE DE CÁSSIA DIAS ABDALA MAIA</t>
  </si>
  <si>
    <t>ELAYNE FREITAS GOMES CAETANO</t>
  </si>
  <si>
    <t>FRANCISCO RUBENS DE SOUSA</t>
  </si>
  <si>
    <t>Assistente Técnico de Saúde - 18.464</t>
  </si>
  <si>
    <t>Auxiliar Técnico de Saúde - QT - 18.464</t>
  </si>
  <si>
    <t>Goiânia, 07 de junho de 2023.</t>
  </si>
  <si>
    <t>COM AS RESPECTIVAS REMUNERAÇÕES - MAIO/2023</t>
  </si>
  <si>
    <t>AMANDA FLORES FILARDI BOMFIM</t>
  </si>
  <si>
    <t>MARIA BERNADETE SOUZA NAPOLI DE SIQUEIRA</t>
  </si>
  <si>
    <t>JULIANA CALDAS CHAVES</t>
  </si>
  <si>
    <r>
      <t xml:space="preserve">JEAN GOMES LOUSA </t>
    </r>
    <r>
      <rPr>
        <vertAlign val="superscript"/>
        <sz val="9"/>
        <rFont val="Arial"/>
        <family val="2"/>
      </rPr>
      <t>3</t>
    </r>
  </si>
  <si>
    <t>NATALLI GONÇALVES DIAS BARRETO</t>
  </si>
  <si>
    <t>PITTERSON PIERRE PEREIRA</t>
  </si>
  <si>
    <t>KLEYSON DE SOUSA RIOS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</si>
  <si>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adicional de chefia e/ou Dif. 1/3 férias inclusas.</t>
    </r>
  </si>
  <si>
    <r>
      <t xml:space="preserve">ELISEU SILVA GARCIA </t>
    </r>
    <r>
      <rPr>
        <vertAlign val="superscript"/>
        <sz val="9"/>
        <rFont val="Arial"/>
        <family val="2"/>
      </rPr>
      <t>1, 2, 3</t>
    </r>
  </si>
  <si>
    <r>
      <t xml:space="preserve">PEDRO HENRIQUE SOARES XIMENES </t>
    </r>
    <r>
      <rPr>
        <vertAlign val="superscript"/>
        <sz val="9"/>
        <rFont val="Arial"/>
        <family val="2"/>
      </rPr>
      <t>2</t>
    </r>
  </si>
  <si>
    <r>
      <t xml:space="preserve">RÚBIA ERIKA PRADO CARDOSO </t>
    </r>
    <r>
      <rPr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</si>
</sst>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43" fontId="5" fillId="0" borderId="0" xfId="4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3" fontId="0" fillId="0" borderId="0" xfId="4" applyFont="1"/>
    <xf numFmtId="43" fontId="10" fillId="0" borderId="0" xfId="4" applyFont="1"/>
    <xf numFmtId="164" fontId="12" fillId="0" borderId="2" xfId="1" applyFont="1" applyBorder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Font="1"/>
    <xf numFmtId="0" fontId="14" fillId="0" borderId="0" xfId="0" applyFont="1" applyAlignment="1">
      <alignment horizontal="left"/>
    </xf>
    <xf numFmtId="0" fontId="1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2180385</xdr:colOff>
      <xdr:row>1</xdr:row>
      <xdr:rowOff>152400</xdr:rowOff>
    </xdr:from>
    <xdr:to>
      <xdr:col>2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G47"/>
  <sheetViews>
    <sheetView tabSelected="1" topLeftCell="A28" zoomScale="115" zoomScaleNormal="115" workbookViewId="0">
      <selection activeCell="C42" sqref="C42"/>
    </sheetView>
  </sheetViews>
  <sheetFormatPr defaultRowHeight="15" x14ac:dyDescent="0.25"/>
  <cols>
    <col min="1" max="1" width="5.5703125" bestFit="1" customWidth="1"/>
    <col min="2" max="2" width="45.42578125" customWidth="1"/>
    <col min="3" max="3" width="44.8554687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</cols>
  <sheetData>
    <row r="6" spans="1:7" ht="18" x14ac:dyDescent="0.25">
      <c r="A6" s="21" t="s">
        <v>18</v>
      </c>
      <c r="B6" s="21"/>
      <c r="C6" s="21"/>
      <c r="D6" s="21"/>
    </row>
    <row r="10" spans="1:7" ht="18" x14ac:dyDescent="0.25">
      <c r="A10" s="22" t="s">
        <v>0</v>
      </c>
      <c r="B10" s="22"/>
      <c r="C10" s="22"/>
      <c r="D10" s="22"/>
      <c r="E10" s="10"/>
      <c r="F10" s="10"/>
      <c r="G10" s="10"/>
    </row>
    <row r="11" spans="1:7" ht="18" x14ac:dyDescent="0.25">
      <c r="A11" s="22" t="s">
        <v>36</v>
      </c>
      <c r="B11" s="22"/>
      <c r="C11" s="22"/>
      <c r="D11" s="22"/>
      <c r="E11" s="10"/>
      <c r="F11" s="10"/>
      <c r="G11" s="10"/>
    </row>
    <row r="12" spans="1:7" ht="18" x14ac:dyDescent="0.25">
      <c r="A12" s="1" t="s">
        <v>1</v>
      </c>
      <c r="E12" s="10"/>
      <c r="F12" s="10"/>
      <c r="G12" s="10"/>
    </row>
    <row r="13" spans="1:7" ht="16.5" x14ac:dyDescent="0.25">
      <c r="A13" s="2" t="s">
        <v>2</v>
      </c>
      <c r="E13" s="10"/>
      <c r="F13" s="10"/>
      <c r="G13" s="10"/>
    </row>
    <row r="14" spans="1:7" ht="30" customHeight="1" x14ac:dyDescent="0.25">
      <c r="A14" s="4" t="s">
        <v>9</v>
      </c>
      <c r="B14" s="5" t="s">
        <v>3</v>
      </c>
      <c r="C14" s="5" t="s">
        <v>4</v>
      </c>
      <c r="D14" s="5" t="s">
        <v>15</v>
      </c>
      <c r="E14" s="10"/>
      <c r="F14" s="10"/>
      <c r="G14" s="10"/>
    </row>
    <row r="15" spans="1:7" s="3" customFormat="1" ht="20.100000000000001" customHeight="1" x14ac:dyDescent="0.25">
      <c r="A15" s="8">
        <v>1</v>
      </c>
      <c r="B15" s="18" t="s">
        <v>21</v>
      </c>
      <c r="C15" s="9" t="s">
        <v>22</v>
      </c>
      <c r="D15" s="12">
        <f>6398.75+7319.7</f>
        <v>13718.45</v>
      </c>
      <c r="E15" s="7"/>
      <c r="F15" s="7"/>
      <c r="G15" s="11"/>
    </row>
    <row r="16" spans="1:7" s="3" customFormat="1" ht="20.100000000000001" customHeight="1" x14ac:dyDescent="0.25">
      <c r="A16" s="8">
        <v>2</v>
      </c>
      <c r="B16" s="18" t="s">
        <v>37</v>
      </c>
      <c r="C16" s="9" t="s">
        <v>22</v>
      </c>
      <c r="D16" s="12">
        <f>7256.2+12264.56</f>
        <v>19520.759999999998</v>
      </c>
      <c r="E16" s="7"/>
      <c r="F16" s="7"/>
      <c r="G16" s="11"/>
    </row>
    <row r="17" spans="1:7" s="3" customFormat="1" ht="20.100000000000001" customHeight="1" x14ac:dyDescent="0.25">
      <c r="A17" s="8">
        <v>3</v>
      </c>
      <c r="B17" s="18" t="s">
        <v>31</v>
      </c>
      <c r="C17" s="9" t="s">
        <v>10</v>
      </c>
      <c r="D17" s="12">
        <f>8636.37+6343.75</f>
        <v>14980.12</v>
      </c>
      <c r="E17" s="7"/>
      <c r="F17" s="7"/>
      <c r="G17" s="11"/>
    </row>
    <row r="18" spans="1:7" s="3" customFormat="1" ht="20.100000000000001" customHeight="1" x14ac:dyDescent="0.25">
      <c r="A18" s="8">
        <v>4</v>
      </c>
      <c r="B18" s="18" t="s">
        <v>45</v>
      </c>
      <c r="C18" s="9" t="s">
        <v>22</v>
      </c>
      <c r="D18" s="12">
        <f>30499.11+9759.6</f>
        <v>40258.71</v>
      </c>
      <c r="E18" s="7"/>
      <c r="F18" s="7"/>
      <c r="G18" s="11"/>
    </row>
    <row r="19" spans="1:7" s="3" customFormat="1" ht="20.100000000000001" customHeight="1" x14ac:dyDescent="0.25">
      <c r="A19" s="8">
        <v>5</v>
      </c>
      <c r="B19" s="18" t="s">
        <v>32</v>
      </c>
      <c r="C19" s="9" t="s">
        <v>7</v>
      </c>
      <c r="D19" s="12">
        <f>25206.46+9759.6</f>
        <v>34966.06</v>
      </c>
      <c r="E19" s="7"/>
      <c r="F19" s="7"/>
      <c r="G19" s="11"/>
    </row>
    <row r="20" spans="1:7" s="3" customFormat="1" ht="20.100000000000001" customHeight="1" x14ac:dyDescent="0.25">
      <c r="A20" s="8">
        <v>6</v>
      </c>
      <c r="B20" s="18" t="s">
        <v>25</v>
      </c>
      <c r="C20" s="9" t="s">
        <v>12</v>
      </c>
      <c r="D20" s="12">
        <f>27727.1+25178.18-15315.32</f>
        <v>37589.96</v>
      </c>
      <c r="E20" s="7"/>
      <c r="F20" s="7"/>
      <c r="G20" s="11"/>
    </row>
    <row r="21" spans="1:7" s="3" customFormat="1" ht="20.100000000000001" customHeight="1" x14ac:dyDescent="0.25">
      <c r="A21" s="8">
        <v>7</v>
      </c>
      <c r="B21" s="18" t="s">
        <v>40</v>
      </c>
      <c r="C21" s="9" t="s">
        <v>33</v>
      </c>
      <c r="D21" s="12">
        <f>5440.5+10558.4</f>
        <v>15998.9</v>
      </c>
      <c r="E21" s="7"/>
      <c r="F21" s="7"/>
      <c r="G21" s="11"/>
    </row>
    <row r="22" spans="1:7" s="3" customFormat="1" ht="20.100000000000001" customHeight="1" x14ac:dyDescent="0.25">
      <c r="A22" s="8">
        <v>8</v>
      </c>
      <c r="B22" s="18" t="s">
        <v>30</v>
      </c>
      <c r="C22" s="9" t="s">
        <v>5</v>
      </c>
      <c r="D22" s="12">
        <f>27727.1+25178.18-15315.32</f>
        <v>37589.96</v>
      </c>
      <c r="E22" s="7"/>
      <c r="F22" s="7"/>
      <c r="G22" s="11"/>
    </row>
    <row r="23" spans="1:7" s="3" customFormat="1" ht="20.100000000000001" customHeight="1" x14ac:dyDescent="0.25">
      <c r="A23" s="8">
        <v>9</v>
      </c>
      <c r="B23" s="18" t="s">
        <v>39</v>
      </c>
      <c r="C23" s="9" t="s">
        <v>10</v>
      </c>
      <c r="D23" s="12">
        <f>7036.78+9759.6</f>
        <v>16796.38</v>
      </c>
      <c r="E23" s="7"/>
      <c r="F23" s="7"/>
      <c r="G23" s="11"/>
    </row>
    <row r="24" spans="1:7" s="3" customFormat="1" ht="20.100000000000001" customHeight="1" x14ac:dyDescent="0.25">
      <c r="A24" s="8">
        <v>10</v>
      </c>
      <c r="B24" s="18" t="s">
        <v>23</v>
      </c>
      <c r="C24" s="9" t="s">
        <v>6</v>
      </c>
      <c r="D24" s="12">
        <f>6583.1+12687.48</f>
        <v>19270.580000000002</v>
      </c>
      <c r="E24" s="7"/>
      <c r="F24" s="7"/>
      <c r="G24" s="11"/>
    </row>
    <row r="25" spans="1:7" s="3" customFormat="1" ht="20.100000000000001" customHeight="1" x14ac:dyDescent="0.25">
      <c r="A25" s="8">
        <v>11</v>
      </c>
      <c r="B25" s="18" t="s">
        <v>43</v>
      </c>
      <c r="C25" s="9" t="s">
        <v>7</v>
      </c>
      <c r="D25" s="12">
        <f>19498.04+9434.28</f>
        <v>28932.32</v>
      </c>
      <c r="E25" s="7"/>
      <c r="F25" s="7"/>
      <c r="G25" s="11"/>
    </row>
    <row r="26" spans="1:7" s="3" customFormat="1" ht="20.100000000000001" customHeight="1" x14ac:dyDescent="0.25">
      <c r="A26" s="8">
        <v>12</v>
      </c>
      <c r="B26" s="18" t="s">
        <v>19</v>
      </c>
      <c r="C26" s="9" t="s">
        <v>10</v>
      </c>
      <c r="D26" s="12">
        <f>3554.87+8946.3</f>
        <v>12501.169999999998</v>
      </c>
      <c r="E26" s="7"/>
      <c r="F26" s="7"/>
      <c r="G26" s="11"/>
    </row>
    <row r="27" spans="1:7" s="3" customFormat="1" ht="20.100000000000001" customHeight="1" x14ac:dyDescent="0.25">
      <c r="A27" s="8">
        <v>13</v>
      </c>
      <c r="B27" s="18" t="s">
        <v>27</v>
      </c>
      <c r="C27" s="9" t="s">
        <v>24</v>
      </c>
      <c r="D27" s="12">
        <f>27727.1+9759.6</f>
        <v>37486.699999999997</v>
      </c>
      <c r="E27" s="7"/>
      <c r="F27" s="7"/>
      <c r="G27" s="11"/>
    </row>
    <row r="28" spans="1:7" s="3" customFormat="1" ht="20.100000000000001" customHeight="1" x14ac:dyDescent="0.25">
      <c r="A28" s="8">
        <v>14</v>
      </c>
      <c r="B28" s="18" t="s">
        <v>38</v>
      </c>
      <c r="C28" s="9" t="s">
        <v>13</v>
      </c>
      <c r="D28" s="12">
        <f>7114.29+9759.6</f>
        <v>16873.89</v>
      </c>
      <c r="E28" s="7"/>
      <c r="F28" s="7"/>
      <c r="G28" s="11"/>
    </row>
    <row r="29" spans="1:7" s="3" customFormat="1" ht="20.100000000000001" customHeight="1" x14ac:dyDescent="0.25">
      <c r="A29" s="8">
        <v>15</v>
      </c>
      <c r="B29" s="18" t="s">
        <v>41</v>
      </c>
      <c r="C29" s="9" t="s">
        <v>10</v>
      </c>
      <c r="D29" s="12">
        <f>6701.7+9759.6</f>
        <v>16461.3</v>
      </c>
      <c r="E29" s="7"/>
      <c r="F29" s="7"/>
      <c r="G29" s="11"/>
    </row>
    <row r="30" spans="1:7" s="3" customFormat="1" ht="20.100000000000001" customHeight="1" x14ac:dyDescent="0.25">
      <c r="A30" s="8">
        <v>16</v>
      </c>
      <c r="B30" s="18" t="s">
        <v>28</v>
      </c>
      <c r="C30" s="9" t="s">
        <v>12</v>
      </c>
      <c r="D30" s="12">
        <f>27727.1+12687.48-2824.62</f>
        <v>37589.96</v>
      </c>
      <c r="E30" s="7"/>
      <c r="F30" s="7"/>
      <c r="G30" s="11"/>
    </row>
    <row r="31" spans="1:7" s="3" customFormat="1" ht="20.100000000000001" customHeight="1" x14ac:dyDescent="0.25">
      <c r="A31" s="8">
        <v>17</v>
      </c>
      <c r="B31" s="18" t="s">
        <v>46</v>
      </c>
      <c r="C31" s="18" t="s">
        <v>7</v>
      </c>
      <c r="D31" s="12">
        <f>48837.67+9759.6</f>
        <v>58597.27</v>
      </c>
      <c r="E31" s="7"/>
      <c r="F31" s="7"/>
      <c r="G31" s="11"/>
    </row>
    <row r="32" spans="1:7" s="3" customFormat="1" ht="20.100000000000001" customHeight="1" x14ac:dyDescent="0.25">
      <c r="A32" s="8">
        <v>18</v>
      </c>
      <c r="B32" s="18" t="s">
        <v>42</v>
      </c>
      <c r="C32" s="9" t="s">
        <v>34</v>
      </c>
      <c r="D32" s="12">
        <f>2000.16+7319.7</f>
        <v>9319.86</v>
      </c>
      <c r="E32" s="7"/>
      <c r="F32" s="7"/>
      <c r="G32" s="11"/>
    </row>
    <row r="33" spans="1:7" s="3" customFormat="1" ht="20.100000000000001" customHeight="1" x14ac:dyDescent="0.25">
      <c r="A33" s="8">
        <v>19</v>
      </c>
      <c r="B33" s="18" t="s">
        <v>47</v>
      </c>
      <c r="C33" s="9" t="s">
        <v>8</v>
      </c>
      <c r="D33" s="12">
        <f>40257.09+25178.18-15315.32</f>
        <v>50119.95</v>
      </c>
      <c r="E33" s="7"/>
      <c r="F33" s="7"/>
      <c r="G33" s="11"/>
    </row>
    <row r="34" spans="1:7" s="3" customFormat="1" ht="20.100000000000001" customHeight="1" x14ac:dyDescent="0.25">
      <c r="A34" s="8">
        <v>20</v>
      </c>
      <c r="B34" s="18" t="s">
        <v>26</v>
      </c>
      <c r="C34" s="9" t="s">
        <v>14</v>
      </c>
      <c r="D34" s="12">
        <f>8007.14+25178.18</f>
        <v>33185.32</v>
      </c>
      <c r="E34" s="7"/>
      <c r="F34" s="7"/>
      <c r="G34" s="11"/>
    </row>
    <row r="35" spans="1:7" s="3" customFormat="1" ht="20.100000000000001" customHeight="1" x14ac:dyDescent="0.25">
      <c r="A35" s="8">
        <v>21</v>
      </c>
      <c r="B35" s="18" t="s">
        <v>29</v>
      </c>
      <c r="C35" s="9" t="s">
        <v>10</v>
      </c>
      <c r="D35" s="12">
        <f>3839.27+7319.7</f>
        <v>11158.97</v>
      </c>
      <c r="E35" s="7"/>
      <c r="F35" s="7"/>
      <c r="G35" s="11"/>
    </row>
    <row r="36" spans="1:7" s="3" customFormat="1" x14ac:dyDescent="0.25">
      <c r="A36" s="3" t="s">
        <v>16</v>
      </c>
      <c r="D36" s="16">
        <f>SUM(D15:D35)</f>
        <v>562916.59</v>
      </c>
      <c r="F36" s="7"/>
      <c r="G36" s="11"/>
    </row>
    <row r="37" spans="1:7" s="3" customFormat="1" ht="14.25" x14ac:dyDescent="0.2">
      <c r="A37" s="3" t="s">
        <v>20</v>
      </c>
    </row>
    <row r="38" spans="1:7" s="3" customFormat="1" ht="14.25" x14ac:dyDescent="0.2">
      <c r="A38" s="17" t="s">
        <v>44</v>
      </c>
    </row>
    <row r="39" spans="1:7" x14ac:dyDescent="0.25">
      <c r="B39" s="3"/>
      <c r="C39" s="3"/>
      <c r="D39" s="3"/>
      <c r="E39" s="3"/>
      <c r="F39" s="6"/>
    </row>
    <row r="40" spans="1:7" x14ac:dyDescent="0.25">
      <c r="A40" s="19" t="s">
        <v>35</v>
      </c>
      <c r="B40" s="19"/>
      <c r="C40" s="19"/>
      <c r="D40" s="19"/>
      <c r="E40" s="14"/>
    </row>
    <row r="41" spans="1:7" x14ac:dyDescent="0.25">
      <c r="B41" s="3"/>
      <c r="C41" s="3"/>
      <c r="D41" s="3"/>
      <c r="E41" s="3"/>
    </row>
    <row r="42" spans="1:7" x14ac:dyDescent="0.25">
      <c r="B42" s="3"/>
      <c r="C42" s="3"/>
      <c r="D42" s="3"/>
      <c r="E42" s="3"/>
    </row>
    <row r="45" spans="1:7" x14ac:dyDescent="0.25">
      <c r="A45" s="20" t="s">
        <v>11</v>
      </c>
      <c r="B45" s="20"/>
      <c r="C45" s="20"/>
      <c r="D45" s="20"/>
      <c r="E45" s="15"/>
    </row>
    <row r="46" spans="1:7" x14ac:dyDescent="0.25">
      <c r="A46" s="19" t="s">
        <v>17</v>
      </c>
      <c r="B46" s="19"/>
      <c r="C46" s="19"/>
      <c r="D46" s="19"/>
      <c r="E46" s="14"/>
    </row>
    <row r="47" spans="1:7" x14ac:dyDescent="0.25">
      <c r="B47" s="13"/>
      <c r="C47" s="13"/>
      <c r="D47" s="13"/>
      <c r="E47" s="13"/>
    </row>
  </sheetData>
  <mergeCells count="6">
    <mergeCell ref="A46:D46"/>
    <mergeCell ref="A45:D45"/>
    <mergeCell ref="A6:D6"/>
    <mergeCell ref="A40:D40"/>
    <mergeCell ref="A10:D10"/>
    <mergeCell ref="A11:D11"/>
  </mergeCells>
  <pageMargins left="0.74" right="0.511811024" top="0.31" bottom="0.31" header="0.31496062000000002" footer="0.31496062000000002"/>
  <pageSetup paperSize="9" scale="79" fitToHeight="0" orientation="portrait" horizontalDpi="300" verticalDpi="300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2023-06-21T20:02:52Z</cp:lastPrinted>
  <dcterms:created xsi:type="dcterms:W3CDTF">2019-06-05T12:08:06Z</dcterms:created>
  <dcterms:modified xsi:type="dcterms:W3CDTF">2023-06-21T20:03:08Z</dcterms:modified>
</cp:coreProperties>
</file>