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\DOC_GAP\2023\PUBLICAÇÕES\06-2023\"/>
    </mc:Choice>
  </mc:AlternateContent>
  <xr:revisionPtr revIDLastSave="0" documentId="13_ncr:1_{2414A52B-A524-4C19-BA98-F33144AA1398}" xr6:coauthVersionLast="47" xr6:coauthVersionMax="47" xr10:uidLastSave="{00000000-0000-0000-0000-000000000000}"/>
  <bookViews>
    <workbookView xWindow="-120" yWindow="-120" windowWidth="29040" windowHeight="15720" xr2:uid="{0C2643E3-CCBB-480F-A003-11BF2FCF8BAD}"/>
  </bookViews>
  <sheets>
    <sheet name="Junh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E24" i="1"/>
  <c r="E17" i="1"/>
  <c r="E16" i="1"/>
  <c r="E25" i="1"/>
  <c r="E36" i="1"/>
  <c r="E20" i="1"/>
  <c r="E27" i="1"/>
  <c r="E34" i="1"/>
  <c r="E22" i="1"/>
  <c r="E37" i="1" l="1"/>
</calcChain>
</file>

<file path=xl/sharedStrings.xml><?xml version="1.0" encoding="utf-8"?>
<sst xmlns="http://schemas.openxmlformats.org/spreadsheetml/2006/main" count="60" uniqueCount="50">
  <si>
    <t>RELAÇÃO MENSAL DOS SERVIDORES CEDIDOS</t>
  </si>
  <si>
    <t xml:space="preserve">   </t>
  </si>
  <si>
    <t xml:space="preserve"> </t>
  </si>
  <si>
    <t xml:space="preserve">NOME </t>
  </si>
  <si>
    <t xml:space="preserve">CARGO </t>
  </si>
  <si>
    <t xml:space="preserve">Gestor Público - 19.929 </t>
  </si>
  <si>
    <t xml:space="preserve">Analista de Comunicação - PCR - 17.094 </t>
  </si>
  <si>
    <t xml:space="preserve">Gestor de Tecnologia da Informação - 19.929 </t>
  </si>
  <si>
    <t xml:space="preserve">Gestor de Planejamento e Orçamento - 19.929 </t>
  </si>
  <si>
    <t>ORD.</t>
  </si>
  <si>
    <t>Técnico em Gestão Pública</t>
  </si>
  <si>
    <t>Rogério Gomes da Silva</t>
  </si>
  <si>
    <t>Gestor de Planejamento e Orçamento - 19.929</t>
  </si>
  <si>
    <t>Farmacêutico - 18.464</t>
  </si>
  <si>
    <t>Pesquisador em Economia - IMB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</si>
  <si>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Adicional de Férias incluso;</t>
    </r>
  </si>
  <si>
    <t>Gerente de Administração de Pessoal</t>
  </si>
  <si>
    <t>Gerência de Administração de Pessoal</t>
  </si>
  <si>
    <t>Analista de Gestão Governamental</t>
  </si>
  <si>
    <t>Gestor de Fiscalização, Controle e Regulação - 19.929</t>
  </si>
  <si>
    <t>JANINE ALMEIDA SILVA ZAIDEN</t>
  </si>
  <si>
    <t>NEY FERNANDO PINHEIRO</t>
  </si>
  <si>
    <t>JEANE DE CÁSSIA DIAS ABDALA MAIA</t>
  </si>
  <si>
    <t>Assistente Técnico de Saúde - 18.464</t>
  </si>
  <si>
    <t>Auxiliar Técnico de Saúde - QT - 18.464</t>
  </si>
  <si>
    <t>AMANDA FLORES FILARDI BOMFIM</t>
  </si>
  <si>
    <t>JULIANA CALDAS CHAVES</t>
  </si>
  <si>
    <r>
      <t xml:space="preserve">JEAN GOMES LOUSA </t>
    </r>
    <r>
      <rPr>
        <vertAlign val="superscript"/>
        <sz val="9"/>
        <rFont val="Arial"/>
        <family val="2"/>
      </rPr>
      <t>3</t>
    </r>
  </si>
  <si>
    <t>KLEYSON DE SOUSA RIOS</t>
  </si>
  <si>
    <t>COM AS RESPECTIVAS REMUNERAÇÕES - JUNHO/2023</t>
  </si>
  <si>
    <t>MATR.</t>
  </si>
  <si>
    <r>
      <t xml:space="preserve">ALINE SAMPAIO COTRIM DO NASCIMENTO </t>
    </r>
    <r>
      <rPr>
        <vertAlign val="superscript"/>
        <sz val="9"/>
        <rFont val="Arial"/>
        <family val="2"/>
      </rPr>
      <t>3</t>
    </r>
  </si>
  <si>
    <r>
      <t xml:space="preserve">ELISEU SILVA GARCIA </t>
    </r>
    <r>
      <rPr>
        <vertAlign val="superscript"/>
        <sz val="9"/>
        <rFont val="Arial"/>
        <family val="2"/>
      </rPr>
      <t>3</t>
    </r>
  </si>
  <si>
    <r>
      <t xml:space="preserve">FRANCISCO RUBENS DE SOUSA </t>
    </r>
    <r>
      <rPr>
        <vertAlign val="superscript"/>
        <sz val="9"/>
        <rFont val="Arial"/>
        <family val="2"/>
      </rPr>
      <t>3</t>
    </r>
  </si>
  <si>
    <r>
      <t xml:space="preserve">LILIA MARIA PAES JORGE SANTOS </t>
    </r>
    <r>
      <rPr>
        <vertAlign val="superscript"/>
        <sz val="9"/>
        <rFont val="Arial"/>
        <family val="2"/>
      </rPr>
      <t>3</t>
    </r>
  </si>
  <si>
    <r>
      <t xml:space="preserve">LUIS MAURICIO BESSA SCARTEZINI </t>
    </r>
    <r>
      <rPr>
        <vertAlign val="superscript"/>
        <sz val="9"/>
        <rFont val="Arial"/>
        <family val="2"/>
      </rPr>
      <t>3</t>
    </r>
  </si>
  <si>
    <r>
      <t xml:space="preserve">MARIA BERNADETE SOUZA NAPOLI DE SIQUEIRA </t>
    </r>
    <r>
      <rPr>
        <vertAlign val="superscript"/>
        <sz val="9"/>
        <rFont val="Arial"/>
        <family val="2"/>
      </rPr>
      <t>3</t>
    </r>
  </si>
  <si>
    <r>
      <t xml:space="preserve">NATALLI GONÇALVES DIAS BARRETO </t>
    </r>
    <r>
      <rPr>
        <vertAlign val="superscript"/>
        <sz val="9"/>
        <rFont val="Arial"/>
        <family val="2"/>
      </rPr>
      <t>3</t>
    </r>
  </si>
  <si>
    <r>
      <t xml:space="preserve">PEDRO HENRIQUE SOARES XIMENES </t>
    </r>
    <r>
      <rPr>
        <vertAlign val="superscript"/>
        <sz val="9"/>
        <rFont val="Arial"/>
        <family val="2"/>
      </rPr>
      <t>3</t>
    </r>
  </si>
  <si>
    <r>
      <t xml:space="preserve">PITTERSON PIERRE PEREIRA </t>
    </r>
    <r>
      <rPr>
        <vertAlign val="superscript"/>
        <sz val="9"/>
        <rFont val="Arial"/>
        <family val="2"/>
      </rPr>
      <t>3</t>
    </r>
  </si>
  <si>
    <r>
      <t xml:space="preserve">ROGÉRIO GOMES DA SILVA </t>
    </r>
    <r>
      <rPr>
        <vertAlign val="superscript"/>
        <sz val="9"/>
        <rFont val="Arial"/>
        <family val="2"/>
      </rPr>
      <t>3</t>
    </r>
  </si>
  <si>
    <t>RÚBIA ERIKA PRADO CARDOSO</t>
  </si>
  <si>
    <r>
      <t xml:space="preserve">SÉRGIO BORGES FONSECA JÚNIOR </t>
    </r>
    <r>
      <rPr>
        <vertAlign val="superscript"/>
        <sz val="9"/>
        <rFont val="Arial"/>
        <family val="2"/>
      </rPr>
      <t>3</t>
    </r>
  </si>
  <si>
    <r>
      <t xml:space="preserve">TAINAH GAMA LYRA ABINTES </t>
    </r>
    <r>
      <rPr>
        <vertAlign val="superscript"/>
        <sz val="9"/>
        <rFont val="Arial"/>
        <family val="2"/>
      </rPr>
      <t>3</t>
    </r>
  </si>
  <si>
    <t>Goiânia, 11 de agosto de 2023.</t>
  </si>
  <si>
    <r>
      <t xml:space="preserve">ELAYNE FREITAS GOMES CAETANO </t>
    </r>
    <r>
      <rPr>
        <vertAlign val="superscript"/>
        <sz val="9"/>
        <rFont val="Arial"/>
        <family val="2"/>
      </rPr>
      <t>1,3</t>
    </r>
  </si>
  <si>
    <r>
      <t xml:space="preserve">KATIA JANE DE ASSUNÇÃO </t>
    </r>
    <r>
      <rPr>
        <vertAlign val="superscript"/>
        <sz val="9"/>
        <rFont val="Arial"/>
        <family val="2"/>
      </rPr>
      <t>1,3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</si>
  <si>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Diferença de adic. de chefia, e/ou decisão judicial e/ou Dif. 1/3 férias inclusas.</t>
    </r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</si>
  <si>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Adiantamento do 13º Salário;</t>
    </r>
  </si>
  <si>
    <t>VALOR REMUNERAÇÃO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</si>
</sst>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Futura Book"/>
      <family val="3"/>
    </font>
    <font>
      <b/>
      <sz val="12"/>
      <color rgb="FF000000"/>
      <name val="Futura Book"/>
      <family val="3"/>
    </font>
    <font>
      <sz val="12"/>
      <color rgb="FF000000"/>
      <name val="Futura Book"/>
      <family val="3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2"/>
      <color theme="0" tint="-0.499984740745262"/>
      <name val="Futura Book"/>
      <family val="3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6" fillId="2" borderId="2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44" fontId="0" fillId="0" borderId="0" xfId="0" applyNumberFormat="1"/>
    <xf numFmtId="43" fontId="5" fillId="0" borderId="0" xfId="4" applyFont="1"/>
    <xf numFmtId="43" fontId="0" fillId="0" borderId="0" xfId="4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1" applyFont="1"/>
    <xf numFmtId="0" fontId="13" fillId="0" borderId="0" xfId="0" applyFont="1" applyAlignment="1">
      <alignment horizontal="left"/>
    </xf>
    <xf numFmtId="0" fontId="11" fillId="0" borderId="2" xfId="0" applyFont="1" applyBorder="1" applyAlignment="1">
      <alignment vertical="center" wrapText="1"/>
    </xf>
    <xf numFmtId="164" fontId="11" fillId="0" borderId="2" xfId="1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43" fontId="11" fillId="0" borderId="0" xfId="4" applyFont="1"/>
    <xf numFmtId="0" fontId="11" fillId="0" borderId="0" xfId="0" applyFont="1"/>
    <xf numFmtId="164" fontId="11" fillId="0" borderId="2" xfId="1" applyFont="1" applyBorder="1"/>
    <xf numFmtId="0" fontId="9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7">
    <cellStyle name="Moeda" xfId="1" builtinId="4"/>
    <cellStyle name="Moeda 2" xfId="2" xr:uid="{BFAE8297-3372-4BEC-A400-DBACE5F97E65}"/>
    <cellStyle name="Normal" xfId="0" builtinId="0"/>
    <cellStyle name="Vírgula" xfId="4" builtinId="3"/>
    <cellStyle name="Vírgula 2" xfId="3" xr:uid="{9CDB817F-43C7-41C1-85F0-FF1F0778D77E}"/>
    <cellStyle name="Vírgula 2 2" xfId="5" xr:uid="{71E8096B-5DB9-48BD-864E-01C3B7E50724}"/>
    <cellStyle name="Vírgula 2 2 2" xfId="9" xr:uid="{7F1ADFBD-E266-4F20-98FF-9EC0D43600B7}"/>
    <cellStyle name="Vírgula 2 2 2 2" xfId="21" xr:uid="{EE87646A-47B9-44C1-9B34-DF2497058FAB}"/>
    <cellStyle name="Vírgula 2 2 3" xfId="13" xr:uid="{1050450E-C095-4E99-9D9C-35E4F5464648}"/>
    <cellStyle name="Vírgula 2 2 3 2" xfId="25" xr:uid="{C515DCE2-7602-4951-9EB3-27F515680BBD}"/>
    <cellStyle name="Vírgula 2 2 4" xfId="17" xr:uid="{72CE09EE-EBA2-4DFB-9940-E25C8FA26535}"/>
    <cellStyle name="Vírgula 2 3" xfId="7" xr:uid="{E5A1AC6F-07A7-491C-B2EC-140559985D26}"/>
    <cellStyle name="Vírgula 2 3 2" xfId="19" xr:uid="{ECEE66AB-D27C-4A2C-B037-AE6B68B58007}"/>
    <cellStyle name="Vírgula 2 4" xfId="11" xr:uid="{1E4D9BA1-2761-4A73-917A-58CD84AF6898}"/>
    <cellStyle name="Vírgula 2 4 2" xfId="23" xr:uid="{E91DB423-6144-4535-9826-95A83A267E58}"/>
    <cellStyle name="Vírgula 2 5" xfId="15" xr:uid="{1B4C9B44-D345-49B4-A356-62F61652343C}"/>
    <cellStyle name="Vírgula 3" xfId="6" xr:uid="{186D801B-4E8D-41B0-883E-0350A6F1E95C}"/>
    <cellStyle name="Vírgula 3 2" xfId="10" xr:uid="{90218E46-9952-44F1-9E73-3F722EAE3F93}"/>
    <cellStyle name="Vírgula 3 2 2" xfId="22" xr:uid="{982A3823-79DB-497C-94A7-250881F148B4}"/>
    <cellStyle name="Vírgula 3 3" xfId="14" xr:uid="{0805BAA5-87D6-4BC8-8661-CA757D3E995C}"/>
    <cellStyle name="Vírgula 3 3 2" xfId="26" xr:uid="{40D4298C-05AD-44EE-B398-24BED981199F}"/>
    <cellStyle name="Vírgula 3 4" xfId="18" xr:uid="{F6D5B2B7-CE2C-4C51-A75A-456113A38E61}"/>
    <cellStyle name="Vírgula 4" xfId="8" xr:uid="{3D15A47C-5914-44B7-A1B3-486C95E050F4}"/>
    <cellStyle name="Vírgula 4 2" xfId="20" xr:uid="{85094EDB-B177-4F09-9B12-308D8F053014}"/>
    <cellStyle name="Vírgula 5" xfId="12" xr:uid="{B42F5ABE-AEDE-489B-9BA8-55E6DF9CFBDF}"/>
    <cellStyle name="Vírgula 5 2" xfId="24" xr:uid="{0732A5D7-A27E-4DA7-BB78-A58F539A9D4D}"/>
    <cellStyle name="Vírgula 6" xfId="16" xr:uid="{07E1F043-9B96-4FF9-AFB2-D292ADEF2C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2180385</xdr:colOff>
      <xdr:row>1</xdr:row>
      <xdr:rowOff>152400</xdr:rowOff>
    </xdr:from>
    <xdr:to>
      <xdr:col>3</xdr:col>
      <xdr:colOff>1552575</xdr:colOff>
      <xdr:row>4</xdr:row>
      <xdr:rowOff>85726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A42FB2-2132-4408-AB8F-BA2EDE71E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1860" y="342900"/>
          <a:ext cx="2401140" cy="504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BE05E-0F0C-408B-B2F4-66F47A564876}">
  <sheetPr>
    <pageSetUpPr fitToPage="1"/>
  </sheetPr>
  <dimension ref="A6:H48"/>
  <sheetViews>
    <sheetView tabSelected="1" zoomScale="115" zoomScaleNormal="115" workbookViewId="0">
      <selection activeCell="D15" sqref="D15"/>
    </sheetView>
  </sheetViews>
  <sheetFormatPr defaultRowHeight="15" x14ac:dyDescent="0.25"/>
  <cols>
    <col min="1" max="1" width="5.5703125" bestFit="1" customWidth="1"/>
    <col min="2" max="2" width="7" customWidth="1"/>
    <col min="3" max="3" width="45.42578125" customWidth="1"/>
    <col min="4" max="4" width="44.85546875" bestFit="1" customWidth="1"/>
    <col min="5" max="5" width="20.28515625" customWidth="1"/>
    <col min="6" max="6" width="16.140625" bestFit="1" customWidth="1"/>
    <col min="7" max="7" width="15" bestFit="1" customWidth="1"/>
  </cols>
  <sheetData>
    <row r="6" spans="1:7" ht="18" x14ac:dyDescent="0.25">
      <c r="A6" s="23" t="s">
        <v>17</v>
      </c>
      <c r="B6" s="23"/>
      <c r="C6" s="23"/>
      <c r="D6" s="23"/>
      <c r="E6" s="23"/>
    </row>
    <row r="10" spans="1:7" ht="18" x14ac:dyDescent="0.25">
      <c r="A10" s="24" t="s">
        <v>0</v>
      </c>
      <c r="B10" s="24"/>
      <c r="C10" s="24"/>
      <c r="D10" s="24"/>
      <c r="E10" s="24"/>
      <c r="F10" s="8"/>
      <c r="G10" s="8"/>
    </row>
    <row r="11" spans="1:7" ht="18" x14ac:dyDescent="0.25">
      <c r="A11" s="24" t="s">
        <v>29</v>
      </c>
      <c r="B11" s="24"/>
      <c r="C11" s="24"/>
      <c r="D11" s="24"/>
      <c r="E11" s="24"/>
      <c r="F11" s="8"/>
      <c r="G11" s="8"/>
    </row>
    <row r="12" spans="1:7" ht="18" x14ac:dyDescent="0.25">
      <c r="A12" s="1" t="s">
        <v>1</v>
      </c>
      <c r="B12" s="1"/>
      <c r="F12" s="8"/>
      <c r="G12" s="8"/>
    </row>
    <row r="13" spans="1:7" ht="16.5" x14ac:dyDescent="0.25">
      <c r="A13" s="2" t="s">
        <v>2</v>
      </c>
      <c r="B13" s="2"/>
      <c r="F13" s="8"/>
      <c r="G13" s="8"/>
    </row>
    <row r="14" spans="1:7" ht="30" customHeight="1" x14ac:dyDescent="0.25">
      <c r="A14" s="4" t="s">
        <v>9</v>
      </c>
      <c r="B14" s="4" t="s">
        <v>30</v>
      </c>
      <c r="C14" s="5" t="s">
        <v>3</v>
      </c>
      <c r="D14" s="5" t="s">
        <v>4</v>
      </c>
      <c r="E14" s="5" t="s">
        <v>49</v>
      </c>
      <c r="F14" s="8"/>
      <c r="G14" s="8"/>
    </row>
    <row r="15" spans="1:7" s="18" customFormat="1" ht="20.100000000000001" customHeight="1" x14ac:dyDescent="0.2">
      <c r="A15" s="16">
        <v>1</v>
      </c>
      <c r="B15" s="16">
        <v>1109</v>
      </c>
      <c r="C15" s="14" t="s">
        <v>31</v>
      </c>
      <c r="D15" s="14" t="s">
        <v>18</v>
      </c>
      <c r="E15" s="15">
        <v>14477.69</v>
      </c>
      <c r="F15" s="17"/>
      <c r="G15" s="17"/>
    </row>
    <row r="16" spans="1:7" s="18" customFormat="1" ht="20.100000000000001" customHeight="1" x14ac:dyDescent="0.2">
      <c r="A16" s="16">
        <v>2</v>
      </c>
      <c r="B16" s="16">
        <v>430720</v>
      </c>
      <c r="C16" s="14" t="s">
        <v>25</v>
      </c>
      <c r="D16" s="14" t="s">
        <v>18</v>
      </c>
      <c r="E16" s="19">
        <f>7256.2+12687.48</f>
        <v>19943.68</v>
      </c>
      <c r="F16" s="17"/>
      <c r="G16" s="17"/>
    </row>
    <row r="17" spans="1:7" s="18" customFormat="1" ht="20.100000000000001" customHeight="1" x14ac:dyDescent="0.2">
      <c r="A17" s="16">
        <v>3</v>
      </c>
      <c r="B17" s="16">
        <v>50030</v>
      </c>
      <c r="C17" s="14" t="s">
        <v>45</v>
      </c>
      <c r="D17" s="14" t="s">
        <v>10</v>
      </c>
      <c r="E17" s="19">
        <f>8337.1+6343.75</f>
        <v>14680.85</v>
      </c>
      <c r="F17" s="17"/>
      <c r="G17" s="17"/>
    </row>
    <row r="18" spans="1:7" s="18" customFormat="1" ht="20.100000000000001" customHeight="1" x14ac:dyDescent="0.2">
      <c r="A18" s="16">
        <v>4</v>
      </c>
      <c r="B18" s="16">
        <v>1114</v>
      </c>
      <c r="C18" s="14" t="s">
        <v>32</v>
      </c>
      <c r="D18" s="14" t="s">
        <v>18</v>
      </c>
      <c r="E18" s="15">
        <v>16495.79</v>
      </c>
      <c r="F18" s="17"/>
      <c r="G18" s="17"/>
    </row>
    <row r="19" spans="1:7" s="18" customFormat="1" ht="20.100000000000001" customHeight="1" x14ac:dyDescent="0.2">
      <c r="A19" s="16">
        <v>5</v>
      </c>
      <c r="B19" s="16">
        <v>1111</v>
      </c>
      <c r="C19" s="14" t="s">
        <v>33</v>
      </c>
      <c r="D19" s="14" t="s">
        <v>7</v>
      </c>
      <c r="E19" s="15">
        <v>35320.370000000003</v>
      </c>
      <c r="F19" s="17"/>
      <c r="G19" s="17"/>
    </row>
    <row r="20" spans="1:7" s="18" customFormat="1" ht="20.100000000000001" customHeight="1" x14ac:dyDescent="0.2">
      <c r="A20" s="16">
        <v>6</v>
      </c>
      <c r="B20" s="16">
        <v>1108</v>
      </c>
      <c r="C20" s="14" t="s">
        <v>20</v>
      </c>
      <c r="D20" s="14" t="s">
        <v>12</v>
      </c>
      <c r="E20" s="15">
        <f>53931.78-16341.82+4594.33</f>
        <v>42184.29</v>
      </c>
      <c r="F20" s="17"/>
      <c r="G20" s="17"/>
    </row>
    <row r="21" spans="1:7" s="18" customFormat="1" ht="20.100000000000001" customHeight="1" x14ac:dyDescent="0.2">
      <c r="A21" s="16">
        <v>7</v>
      </c>
      <c r="B21" s="16">
        <v>1115</v>
      </c>
      <c r="C21" s="14" t="s">
        <v>27</v>
      </c>
      <c r="D21" s="14" t="s">
        <v>23</v>
      </c>
      <c r="E21" s="15">
        <v>43621.42</v>
      </c>
      <c r="F21" s="17"/>
      <c r="G21" s="17"/>
    </row>
    <row r="22" spans="1:7" s="18" customFormat="1" ht="20.100000000000001" customHeight="1" x14ac:dyDescent="0.2">
      <c r="A22" s="16">
        <v>8</v>
      </c>
      <c r="B22" s="16">
        <v>1088</v>
      </c>
      <c r="C22" s="14" t="s">
        <v>22</v>
      </c>
      <c r="D22" s="14" t="s">
        <v>5</v>
      </c>
      <c r="E22" s="15">
        <f>53931.78-16341.82+2088.33</f>
        <v>39678.29</v>
      </c>
      <c r="F22" s="17"/>
      <c r="G22" s="17"/>
    </row>
    <row r="23" spans="1:7" s="18" customFormat="1" ht="20.100000000000001" customHeight="1" x14ac:dyDescent="0.2">
      <c r="A23" s="16">
        <v>9</v>
      </c>
      <c r="B23" s="16">
        <v>1116</v>
      </c>
      <c r="C23" s="14" t="s">
        <v>26</v>
      </c>
      <c r="D23" s="14" t="s">
        <v>10</v>
      </c>
      <c r="E23" s="15">
        <v>16796.38</v>
      </c>
      <c r="F23" s="17"/>
      <c r="G23" s="17"/>
    </row>
    <row r="24" spans="1:7" s="18" customFormat="1" ht="20.100000000000001" customHeight="1" x14ac:dyDescent="0.2">
      <c r="A24" s="16">
        <v>10</v>
      </c>
      <c r="B24" s="16">
        <v>120375</v>
      </c>
      <c r="C24" s="14" t="s">
        <v>46</v>
      </c>
      <c r="D24" s="14" t="s">
        <v>6</v>
      </c>
      <c r="E24" s="19">
        <f>9327.98+14003.5</f>
        <v>23331.48</v>
      </c>
      <c r="F24" s="17"/>
      <c r="G24" s="17"/>
    </row>
    <row r="25" spans="1:7" s="18" customFormat="1" ht="20.100000000000001" customHeight="1" x14ac:dyDescent="0.2">
      <c r="A25" s="16">
        <v>11</v>
      </c>
      <c r="B25" s="16">
        <v>1117</v>
      </c>
      <c r="C25" s="14" t="s">
        <v>28</v>
      </c>
      <c r="D25" s="14" t="s">
        <v>7</v>
      </c>
      <c r="E25" s="15">
        <f>29257.64+20186.63</f>
        <v>49444.270000000004</v>
      </c>
      <c r="F25" s="17"/>
      <c r="G25" s="17"/>
    </row>
    <row r="26" spans="1:7" s="18" customFormat="1" ht="20.100000000000001" customHeight="1" x14ac:dyDescent="0.2">
      <c r="A26" s="16">
        <v>12</v>
      </c>
      <c r="B26" s="16">
        <v>1103</v>
      </c>
      <c r="C26" s="14" t="s">
        <v>34</v>
      </c>
      <c r="D26" s="14" t="s">
        <v>10</v>
      </c>
      <c r="E26" s="15">
        <v>14073.71</v>
      </c>
      <c r="F26" s="17"/>
      <c r="G26" s="17"/>
    </row>
    <row r="27" spans="1:7" s="18" customFormat="1" ht="20.100000000000001" customHeight="1" x14ac:dyDescent="0.2">
      <c r="A27" s="16">
        <v>13</v>
      </c>
      <c r="B27" s="16">
        <v>1107</v>
      </c>
      <c r="C27" s="14" t="s">
        <v>35</v>
      </c>
      <c r="D27" s="14" t="s">
        <v>19</v>
      </c>
      <c r="E27" s="15">
        <f>38482.15+5011.99-892.19</f>
        <v>42601.95</v>
      </c>
      <c r="F27" s="17"/>
      <c r="G27" s="17"/>
    </row>
    <row r="28" spans="1:7" s="18" customFormat="1" ht="20.100000000000001" customHeight="1" x14ac:dyDescent="0.2">
      <c r="A28" s="16">
        <v>14</v>
      </c>
      <c r="B28" s="16">
        <v>1105</v>
      </c>
      <c r="C28" s="14" t="s">
        <v>36</v>
      </c>
      <c r="D28" s="14" t="s">
        <v>13</v>
      </c>
      <c r="E28" s="15">
        <v>17886.21</v>
      </c>
      <c r="F28" s="17"/>
      <c r="G28" s="17"/>
    </row>
    <row r="29" spans="1:7" s="18" customFormat="1" ht="20.100000000000001" customHeight="1" x14ac:dyDescent="0.2">
      <c r="A29" s="16">
        <v>15</v>
      </c>
      <c r="B29" s="16">
        <v>1113</v>
      </c>
      <c r="C29" s="14" t="s">
        <v>37</v>
      </c>
      <c r="D29" s="14" t="s">
        <v>10</v>
      </c>
      <c r="E29" s="15">
        <v>16967.46</v>
      </c>
      <c r="F29" s="17"/>
      <c r="G29" s="17"/>
    </row>
    <row r="30" spans="1:7" s="18" customFormat="1" ht="20.100000000000001" customHeight="1" x14ac:dyDescent="0.2">
      <c r="A30" s="16">
        <v>16</v>
      </c>
      <c r="B30" s="16">
        <v>93035</v>
      </c>
      <c r="C30" s="14" t="s">
        <v>21</v>
      </c>
      <c r="D30" s="14" t="s">
        <v>12</v>
      </c>
      <c r="E30" s="19">
        <f>27727.1+12687.48-2824.62</f>
        <v>37589.96</v>
      </c>
      <c r="F30" s="17"/>
      <c r="G30" s="17"/>
    </row>
    <row r="31" spans="1:7" s="18" customFormat="1" ht="20.100000000000001" customHeight="1" x14ac:dyDescent="0.2">
      <c r="A31" s="16">
        <v>17</v>
      </c>
      <c r="B31" s="16">
        <v>1095</v>
      </c>
      <c r="C31" s="14" t="s">
        <v>38</v>
      </c>
      <c r="D31" s="14" t="s">
        <v>7</v>
      </c>
      <c r="E31" s="15">
        <v>35978.379999999997</v>
      </c>
      <c r="F31" s="17"/>
      <c r="G31" s="17"/>
    </row>
    <row r="32" spans="1:7" s="18" customFormat="1" ht="20.100000000000001" customHeight="1" x14ac:dyDescent="0.2">
      <c r="A32" s="16">
        <v>18</v>
      </c>
      <c r="B32" s="16">
        <v>1112</v>
      </c>
      <c r="C32" s="14" t="s">
        <v>39</v>
      </c>
      <c r="D32" s="14" t="s">
        <v>24</v>
      </c>
      <c r="E32" s="15">
        <v>9826.02</v>
      </c>
      <c r="F32" s="17"/>
      <c r="G32" s="17"/>
    </row>
    <row r="33" spans="1:8" s="18" customFormat="1" ht="20.100000000000001" customHeight="1" x14ac:dyDescent="0.2">
      <c r="A33" s="16">
        <v>19</v>
      </c>
      <c r="B33" s="16">
        <v>1118</v>
      </c>
      <c r="C33" s="14" t="s">
        <v>40</v>
      </c>
      <c r="D33" s="14" t="s">
        <v>18</v>
      </c>
      <c r="E33" s="15">
        <v>17522.75</v>
      </c>
      <c r="F33" s="17"/>
      <c r="G33" s="17"/>
    </row>
    <row r="34" spans="1:8" s="18" customFormat="1" ht="20.100000000000001" customHeight="1" x14ac:dyDescent="0.2">
      <c r="A34" s="16">
        <v>20</v>
      </c>
      <c r="B34" s="16">
        <v>1096</v>
      </c>
      <c r="C34" s="14" t="s">
        <v>41</v>
      </c>
      <c r="D34" s="14" t="s">
        <v>8</v>
      </c>
      <c r="E34" s="15">
        <f>66461.77+7517.99-16341.82</f>
        <v>57637.94000000001</v>
      </c>
      <c r="F34" s="17"/>
      <c r="G34" s="17"/>
    </row>
    <row r="35" spans="1:8" s="18" customFormat="1" ht="20.100000000000001" customHeight="1" x14ac:dyDescent="0.2">
      <c r="A35" s="16">
        <v>21</v>
      </c>
      <c r="B35" s="16">
        <v>1106</v>
      </c>
      <c r="C35" s="14" t="s">
        <v>42</v>
      </c>
      <c r="D35" s="14" t="s">
        <v>14</v>
      </c>
      <c r="E35" s="15">
        <v>37291.32</v>
      </c>
      <c r="F35" s="17"/>
      <c r="G35" s="17"/>
    </row>
    <row r="36" spans="1:8" s="18" customFormat="1" ht="20.100000000000001" customHeight="1" x14ac:dyDescent="0.2">
      <c r="A36" s="16">
        <v>22</v>
      </c>
      <c r="B36" s="16">
        <v>1110</v>
      </c>
      <c r="C36" s="14" t="s">
        <v>43</v>
      </c>
      <c r="D36" s="14" t="s">
        <v>10</v>
      </c>
      <c r="E36" s="15">
        <f>11918.21+1239.89</f>
        <v>13158.099999999999</v>
      </c>
      <c r="F36" s="17"/>
      <c r="G36" s="17"/>
    </row>
    <row r="37" spans="1:8" s="3" customFormat="1" x14ac:dyDescent="0.25">
      <c r="A37" s="3" t="s">
        <v>15</v>
      </c>
      <c r="E37" s="12">
        <f>SUM(E15:E36)</f>
        <v>616508.31000000017</v>
      </c>
      <c r="G37" s="7"/>
    </row>
    <row r="38" spans="1:8" s="3" customFormat="1" ht="14.25" x14ac:dyDescent="0.2">
      <c r="A38" s="20" t="s">
        <v>48</v>
      </c>
    </row>
    <row r="39" spans="1:8" s="3" customFormat="1" ht="14.25" x14ac:dyDescent="0.2">
      <c r="A39" s="13" t="s">
        <v>47</v>
      </c>
      <c r="B39" s="13"/>
    </row>
    <row r="40" spans="1:8" x14ac:dyDescent="0.25">
      <c r="C40" s="3"/>
      <c r="D40" s="3"/>
      <c r="E40" s="3"/>
      <c r="F40" s="3"/>
      <c r="G40" s="6"/>
      <c r="H40" s="3"/>
    </row>
    <row r="41" spans="1:8" x14ac:dyDescent="0.25">
      <c r="A41" s="21" t="s">
        <v>44</v>
      </c>
      <c r="B41" s="21"/>
      <c r="C41" s="21"/>
      <c r="D41" s="21"/>
      <c r="E41" s="21"/>
      <c r="F41" s="10"/>
    </row>
    <row r="42" spans="1:8" x14ac:dyDescent="0.25">
      <c r="C42" s="3"/>
      <c r="D42" s="3"/>
      <c r="E42" s="3"/>
      <c r="F42" s="3"/>
    </row>
    <row r="43" spans="1:8" x14ac:dyDescent="0.25">
      <c r="C43" s="3"/>
      <c r="D43" s="3"/>
      <c r="E43" s="3"/>
      <c r="F43" s="3"/>
    </row>
    <row r="46" spans="1:8" x14ac:dyDescent="0.25">
      <c r="A46" s="22" t="s">
        <v>11</v>
      </c>
      <c r="B46" s="22"/>
      <c r="C46" s="22"/>
      <c r="D46" s="22"/>
      <c r="E46" s="22"/>
      <c r="F46" s="11"/>
    </row>
    <row r="47" spans="1:8" x14ac:dyDescent="0.25">
      <c r="A47" s="21" t="s">
        <v>16</v>
      </c>
      <c r="B47" s="21"/>
      <c r="C47" s="21"/>
      <c r="D47" s="21"/>
      <c r="E47" s="21"/>
      <c r="F47" s="10"/>
    </row>
    <row r="48" spans="1:8" x14ac:dyDescent="0.25">
      <c r="C48" s="9"/>
      <c r="D48" s="9"/>
      <c r="E48" s="9"/>
      <c r="F48" s="9"/>
    </row>
  </sheetData>
  <mergeCells count="6">
    <mergeCell ref="A47:E47"/>
    <mergeCell ref="A46:E46"/>
    <mergeCell ref="A6:E6"/>
    <mergeCell ref="A41:E41"/>
    <mergeCell ref="A10:E10"/>
    <mergeCell ref="A11:E11"/>
  </mergeCells>
  <pageMargins left="0.74" right="0.511811024" top="0.31" bottom="0.31" header="0.31496062000000002" footer="0.31496062000000002"/>
  <pageSetup paperSize="9" scale="72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Rogerio Gomes da Silva</cp:lastModifiedBy>
  <cp:lastPrinted>2023-08-14T20:11:38Z</cp:lastPrinted>
  <dcterms:created xsi:type="dcterms:W3CDTF">2019-06-05T12:08:06Z</dcterms:created>
  <dcterms:modified xsi:type="dcterms:W3CDTF">2023-08-14T20:11:46Z</dcterms:modified>
</cp:coreProperties>
</file>