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6-2023\"/>
    </mc:Choice>
  </mc:AlternateContent>
  <xr:revisionPtr revIDLastSave="0" documentId="13_ncr:1_{2414A52B-A524-4C19-BA98-F33144AA1398}" xr6:coauthVersionLast="47" xr6:coauthVersionMax="47" xr10:uidLastSave="{00000000-0000-0000-0000-000000000000}"/>
  <bookViews>
    <workbookView xWindow="-120" yWindow="-120" windowWidth="29040" windowHeight="15720" xr2:uid="{0C2643E3-CCBB-480F-A003-11BF2FCF8BAD}"/>
  </bookViews>
  <sheets>
    <sheet name="Junh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4" i="1"/>
  <c r="E17" i="1"/>
  <c r="E16" i="1"/>
  <c r="E25" i="1"/>
  <c r="E36" i="1"/>
  <c r="E20" i="1"/>
  <c r="E27" i="1"/>
  <c r="E34" i="1"/>
  <c r="E22" i="1"/>
  <c r="E37" i="1" l="1"/>
</calcChain>
</file>

<file path=xl/sharedStrings.xml><?xml version="1.0" encoding="utf-8"?>
<sst xmlns="http://schemas.openxmlformats.org/spreadsheetml/2006/main" count="60" uniqueCount="50">
  <si>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</si>
  <si>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</si>
  <si>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</si>
  <si>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</si>
  <si>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</si>
  <si>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</si>
  <si>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</si>
  <si>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</si>
  <si>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</si>
  <si>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</si>
  <si>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</si>
  <si>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</si>
  <si>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</si>
  <si>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</si>
  <si>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</si>
  <si>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</si>
  <si>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</si>
  <si>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</si>
  <si>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</si>
  <si>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</si>
  <si>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JANINE ALMEIDA SILVA ZAIDEN</t>
  </si>
  <si>
    <t>NEY FERNANDO PINHEIRO</t>
  </si>
  <si>
    <t>JEANE DE CÁSSIA DIAS ABDALA MAIA</t>
  </si>
  <si>
    <t>Assistente Técnico de Saúde - 18.464</t>
  </si>
  <si>
    <t>Auxiliar Técnico de Saúde - QT - 18.464</t>
  </si>
  <si>
    <t>AMANDA FLORES FILARDI BOMFIM</t>
  </si>
  <si>
    <t>JULIANA CALDAS CHAVES</t>
  </si>
  <si>
    <r>
      <t xml:space="preserve">JEAN GOMES LOUSA </t>
    </r>
    <r>
      <rPr>
        <vertAlign val="superscript"/>
        <sz val="9"/>
        <rFont val="Arial"/>
        <family val="2"/>
      </rPr>
      <t>3</t>
    </r>
  </si>
  <si>
    <t>KLEYSON DE SOUSA RIOS</t>
  </si>
  <si>
    <t>COM AS RESPECTIVAS REMUNERAÇÕES - JUNHO/2023</t>
  </si>
  <si>
    <t>MATR.</t>
  </si>
  <si>
    <r>
      <t xml:space="preserve">ALINE SAMPAIO COTRIM DO NASCIMENTO </t>
    </r>
    <r>
      <rPr>
        <vertAlign val="superscript"/>
        <sz val="9"/>
        <rFont val="Arial"/>
        <family val="2"/>
      </rPr>
      <t>3</t>
    </r>
  </si>
  <si>
    <r>
      <t xml:space="preserve">ELISEU SILVA GARCIA </t>
    </r>
    <r>
      <rPr>
        <vertAlign val="superscript"/>
        <sz val="9"/>
        <rFont val="Arial"/>
        <family val="2"/>
      </rPr>
      <t>3</t>
    </r>
  </si>
  <si>
    <r>
      <t xml:space="preserve">FRANCISCO RUBENS DE SOUSA </t>
    </r>
    <r>
      <rPr>
        <vertAlign val="superscript"/>
        <sz val="9"/>
        <rFont val="Arial"/>
        <family val="2"/>
      </rPr>
      <t>3</t>
    </r>
  </si>
  <si>
    <r>
      <t xml:space="preserve">LILIA MARIA PAES JORGE SANTOS </t>
    </r>
    <r>
      <rPr>
        <vertAlign val="superscript"/>
        <sz val="9"/>
        <rFont val="Arial"/>
        <family val="2"/>
      </rPr>
      <t>3</t>
    </r>
  </si>
  <si>
    <r>
      <t xml:space="preserve">LUIS MAURICIO BESSA SCARTEZINI </t>
    </r>
    <r>
      <rPr>
        <vertAlign val="superscript"/>
        <sz val="9"/>
        <rFont val="Arial"/>
        <family val="2"/>
      </rPr>
      <t>3</t>
    </r>
  </si>
  <si>
    <r>
      <t xml:space="preserve">MARIA BERNADETE SOUZA NAPOLI DE SIQUEIRA </t>
    </r>
    <r>
      <rPr>
        <vertAlign val="superscript"/>
        <sz val="9"/>
        <rFont val="Arial"/>
        <family val="2"/>
      </rPr>
      <t>3</t>
    </r>
  </si>
  <si>
    <r>
      <t xml:space="preserve">NATALLI GONÇALVES DIAS BARRETO </t>
    </r>
    <r>
      <rPr>
        <vertAlign val="superscript"/>
        <sz val="9"/>
        <rFont val="Arial"/>
        <family val="2"/>
      </rPr>
      <t>3</t>
    </r>
  </si>
  <si>
    <r>
      <t xml:space="preserve">PEDRO HENRIQUE SOARES XIMENES </t>
    </r>
    <r>
      <rPr>
        <vertAlign val="superscript"/>
        <sz val="9"/>
        <rFont val="Arial"/>
        <family val="2"/>
      </rPr>
      <t>3</t>
    </r>
  </si>
  <si>
    <r>
      <t xml:space="preserve">PITTERSON PIERRE PEREIRA </t>
    </r>
    <r>
      <rPr>
        <vertAlign val="superscript"/>
        <sz val="9"/>
        <rFont val="Arial"/>
        <family val="2"/>
      </rPr>
      <t>3</t>
    </r>
  </si>
  <si>
    <r>
      <t xml:space="preserve">ROGÉRIO GOMES DA SILVA </t>
    </r>
    <r>
      <rPr>
        <vertAlign val="superscript"/>
        <sz val="9"/>
        <rFont val="Arial"/>
        <family val="2"/>
      </rPr>
      <t>3</t>
    </r>
  </si>
  <si>
    <t>RÚBIA ERIKA PRADO CARDOSO</t>
  </si>
  <si>
    <r>
      <t xml:space="preserve">SÉRGIO BORGES FONSECA JÚNIOR </t>
    </r>
    <r>
      <rPr>
        <vertAlign val="superscript"/>
        <sz val="9"/>
        <rFont val="Arial"/>
        <family val="2"/>
      </rPr>
      <t>3</t>
    </r>
  </si>
  <si>
    <r>
      <t xml:space="preserve">TAINAH GAMA LYRA ABINTES </t>
    </r>
    <r>
      <rPr>
        <vertAlign val="superscript"/>
        <sz val="9"/>
        <rFont val="Arial"/>
        <family val="2"/>
      </rPr>
      <t>3</t>
    </r>
  </si>
  <si>
    <t>Goiânia, 11 de agosto de 2023.</t>
  </si>
  <si>
    <r>
      <t xml:space="preserve">ELAYNE FREITAS GOMES CAETANO </t>
    </r>
    <r>
      <rPr>
        <vertAlign val="superscript"/>
        <sz val="9"/>
        <rFont val="Arial"/>
        <family val="2"/>
      </rPr>
      <t>1,3</t>
    </r>
  </si>
  <si>
    <r>
      <t xml:space="preserve">KATIA JANE DE ASSUNÇÃO </t>
    </r>
    <r>
      <rPr>
        <vertAlign val="superscript"/>
        <sz val="9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</si>
  <si>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</si>
  <si>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</si>
  <si>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t>VALOR REMUNERAÇÃO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</si>
</sst>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43" fontId="5" fillId="0" borderId="0" xfId="4" applyFont="1"/>
    <xf numFmtId="43" fontId="0" fillId="0" borderId="0" xfId="4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Font="1"/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vertical="center" wrapText="1"/>
    </xf>
    <xf numFmtId="164" fontId="11" fillId="0" borderId="2" xfId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43" fontId="11" fillId="0" borderId="0" xfId="4" applyFont="1"/>
    <xf numFmtId="0" fontId="11" fillId="0" borderId="0" xfId="0" applyFont="1"/>
    <xf numFmtId="164" fontId="11" fillId="0" borderId="2" xfId="1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2180385</xdr:colOff>
      <xdr:row>1</xdr:row>
      <xdr:rowOff>152400</xdr:rowOff>
    </xdr:from>
    <xdr:to>
      <xdr:col>3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H48"/>
  <sheetViews>
    <sheetView tabSelected="1" zoomScale="115" zoomScaleNormal="115" workbookViewId="0">
      <selection activeCell="D15" sqref="D15"/>
    </sheetView>
  </sheetViews>
  <sheetFormatPr defaultRowHeight="15" x14ac:dyDescent="0.25"/>
  <cols>
    <col min="1" max="1" width="5.5703125" bestFit="1" customWidth="1"/>
    <col min="2" max="2" width="7" customWidth="1"/>
    <col min="3" max="3" width="45.42578125" customWidth="1"/>
    <col min="4" max="4" width="44.85546875" bestFit="1" customWidth="1"/>
    <col min="5" max="5" width="20.28515625" customWidth="1"/>
    <col min="6" max="6" width="16.140625" bestFit="1" customWidth="1"/>
    <col min="7" max="7" width="15" bestFit="1" customWidth="1"/>
  </cols>
  <sheetData>
    <row r="6" spans="1:7" ht="18" x14ac:dyDescent="0.25">
      <c r="A6" s="23" t="s">
        <v>17</v>
      </c>
      <c r="B6" s="23"/>
      <c r="C6" s="23"/>
      <c r="D6" s="23"/>
      <c r="E6" s="23"/>
    </row>
    <row r="10" spans="1:7" ht="18" x14ac:dyDescent="0.25">
      <c r="A10" s="24" t="s">
        <v>0</v>
      </c>
      <c r="B10" s="24"/>
      <c r="C10" s="24"/>
      <c r="D10" s="24"/>
      <c r="E10" s="24"/>
      <c r="F10" s="8"/>
      <c r="G10" s="8"/>
    </row>
    <row r="11" spans="1:7" ht="18" x14ac:dyDescent="0.25">
      <c r="A11" s="24" t="s">
        <v>29</v>
      </c>
      <c r="B11" s="24"/>
      <c r="C11" s="24"/>
      <c r="D11" s="24"/>
      <c r="E11" s="24"/>
      <c r="F11" s="8"/>
      <c r="G11" s="8"/>
    </row>
    <row r="12" spans="1:7" ht="18" x14ac:dyDescent="0.25">
      <c r="A12" s="1" t="s">
        <v>1</v>
      </c>
      <c r="B12" s="1"/>
      <c r="F12" s="8"/>
      <c r="G12" s="8"/>
    </row>
    <row r="13" spans="1:7" ht="16.5" x14ac:dyDescent="0.25">
      <c r="A13" s="2" t="s">
        <v>2</v>
      </c>
      <c r="B13" s="2"/>
      <c r="F13" s="8"/>
      <c r="G13" s="8"/>
    </row>
    <row r="14" spans="1:7" ht="30" customHeight="1" x14ac:dyDescent="0.25">
      <c r="A14" s="4" t="s">
        <v>9</v>
      </c>
      <c r="B14" s="4" t="s">
        <v>30</v>
      </c>
      <c r="C14" s="5" t="s">
        <v>3</v>
      </c>
      <c r="D14" s="5" t="s">
        <v>4</v>
      </c>
      <c r="E14" s="5" t="s">
        <v>49</v>
      </c>
      <c r="F14" s="8"/>
      <c r="G14" s="8"/>
    </row>
    <row r="15" spans="1:7" s="18" customFormat="1" ht="20.100000000000001" customHeight="1" x14ac:dyDescent="0.2">
      <c r="A15" s="16">
        <v>1</v>
      </c>
      <c r="B15" s="16">
        <v>1109</v>
      </c>
      <c r="C15" s="14" t="s">
        <v>31</v>
      </c>
      <c r="D15" s="14" t="s">
        <v>18</v>
      </c>
      <c r="E15" s="15">
        <v>14477.69</v>
      </c>
      <c r="F15" s="17"/>
      <c r="G15" s="17"/>
    </row>
    <row r="16" spans="1:7" s="18" customFormat="1" ht="20.100000000000001" customHeight="1" x14ac:dyDescent="0.2">
      <c r="A16" s="16">
        <v>2</v>
      </c>
      <c r="B16" s="16">
        <v>430720</v>
      </c>
      <c r="C16" s="14" t="s">
        <v>25</v>
      </c>
      <c r="D16" s="14" t="s">
        <v>18</v>
      </c>
      <c r="E16" s="19">
        <f>7256.2+12687.48</f>
        <v>19943.68</v>
      </c>
      <c r="F16" s="17"/>
      <c r="G16" s="17"/>
    </row>
    <row r="17" spans="1:7" s="18" customFormat="1" ht="20.100000000000001" customHeight="1" x14ac:dyDescent="0.2">
      <c r="A17" s="16">
        <v>3</v>
      </c>
      <c r="B17" s="16">
        <v>50030</v>
      </c>
      <c r="C17" s="14" t="s">
        <v>45</v>
      </c>
      <c r="D17" s="14" t="s">
        <v>10</v>
      </c>
      <c r="E17" s="19">
        <f>8337.1+6343.75</f>
        <v>14680.85</v>
      </c>
      <c r="F17" s="17"/>
      <c r="G17" s="17"/>
    </row>
    <row r="18" spans="1:7" s="18" customFormat="1" ht="20.100000000000001" customHeight="1" x14ac:dyDescent="0.2">
      <c r="A18" s="16">
        <v>4</v>
      </c>
      <c r="B18" s="16">
        <v>1114</v>
      </c>
      <c r="C18" s="14" t="s">
        <v>32</v>
      </c>
      <c r="D18" s="14" t="s">
        <v>18</v>
      </c>
      <c r="E18" s="15">
        <v>16495.79</v>
      </c>
      <c r="F18" s="17"/>
      <c r="G18" s="17"/>
    </row>
    <row r="19" spans="1:7" s="18" customFormat="1" ht="20.100000000000001" customHeight="1" x14ac:dyDescent="0.2">
      <c r="A19" s="16">
        <v>5</v>
      </c>
      <c r="B19" s="16">
        <v>1111</v>
      </c>
      <c r="C19" s="14" t="s">
        <v>33</v>
      </c>
      <c r="D19" s="14" t="s">
        <v>7</v>
      </c>
      <c r="E19" s="15">
        <v>35320.370000000003</v>
      </c>
      <c r="F19" s="17"/>
      <c r="G19" s="17"/>
    </row>
    <row r="20" spans="1:7" s="18" customFormat="1" ht="20.100000000000001" customHeight="1" x14ac:dyDescent="0.2">
      <c r="A20" s="16">
        <v>6</v>
      </c>
      <c r="B20" s="16">
        <v>1108</v>
      </c>
      <c r="C20" s="14" t="s">
        <v>20</v>
      </c>
      <c r="D20" s="14" t="s">
        <v>12</v>
      </c>
      <c r="E20" s="15">
        <f>53931.78-16341.82+4594.33</f>
        <v>42184.29</v>
      </c>
      <c r="F20" s="17"/>
      <c r="G20" s="17"/>
    </row>
    <row r="21" spans="1:7" s="18" customFormat="1" ht="20.100000000000001" customHeight="1" x14ac:dyDescent="0.2">
      <c r="A21" s="16">
        <v>7</v>
      </c>
      <c r="B21" s="16">
        <v>1115</v>
      </c>
      <c r="C21" s="14" t="s">
        <v>27</v>
      </c>
      <c r="D21" s="14" t="s">
        <v>23</v>
      </c>
      <c r="E21" s="15">
        <v>43621.42</v>
      </c>
      <c r="F21" s="17"/>
      <c r="G21" s="17"/>
    </row>
    <row r="22" spans="1:7" s="18" customFormat="1" ht="20.100000000000001" customHeight="1" x14ac:dyDescent="0.2">
      <c r="A22" s="16">
        <v>8</v>
      </c>
      <c r="B22" s="16">
        <v>1088</v>
      </c>
      <c r="C22" s="14" t="s">
        <v>22</v>
      </c>
      <c r="D22" s="14" t="s">
        <v>5</v>
      </c>
      <c r="E22" s="15">
        <f>53931.78-16341.82+2088.33</f>
        <v>39678.29</v>
      </c>
      <c r="F22" s="17"/>
      <c r="G22" s="17"/>
    </row>
    <row r="23" spans="1:7" s="18" customFormat="1" ht="20.100000000000001" customHeight="1" x14ac:dyDescent="0.2">
      <c r="A23" s="16">
        <v>9</v>
      </c>
      <c r="B23" s="16">
        <v>1116</v>
      </c>
      <c r="C23" s="14" t="s">
        <v>26</v>
      </c>
      <c r="D23" s="14" t="s">
        <v>10</v>
      </c>
      <c r="E23" s="15">
        <v>16796.38</v>
      </c>
      <c r="F23" s="17"/>
      <c r="G23" s="17"/>
    </row>
    <row r="24" spans="1:7" s="18" customFormat="1" ht="20.100000000000001" customHeight="1" x14ac:dyDescent="0.2">
      <c r="A24" s="16">
        <v>10</v>
      </c>
      <c r="B24" s="16">
        <v>120375</v>
      </c>
      <c r="C24" s="14" t="s">
        <v>46</v>
      </c>
      <c r="D24" s="14" t="s">
        <v>6</v>
      </c>
      <c r="E24" s="19">
        <f>9327.98+14003.5</f>
        <v>23331.48</v>
      </c>
      <c r="F24" s="17"/>
      <c r="G24" s="17"/>
    </row>
    <row r="25" spans="1:7" s="18" customFormat="1" ht="20.100000000000001" customHeight="1" x14ac:dyDescent="0.2">
      <c r="A25" s="16">
        <v>11</v>
      </c>
      <c r="B25" s="16">
        <v>1117</v>
      </c>
      <c r="C25" s="14" t="s">
        <v>28</v>
      </c>
      <c r="D25" s="14" t="s">
        <v>7</v>
      </c>
      <c r="E25" s="15">
        <f>29257.64+20186.63</f>
        <v>49444.270000000004</v>
      </c>
      <c r="F25" s="17"/>
      <c r="G25" s="17"/>
    </row>
    <row r="26" spans="1:7" s="18" customFormat="1" ht="20.100000000000001" customHeight="1" x14ac:dyDescent="0.2">
      <c r="A26" s="16">
        <v>12</v>
      </c>
      <c r="B26" s="16">
        <v>1103</v>
      </c>
      <c r="C26" s="14" t="s">
        <v>34</v>
      </c>
      <c r="D26" s="14" t="s">
        <v>10</v>
      </c>
      <c r="E26" s="15">
        <v>14073.71</v>
      </c>
      <c r="F26" s="17"/>
      <c r="G26" s="17"/>
    </row>
    <row r="27" spans="1:7" s="18" customFormat="1" ht="20.100000000000001" customHeight="1" x14ac:dyDescent="0.2">
      <c r="A27" s="16">
        <v>13</v>
      </c>
      <c r="B27" s="16">
        <v>1107</v>
      </c>
      <c r="C27" s="14" t="s">
        <v>35</v>
      </c>
      <c r="D27" s="14" t="s">
        <v>19</v>
      </c>
      <c r="E27" s="15">
        <f>38482.15+5011.99-892.19</f>
        <v>42601.95</v>
      </c>
      <c r="F27" s="17"/>
      <c r="G27" s="17"/>
    </row>
    <row r="28" spans="1:7" s="18" customFormat="1" ht="20.100000000000001" customHeight="1" x14ac:dyDescent="0.2">
      <c r="A28" s="16">
        <v>14</v>
      </c>
      <c r="B28" s="16">
        <v>1105</v>
      </c>
      <c r="C28" s="14" t="s">
        <v>36</v>
      </c>
      <c r="D28" s="14" t="s">
        <v>13</v>
      </c>
      <c r="E28" s="15">
        <v>17886.21</v>
      </c>
      <c r="F28" s="17"/>
      <c r="G28" s="17"/>
    </row>
    <row r="29" spans="1:7" s="18" customFormat="1" ht="20.100000000000001" customHeight="1" x14ac:dyDescent="0.2">
      <c r="A29" s="16">
        <v>15</v>
      </c>
      <c r="B29" s="16">
        <v>1113</v>
      </c>
      <c r="C29" s="14" t="s">
        <v>37</v>
      </c>
      <c r="D29" s="14" t="s">
        <v>10</v>
      </c>
      <c r="E29" s="15">
        <v>16967.46</v>
      </c>
      <c r="F29" s="17"/>
      <c r="G29" s="17"/>
    </row>
    <row r="30" spans="1:7" s="18" customFormat="1" ht="20.100000000000001" customHeight="1" x14ac:dyDescent="0.2">
      <c r="A30" s="16">
        <v>16</v>
      </c>
      <c r="B30" s="16">
        <v>93035</v>
      </c>
      <c r="C30" s="14" t="s">
        <v>21</v>
      </c>
      <c r="D30" s="14" t="s">
        <v>12</v>
      </c>
      <c r="E30" s="19">
        <f>27727.1+12687.48-2824.62</f>
        <v>37589.96</v>
      </c>
      <c r="F30" s="17"/>
      <c r="G30" s="17"/>
    </row>
    <row r="31" spans="1:7" s="18" customFormat="1" ht="20.100000000000001" customHeight="1" x14ac:dyDescent="0.2">
      <c r="A31" s="16">
        <v>17</v>
      </c>
      <c r="B31" s="16">
        <v>1095</v>
      </c>
      <c r="C31" s="14" t="s">
        <v>38</v>
      </c>
      <c r="D31" s="14" t="s">
        <v>7</v>
      </c>
      <c r="E31" s="15">
        <v>35978.379999999997</v>
      </c>
      <c r="F31" s="17"/>
      <c r="G31" s="17"/>
    </row>
    <row r="32" spans="1:7" s="18" customFormat="1" ht="20.100000000000001" customHeight="1" x14ac:dyDescent="0.2">
      <c r="A32" s="16">
        <v>18</v>
      </c>
      <c r="B32" s="16">
        <v>1112</v>
      </c>
      <c r="C32" s="14" t="s">
        <v>39</v>
      </c>
      <c r="D32" s="14" t="s">
        <v>24</v>
      </c>
      <c r="E32" s="15">
        <v>9826.02</v>
      </c>
      <c r="F32" s="17"/>
      <c r="G32" s="17"/>
    </row>
    <row r="33" spans="1:8" s="18" customFormat="1" ht="20.100000000000001" customHeight="1" x14ac:dyDescent="0.2">
      <c r="A33" s="16">
        <v>19</v>
      </c>
      <c r="B33" s="16">
        <v>1118</v>
      </c>
      <c r="C33" s="14" t="s">
        <v>40</v>
      </c>
      <c r="D33" s="14" t="s">
        <v>18</v>
      </c>
      <c r="E33" s="15">
        <v>17522.75</v>
      </c>
      <c r="F33" s="17"/>
      <c r="G33" s="17"/>
    </row>
    <row r="34" spans="1:8" s="18" customFormat="1" ht="20.100000000000001" customHeight="1" x14ac:dyDescent="0.2">
      <c r="A34" s="16">
        <v>20</v>
      </c>
      <c r="B34" s="16">
        <v>1096</v>
      </c>
      <c r="C34" s="14" t="s">
        <v>41</v>
      </c>
      <c r="D34" s="14" t="s">
        <v>8</v>
      </c>
      <c r="E34" s="15">
        <f>66461.77+7517.99-16341.82</f>
        <v>57637.94000000001</v>
      </c>
      <c r="F34" s="17"/>
      <c r="G34" s="17"/>
    </row>
    <row r="35" spans="1:8" s="18" customFormat="1" ht="20.100000000000001" customHeight="1" x14ac:dyDescent="0.2">
      <c r="A35" s="16">
        <v>21</v>
      </c>
      <c r="B35" s="16">
        <v>1106</v>
      </c>
      <c r="C35" s="14" t="s">
        <v>42</v>
      </c>
      <c r="D35" s="14" t="s">
        <v>14</v>
      </c>
      <c r="E35" s="15">
        <v>37291.32</v>
      </c>
      <c r="F35" s="17"/>
      <c r="G35" s="17"/>
    </row>
    <row r="36" spans="1:8" s="18" customFormat="1" ht="20.100000000000001" customHeight="1" x14ac:dyDescent="0.2">
      <c r="A36" s="16">
        <v>22</v>
      </c>
      <c r="B36" s="16">
        <v>1110</v>
      </c>
      <c r="C36" s="14" t="s">
        <v>43</v>
      </c>
      <c r="D36" s="14" t="s">
        <v>10</v>
      </c>
      <c r="E36" s="15">
        <f>11918.21+1239.89</f>
        <v>13158.099999999999</v>
      </c>
      <c r="F36" s="17"/>
      <c r="G36" s="17"/>
    </row>
    <row r="37" spans="1:8" s="3" customFormat="1" x14ac:dyDescent="0.25">
      <c r="A37" s="3" t="s">
        <v>15</v>
      </c>
      <c r="E37" s="12">
        <f>SUM(E15:E36)</f>
        <v>616508.31000000017</v>
      </c>
      <c r="G37" s="7"/>
    </row>
    <row r="38" spans="1:8" s="3" customFormat="1" ht="14.25" x14ac:dyDescent="0.2">
      <c r="A38" s="20" t="s">
        <v>48</v>
      </c>
    </row>
    <row r="39" spans="1:8" s="3" customFormat="1" ht="14.25" x14ac:dyDescent="0.2">
      <c r="A39" s="13" t="s">
        <v>47</v>
      </c>
      <c r="B39" s="13"/>
    </row>
    <row r="40" spans="1:8" x14ac:dyDescent="0.25">
      <c r="C40" s="3"/>
      <c r="D40" s="3"/>
      <c r="E40" s="3"/>
      <c r="F40" s="3"/>
      <c r="G40" s="6"/>
      <c r="H40" s="3"/>
    </row>
    <row r="41" spans="1:8" x14ac:dyDescent="0.25">
      <c r="A41" s="21" t="s">
        <v>44</v>
      </c>
      <c r="B41" s="21"/>
      <c r="C41" s="21"/>
      <c r="D41" s="21"/>
      <c r="E41" s="21"/>
      <c r="F41" s="10"/>
    </row>
    <row r="42" spans="1:8" x14ac:dyDescent="0.25">
      <c r="C42" s="3"/>
      <c r="D42" s="3"/>
      <c r="E42" s="3"/>
      <c r="F42" s="3"/>
    </row>
    <row r="43" spans="1:8" x14ac:dyDescent="0.25">
      <c r="C43" s="3"/>
      <c r="D43" s="3"/>
      <c r="E43" s="3"/>
      <c r="F43" s="3"/>
    </row>
    <row r="46" spans="1:8" x14ac:dyDescent="0.25">
      <c r="A46" s="22" t="s">
        <v>11</v>
      </c>
      <c r="B46" s="22"/>
      <c r="C46" s="22"/>
      <c r="D46" s="22"/>
      <c r="E46" s="22"/>
      <c r="F46" s="11"/>
    </row>
    <row r="47" spans="1:8" x14ac:dyDescent="0.25">
      <c r="A47" s="21" t="s">
        <v>16</v>
      </c>
      <c r="B47" s="21"/>
      <c r="C47" s="21"/>
      <c r="D47" s="21"/>
      <c r="E47" s="21"/>
      <c r="F47" s="10"/>
    </row>
    <row r="48" spans="1:8" x14ac:dyDescent="0.25">
      <c r="C48" s="9"/>
      <c r="D48" s="9"/>
      <c r="E48" s="9"/>
      <c r="F48" s="9"/>
    </row>
  </sheetData>
  <mergeCells count="6">
    <mergeCell ref="A47:E47"/>
    <mergeCell ref="A46:E46"/>
    <mergeCell ref="A6:E6"/>
    <mergeCell ref="A41:E41"/>
    <mergeCell ref="A10:E10"/>
    <mergeCell ref="A11:E11"/>
  </mergeCells>
  <pageMargins left="0.74" right="0.511811024" top="0.31" bottom="0.31" header="0.31496062000000002" footer="0.31496062000000002"/>
  <pageSetup paperSize="9" scale="7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2023-08-14T20:11:38Z</cp:lastPrinted>
  <dcterms:created xsi:type="dcterms:W3CDTF">2019-06-05T12:08:06Z</dcterms:created>
  <dcterms:modified xsi:type="dcterms:W3CDTF">2023-08-14T20:11:46Z</dcterms:modified>
</cp:coreProperties>
</file>