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3\PUBLICAÇÕES\08-2023\"/>
    </mc:Choice>
  </mc:AlternateContent>
  <xr:revisionPtr revIDLastSave="0" documentId="14_{156BD673-91BA-4CE1-BE85-0D13CC0C23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 2023" sheetId="1" r:id="rId1"/>
  </sheets>
  <definedNames>
    <definedName name="_xlnm._FilterDatabase" localSheetId="0" hidden="1">'Agosto 2023'!$A$8:$H$89</definedName>
    <definedName name="_xlnm.Print_Area" localSheetId="0">'Agosto 2023'!$A$1:$H$89</definedName>
    <definedName name="_xlnm.Print_Titles" localSheetId="0">'Agosto 2023'!$8:$8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H38" i="1" s="1"/>
  <c r="G76" i="1"/>
  <c r="G85" i="1" s="1"/>
  <c r="F76" i="1"/>
  <c r="G36" i="1"/>
  <c r="F36" i="1"/>
  <c r="H56" i="1"/>
  <c r="H43" i="1"/>
  <c r="H18" i="1"/>
  <c r="H81" i="1"/>
  <c r="H20" i="1"/>
  <c r="H67" i="1"/>
  <c r="H48" i="1"/>
  <c r="H58" i="1"/>
  <c r="H78" i="1"/>
  <c r="H53" i="1"/>
  <c r="H12" i="1"/>
  <c r="H82" i="1"/>
  <c r="H26" i="1"/>
  <c r="H68" i="1"/>
  <c r="H64" i="1"/>
  <c r="H21" i="1"/>
  <c r="H37" i="1"/>
  <c r="H41" i="1"/>
  <c r="H44" i="1"/>
  <c r="H74" i="1"/>
  <c r="H9" i="1"/>
  <c r="H49" i="1"/>
  <c r="H72" i="1"/>
  <c r="H19" i="1"/>
  <c r="H84" i="1"/>
  <c r="H61" i="1"/>
  <c r="H70" i="1"/>
  <c r="H34" i="1"/>
  <c r="H15" i="1"/>
  <c r="H77" i="1"/>
  <c r="H55" i="1"/>
  <c r="H47" i="1"/>
  <c r="H75" i="1"/>
  <c r="H10" i="1"/>
  <c r="H54" i="1"/>
  <c r="H14" i="1"/>
  <c r="H45" i="1"/>
  <c r="H50" i="1"/>
  <c r="H31" i="1"/>
  <c r="H65" i="1"/>
  <c r="H62" i="1"/>
  <c r="H29" i="1"/>
  <c r="H23" i="1"/>
  <c r="H25" i="1"/>
  <c r="H40" i="1"/>
  <c r="H60" i="1"/>
  <c r="H46" i="1"/>
  <c r="H79" i="1"/>
  <c r="H51" i="1"/>
  <c r="H24" i="1"/>
  <c r="H42" i="1"/>
  <c r="H52" i="1"/>
  <c r="H59" i="1"/>
  <c r="H39" i="1"/>
  <c r="H11" i="1"/>
  <c r="H30" i="1"/>
  <c r="H27" i="1"/>
  <c r="H80" i="1"/>
  <c r="H22" i="1"/>
  <c r="H35" i="1"/>
  <c r="H28" i="1"/>
  <c r="H83" i="1"/>
  <c r="H17" i="1"/>
  <c r="H32" i="1"/>
  <c r="H57" i="1"/>
  <c r="H66" i="1"/>
  <c r="H71" i="1"/>
  <c r="H13" i="1"/>
  <c r="H73" i="1"/>
  <c r="H16" i="1"/>
  <c r="H69" i="1"/>
  <c r="H63" i="1"/>
  <c r="H33" i="1"/>
  <c r="F85" i="1" l="1"/>
  <c r="H76" i="1"/>
  <c r="H36" i="1"/>
  <c r="H85" i="1"/>
</calcChain>
</file>

<file path=xl/sharedStrings.xml><?xml version="1.0" encoding="utf-8"?>
<sst xmlns="http://schemas.openxmlformats.org/spreadsheetml/2006/main" count="319" uniqueCount="300">
  <si>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</si>
  <si>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</si>
  <si>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</si>
  <si>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</si>
  <si>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</si>
  <si>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</si>
  <si>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</si>
  <si>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</si>
  <si>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</si>
  <si>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</si>
  <si>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</si>
  <si>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</si>
  <si>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</si>
  <si>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3201-9315</t>
  </si>
  <si>
    <t>Coordenadora de Contabilidade</t>
  </si>
  <si>
    <t>3201-9460</t>
  </si>
  <si>
    <t>danilza.jesus@ovg.org.br</t>
  </si>
  <si>
    <t>Gerente Financeira</t>
  </si>
  <si>
    <t>3201-9424</t>
  </si>
  <si>
    <t>debora.barsanulfo@ovg.org.br</t>
  </si>
  <si>
    <t>3201-9391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</si>
  <si>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</si>
  <si>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</si>
  <si>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</si>
  <si>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</si>
  <si>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</si>
  <si>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</si>
  <si>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</si>
  <si>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</si>
  <si>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</si>
  <si>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3201-9409</t>
  </si>
  <si>
    <t>3201-9463</t>
  </si>
  <si>
    <t>isadora.lopes@ovg.org.br</t>
  </si>
  <si>
    <t>ismenia.rodrigues@ovg.org.br</t>
  </si>
  <si>
    <t>3201-9429</t>
  </si>
  <si>
    <t>jeane.maia@ovg.org.br</t>
  </si>
  <si>
    <t>3201-9354</t>
  </si>
  <si>
    <t>Gerente de Gestão Social e Avaliação</t>
  </si>
  <si>
    <t>jordany.hilario@ovg.org.br</t>
  </si>
  <si>
    <t>3201-9418</t>
  </si>
  <si>
    <t>kassia.pereira@ovg.org.br</t>
  </si>
  <si>
    <t>Coordenadora do Centro de Idosos Vila Vida</t>
  </si>
  <si>
    <t>3201-6398</t>
  </si>
  <si>
    <t>lariza.carvalho@ovg.org.br</t>
  </si>
  <si>
    <t>3201-6951</t>
  </si>
  <si>
    <t>leidyanna.gomes@ovg.org.br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</si>
  <si>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</si>
  <si>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</si>
  <si>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</si>
  <si>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</si>
  <si>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</si>
  <si>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</si>
  <si>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3201-9468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</si>
  <si>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</si>
  <si>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</si>
  <si>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</si>
  <si>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</si>
  <si>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</si>
  <si>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3201-9435</t>
  </si>
  <si>
    <t>3206-5881</t>
  </si>
  <si>
    <t>marilia.silva@ovg.org.br</t>
  </si>
  <si>
    <t>Coordenadora de Execução Financeira</t>
  </si>
  <si>
    <t>3201-9492</t>
  </si>
  <si>
    <t>maurizet.morais@ovg.org.br</t>
  </si>
  <si>
    <t>Gerente de Benefícios Sociais</t>
  </si>
  <si>
    <t>Gerente de Gestão e Controle de Informações</t>
  </si>
  <si>
    <t>Gerente de Programas Socioassistenciais</t>
  </si>
  <si>
    <t>olga.siqueira@ovg.org.br</t>
  </si>
  <si>
    <t>Gerente de Tecnologia da Informação</t>
  </si>
  <si>
    <t>3201-9455</t>
  </si>
  <si>
    <t>pedro.ximenes@ovg.org.br</t>
  </si>
  <si>
    <t>roberta.oliveira@ovg.org.br</t>
  </si>
  <si>
    <t>3201-9469</t>
  </si>
  <si>
    <t>rogerio.gomes@ovg.org.br</t>
  </si>
  <si>
    <t>ronan.ramos@ovg.org.br</t>
  </si>
  <si>
    <t>Diretora de Programas Especiais</t>
  </si>
  <si>
    <t>3201-9350</t>
  </si>
  <si>
    <t>rubia.prado@ovg.org.br</t>
  </si>
  <si>
    <t>Coordenadora de Acompanhamento Socioassistencial</t>
  </si>
  <si>
    <t>sandra.silva@ovg.org.br</t>
  </si>
  <si>
    <t>Diretor Administrativo e Financeiro</t>
  </si>
  <si>
    <t>sergio.fonseca@ovg.org.br</t>
  </si>
  <si>
    <t>Coordenadora Pedagógica</t>
  </si>
  <si>
    <t>silvia.belem@ovg.org.br</t>
  </si>
  <si>
    <t>Chefe de Gabinete da Diretoria Geral</t>
  </si>
  <si>
    <t>3201-9401</t>
  </si>
  <si>
    <t>solange.miranda@ovg.org.br</t>
  </si>
  <si>
    <t>Coordenadora de Prestação de Contas</t>
  </si>
  <si>
    <t>3201-9412</t>
  </si>
  <si>
    <t>tacana.luzdalma@ovg.org.br</t>
  </si>
  <si>
    <t>TOTAL GERAL (R$)</t>
  </si>
  <si>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Adicional de Férias incluso;</t>
    </r>
  </si>
  <si>
    <r>
      <rPr>
        <b/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Servidores estaduais efetivos com ônus para o órgão de origem;</t>
    </r>
  </si>
  <si>
    <t xml:space="preserve">Adryanna Leonor Melo de Oliveira Caiado </t>
  </si>
  <si>
    <t xml:space="preserve">Solange Luciano Coimbra Miranda </t>
  </si>
  <si>
    <t xml:space="preserve">Luciane Rodrigues Dutra </t>
  </si>
  <si>
    <t>Gerência de Administração de Pessoal</t>
  </si>
  <si>
    <t>Gerente do Restaurante do Bem</t>
  </si>
  <si>
    <t>Grazielly Rodrigues Oliveira</t>
  </si>
  <si>
    <t>grazielly.oliveira@ovg.org.br</t>
  </si>
  <si>
    <t>ivailto.mesquita@ovg.org.br</t>
  </si>
  <si>
    <t>Adriano Dantas de Sá</t>
  </si>
  <si>
    <t>adriano.dantas@ovg.org.br</t>
  </si>
  <si>
    <t>Coordenador de Suporte e Infraestrutura</t>
  </si>
  <si>
    <t>3201-9405</t>
  </si>
  <si>
    <t xml:space="preserve">Felipe Ferrari Guilherme </t>
  </si>
  <si>
    <t xml:space="preserve">Marília Araújo Silva </t>
  </si>
  <si>
    <t>3201-9509</t>
  </si>
  <si>
    <t>Gerente de Negócios e Captação de Recursos</t>
  </si>
  <si>
    <t>Coordenador de Segurança da Informação</t>
  </si>
  <si>
    <t>alex.silva@ovg.org.br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</si>
  <si>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</si>
  <si>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</si>
  <si>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</si>
  <si>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</si>
  <si>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</si>
  <si>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</si>
  <si>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</si>
  <si>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Daniel Vieira Ramos</t>
  </si>
  <si>
    <t>Coordenador de Fiscalização do Restaurante do Bem</t>
  </si>
  <si>
    <t>3270-8523</t>
  </si>
  <si>
    <t>daniel.ramos@ovg.org.br</t>
  </si>
  <si>
    <t>Erika Pereira de Farias</t>
  </si>
  <si>
    <t>Coordenadora de Processos</t>
  </si>
  <si>
    <t>erika.farias@ovg.org.br</t>
  </si>
  <si>
    <t>Coordenadora de Apoio Administrativo da GBS</t>
  </si>
  <si>
    <t>3201-9499</t>
  </si>
  <si>
    <t>fabiana.costa@ovg.org.br</t>
  </si>
  <si>
    <t>Coordenador de Emprego e Estágio</t>
  </si>
  <si>
    <t>3270-8514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</si>
  <si>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</si>
  <si>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</si>
  <si>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Coordenadora do Espaço Bem Viver I</t>
  </si>
  <si>
    <t>Coordenador de Serviços Gerais</t>
  </si>
  <si>
    <t>gustavo.mota@ovg.org.br</t>
  </si>
  <si>
    <t>Coordenadora do Banco de Oportunidades</t>
  </si>
  <si>
    <t>3270-8515</t>
  </si>
  <si>
    <t>hellen.cardoso@ovg.org.br</t>
  </si>
  <si>
    <t>Gerente de Apoio Logístico e Transportes</t>
  </si>
  <si>
    <t>Coordenadora de Monitoramento do Contrato de Gestão</t>
  </si>
  <si>
    <t>3201-9481</t>
  </si>
  <si>
    <t>Ingrid Rocha Araújo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</si>
  <si>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</si>
  <si>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</si>
  <si>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</si>
  <si>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</si>
  <si>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</si>
  <si>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</si>
  <si>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</si>
  <si>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</si>
  <si>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</si>
  <si>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</si>
  <si>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Coordenador de Operações do Banco de Alimentos</t>
  </si>
  <si>
    <t>lainon.medeiros@ovg.org.br</t>
  </si>
  <si>
    <t>Coordenadora de Suporte Administrativo da GPSA</t>
  </si>
  <si>
    <t>luana.lurdes@ovg.org.br</t>
  </si>
  <si>
    <t>Chefe da Assessoria Jurídica</t>
  </si>
  <si>
    <t>3201-9426</t>
  </si>
  <si>
    <t xml:space="preserve">Coordenador de Gestão de Bolsas de Estudos	</t>
  </si>
  <si>
    <t>3270-8512</t>
  </si>
  <si>
    <t>luis.morais@ovg.org.br</t>
  </si>
  <si>
    <t>Coordenadora do Programa Meninas de Luz</t>
  </si>
  <si>
    <t>3201-6972</t>
  </si>
  <si>
    <t>Gerente de Programação de Compras</t>
  </si>
  <si>
    <t>3201-9498</t>
  </si>
  <si>
    <t>Margô de Barros Amorim Nascimento</t>
  </si>
  <si>
    <t>Coodenadora de Negócios Sociais</t>
  </si>
  <si>
    <t>3201-9485</t>
  </si>
  <si>
    <t>margo.nascimento@ovg.org.br</t>
  </si>
  <si>
    <t>Gerente do Banco de Alimentos</t>
  </si>
  <si>
    <t>Paula Denise Coelho de Figueiredo Neto</t>
  </si>
  <si>
    <t>paula.neto@ovg.org.br</t>
  </si>
  <si>
    <t>Raphayanne Cristina Vieira Barbosa Cavalcante</t>
  </si>
  <si>
    <t>Coordenadora do Espaço Bem Viver II</t>
  </si>
  <si>
    <t>3201-9707</t>
  </si>
  <si>
    <t>raphayanne.barbosa@ovg.org.br</t>
  </si>
  <si>
    <t>Coordenadora de Apoio Logístico de Eventos</t>
  </si>
  <si>
    <t>roberta.carvalho@ovg.org.br</t>
  </si>
  <si>
    <t>Roberta Wendorf de Carvalho</t>
  </si>
  <si>
    <t>Diretora de Unidades Socioassistenciais</t>
  </si>
  <si>
    <t>3270-8518</t>
  </si>
  <si>
    <t>Coordenadora de Programação de Aquisição de Bens</t>
  </si>
  <si>
    <t>rogeria.bueno@ovg.org.br</t>
  </si>
  <si>
    <t>3201-9470</t>
  </si>
  <si>
    <t>rogerio.lima@ovg.org.br</t>
  </si>
  <si>
    <t>3270-8519</t>
  </si>
  <si>
    <t>Vitor Rodrigues Alves</t>
  </si>
  <si>
    <t>Gerente de Cerimonial e Eventos</t>
  </si>
  <si>
    <t>vitor.alves@ovg.org.br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</si>
  <si>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</si>
  <si>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</si>
  <si>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</si>
  <si>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</si>
  <si>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</si>
  <si>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</si>
  <si>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</si>
  <si>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</si>
  <si>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</si>
  <si>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</si>
  <si>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</si>
  <si>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</si>
  <si>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</si>
  <si>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</si>
  <si>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t>Coordenadora de Almoxarifado e Estoque</t>
  </si>
  <si>
    <t>Coordenador de Gestão Patrimonial</t>
  </si>
  <si>
    <t>Gerente de Recrutamento, Seleção e Desenvolvimento de Pessoas</t>
  </si>
  <si>
    <t>Gerente de Engenharia e Infraestrutura</t>
  </si>
  <si>
    <t xml:space="preserve">Ismênia Rodrigues de Souza </t>
  </si>
  <si>
    <t>Natalia Paz de Melo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</si>
  <si>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</si>
  <si>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</si>
  <si>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</si>
  <si>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</si>
  <si>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kleyson.rios@ovg.org.br</t>
  </si>
  <si>
    <t>milena.santos@ovg.org.br</t>
  </si>
  <si>
    <t>natalia.melo@ovg.org.br</t>
  </si>
  <si>
    <t>natalli.barreto@ovg.org.br</t>
  </si>
  <si>
    <t>Gerente de Administração de Pessoal</t>
  </si>
  <si>
    <t>3201-9442</t>
  </si>
  <si>
    <t>3201-9302</t>
  </si>
  <si>
    <t>3201-9411</t>
  </si>
  <si>
    <t>3201-9490</t>
  </si>
  <si>
    <t xml:space="preserve">Débora Barsanulfo da Silva </t>
  </si>
  <si>
    <t xml:space="preserve">Gustavo Machado da Mota </t>
  </si>
  <si>
    <t xml:space="preserve">Jordana Borges Alvarenga Carneiro </t>
  </si>
  <si>
    <t>juliana.chaves@ovg.org.br</t>
  </si>
  <si>
    <r>
      <t xml:space="preserve">Juliana Caldas Chaves </t>
    </r>
    <r>
      <rPr>
        <vertAlign val="superscript"/>
        <sz val="10"/>
        <color theme="1"/>
        <rFont val="Arial"/>
        <family val="2"/>
      </rPr>
      <t>2</t>
    </r>
  </si>
  <si>
    <t>Coordenadora de Capacitação e Qualificação</t>
  </si>
  <si>
    <t>3270-8522</t>
  </si>
  <si>
    <t>3270-8524</t>
  </si>
  <si>
    <t>3201-9355</t>
  </si>
  <si>
    <t>Humberto Barbosa de Lemos Ramos</t>
  </si>
  <si>
    <t>3201-9416</t>
  </si>
  <si>
    <t>3201-9434</t>
  </si>
  <si>
    <t>3201-9421</t>
  </si>
  <si>
    <t>3201-1392</t>
  </si>
  <si>
    <t>Gerente de Controle Interno/
Gerente de Compliance e Ouvidoria (interina)</t>
  </si>
  <si>
    <t xml:space="preserve">Julianny Lauren de Oliveira Sales </t>
  </si>
  <si>
    <t xml:space="preserve">Leidyanna Gomes de Aguiar Tomé </t>
  </si>
  <si>
    <t xml:space="preserve">Ludmilla Ferreira Gomes </t>
  </si>
  <si>
    <t xml:space="preserve">Walyson Ferreira Rezende </t>
  </si>
  <si>
    <t>Gerente de Inovação e Inteligência de Dados</t>
  </si>
  <si>
    <t>Marcela Camilo Silva</t>
  </si>
  <si>
    <t>Coordenadora de Produção</t>
  </si>
  <si>
    <t>marcela.silva@ovg.org.br</t>
  </si>
  <si>
    <t>Coordenadora do Centro de Juventude Tecendo o Futuro</t>
  </si>
  <si>
    <t>Gerente de Promoção e Integração ao Mundo do Trabalho
Gerente de Desenvolvimento da Juventude (interina)</t>
  </si>
  <si>
    <t xml:space="preserve">Malba Parreira de Castro </t>
  </si>
  <si>
    <t xml:space="preserve">Kássia Pereira Couto </t>
  </si>
  <si>
    <t xml:space="preserve">Tacana de Luzdalma Dias da Silva </t>
  </si>
  <si>
    <t xml:space="preserve">Eliane Rosa Vaz dos Reis </t>
  </si>
  <si>
    <t xml:space="preserve">Luana Pereira de Lurdes </t>
  </si>
  <si>
    <t xml:space="preserve">Rogéria Ribeiro Bueno </t>
  </si>
  <si>
    <t xml:space="preserve">Roberta de Oliveira Moreira  </t>
  </si>
  <si>
    <t xml:space="preserve">Andrea Maria Mendes Caixeta Azeredo Coutinho  </t>
  </si>
  <si>
    <t xml:space="preserve">Milena Cristina de Oliveira Santos </t>
  </si>
  <si>
    <t xml:space="preserve">Fabiana Santana Costa </t>
  </si>
  <si>
    <t xml:space="preserve">Maria de Fátima Machado Xavier </t>
  </si>
  <si>
    <t xml:space="preserve">Hellen Fátima de Sousa Fernandes Cardoso </t>
  </si>
  <si>
    <t xml:space="preserve">Jordany Hilário Corinto </t>
  </si>
  <si>
    <t xml:space="preserve">Lariza Valoes Carvalho </t>
  </si>
  <si>
    <t xml:space="preserve">Bárbara Gonçalves de Paula </t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</si>
  <si>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2</t>
    </r>
  </si>
  <si>
    <r>
      <t xml:space="preserve">Rogério Gomes da Silva </t>
    </r>
    <r>
      <rPr>
        <vertAlign val="superscript"/>
        <sz val="10"/>
        <color theme="1"/>
        <rFont val="Arial"/>
        <family val="2"/>
      </rPr>
      <t>2</t>
    </r>
  </si>
  <si>
    <r>
      <t xml:space="preserve">Natalli Gonçalves Dias Barreto </t>
    </r>
    <r>
      <rPr>
        <vertAlign val="superscript"/>
        <sz val="10"/>
        <color theme="1"/>
        <rFont val="Arial"/>
        <family val="2"/>
      </rPr>
      <t>2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</si>
  <si>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2</t>
    </r>
  </si>
  <si>
    <r>
      <t xml:space="preserve">Kleyson de Sousa Rios </t>
    </r>
    <r>
      <rPr>
        <vertAlign val="superscript"/>
        <sz val="10"/>
        <color theme="1"/>
        <rFont val="Arial"/>
        <family val="2"/>
      </rPr>
      <t>2</t>
    </r>
  </si>
  <si>
    <r>
      <t xml:space="preserve">Jean Gomes Lousa </t>
    </r>
    <r>
      <rPr>
        <vertAlign val="superscript"/>
        <sz val="10"/>
        <color theme="1"/>
        <rFont val="Arial"/>
        <family val="2"/>
      </rPr>
      <t>2</t>
    </r>
  </si>
  <si>
    <t xml:space="preserve">Isadora de Fátima Lopes </t>
  </si>
  <si>
    <t xml:space="preserve">Danilza de Jesus Lourenço </t>
  </si>
  <si>
    <t xml:space="preserve">Maissun Rajeh Omar  </t>
  </si>
  <si>
    <t xml:space="preserve">Olga Maria Saab Ribeiro Siqueira </t>
  </si>
  <si>
    <t xml:space="preserve">Luis Fernando Oliveira de Morais  	</t>
  </si>
  <si>
    <t xml:space="preserve">Giulliane Cardoso dos Santos Nascimento </t>
  </si>
  <si>
    <t xml:space="preserve">Maurizet de Souza Morais </t>
  </si>
  <si>
    <t xml:space="preserve">Ronan da Silva Oliveira Ramos </t>
  </si>
  <si>
    <t xml:space="preserve">Silvia Moraes Faria Monteiro Belém </t>
  </si>
  <si>
    <t xml:space="preserve">Ivailto Gomes de Mesquita </t>
  </si>
  <si>
    <r>
      <t xml:space="preserve">Alex Júnior da Silva </t>
    </r>
    <r>
      <rPr>
        <vertAlign val="superscript"/>
        <sz val="10"/>
        <color theme="1"/>
        <rFont val="Arial"/>
        <family val="2"/>
      </rPr>
      <t>1</t>
    </r>
  </si>
  <si>
    <r>
      <t xml:space="preserve">Sandra de Sousa Silva 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 </t>
    </r>
  </si>
  <si>
    <r>
      <t xml:space="preserve">Fabrício Vieira da Silva </t>
    </r>
    <r>
      <rPr>
        <vertAlign val="superscript"/>
        <sz val="10"/>
        <color theme="1"/>
        <rFont val="Arial"/>
        <family val="2"/>
      </rPr>
      <t>3</t>
    </r>
  </si>
  <si>
    <t xml:space="preserve">Ana Livia Soares Teixeira Bahia </t>
  </si>
  <si>
    <r>
      <t xml:space="preserve">Rogério Antônio Lima </t>
    </r>
    <r>
      <rPr>
        <vertAlign val="superscript"/>
        <sz val="10"/>
        <color theme="1"/>
        <rFont val="Arial"/>
        <family val="2"/>
      </rPr>
      <t>3</t>
    </r>
  </si>
  <si>
    <r>
      <t xml:space="preserve">Lainon Moreira de Medeiros </t>
    </r>
    <r>
      <rPr>
        <vertAlign val="superscript"/>
        <sz val="10"/>
        <color theme="1"/>
        <rFont val="Arial"/>
        <family val="2"/>
      </rPr>
      <t>4</t>
    </r>
  </si>
  <si>
    <t xml:space="preserve">RELAÇÃO MENSAL DOS MEMBROS DA DIRETORIA E DAS CHEFIAS DE SEU ORGANOGRAMA 
COM AS SUAS RESPECTIVAS REMUNERAÇÕES - AGOSTO/2023 </t>
  </si>
  <si>
    <t>Ana Paula Borges Bulhões</t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</si>
  <si>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2</t>
    </r>
  </si>
  <si>
    <r>
      <t xml:space="preserve">Pedro Henrique Soares Ximenes </t>
    </r>
    <r>
      <rPr>
        <vertAlign val="superscript"/>
        <sz val="10"/>
        <color theme="1"/>
        <rFont val="Arial"/>
        <family val="2"/>
      </rPr>
      <t>2</t>
    </r>
  </si>
  <si>
    <r>
      <t>Rúbia Érika Prado Cardoso</t>
    </r>
    <r>
      <rPr>
        <vertAlign val="superscript"/>
        <sz val="10"/>
        <color theme="1"/>
        <rFont val="Arial"/>
        <family val="2"/>
      </rPr>
      <t xml:space="preserve"> 2</t>
    </r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</si>
  <si>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2</t>
    </r>
  </si>
  <si>
    <r>
      <t xml:space="preserve">Luis Maurício Bessa Scartezini </t>
    </r>
    <r>
      <rPr>
        <vertAlign val="superscript"/>
        <sz val="10"/>
        <color theme="1"/>
        <rFont val="Arial"/>
        <family val="2"/>
      </rPr>
      <t>2</t>
    </r>
  </si>
  <si>
    <r>
      <t xml:space="preserve">Janine Almeida Silva Zaiden </t>
    </r>
    <r>
      <rPr>
        <vertAlign val="superscript"/>
        <sz val="10"/>
        <color theme="1"/>
        <rFont val="Arial"/>
        <family val="2"/>
      </rPr>
      <t>2</t>
    </r>
  </si>
  <si>
    <r>
      <t xml:space="preserve">Aline Sampaio Cotrim do Nascimento </t>
    </r>
    <r>
      <rPr>
        <vertAlign val="superscript"/>
        <sz val="10"/>
        <color theme="1"/>
        <rFont val="Arial"/>
        <family val="2"/>
      </rPr>
      <t>2</t>
    </r>
  </si>
  <si>
    <r>
      <t xml:space="preserve">Tainah Gama Lyra Abintes </t>
    </r>
    <r>
      <rPr>
        <vertAlign val="superscript"/>
        <sz val="10"/>
        <color theme="1"/>
        <rFont val="Arial"/>
        <family val="2"/>
      </rPr>
      <t>2</t>
    </r>
  </si>
  <si>
    <r>
      <t xml:space="preserve">Francisco Rubens de Sousa </t>
    </r>
    <r>
      <rPr>
        <vertAlign val="superscript"/>
        <sz val="10"/>
        <color theme="1"/>
        <rFont val="Arial"/>
        <family val="2"/>
      </rPr>
      <t>2</t>
    </r>
  </si>
  <si>
    <r>
      <t xml:space="preserve">Pitterson Pierre Pereira </t>
    </r>
    <r>
      <rPr>
        <vertAlign val="superscript"/>
        <sz val="10"/>
        <color theme="1"/>
        <rFont val="Arial"/>
        <family val="2"/>
      </rPr>
      <t>2</t>
    </r>
  </si>
  <si>
    <r>
      <t xml:space="preserve">Eliseu Silva Garcia </t>
    </r>
    <r>
      <rPr>
        <vertAlign val="superscript"/>
        <sz val="10"/>
        <color theme="1"/>
        <rFont val="Arial"/>
        <family val="2"/>
      </rPr>
      <t>2</t>
    </r>
  </si>
  <si>
    <t>TOTAL PROVENTOS (R$)</t>
  </si>
  <si>
    <r>
      <rPr>
        <b/>
        <vertAlign val="superscript"/>
        <sz val="10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Adiantamento de 13º Salário Incluso;</t>
    </r>
  </si>
  <si>
    <r>
      <rPr>
        <b/>
        <vertAlign val="superscript"/>
        <sz val="10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Gratificação de Substituição.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</si>
</sst>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10"/>
      <color rgb="FF0070C0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49" fontId="0" fillId="0" borderId="0" xfId="0" applyNumberFormat="1" applyAlignment="1">
      <alignment horizontal="center"/>
    </xf>
    <xf numFmtId="43" fontId="0" fillId="0" borderId="0" xfId="1" applyFont="1"/>
    <xf numFmtId="43" fontId="3" fillId="0" borderId="0" xfId="1" applyFont="1"/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/>
    </xf>
    <xf numFmtId="43" fontId="9" fillId="0" borderId="0" xfId="1" applyFont="1"/>
    <xf numFmtId="0" fontId="0" fillId="0" borderId="0" xfId="0" applyAlignment="1">
      <alignment horizontal="center"/>
    </xf>
    <xf numFmtId="43" fontId="13" fillId="0" borderId="0" xfId="1" applyFont="1"/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6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8" fillId="0" borderId="2" xfId="2" applyFont="1" applyBorder="1" applyAlignment="1">
      <alignment vertical="center" wrapText="1"/>
    </xf>
    <xf numFmtId="0" fontId="19" fillId="0" borderId="2" xfId="2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7" fillId="0" borderId="2" xfId="0" applyFont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 wrapText="1"/>
    </xf>
    <xf numFmtId="43" fontId="8" fillId="2" borderId="2" xfId="1" applyFont="1" applyFill="1" applyBorder="1" applyAlignment="1">
      <alignment vertical="center"/>
    </xf>
    <xf numFmtId="43" fontId="15" fillId="0" borderId="0" xfId="1" applyFont="1"/>
    <xf numFmtId="0" fontId="20" fillId="0" borderId="0" xfId="0" applyFont="1" applyAlignment="1">
      <alignment horizontal="center" vertical="center" wrapText="1"/>
    </xf>
    <xf numFmtId="43" fontId="9" fillId="0" borderId="2" xfId="1" applyFont="1" applyBorder="1" applyAlignment="1">
      <alignment vertical="center"/>
    </xf>
    <xf numFmtId="43" fontId="9" fillId="0" borderId="2" xfId="1" applyFont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18" fillId="3" borderId="2" xfId="2" applyFont="1" applyFill="1" applyBorder="1" applyAlignment="1">
      <alignment vertical="center" wrapText="1"/>
    </xf>
    <xf numFmtId="43" fontId="9" fillId="3" borderId="2" xfId="1" applyFont="1" applyFill="1" applyBorder="1" applyAlignment="1">
      <alignment vertical="center"/>
    </xf>
    <xf numFmtId="43" fontId="17" fillId="3" borderId="2" xfId="1" applyFont="1" applyFill="1" applyBorder="1" applyAlignment="1">
      <alignment vertical="center"/>
    </xf>
    <xf numFmtId="0" fontId="19" fillId="3" borderId="2" xfId="2" applyFont="1" applyFill="1" applyBorder="1" applyAlignment="1">
      <alignment vertical="center" wrapText="1"/>
    </xf>
    <xf numFmtId="0" fontId="17" fillId="3" borderId="2" xfId="0" applyFont="1" applyFill="1" applyBorder="1" applyAlignment="1">
      <alignment horizontal="center" vertical="center"/>
    </xf>
    <xf numFmtId="43" fontId="9" fillId="0" borderId="0" xfId="0" applyNumberFormat="1" applyFont="1"/>
    <xf numFmtId="49" fontId="4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</cellXfs>
  <cellStyles count="5">
    <cellStyle name="Hiperlink" xfId="2" builtinId="8"/>
    <cellStyle name="Moeda 2" xfId="4" xr:uid="{00000000-0005-0000-0000-000001000000}"/>
    <cellStyle name="Normal" xfId="0" builtinId="0"/>
    <cellStyle name="Vírgula" xfId="1" builtinId="3"/>
    <cellStyle name="Vírgula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1627815</xdr:colOff>
      <xdr:row>0</xdr:row>
      <xdr:rowOff>58293</xdr:rowOff>
    </xdr:from>
    <xdr:to>
      <xdr:col>2</xdr:col>
      <xdr:colOff>3845503</xdr:colOff>
      <xdr:row>2</xdr:row>
      <xdr:rowOff>184749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165" y="58293"/>
          <a:ext cx="2217688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lia.silva@ovg.org.br" TargetMode="External"/><Relationship Id="rId18" Type="http://schemas.openxmlformats.org/officeDocument/2006/relationships/hyperlink" Target="mailto:luciane.dutra@ovg.org.br" TargetMode="External"/><Relationship Id="rId26" Type="http://schemas.openxmlformats.org/officeDocument/2006/relationships/hyperlink" Target="mailto:debora.barsanulfo@ovg.org.br" TargetMode="External"/><Relationship Id="rId39" Type="http://schemas.openxmlformats.org/officeDocument/2006/relationships/hyperlink" Target="mailto:fabricio.vieira@ovg.org.br" TargetMode="External"/><Relationship Id="rId21" Type="http://schemas.openxmlformats.org/officeDocument/2006/relationships/hyperlink" Target="mailto:lariza.carvalho@ovg.org.br" TargetMode="External"/><Relationship Id="rId34" Type="http://schemas.openxmlformats.org/officeDocument/2006/relationships/hyperlink" Target="mailto:ana.bahia@ovg.org.br" TargetMode="External"/><Relationship Id="rId42" Type="http://schemas.openxmlformats.org/officeDocument/2006/relationships/hyperlink" Target="mailto:ingrid.araujo@ovg.org.br" TargetMode="External"/><Relationship Id="rId47" Type="http://schemas.openxmlformats.org/officeDocument/2006/relationships/hyperlink" Target="mailto:luis.morais@ovg.org.br" TargetMode="External"/><Relationship Id="rId50" Type="http://schemas.openxmlformats.org/officeDocument/2006/relationships/hyperlink" Target="mailto:raphayanne.barbosa@ovg.org.br" TargetMode="External"/><Relationship Id="rId55" Type="http://schemas.openxmlformats.org/officeDocument/2006/relationships/hyperlink" Target="mailto:walyson.ferreira@ovg.org.br" TargetMode="External"/><Relationship Id="rId7" Type="http://schemas.openxmlformats.org/officeDocument/2006/relationships/hyperlink" Target="mailto:silvia.belem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malba.castro@ovg.org.br" TargetMode="External"/><Relationship Id="rId29" Type="http://schemas.openxmlformats.org/officeDocument/2006/relationships/hyperlink" Target="mailto:ronan.ramos@ovg.org.br" TargetMode="External"/><Relationship Id="rId11" Type="http://schemas.openxmlformats.org/officeDocument/2006/relationships/hyperlink" Target="mailto:olga.siqueira@ovg.org.br" TargetMode="External"/><Relationship Id="rId24" Type="http://schemas.openxmlformats.org/officeDocument/2006/relationships/hyperlink" Target="mailto:humberto.lemos@ovg.org.br" TargetMode="External"/><Relationship Id="rId32" Type="http://schemas.openxmlformats.org/officeDocument/2006/relationships/hyperlink" Target="mailto:grazielly.oliveira@ovg.org.br" TargetMode="External"/><Relationship Id="rId37" Type="http://schemas.openxmlformats.org/officeDocument/2006/relationships/hyperlink" Target="mailto:erika.farias@ovg.org.br" TargetMode="External"/><Relationship Id="rId40" Type="http://schemas.openxmlformats.org/officeDocument/2006/relationships/hyperlink" Target="mailto:gustavo.mota@ovg.org.br" TargetMode="External"/><Relationship Id="rId45" Type="http://schemas.openxmlformats.org/officeDocument/2006/relationships/hyperlink" Target="mailto:lainon.medeiros@ovg.org.br" TargetMode="External"/><Relationship Id="rId53" Type="http://schemas.openxmlformats.org/officeDocument/2006/relationships/hyperlink" Target="mailto:rogerio.lima@ovg.org.br" TargetMode="External"/><Relationship Id="rId58" Type="http://schemas.openxmlformats.org/officeDocument/2006/relationships/hyperlink" Target="mailto:jeane.maia@ovg.org.br" TargetMode="External"/><Relationship Id="rId5" Type="http://schemas.openxmlformats.org/officeDocument/2006/relationships/hyperlink" Target="mailto:pedro.ximenes@ovg.org.br" TargetMode="External"/><Relationship Id="rId61" Type="http://schemas.openxmlformats.org/officeDocument/2006/relationships/drawing" Target="../drawings/drawing1.xml"/><Relationship Id="rId19" Type="http://schemas.openxmlformats.org/officeDocument/2006/relationships/hyperlink" Target="mailto:lilia.santos@ovg.org.br" TargetMode="External"/><Relationship Id="rId14" Type="http://schemas.openxmlformats.org/officeDocument/2006/relationships/hyperlink" Target="mailto:maria.xavier@ovg.org.br" TargetMode="External"/><Relationship Id="rId22" Type="http://schemas.openxmlformats.org/officeDocument/2006/relationships/hyperlink" Target="mailto:jordany.hilario@ovg.org.br" TargetMode="External"/><Relationship Id="rId27" Type="http://schemas.openxmlformats.org/officeDocument/2006/relationships/hyperlink" Target="mailto:andrea.coutinho@ovg.org.Br" TargetMode="External"/><Relationship Id="rId30" Type="http://schemas.openxmlformats.org/officeDocument/2006/relationships/hyperlink" Target="mailto:giuliane.nascimento@ovg.org.br" TargetMode="External"/><Relationship Id="rId35" Type="http://schemas.openxmlformats.org/officeDocument/2006/relationships/hyperlink" Target="mailto:barbara.paula@ovg.org.br" TargetMode="External"/><Relationship Id="rId43" Type="http://schemas.openxmlformats.org/officeDocument/2006/relationships/hyperlink" Target="mailto:jordana.carneiro@ovg.org.br" TargetMode="External"/><Relationship Id="rId48" Type="http://schemas.openxmlformats.org/officeDocument/2006/relationships/hyperlink" Target="mailto:margo.nascimento@ovg.org.br" TargetMode="External"/><Relationship Id="rId56" Type="http://schemas.openxmlformats.org/officeDocument/2006/relationships/hyperlink" Target="mailto:aline.cotrim@ovg.org.br" TargetMode="External"/><Relationship Id="rId8" Type="http://schemas.openxmlformats.org/officeDocument/2006/relationships/hyperlink" Target="mailto:sandra.silva@ovg.org.br" TargetMode="External"/><Relationship Id="rId51" Type="http://schemas.openxmlformats.org/officeDocument/2006/relationships/hyperlink" Target="mailto:roberta.carvalho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maurizet.morais@ovg.org.br" TargetMode="External"/><Relationship Id="rId17" Type="http://schemas.openxmlformats.org/officeDocument/2006/relationships/hyperlink" Target="mailto:maissun.rajeh@ovg.org.br" TargetMode="External"/><Relationship Id="rId25" Type="http://schemas.openxmlformats.org/officeDocument/2006/relationships/hyperlink" Target="mailto:felipe.guilherme@ovg.org.br" TargetMode="External"/><Relationship Id="rId33" Type="http://schemas.openxmlformats.org/officeDocument/2006/relationships/hyperlink" Target="mailto:ivailto.mesquita@ovg.org.br" TargetMode="External"/><Relationship Id="rId38" Type="http://schemas.openxmlformats.org/officeDocument/2006/relationships/hyperlink" Target="mailto:fabiana.costa@ovg.org.br" TargetMode="External"/><Relationship Id="rId46" Type="http://schemas.openxmlformats.org/officeDocument/2006/relationships/hyperlink" Target="mailto:luana.lurdes@ovg.org.br" TargetMode="External"/><Relationship Id="rId59" Type="http://schemas.openxmlformats.org/officeDocument/2006/relationships/hyperlink" Target="mailto:milena.santos@ovg.org.br" TargetMode="External"/><Relationship Id="rId20" Type="http://schemas.openxmlformats.org/officeDocument/2006/relationships/hyperlink" Target="mailto:leidyanna.gomes@ovg.org.br" TargetMode="External"/><Relationship Id="rId41" Type="http://schemas.openxmlformats.org/officeDocument/2006/relationships/hyperlink" Target="mailto:hellen.cardoso@ovg.org.br" TargetMode="External"/><Relationship Id="rId54" Type="http://schemas.openxmlformats.org/officeDocument/2006/relationships/hyperlink" Target="mailto:vitor.alves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tacana.luzdalma@ovg.org.br" TargetMode="External"/><Relationship Id="rId15" Type="http://schemas.openxmlformats.org/officeDocument/2006/relationships/hyperlink" Target="mailto:maria.siqueira@ovg.org.br" TargetMode="External"/><Relationship Id="rId23" Type="http://schemas.openxmlformats.org/officeDocument/2006/relationships/hyperlink" Target="mailto:ismenia.rodrigues@ovg.org.br" TargetMode="External"/><Relationship Id="rId28" Type="http://schemas.openxmlformats.org/officeDocument/2006/relationships/hyperlink" Target="mailto:diretoria.geral@ovg.org.br" TargetMode="External"/><Relationship Id="rId36" Type="http://schemas.openxmlformats.org/officeDocument/2006/relationships/hyperlink" Target="mailto:daniel.ramos@ovg.org.br" TargetMode="External"/><Relationship Id="rId49" Type="http://schemas.openxmlformats.org/officeDocument/2006/relationships/hyperlink" Target="mailto:paula.neto@ovg.org.br" TargetMode="External"/><Relationship Id="rId57" Type="http://schemas.openxmlformats.org/officeDocument/2006/relationships/hyperlink" Target="mailto:pitterson.pereira@ovg.org.br" TargetMode="External"/><Relationship Id="rId10" Type="http://schemas.openxmlformats.org/officeDocument/2006/relationships/hyperlink" Target="mailto:roberta.oliveira@ovg.org.br" TargetMode="External"/><Relationship Id="rId31" Type="http://schemas.openxmlformats.org/officeDocument/2006/relationships/hyperlink" Target="mailto:rogerio.gomes@ovg.org.br" TargetMode="External"/><Relationship Id="rId44" Type="http://schemas.openxmlformats.org/officeDocument/2006/relationships/hyperlink" Target="mailto:julianny.sales@ovg.org.br" TargetMode="External"/><Relationship Id="rId52" Type="http://schemas.openxmlformats.org/officeDocument/2006/relationships/hyperlink" Target="mailto:rogeria.bueno@ovg.org.br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rubia.prad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tabSelected="1" topLeftCell="A62" zoomScaleNormal="100" workbookViewId="0">
      <selection activeCell="A90" sqref="A90"/>
    </sheetView>
  </sheetViews>
  <sheetFormatPr defaultRowHeight="15" x14ac:dyDescent="0.25"/>
  <cols>
    <col min="1" max="1" width="9.7109375" style="8" customWidth="1"/>
    <col min="2" max="2" width="43.7109375" style="15" bestFit="1" customWidth="1"/>
    <col min="3" max="3" width="58" bestFit="1" customWidth="1"/>
    <col min="4" max="4" width="10.5703125" style="8" bestFit="1" customWidth="1"/>
    <col min="5" max="5" width="28.140625" style="14" bestFit="1" customWidth="1"/>
    <col min="6" max="6" width="16.140625" style="9" customWidth="1"/>
    <col min="7" max="7" width="12.5703125" style="9" bestFit="1" customWidth="1"/>
    <col min="8" max="8" width="12.7109375" style="9" bestFit="1" customWidth="1"/>
  </cols>
  <sheetData>
    <row r="1" spans="1:13" x14ac:dyDescent="0.25">
      <c r="A1" s="1"/>
      <c r="C1" s="2"/>
      <c r="D1" s="3"/>
      <c r="E1" s="7"/>
    </row>
    <row r="2" spans="1:13" x14ac:dyDescent="0.25">
      <c r="A2" s="1"/>
      <c r="C2" s="2"/>
      <c r="D2" s="3"/>
      <c r="E2" s="7"/>
    </row>
    <row r="3" spans="1:13" x14ac:dyDescent="0.25">
      <c r="A3" s="1"/>
      <c r="C3" s="2"/>
      <c r="D3" s="3"/>
      <c r="E3" s="7"/>
    </row>
    <row r="4" spans="1:13" ht="16.5" x14ac:dyDescent="0.3">
      <c r="A4" s="41" t="s">
        <v>96</v>
      </c>
      <c r="B4" s="41"/>
      <c r="C4" s="41"/>
      <c r="D4" s="41"/>
      <c r="E4" s="41"/>
      <c r="F4" s="41"/>
      <c r="G4" s="41"/>
      <c r="H4" s="41"/>
    </row>
    <row r="5" spans="1:13" ht="16.5" x14ac:dyDescent="0.3">
      <c r="A5" s="4"/>
      <c r="B5" s="12"/>
      <c r="C5" s="4"/>
      <c r="D5" s="4"/>
      <c r="E5" s="13"/>
    </row>
    <row r="6" spans="1:13" ht="45.75" customHeight="1" x14ac:dyDescent="0.25">
      <c r="A6" s="42" t="s">
        <v>284</v>
      </c>
      <c r="B6" s="42"/>
      <c r="C6" s="42"/>
      <c r="D6" s="42"/>
      <c r="E6" s="42"/>
      <c r="F6" s="42"/>
      <c r="G6" s="42"/>
      <c r="H6" s="42"/>
    </row>
    <row r="7" spans="1:13" ht="18" x14ac:dyDescent="0.25">
      <c r="A7" s="46"/>
      <c r="B7" s="47"/>
      <c r="C7" s="47"/>
      <c r="D7" s="47"/>
      <c r="E7" s="47"/>
      <c r="F7" s="47"/>
      <c r="G7" s="47"/>
      <c r="H7" s="48"/>
    </row>
    <row r="8" spans="1:13" s="5" customFormat="1" ht="38.25" x14ac:dyDescent="0.25">
      <c r="A8" s="10" t="s">
        <v>0</v>
      </c>
      <c r="B8" s="10" t="s">
        <v>1</v>
      </c>
      <c r="C8" s="11" t="s">
        <v>2</v>
      </c>
      <c r="D8" s="11" t="s">
        <v>3</v>
      </c>
      <c r="E8" s="11" t="s">
        <v>4</v>
      </c>
      <c r="F8" s="27" t="s">
        <v>297</v>
      </c>
      <c r="G8" s="27" t="s">
        <v>5</v>
      </c>
      <c r="H8" s="27" t="s">
        <v>6</v>
      </c>
      <c r="J8" s="30"/>
      <c r="K8" s="30"/>
      <c r="L8" s="30"/>
      <c r="M8" s="30"/>
    </row>
    <row r="9" spans="1:13" s="23" customFormat="1" ht="12.75" x14ac:dyDescent="0.2">
      <c r="A9" s="21">
        <v>4297</v>
      </c>
      <c r="B9" s="22" t="s">
        <v>101</v>
      </c>
      <c r="C9" s="22" t="s">
        <v>103</v>
      </c>
      <c r="D9" s="21" t="s">
        <v>104</v>
      </c>
      <c r="E9" s="19" t="s">
        <v>102</v>
      </c>
      <c r="F9" s="31">
        <v>11010.29</v>
      </c>
      <c r="G9" s="31">
        <v>2681.25</v>
      </c>
      <c r="H9" s="31">
        <f t="shared" ref="H9:H40" si="0">F9-G9</f>
        <v>8329.0400000000009</v>
      </c>
    </row>
    <row r="10" spans="1:13" s="23" customFormat="1" ht="12.75" x14ac:dyDescent="0.2">
      <c r="A10" s="21">
        <v>5475</v>
      </c>
      <c r="B10" s="22" t="s">
        <v>93</v>
      </c>
      <c r="C10" s="22" t="s">
        <v>7</v>
      </c>
      <c r="D10" s="21" t="s">
        <v>8</v>
      </c>
      <c r="E10" s="19" t="s">
        <v>9</v>
      </c>
      <c r="F10" s="31">
        <v>36980.71</v>
      </c>
      <c r="G10" s="31">
        <v>9925.52</v>
      </c>
      <c r="H10" s="31">
        <f t="shared" si="0"/>
        <v>27055.19</v>
      </c>
    </row>
    <row r="11" spans="1:13" s="23" customFormat="1" ht="14.25" x14ac:dyDescent="0.2">
      <c r="A11" s="21">
        <v>5851</v>
      </c>
      <c r="B11" s="22" t="s">
        <v>278</v>
      </c>
      <c r="C11" s="22" t="s">
        <v>109</v>
      </c>
      <c r="D11" s="21" t="s">
        <v>104</v>
      </c>
      <c r="E11" s="19" t="s">
        <v>110</v>
      </c>
      <c r="F11" s="31">
        <v>14184.69</v>
      </c>
      <c r="G11" s="31">
        <v>3521.74</v>
      </c>
      <c r="H11" s="31">
        <f t="shared" si="0"/>
        <v>10662.95</v>
      </c>
    </row>
    <row r="12" spans="1:13" s="23" customFormat="1" ht="14.25" x14ac:dyDescent="0.2">
      <c r="A12" s="33">
        <v>1109</v>
      </c>
      <c r="B12" s="34" t="s">
        <v>292</v>
      </c>
      <c r="C12" s="34" t="s">
        <v>191</v>
      </c>
      <c r="D12" s="33" t="s">
        <v>31</v>
      </c>
      <c r="E12" s="35" t="s">
        <v>192</v>
      </c>
      <c r="F12" s="36">
        <v>15547.58</v>
      </c>
      <c r="G12" s="36">
        <v>5944.81</v>
      </c>
      <c r="H12" s="36">
        <f t="shared" si="0"/>
        <v>9602.77</v>
      </c>
      <c r="I12" s="40"/>
    </row>
    <row r="13" spans="1:13" s="23" customFormat="1" ht="12.75" x14ac:dyDescent="0.2">
      <c r="A13" s="21">
        <v>6292</v>
      </c>
      <c r="B13" s="22" t="s">
        <v>281</v>
      </c>
      <c r="C13" s="22" t="s">
        <v>111</v>
      </c>
      <c r="D13" s="21" t="s">
        <v>12</v>
      </c>
      <c r="E13" s="19" t="s">
        <v>112</v>
      </c>
      <c r="F13" s="31">
        <v>11589.53</v>
      </c>
      <c r="G13" s="31">
        <v>1749.69</v>
      </c>
      <c r="H13" s="31">
        <f t="shared" si="0"/>
        <v>9839.84</v>
      </c>
    </row>
    <row r="14" spans="1:13" s="23" customFormat="1" ht="12.75" x14ac:dyDescent="0.2">
      <c r="A14" s="21">
        <v>5545</v>
      </c>
      <c r="B14" s="22" t="s">
        <v>285</v>
      </c>
      <c r="C14" s="22" t="s">
        <v>113</v>
      </c>
      <c r="D14" s="21" t="s">
        <v>114</v>
      </c>
      <c r="E14" s="19" t="s">
        <v>115</v>
      </c>
      <c r="F14" s="31">
        <v>6879.54</v>
      </c>
      <c r="G14" s="31">
        <v>2429.6</v>
      </c>
      <c r="H14" s="31">
        <f t="shared" si="0"/>
        <v>4449.9400000000005</v>
      </c>
    </row>
    <row r="15" spans="1:13" s="23" customFormat="1" ht="12.75" x14ac:dyDescent="0.2">
      <c r="A15" s="21">
        <v>4988</v>
      </c>
      <c r="B15" s="22" t="s">
        <v>254</v>
      </c>
      <c r="C15" s="22" t="s">
        <v>10</v>
      </c>
      <c r="D15" s="21" t="s">
        <v>107</v>
      </c>
      <c r="E15" s="19" t="s">
        <v>11</v>
      </c>
      <c r="F15" s="31">
        <v>11255.85</v>
      </c>
      <c r="G15" s="31">
        <v>2696.56</v>
      </c>
      <c r="H15" s="31">
        <f t="shared" si="0"/>
        <v>8559.2900000000009</v>
      </c>
    </row>
    <row r="16" spans="1:13" s="23" customFormat="1" ht="12.75" x14ac:dyDescent="0.2">
      <c r="A16" s="21">
        <v>6298</v>
      </c>
      <c r="B16" s="22" t="s">
        <v>261</v>
      </c>
      <c r="C16" s="22" t="s">
        <v>116</v>
      </c>
      <c r="D16" s="21" t="s">
        <v>12</v>
      </c>
      <c r="E16" s="19" t="s">
        <v>117</v>
      </c>
      <c r="F16" s="31">
        <v>4412.47</v>
      </c>
      <c r="G16" s="31">
        <v>689.9</v>
      </c>
      <c r="H16" s="31">
        <f t="shared" si="0"/>
        <v>3722.57</v>
      </c>
    </row>
    <row r="17" spans="1:9" s="23" customFormat="1" ht="12.75" x14ac:dyDescent="0.2">
      <c r="A17" s="21">
        <v>6278</v>
      </c>
      <c r="B17" s="22" t="s">
        <v>118</v>
      </c>
      <c r="C17" s="22" t="s">
        <v>119</v>
      </c>
      <c r="D17" s="21" t="s">
        <v>120</v>
      </c>
      <c r="E17" s="19" t="s">
        <v>121</v>
      </c>
      <c r="F17" s="31">
        <v>7319.7</v>
      </c>
      <c r="G17" s="31">
        <v>1749.69</v>
      </c>
      <c r="H17" s="31">
        <f t="shared" si="0"/>
        <v>5570.01</v>
      </c>
    </row>
    <row r="18" spans="1:9" s="23" customFormat="1" ht="12.75" x14ac:dyDescent="0.2">
      <c r="A18" s="21">
        <v>112</v>
      </c>
      <c r="B18" s="22" t="s">
        <v>269</v>
      </c>
      <c r="C18" s="22" t="s">
        <v>14</v>
      </c>
      <c r="D18" s="21" t="s">
        <v>15</v>
      </c>
      <c r="E18" s="19" t="s">
        <v>16</v>
      </c>
      <c r="F18" s="31">
        <v>15354.95</v>
      </c>
      <c r="G18" s="31">
        <v>3926.3</v>
      </c>
      <c r="H18" s="31">
        <f t="shared" si="0"/>
        <v>11428.650000000001</v>
      </c>
    </row>
    <row r="19" spans="1:9" s="23" customFormat="1" ht="12.75" x14ac:dyDescent="0.2">
      <c r="A19" s="21">
        <v>4686</v>
      </c>
      <c r="B19" s="22" t="s">
        <v>222</v>
      </c>
      <c r="C19" s="22" t="s">
        <v>17</v>
      </c>
      <c r="D19" s="21" t="s">
        <v>18</v>
      </c>
      <c r="E19" s="20" t="s">
        <v>19</v>
      </c>
      <c r="F19" s="31">
        <v>14188.31</v>
      </c>
      <c r="G19" s="31">
        <v>3688.34</v>
      </c>
      <c r="H19" s="31">
        <f t="shared" si="0"/>
        <v>10499.97</v>
      </c>
    </row>
    <row r="20" spans="1:9" s="24" customFormat="1" ht="25.5" x14ac:dyDescent="0.25">
      <c r="A20" s="21">
        <v>756</v>
      </c>
      <c r="B20" s="22" t="s">
        <v>250</v>
      </c>
      <c r="C20" s="17" t="s">
        <v>236</v>
      </c>
      <c r="D20" s="21" t="s">
        <v>20</v>
      </c>
      <c r="E20" s="19" t="s">
        <v>21</v>
      </c>
      <c r="F20" s="31">
        <v>14397.29</v>
      </c>
      <c r="G20" s="31">
        <v>3634.34</v>
      </c>
      <c r="H20" s="31">
        <f t="shared" si="0"/>
        <v>10762.95</v>
      </c>
    </row>
    <row r="21" spans="1:9" s="23" customFormat="1" ht="14.25" x14ac:dyDescent="0.2">
      <c r="A21" s="33">
        <v>1114</v>
      </c>
      <c r="B21" s="34" t="s">
        <v>296</v>
      </c>
      <c r="C21" s="34" t="s">
        <v>206</v>
      </c>
      <c r="D21" s="33" t="s">
        <v>220</v>
      </c>
      <c r="E21" s="35" t="s">
        <v>211</v>
      </c>
      <c r="F21" s="36">
        <v>17056.04</v>
      </c>
      <c r="G21" s="36">
        <v>6376.94</v>
      </c>
      <c r="H21" s="36">
        <f t="shared" si="0"/>
        <v>10679.100000000002</v>
      </c>
      <c r="I21" s="40"/>
    </row>
    <row r="22" spans="1:9" s="23" customFormat="1" ht="12.75" x14ac:dyDescent="0.2">
      <c r="A22" s="21">
        <v>6215</v>
      </c>
      <c r="B22" s="22" t="s">
        <v>122</v>
      </c>
      <c r="C22" s="22" t="s">
        <v>123</v>
      </c>
      <c r="D22" s="21" t="s">
        <v>31</v>
      </c>
      <c r="E22" s="20" t="s">
        <v>124</v>
      </c>
      <c r="F22" s="31">
        <v>7319.7</v>
      </c>
      <c r="G22" s="31">
        <v>1697.55</v>
      </c>
      <c r="H22" s="31">
        <f t="shared" si="0"/>
        <v>5622.15</v>
      </c>
    </row>
    <row r="23" spans="1:9" s="23" customFormat="1" ht="12.75" x14ac:dyDescent="0.2">
      <c r="A23" s="21">
        <v>5674</v>
      </c>
      <c r="B23" s="22" t="s">
        <v>256</v>
      </c>
      <c r="C23" s="22" t="s">
        <v>125</v>
      </c>
      <c r="D23" s="21" t="s">
        <v>126</v>
      </c>
      <c r="E23" s="19" t="s">
        <v>127</v>
      </c>
      <c r="F23" s="31">
        <v>8892.56</v>
      </c>
      <c r="G23" s="31">
        <v>2149.15</v>
      </c>
      <c r="H23" s="31">
        <f t="shared" si="0"/>
        <v>6743.41</v>
      </c>
    </row>
    <row r="24" spans="1:9" s="23" customFormat="1" ht="14.25" x14ac:dyDescent="0.2">
      <c r="A24" s="21">
        <v>5819</v>
      </c>
      <c r="B24" s="22" t="s">
        <v>280</v>
      </c>
      <c r="C24" s="22" t="s">
        <v>128</v>
      </c>
      <c r="D24" s="21" t="s">
        <v>129</v>
      </c>
      <c r="E24" s="19" t="s">
        <v>130</v>
      </c>
      <c r="F24" s="31">
        <v>15157.17</v>
      </c>
      <c r="G24" s="31">
        <v>2177.0100000000002</v>
      </c>
      <c r="H24" s="31">
        <f t="shared" si="0"/>
        <v>12980.16</v>
      </c>
    </row>
    <row r="25" spans="1:9" s="23" customFormat="1" ht="12.75" x14ac:dyDescent="0.2">
      <c r="A25" s="21">
        <v>5692</v>
      </c>
      <c r="B25" s="22" t="s">
        <v>105</v>
      </c>
      <c r="C25" s="22" t="s">
        <v>23</v>
      </c>
      <c r="D25" s="21" t="s">
        <v>230</v>
      </c>
      <c r="E25" s="19" t="s">
        <v>25</v>
      </c>
      <c r="F25" s="31">
        <v>7319.7</v>
      </c>
      <c r="G25" s="31">
        <v>1749.69</v>
      </c>
      <c r="H25" s="31">
        <f t="shared" si="0"/>
        <v>5570.01</v>
      </c>
    </row>
    <row r="26" spans="1:9" s="23" customFormat="1" ht="14.25" x14ac:dyDescent="0.2">
      <c r="A26" s="33">
        <v>1111</v>
      </c>
      <c r="B26" s="34" t="s">
        <v>294</v>
      </c>
      <c r="C26" s="34" t="s">
        <v>65</v>
      </c>
      <c r="D26" s="33" t="s">
        <v>199</v>
      </c>
      <c r="E26" s="35" t="s">
        <v>200</v>
      </c>
      <c r="F26" s="36">
        <v>34966.06</v>
      </c>
      <c r="G26" s="36">
        <v>11509.68</v>
      </c>
      <c r="H26" s="36">
        <f t="shared" si="0"/>
        <v>23456.379999999997</v>
      </c>
      <c r="I26" s="40"/>
    </row>
    <row r="27" spans="1:9" s="23" customFormat="1" ht="12.75" x14ac:dyDescent="0.2">
      <c r="A27" s="21">
        <v>6104</v>
      </c>
      <c r="B27" s="22" t="s">
        <v>273</v>
      </c>
      <c r="C27" s="22" t="s">
        <v>131</v>
      </c>
      <c r="D27" s="21" t="s">
        <v>26</v>
      </c>
      <c r="E27" s="19" t="s">
        <v>27</v>
      </c>
      <c r="F27" s="31">
        <v>9759.6</v>
      </c>
      <c r="G27" s="31">
        <v>2439.7199999999998</v>
      </c>
      <c r="H27" s="31">
        <f t="shared" si="0"/>
        <v>7319.880000000001</v>
      </c>
    </row>
    <row r="28" spans="1:9" s="23" customFormat="1" ht="12.75" x14ac:dyDescent="0.2">
      <c r="A28" s="21">
        <v>6272</v>
      </c>
      <c r="B28" s="22" t="s">
        <v>98</v>
      </c>
      <c r="C28" s="22" t="s">
        <v>132</v>
      </c>
      <c r="D28" s="21" t="s">
        <v>42</v>
      </c>
      <c r="E28" s="19" t="s">
        <v>99</v>
      </c>
      <c r="F28" s="31">
        <v>7319.7</v>
      </c>
      <c r="G28" s="31">
        <v>1645.41</v>
      </c>
      <c r="H28" s="31">
        <f t="shared" si="0"/>
        <v>5674.29</v>
      </c>
    </row>
    <row r="29" spans="1:9" s="23" customFormat="1" ht="12.75" x14ac:dyDescent="0.2">
      <c r="A29" s="21">
        <v>5667</v>
      </c>
      <c r="B29" s="22" t="s">
        <v>223</v>
      </c>
      <c r="C29" s="22" t="s">
        <v>133</v>
      </c>
      <c r="D29" s="21" t="s">
        <v>30</v>
      </c>
      <c r="E29" s="19" t="s">
        <v>134</v>
      </c>
      <c r="F29" s="31">
        <v>8892.56</v>
      </c>
      <c r="G29" s="31">
        <v>2749.43</v>
      </c>
      <c r="H29" s="31">
        <f t="shared" si="0"/>
        <v>6143.1299999999992</v>
      </c>
    </row>
    <row r="30" spans="1:9" s="23" customFormat="1" ht="12.75" x14ac:dyDescent="0.2">
      <c r="A30" s="21">
        <v>5890</v>
      </c>
      <c r="B30" s="22" t="s">
        <v>258</v>
      </c>
      <c r="C30" s="22" t="s">
        <v>135</v>
      </c>
      <c r="D30" s="21" t="s">
        <v>136</v>
      </c>
      <c r="E30" s="19" t="s">
        <v>137</v>
      </c>
      <c r="F30" s="31">
        <v>9629.7099999999991</v>
      </c>
      <c r="G30" s="31">
        <v>2284.5700000000002</v>
      </c>
      <c r="H30" s="31">
        <f t="shared" si="0"/>
        <v>7345.1399999999994</v>
      </c>
    </row>
    <row r="31" spans="1:9" s="23" customFormat="1" ht="12.75" x14ac:dyDescent="0.2">
      <c r="A31" s="21">
        <v>5575</v>
      </c>
      <c r="B31" s="22" t="s">
        <v>231</v>
      </c>
      <c r="C31" s="22" t="s">
        <v>138</v>
      </c>
      <c r="D31" s="21" t="s">
        <v>232</v>
      </c>
      <c r="E31" s="19" t="s">
        <v>28</v>
      </c>
      <c r="F31" s="31">
        <v>9888.7999999999993</v>
      </c>
      <c r="G31" s="31">
        <v>2439.7199999999998</v>
      </c>
      <c r="H31" s="31">
        <f t="shared" si="0"/>
        <v>7449.08</v>
      </c>
    </row>
    <row r="32" spans="1:9" s="23" customFormat="1" ht="12.75" x14ac:dyDescent="0.2">
      <c r="A32" s="21">
        <v>6283</v>
      </c>
      <c r="B32" s="22" t="s">
        <v>141</v>
      </c>
      <c r="C32" s="22" t="s">
        <v>144</v>
      </c>
      <c r="D32" s="21" t="s">
        <v>143</v>
      </c>
      <c r="E32" s="19" t="s">
        <v>142</v>
      </c>
      <c r="F32" s="31">
        <v>9759.6</v>
      </c>
      <c r="G32" s="31">
        <v>2439.7199999999998</v>
      </c>
      <c r="H32" s="31">
        <f t="shared" si="0"/>
        <v>7319.880000000001</v>
      </c>
    </row>
    <row r="33" spans="1:9" s="23" customFormat="1" ht="12.75" x14ac:dyDescent="0.2">
      <c r="A33" s="21">
        <v>57</v>
      </c>
      <c r="B33" s="22" t="s">
        <v>268</v>
      </c>
      <c r="C33" s="22" t="s">
        <v>139</v>
      </c>
      <c r="D33" s="21" t="s">
        <v>140</v>
      </c>
      <c r="E33" s="19" t="s">
        <v>32</v>
      </c>
      <c r="F33" s="31">
        <v>15352.87</v>
      </c>
      <c r="G33" s="31">
        <v>3925.73</v>
      </c>
      <c r="H33" s="31">
        <f t="shared" si="0"/>
        <v>11427.140000000001</v>
      </c>
    </row>
    <row r="34" spans="1:9" s="23" customFormat="1" ht="12.75" x14ac:dyDescent="0.2">
      <c r="A34" s="21">
        <v>4746</v>
      </c>
      <c r="B34" s="22" t="s">
        <v>207</v>
      </c>
      <c r="C34" s="22" t="s">
        <v>145</v>
      </c>
      <c r="D34" s="21" t="s">
        <v>146</v>
      </c>
      <c r="E34" s="19" t="s">
        <v>33</v>
      </c>
      <c r="F34" s="31">
        <v>13980.57</v>
      </c>
      <c r="G34" s="31">
        <v>5926.41</v>
      </c>
      <c r="H34" s="31">
        <f t="shared" si="0"/>
        <v>8054.16</v>
      </c>
    </row>
    <row r="35" spans="1:9" s="23" customFormat="1" ht="12.75" x14ac:dyDescent="0.2">
      <c r="A35" s="21">
        <v>6266</v>
      </c>
      <c r="B35" s="22" t="s">
        <v>277</v>
      </c>
      <c r="C35" s="22" t="s">
        <v>97</v>
      </c>
      <c r="D35" s="21" t="s">
        <v>120</v>
      </c>
      <c r="E35" s="19" t="s">
        <v>100</v>
      </c>
      <c r="F35" s="31">
        <v>9759.6</v>
      </c>
      <c r="G35" s="31">
        <v>2439.7199999999998</v>
      </c>
      <c r="H35" s="31">
        <f t="shared" si="0"/>
        <v>7319.880000000001</v>
      </c>
    </row>
    <row r="36" spans="1:9" s="23" customFormat="1" ht="14.25" x14ac:dyDescent="0.2">
      <c r="A36" s="33">
        <v>1108</v>
      </c>
      <c r="B36" s="34" t="s">
        <v>291</v>
      </c>
      <c r="C36" s="34" t="s">
        <v>193</v>
      </c>
      <c r="D36" s="33" t="s">
        <v>34</v>
      </c>
      <c r="E36" s="35" t="s">
        <v>194</v>
      </c>
      <c r="F36" s="36">
        <f>53931.78-16341.82</f>
        <v>37589.96</v>
      </c>
      <c r="G36" s="36">
        <f>28794.47-16341.82</f>
        <v>12452.650000000001</v>
      </c>
      <c r="H36" s="36">
        <f t="shared" si="0"/>
        <v>25137.309999999998</v>
      </c>
      <c r="I36" s="40"/>
    </row>
    <row r="37" spans="1:9" s="23" customFormat="1" ht="14.25" x14ac:dyDescent="0.2">
      <c r="A37" s="33">
        <v>1115</v>
      </c>
      <c r="B37" s="34" t="s">
        <v>267</v>
      </c>
      <c r="C37" s="34" t="s">
        <v>204</v>
      </c>
      <c r="D37" s="33" t="s">
        <v>218</v>
      </c>
      <c r="E37" s="35" t="s">
        <v>212</v>
      </c>
      <c r="F37" s="36">
        <v>12760.2</v>
      </c>
      <c r="G37" s="36">
        <v>3186.17</v>
      </c>
      <c r="H37" s="36">
        <f t="shared" si="0"/>
        <v>9574.0300000000007</v>
      </c>
      <c r="I37" s="40"/>
    </row>
    <row r="38" spans="1:9" s="23" customFormat="1" ht="14.25" x14ac:dyDescent="0.2">
      <c r="A38" s="33">
        <v>1088</v>
      </c>
      <c r="B38" s="34" t="s">
        <v>286</v>
      </c>
      <c r="C38" s="34" t="s">
        <v>147</v>
      </c>
      <c r="D38" s="33" t="s">
        <v>34</v>
      </c>
      <c r="E38" s="35" t="s">
        <v>35</v>
      </c>
      <c r="F38" s="36">
        <f>53931.78-16341.82</f>
        <v>37589.96</v>
      </c>
      <c r="G38" s="37">
        <f>28794.47-16341.82</f>
        <v>12452.650000000001</v>
      </c>
      <c r="H38" s="36">
        <f t="shared" si="0"/>
        <v>25137.309999999998</v>
      </c>
      <c r="I38" s="40"/>
    </row>
    <row r="39" spans="1:9" s="23" customFormat="1" ht="12.75" x14ac:dyDescent="0.2">
      <c r="A39" s="21">
        <v>5843</v>
      </c>
      <c r="B39" s="22" t="s">
        <v>224</v>
      </c>
      <c r="C39" s="22" t="s">
        <v>56</v>
      </c>
      <c r="D39" s="21" t="s">
        <v>36</v>
      </c>
      <c r="E39" s="19" t="s">
        <v>149</v>
      </c>
      <c r="F39" s="32">
        <v>9759.6</v>
      </c>
      <c r="G39" s="32">
        <v>2439.7199999999998</v>
      </c>
      <c r="H39" s="31">
        <f t="shared" si="0"/>
        <v>7319.880000000001</v>
      </c>
    </row>
    <row r="40" spans="1:9" s="23" customFormat="1" ht="12.75" x14ac:dyDescent="0.2">
      <c r="A40" s="21">
        <v>5713</v>
      </c>
      <c r="B40" s="22" t="s">
        <v>259</v>
      </c>
      <c r="C40" s="22" t="s">
        <v>37</v>
      </c>
      <c r="D40" s="21" t="s">
        <v>24</v>
      </c>
      <c r="E40" s="19" t="s">
        <v>38</v>
      </c>
      <c r="F40" s="31">
        <v>9759.6</v>
      </c>
      <c r="G40" s="31">
        <v>2439.7199999999998</v>
      </c>
      <c r="H40" s="31">
        <f t="shared" si="0"/>
        <v>7319.880000000001</v>
      </c>
    </row>
    <row r="41" spans="1:9" s="23" customFormat="1" ht="14.25" x14ac:dyDescent="0.2">
      <c r="A41" s="33">
        <v>1116</v>
      </c>
      <c r="B41" s="34" t="s">
        <v>226</v>
      </c>
      <c r="C41" s="34" t="s">
        <v>108</v>
      </c>
      <c r="D41" s="33" t="s">
        <v>13</v>
      </c>
      <c r="E41" s="35" t="s">
        <v>225</v>
      </c>
      <c r="F41" s="36">
        <v>16796.38</v>
      </c>
      <c r="G41" s="36">
        <v>4517.6400000000003</v>
      </c>
      <c r="H41" s="36">
        <f t="shared" ref="H41:H72" si="1">F41-G41</f>
        <v>12278.740000000002</v>
      </c>
      <c r="I41" s="40"/>
    </row>
    <row r="42" spans="1:9" s="23" customFormat="1" ht="12.75" x14ac:dyDescent="0.2">
      <c r="A42" s="21">
        <v>5828</v>
      </c>
      <c r="B42" s="22" t="s">
        <v>237</v>
      </c>
      <c r="C42" s="22" t="s">
        <v>151</v>
      </c>
      <c r="D42" s="21" t="s">
        <v>219</v>
      </c>
      <c r="E42" s="19" t="s">
        <v>150</v>
      </c>
      <c r="F42" s="31">
        <v>9082.44</v>
      </c>
      <c r="G42" s="31">
        <v>2201.2800000000002</v>
      </c>
      <c r="H42" s="31">
        <f t="shared" si="1"/>
        <v>6881.16</v>
      </c>
    </row>
    <row r="43" spans="1:9" s="23" customFormat="1" ht="12.75" x14ac:dyDescent="0.2">
      <c r="A43" s="21">
        <v>111</v>
      </c>
      <c r="B43" s="22" t="s">
        <v>248</v>
      </c>
      <c r="C43" s="22" t="s">
        <v>148</v>
      </c>
      <c r="D43" s="21" t="s">
        <v>39</v>
      </c>
      <c r="E43" s="19" t="s">
        <v>40</v>
      </c>
      <c r="F43" s="31">
        <v>17027.57</v>
      </c>
      <c r="G43" s="31">
        <v>4349.41</v>
      </c>
      <c r="H43" s="31">
        <f t="shared" si="1"/>
        <v>12678.16</v>
      </c>
    </row>
    <row r="44" spans="1:9" s="23" customFormat="1" ht="14.25" x14ac:dyDescent="0.2">
      <c r="A44" s="33">
        <v>1117</v>
      </c>
      <c r="B44" s="34" t="s">
        <v>266</v>
      </c>
      <c r="C44" s="34" t="s">
        <v>241</v>
      </c>
      <c r="D44" s="33" t="s">
        <v>221</v>
      </c>
      <c r="E44" s="35" t="s">
        <v>213</v>
      </c>
      <c r="F44" s="36">
        <v>33483.74</v>
      </c>
      <c r="G44" s="36">
        <v>9217.2999999999993</v>
      </c>
      <c r="H44" s="36">
        <f t="shared" si="1"/>
        <v>24266.44</v>
      </c>
      <c r="I44" s="40"/>
    </row>
    <row r="45" spans="1:9" s="23" customFormat="1" ht="14.25" x14ac:dyDescent="0.2">
      <c r="A45" s="21">
        <v>5552</v>
      </c>
      <c r="B45" s="22" t="s">
        <v>283</v>
      </c>
      <c r="C45" s="22" t="s">
        <v>152</v>
      </c>
      <c r="D45" s="21" t="s">
        <v>59</v>
      </c>
      <c r="E45" s="19" t="s">
        <v>153</v>
      </c>
      <c r="F45" s="31">
        <v>7953.09</v>
      </c>
      <c r="G45" s="31">
        <v>2008.93</v>
      </c>
      <c r="H45" s="31">
        <f t="shared" si="1"/>
        <v>5944.16</v>
      </c>
    </row>
    <row r="46" spans="1:9" s="23" customFormat="1" ht="12.75" x14ac:dyDescent="0.2">
      <c r="A46" s="21">
        <v>5740</v>
      </c>
      <c r="B46" s="22" t="s">
        <v>260</v>
      </c>
      <c r="C46" s="22" t="s">
        <v>41</v>
      </c>
      <c r="D46" s="21" t="s">
        <v>42</v>
      </c>
      <c r="E46" s="19" t="s">
        <v>43</v>
      </c>
      <c r="F46" s="31">
        <v>7319.7</v>
      </c>
      <c r="G46" s="31">
        <v>1749.69</v>
      </c>
      <c r="H46" s="31">
        <f t="shared" si="1"/>
        <v>5570.01</v>
      </c>
    </row>
    <row r="47" spans="1:9" s="25" customFormat="1" ht="12.75" x14ac:dyDescent="0.2">
      <c r="A47" s="16">
        <v>5102</v>
      </c>
      <c r="B47" s="17" t="s">
        <v>238</v>
      </c>
      <c r="C47" s="18" t="s">
        <v>245</v>
      </c>
      <c r="D47" s="16" t="s">
        <v>44</v>
      </c>
      <c r="E47" s="19" t="s">
        <v>45</v>
      </c>
      <c r="F47" s="31">
        <v>9168.0300000000007</v>
      </c>
      <c r="G47" s="31">
        <v>2331.04</v>
      </c>
      <c r="H47" s="31">
        <f t="shared" si="1"/>
        <v>6836.9900000000007</v>
      </c>
      <c r="I47" s="23"/>
    </row>
    <row r="48" spans="1:9" s="23" customFormat="1" ht="14.25" x14ac:dyDescent="0.2">
      <c r="A48" s="33">
        <v>1103</v>
      </c>
      <c r="B48" s="34" t="s">
        <v>289</v>
      </c>
      <c r="C48" s="34" t="s">
        <v>29</v>
      </c>
      <c r="D48" s="33" t="s">
        <v>46</v>
      </c>
      <c r="E48" s="38" t="s">
        <v>47</v>
      </c>
      <c r="F48" s="36">
        <v>13598.87</v>
      </c>
      <c r="G48" s="36">
        <v>4302.5</v>
      </c>
      <c r="H48" s="36">
        <f t="shared" si="1"/>
        <v>9296.3700000000008</v>
      </c>
      <c r="I48" s="40"/>
    </row>
    <row r="49" spans="1:9" s="23" customFormat="1" ht="12.75" x14ac:dyDescent="0.2">
      <c r="A49" s="21">
        <v>4322</v>
      </c>
      <c r="B49" s="22" t="s">
        <v>251</v>
      </c>
      <c r="C49" s="22" t="s">
        <v>154</v>
      </c>
      <c r="D49" s="21" t="s">
        <v>228</v>
      </c>
      <c r="E49" s="19" t="s">
        <v>155</v>
      </c>
      <c r="F49" s="31">
        <v>8892.56</v>
      </c>
      <c r="G49" s="31">
        <v>3440.71</v>
      </c>
      <c r="H49" s="31">
        <f t="shared" si="1"/>
        <v>5451.8499999999995</v>
      </c>
    </row>
    <row r="50" spans="1:9" s="23" customFormat="1" ht="12.75" x14ac:dyDescent="0.2">
      <c r="A50" s="21">
        <v>5573</v>
      </c>
      <c r="B50" s="22" t="s">
        <v>95</v>
      </c>
      <c r="C50" s="22" t="s">
        <v>48</v>
      </c>
      <c r="D50" s="21" t="s">
        <v>49</v>
      </c>
      <c r="E50" s="19" t="s">
        <v>50</v>
      </c>
      <c r="F50" s="31">
        <v>9759.6</v>
      </c>
      <c r="G50" s="31">
        <v>2414.58</v>
      </c>
      <c r="H50" s="31">
        <f t="shared" si="1"/>
        <v>7345.02</v>
      </c>
    </row>
    <row r="51" spans="1:9" s="23" customFormat="1" ht="12.75" x14ac:dyDescent="0.2">
      <c r="A51" s="21">
        <v>5795</v>
      </c>
      <c r="B51" s="22" t="s">
        <v>239</v>
      </c>
      <c r="C51" s="22" t="s">
        <v>156</v>
      </c>
      <c r="D51" s="21" t="s">
        <v>157</v>
      </c>
      <c r="E51" s="19" t="s">
        <v>51</v>
      </c>
      <c r="F51" s="31">
        <v>13018.76</v>
      </c>
      <c r="G51" s="31">
        <v>3197.72</v>
      </c>
      <c r="H51" s="31">
        <f t="shared" si="1"/>
        <v>9821.0400000000009</v>
      </c>
    </row>
    <row r="52" spans="1:9" s="23" customFormat="1" ht="12.75" x14ac:dyDescent="0.2">
      <c r="A52" s="21">
        <v>5830</v>
      </c>
      <c r="B52" s="22" t="s">
        <v>272</v>
      </c>
      <c r="C52" s="22" t="s">
        <v>158</v>
      </c>
      <c r="D52" s="21" t="s">
        <v>159</v>
      </c>
      <c r="E52" s="19" t="s">
        <v>160</v>
      </c>
      <c r="F52" s="31">
        <v>8804.2900000000009</v>
      </c>
      <c r="G52" s="31">
        <v>2177.0100000000002</v>
      </c>
      <c r="H52" s="31">
        <f t="shared" si="1"/>
        <v>6627.2800000000007</v>
      </c>
    </row>
    <row r="53" spans="1:9" s="23" customFormat="1" ht="14.25" x14ac:dyDescent="0.2">
      <c r="A53" s="33">
        <v>1107</v>
      </c>
      <c r="B53" s="34" t="s">
        <v>290</v>
      </c>
      <c r="C53" s="34" t="s">
        <v>195</v>
      </c>
      <c r="D53" s="33" t="s">
        <v>140</v>
      </c>
      <c r="E53" s="35" t="s">
        <v>196</v>
      </c>
      <c r="F53" s="36">
        <v>37486.699999999997</v>
      </c>
      <c r="G53" s="36">
        <v>12319.46</v>
      </c>
      <c r="H53" s="36">
        <f t="shared" si="1"/>
        <v>25167.239999999998</v>
      </c>
      <c r="I53" s="40"/>
    </row>
    <row r="54" spans="1:9" s="23" customFormat="1" ht="12.75" x14ac:dyDescent="0.2">
      <c r="A54" s="21">
        <v>5488</v>
      </c>
      <c r="B54" s="22" t="s">
        <v>270</v>
      </c>
      <c r="C54" s="22" t="s">
        <v>203</v>
      </c>
      <c r="D54" s="21" t="s">
        <v>52</v>
      </c>
      <c r="E54" s="19" t="s">
        <v>53</v>
      </c>
      <c r="F54" s="31">
        <v>7402.24</v>
      </c>
      <c r="G54" s="31">
        <v>2458.36</v>
      </c>
      <c r="H54" s="31">
        <f t="shared" si="1"/>
        <v>4943.8799999999992</v>
      </c>
    </row>
    <row r="55" spans="1:9" s="23" customFormat="1" ht="12.75" x14ac:dyDescent="0.2">
      <c r="A55" s="21">
        <v>5033</v>
      </c>
      <c r="B55" s="22" t="s">
        <v>247</v>
      </c>
      <c r="C55" s="22" t="s">
        <v>161</v>
      </c>
      <c r="D55" s="21" t="s">
        <v>162</v>
      </c>
      <c r="E55" s="19" t="s">
        <v>54</v>
      </c>
      <c r="F55" s="31">
        <v>9168.0300000000007</v>
      </c>
      <c r="G55" s="31">
        <v>3151.57</v>
      </c>
      <c r="H55" s="31">
        <f t="shared" si="1"/>
        <v>6016.4600000000009</v>
      </c>
    </row>
    <row r="56" spans="1:9" s="23" customFormat="1" ht="12.75" x14ac:dyDescent="0.2">
      <c r="A56" s="21">
        <v>6324</v>
      </c>
      <c r="B56" s="22" t="s">
        <v>242</v>
      </c>
      <c r="C56" s="22" t="s">
        <v>243</v>
      </c>
      <c r="D56" s="21" t="s">
        <v>46</v>
      </c>
      <c r="E56" s="19" t="s">
        <v>244</v>
      </c>
      <c r="F56" s="31">
        <v>7319.7</v>
      </c>
      <c r="G56" s="31">
        <v>1749.69</v>
      </c>
      <c r="H56" s="31">
        <f t="shared" si="1"/>
        <v>5570.01</v>
      </c>
    </row>
    <row r="57" spans="1:9" s="23" customFormat="1" ht="12.75" x14ac:dyDescent="0.2">
      <c r="A57" s="21">
        <v>6284</v>
      </c>
      <c r="B57" s="22" t="s">
        <v>165</v>
      </c>
      <c r="C57" s="22" t="s">
        <v>166</v>
      </c>
      <c r="D57" s="21" t="s">
        <v>167</v>
      </c>
      <c r="E57" s="19" t="s">
        <v>168</v>
      </c>
      <c r="F57" s="31">
        <v>7319.7</v>
      </c>
      <c r="G57" s="31">
        <v>1749.69</v>
      </c>
      <c r="H57" s="31">
        <f t="shared" si="1"/>
        <v>5570.01</v>
      </c>
    </row>
    <row r="58" spans="1:9" s="23" customFormat="1" ht="14.25" x14ac:dyDescent="0.2">
      <c r="A58" s="33">
        <v>1105</v>
      </c>
      <c r="B58" s="34" t="s">
        <v>265</v>
      </c>
      <c r="C58" s="34" t="s">
        <v>163</v>
      </c>
      <c r="D58" s="33" t="s">
        <v>164</v>
      </c>
      <c r="E58" s="35" t="s">
        <v>55</v>
      </c>
      <c r="F58" s="36">
        <v>19123.740000000002</v>
      </c>
      <c r="G58" s="36">
        <v>4490.3599999999997</v>
      </c>
      <c r="H58" s="36">
        <f t="shared" si="1"/>
        <v>14633.380000000001</v>
      </c>
      <c r="I58" s="40"/>
    </row>
    <row r="59" spans="1:9" s="23" customFormat="1" ht="12.75" x14ac:dyDescent="0.2">
      <c r="A59" s="21">
        <v>5831</v>
      </c>
      <c r="B59" s="22" t="s">
        <v>257</v>
      </c>
      <c r="C59" s="22" t="s">
        <v>227</v>
      </c>
      <c r="D59" s="21" t="s">
        <v>129</v>
      </c>
      <c r="E59" s="19" t="s">
        <v>57</v>
      </c>
      <c r="F59" s="31">
        <v>8892.56</v>
      </c>
      <c r="G59" s="31">
        <v>2201.2800000000002</v>
      </c>
      <c r="H59" s="31">
        <f t="shared" si="1"/>
        <v>6691.2799999999988</v>
      </c>
    </row>
    <row r="60" spans="1:9" s="23" customFormat="1" ht="12.75" x14ac:dyDescent="0.2">
      <c r="A60" s="21">
        <v>5736</v>
      </c>
      <c r="B60" s="22" t="s">
        <v>106</v>
      </c>
      <c r="C60" s="22" t="s">
        <v>169</v>
      </c>
      <c r="D60" s="21" t="s">
        <v>59</v>
      </c>
      <c r="E60" s="19" t="s">
        <v>60</v>
      </c>
      <c r="F60" s="31">
        <v>9759.6</v>
      </c>
      <c r="G60" s="31">
        <v>2439.7199999999998</v>
      </c>
      <c r="H60" s="31">
        <f t="shared" si="1"/>
        <v>7319.880000000001</v>
      </c>
    </row>
    <row r="61" spans="1:9" s="23" customFormat="1" ht="12.75" x14ac:dyDescent="0.2">
      <c r="A61" s="21">
        <v>4718</v>
      </c>
      <c r="B61" s="22" t="s">
        <v>274</v>
      </c>
      <c r="C61" s="22" t="s">
        <v>61</v>
      </c>
      <c r="D61" s="21" t="s">
        <v>62</v>
      </c>
      <c r="E61" s="19" t="s">
        <v>63</v>
      </c>
      <c r="F61" s="31">
        <v>9267.3700000000008</v>
      </c>
      <c r="G61" s="31">
        <v>2304.04</v>
      </c>
      <c r="H61" s="31">
        <f t="shared" si="1"/>
        <v>6963.3300000000008</v>
      </c>
    </row>
    <row r="62" spans="1:9" s="23" customFormat="1" ht="12.75" x14ac:dyDescent="0.2">
      <c r="A62" s="21">
        <v>5610</v>
      </c>
      <c r="B62" s="22" t="s">
        <v>255</v>
      </c>
      <c r="C62" s="22" t="s">
        <v>210</v>
      </c>
      <c r="D62" s="21" t="s">
        <v>12</v>
      </c>
      <c r="E62" s="19" t="s">
        <v>214</v>
      </c>
      <c r="F62" s="31">
        <v>5135.2</v>
      </c>
      <c r="G62" s="31">
        <v>1644.07</v>
      </c>
      <c r="H62" s="31">
        <f t="shared" si="1"/>
        <v>3491.13</v>
      </c>
    </row>
    <row r="63" spans="1:9" s="23" customFormat="1" ht="12.75" x14ac:dyDescent="0.2">
      <c r="A63" s="21">
        <v>6308</v>
      </c>
      <c r="B63" s="22" t="s">
        <v>208</v>
      </c>
      <c r="C63" s="22" t="s">
        <v>209</v>
      </c>
      <c r="D63" s="26" t="s">
        <v>126</v>
      </c>
      <c r="E63" s="19" t="s">
        <v>215</v>
      </c>
      <c r="F63" s="31">
        <v>7319.7</v>
      </c>
      <c r="G63" s="31">
        <v>1848.59</v>
      </c>
      <c r="H63" s="31">
        <f t="shared" si="1"/>
        <v>5471.11</v>
      </c>
    </row>
    <row r="64" spans="1:9" s="23" customFormat="1" ht="14.25" x14ac:dyDescent="0.2">
      <c r="A64" s="33">
        <v>1113</v>
      </c>
      <c r="B64" s="34" t="s">
        <v>264</v>
      </c>
      <c r="C64" s="34" t="s">
        <v>205</v>
      </c>
      <c r="D64" s="39" t="s">
        <v>235</v>
      </c>
      <c r="E64" s="35" t="s">
        <v>216</v>
      </c>
      <c r="F64" s="36">
        <v>16461.3</v>
      </c>
      <c r="G64" s="36">
        <v>4385.7</v>
      </c>
      <c r="H64" s="36">
        <f t="shared" si="1"/>
        <v>12075.599999999999</v>
      </c>
      <c r="I64" s="40"/>
    </row>
    <row r="65" spans="1:9" s="23" customFormat="1" ht="12.75" x14ac:dyDescent="0.2">
      <c r="A65" s="21">
        <v>5591</v>
      </c>
      <c r="B65" s="22" t="s">
        <v>271</v>
      </c>
      <c r="C65" s="22" t="s">
        <v>66</v>
      </c>
      <c r="D65" s="21" t="s">
        <v>229</v>
      </c>
      <c r="E65" s="19" t="s">
        <v>67</v>
      </c>
      <c r="F65" s="31">
        <v>9759.6</v>
      </c>
      <c r="G65" s="31">
        <v>2439.7199999999998</v>
      </c>
      <c r="H65" s="31">
        <f t="shared" si="1"/>
        <v>7319.880000000001</v>
      </c>
      <c r="I65" s="25"/>
    </row>
    <row r="66" spans="1:9" s="23" customFormat="1" ht="25.5" x14ac:dyDescent="0.2">
      <c r="A66" s="21">
        <v>6289</v>
      </c>
      <c r="B66" s="22" t="s">
        <v>170</v>
      </c>
      <c r="C66" s="17" t="s">
        <v>246</v>
      </c>
      <c r="D66" s="21" t="s">
        <v>129</v>
      </c>
      <c r="E66" s="19" t="s">
        <v>171</v>
      </c>
      <c r="F66" s="31">
        <v>9759.6</v>
      </c>
      <c r="G66" s="31">
        <v>2387.58</v>
      </c>
      <c r="H66" s="31">
        <f t="shared" si="1"/>
        <v>7372.02</v>
      </c>
    </row>
    <row r="67" spans="1:9" s="23" customFormat="1" ht="14.25" x14ac:dyDescent="0.2">
      <c r="A67" s="33">
        <v>1095</v>
      </c>
      <c r="B67" s="34" t="s">
        <v>287</v>
      </c>
      <c r="C67" s="34" t="s">
        <v>68</v>
      </c>
      <c r="D67" s="33" t="s">
        <v>69</v>
      </c>
      <c r="E67" s="35" t="s">
        <v>70</v>
      </c>
      <c r="F67" s="36">
        <v>39628.199999999997</v>
      </c>
      <c r="G67" s="37">
        <v>17453.91</v>
      </c>
      <c r="H67" s="36">
        <f t="shared" si="1"/>
        <v>22174.289999999997</v>
      </c>
      <c r="I67" s="40"/>
    </row>
    <row r="68" spans="1:9" s="23" customFormat="1" ht="14.25" x14ac:dyDescent="0.2">
      <c r="A68" s="33">
        <v>1112</v>
      </c>
      <c r="B68" s="34" t="s">
        <v>295</v>
      </c>
      <c r="C68" s="34" t="s">
        <v>201</v>
      </c>
      <c r="D68" s="33" t="s">
        <v>164</v>
      </c>
      <c r="E68" s="35" t="s">
        <v>202</v>
      </c>
      <c r="F68" s="36">
        <v>10355.4</v>
      </c>
      <c r="G68" s="36">
        <v>3772.81</v>
      </c>
      <c r="H68" s="36">
        <f t="shared" si="1"/>
        <v>6582.59</v>
      </c>
      <c r="I68" s="40"/>
    </row>
    <row r="69" spans="1:9" s="23" customFormat="1" ht="12.75" x14ac:dyDescent="0.2">
      <c r="A69" s="21">
        <v>6300</v>
      </c>
      <c r="B69" s="22" t="s">
        <v>172</v>
      </c>
      <c r="C69" s="22" t="s">
        <v>173</v>
      </c>
      <c r="D69" s="21" t="s">
        <v>174</v>
      </c>
      <c r="E69" s="19" t="s">
        <v>175</v>
      </c>
      <c r="F69" s="31">
        <v>7319.7</v>
      </c>
      <c r="G69" s="31">
        <v>1749.69</v>
      </c>
      <c r="H69" s="31">
        <f t="shared" si="1"/>
        <v>5570.01</v>
      </c>
    </row>
    <row r="70" spans="1:9" s="23" customFormat="1" ht="12.75" x14ac:dyDescent="0.2">
      <c r="A70" s="21">
        <v>4731</v>
      </c>
      <c r="B70" s="22" t="s">
        <v>253</v>
      </c>
      <c r="C70" s="22" t="s">
        <v>176</v>
      </c>
      <c r="D70" s="21" t="s">
        <v>58</v>
      </c>
      <c r="E70" s="19" t="s">
        <v>71</v>
      </c>
      <c r="F70" s="31">
        <v>8459.42</v>
      </c>
      <c r="G70" s="31">
        <v>2823.2</v>
      </c>
      <c r="H70" s="31">
        <f t="shared" si="1"/>
        <v>5636.22</v>
      </c>
    </row>
    <row r="71" spans="1:9" s="23" customFormat="1" ht="12.75" x14ac:dyDescent="0.2">
      <c r="A71" s="21">
        <v>6290</v>
      </c>
      <c r="B71" s="22" t="s">
        <v>178</v>
      </c>
      <c r="C71" s="22" t="s">
        <v>179</v>
      </c>
      <c r="D71" s="21" t="s">
        <v>180</v>
      </c>
      <c r="E71" s="19" t="s">
        <v>177</v>
      </c>
      <c r="F71" s="31">
        <v>26204.68</v>
      </c>
      <c r="G71" s="31">
        <v>6962.12</v>
      </c>
      <c r="H71" s="31">
        <f t="shared" si="1"/>
        <v>19242.560000000001</v>
      </c>
    </row>
    <row r="72" spans="1:9" s="23" customFormat="1" ht="12.75" x14ac:dyDescent="0.2">
      <c r="A72" s="21">
        <v>4513</v>
      </c>
      <c r="B72" s="22" t="s">
        <v>252</v>
      </c>
      <c r="C72" s="22" t="s">
        <v>181</v>
      </c>
      <c r="D72" s="21" t="s">
        <v>164</v>
      </c>
      <c r="E72" s="19" t="s">
        <v>182</v>
      </c>
      <c r="F72" s="31">
        <v>9074.39</v>
      </c>
      <c r="G72" s="31">
        <v>2251.29</v>
      </c>
      <c r="H72" s="31">
        <f t="shared" si="1"/>
        <v>6823.0999999999995</v>
      </c>
    </row>
    <row r="73" spans="1:9" s="23" customFormat="1" ht="14.25" x14ac:dyDescent="0.2">
      <c r="A73" s="21">
        <v>6294</v>
      </c>
      <c r="B73" s="22" t="s">
        <v>282</v>
      </c>
      <c r="C73" s="22" t="s">
        <v>64</v>
      </c>
      <c r="D73" s="21" t="s">
        <v>183</v>
      </c>
      <c r="E73" s="20" t="s">
        <v>184</v>
      </c>
      <c r="F73" s="31">
        <v>9759.6</v>
      </c>
      <c r="G73" s="31">
        <v>2283.31</v>
      </c>
      <c r="H73" s="31">
        <f t="shared" ref="H73:H104" si="2">F73-G73</f>
        <v>7476.2900000000009</v>
      </c>
    </row>
    <row r="74" spans="1:9" s="23" customFormat="1" ht="14.25" x14ac:dyDescent="0.2">
      <c r="A74" s="33">
        <v>1118</v>
      </c>
      <c r="B74" s="34" t="s">
        <v>263</v>
      </c>
      <c r="C74" s="34" t="s">
        <v>217</v>
      </c>
      <c r="D74" s="33" t="s">
        <v>72</v>
      </c>
      <c r="E74" s="35" t="s">
        <v>73</v>
      </c>
      <c r="F74" s="36">
        <v>23123.17</v>
      </c>
      <c r="G74" s="36">
        <v>3874.32</v>
      </c>
      <c r="H74" s="36">
        <f t="shared" si="2"/>
        <v>19248.849999999999</v>
      </c>
      <c r="I74" s="40"/>
    </row>
    <row r="75" spans="1:9" s="23" customFormat="1" ht="12.75" x14ac:dyDescent="0.2">
      <c r="A75" s="21">
        <v>5468</v>
      </c>
      <c r="B75" s="22" t="s">
        <v>275</v>
      </c>
      <c r="C75" s="22" t="s">
        <v>22</v>
      </c>
      <c r="D75" s="21" t="s">
        <v>233</v>
      </c>
      <c r="E75" s="19" t="s">
        <v>74</v>
      </c>
      <c r="F75" s="31">
        <v>10432.44</v>
      </c>
      <c r="G75" s="31">
        <v>2603.87</v>
      </c>
      <c r="H75" s="31">
        <f t="shared" si="2"/>
        <v>7828.5700000000006</v>
      </c>
    </row>
    <row r="76" spans="1:9" s="23" customFormat="1" ht="14.25" x14ac:dyDescent="0.2">
      <c r="A76" s="33">
        <v>1096</v>
      </c>
      <c r="B76" s="34" t="s">
        <v>288</v>
      </c>
      <c r="C76" s="34" t="s">
        <v>75</v>
      </c>
      <c r="D76" s="33" t="s">
        <v>76</v>
      </c>
      <c r="E76" s="35" t="s">
        <v>77</v>
      </c>
      <c r="F76" s="36">
        <f>58943.77-16341.82</f>
        <v>42601.95</v>
      </c>
      <c r="G76" s="37">
        <f>28846.6-16341.82</f>
        <v>12504.779999999999</v>
      </c>
      <c r="H76" s="36">
        <f t="shared" si="2"/>
        <v>30097.17</v>
      </c>
      <c r="I76" s="40"/>
    </row>
    <row r="77" spans="1:9" s="23" customFormat="1" ht="14.25" x14ac:dyDescent="0.2">
      <c r="A77" s="21">
        <v>5006</v>
      </c>
      <c r="B77" s="22" t="s">
        <v>279</v>
      </c>
      <c r="C77" s="22" t="s">
        <v>78</v>
      </c>
      <c r="D77" s="21" t="s">
        <v>185</v>
      </c>
      <c r="E77" s="19" t="s">
        <v>79</v>
      </c>
      <c r="F77" s="31">
        <v>16059.03</v>
      </c>
      <c r="G77" s="31">
        <v>3919.1</v>
      </c>
      <c r="H77" s="31">
        <f t="shared" si="2"/>
        <v>12139.93</v>
      </c>
    </row>
    <row r="78" spans="1:9" s="23" customFormat="1" ht="14.25" x14ac:dyDescent="0.2">
      <c r="A78" s="33">
        <v>1106</v>
      </c>
      <c r="B78" s="34" t="s">
        <v>262</v>
      </c>
      <c r="C78" s="34" t="s">
        <v>80</v>
      </c>
      <c r="D78" s="33" t="s">
        <v>234</v>
      </c>
      <c r="E78" s="35" t="s">
        <v>81</v>
      </c>
      <c r="F78" s="36">
        <v>45615.76</v>
      </c>
      <c r="G78" s="36">
        <v>9426.7900000000009</v>
      </c>
      <c r="H78" s="36">
        <f t="shared" si="2"/>
        <v>36188.97</v>
      </c>
      <c r="I78" s="40"/>
    </row>
    <row r="79" spans="1:9" s="23" customFormat="1" ht="12.75" x14ac:dyDescent="0.2">
      <c r="A79" s="21">
        <v>5792</v>
      </c>
      <c r="B79" s="22" t="s">
        <v>276</v>
      </c>
      <c r="C79" s="22" t="s">
        <v>82</v>
      </c>
      <c r="D79" s="21" t="s">
        <v>24</v>
      </c>
      <c r="E79" s="19" t="s">
        <v>83</v>
      </c>
      <c r="F79" s="31">
        <v>7319.7</v>
      </c>
      <c r="G79" s="31">
        <v>1749.69</v>
      </c>
      <c r="H79" s="31">
        <f t="shared" si="2"/>
        <v>5570.01</v>
      </c>
    </row>
    <row r="80" spans="1:9" s="23" customFormat="1" ht="12.75" x14ac:dyDescent="0.2">
      <c r="A80" s="21">
        <v>6133</v>
      </c>
      <c r="B80" s="22" t="s">
        <v>94</v>
      </c>
      <c r="C80" s="22" t="s">
        <v>84</v>
      </c>
      <c r="D80" s="21" t="s">
        <v>85</v>
      </c>
      <c r="E80" s="19" t="s">
        <v>86</v>
      </c>
      <c r="F80" s="31">
        <v>21134.69</v>
      </c>
      <c r="G80" s="31">
        <v>5567.87</v>
      </c>
      <c r="H80" s="31">
        <f t="shared" si="2"/>
        <v>15566.82</v>
      </c>
    </row>
    <row r="81" spans="1:9" s="23" customFormat="1" ht="12.75" x14ac:dyDescent="0.2">
      <c r="A81" s="21">
        <v>284</v>
      </c>
      <c r="B81" s="22" t="s">
        <v>249</v>
      </c>
      <c r="C81" s="22" t="s">
        <v>87</v>
      </c>
      <c r="D81" s="21" t="s">
        <v>88</v>
      </c>
      <c r="E81" s="19" t="s">
        <v>89</v>
      </c>
      <c r="F81" s="31">
        <v>12648.25</v>
      </c>
      <c r="G81" s="31">
        <v>5481.86</v>
      </c>
      <c r="H81" s="31">
        <f t="shared" si="2"/>
        <v>7166.39</v>
      </c>
    </row>
    <row r="82" spans="1:9" s="23" customFormat="1" ht="14.25" x14ac:dyDescent="0.2">
      <c r="A82" s="33">
        <v>1110</v>
      </c>
      <c r="B82" s="34" t="s">
        <v>293</v>
      </c>
      <c r="C82" s="34" t="s">
        <v>197</v>
      </c>
      <c r="D82" s="33" t="s">
        <v>164</v>
      </c>
      <c r="E82" s="35" t="s">
        <v>198</v>
      </c>
      <c r="F82" s="36">
        <v>11158.97</v>
      </c>
      <c r="G82" s="36">
        <v>3261.04</v>
      </c>
      <c r="H82" s="36">
        <f t="shared" si="2"/>
        <v>7897.9299999999994</v>
      </c>
      <c r="I82" s="40"/>
    </row>
    <row r="83" spans="1:9" s="23" customFormat="1" ht="12.75" x14ac:dyDescent="0.2">
      <c r="A83" s="21">
        <v>6273</v>
      </c>
      <c r="B83" s="22" t="s">
        <v>186</v>
      </c>
      <c r="C83" s="22" t="s">
        <v>187</v>
      </c>
      <c r="D83" s="21" t="s">
        <v>58</v>
      </c>
      <c r="E83" s="19" t="s">
        <v>188</v>
      </c>
      <c r="F83" s="31">
        <v>9759.6</v>
      </c>
      <c r="G83" s="31">
        <v>2471.7199999999998</v>
      </c>
      <c r="H83" s="31">
        <f t="shared" si="2"/>
        <v>7287.880000000001</v>
      </c>
    </row>
    <row r="84" spans="1:9" s="23" customFormat="1" ht="12.75" x14ac:dyDescent="0.2">
      <c r="A84" s="21">
        <v>4687</v>
      </c>
      <c r="B84" s="22" t="s">
        <v>240</v>
      </c>
      <c r="C84" s="22" t="s">
        <v>189</v>
      </c>
      <c r="D84" s="21" t="s">
        <v>104</v>
      </c>
      <c r="E84" s="19" t="s">
        <v>190</v>
      </c>
      <c r="F84" s="31">
        <v>14520.06</v>
      </c>
      <c r="G84" s="31">
        <v>3644.57</v>
      </c>
      <c r="H84" s="31">
        <f t="shared" si="2"/>
        <v>10875.49</v>
      </c>
    </row>
    <row r="85" spans="1:9" x14ac:dyDescent="0.25">
      <c r="A85" s="43" t="s">
        <v>90</v>
      </c>
      <c r="B85" s="44"/>
      <c r="C85" s="44"/>
      <c r="D85" s="44"/>
      <c r="E85" s="45"/>
      <c r="F85" s="28">
        <f>SUM(F9:F84)</f>
        <v>1099889.55</v>
      </c>
      <c r="G85" s="28">
        <f>SUM(G9:G84)</f>
        <v>306838.67999999993</v>
      </c>
      <c r="H85" s="28">
        <f t="shared" ref="H85" si="3">F85-G85</f>
        <v>793050.87000000011</v>
      </c>
      <c r="I85" s="23"/>
    </row>
    <row r="86" spans="1:9" x14ac:dyDescent="0.25">
      <c r="A86" s="6" t="s">
        <v>91</v>
      </c>
      <c r="B86" s="6"/>
      <c r="C86" s="7"/>
      <c r="D86" s="7"/>
      <c r="E86" s="7"/>
      <c r="I86" s="23"/>
    </row>
    <row r="87" spans="1:9" x14ac:dyDescent="0.25">
      <c r="A87" s="6" t="s">
        <v>92</v>
      </c>
      <c r="B87" s="6"/>
      <c r="I87" s="23"/>
    </row>
    <row r="88" spans="1:9" x14ac:dyDescent="0.25">
      <c r="A88" s="6" t="s">
        <v>298</v>
      </c>
      <c r="B88" s="6"/>
      <c r="I88" s="23"/>
    </row>
    <row r="89" spans="1:9" x14ac:dyDescent="0.25">
      <c r="A89" s="6" t="s">
        <v>299</v>
      </c>
      <c r="I89" s="23"/>
    </row>
    <row r="90" spans="1:9" x14ac:dyDescent="0.25">
      <c r="I90" s="23"/>
    </row>
    <row r="91" spans="1:9" x14ac:dyDescent="0.25">
      <c r="F91" s="29"/>
      <c r="G91" s="29"/>
      <c r="I91" s="23"/>
    </row>
    <row r="92" spans="1:9" x14ac:dyDescent="0.25">
      <c r="I92" s="23"/>
    </row>
    <row r="93" spans="1:9" x14ac:dyDescent="0.25">
      <c r="I93" s="23"/>
    </row>
    <row r="94" spans="1:9" x14ac:dyDescent="0.25">
      <c r="I94" s="23"/>
    </row>
    <row r="95" spans="1:9" x14ac:dyDescent="0.25">
      <c r="I95" s="23"/>
    </row>
    <row r="96" spans="1:9" x14ac:dyDescent="0.25">
      <c r="I96" s="23"/>
    </row>
    <row r="97" spans="9:9" x14ac:dyDescent="0.25">
      <c r="I97" s="23"/>
    </row>
    <row r="98" spans="9:9" x14ac:dyDescent="0.25">
      <c r="I98" s="23"/>
    </row>
    <row r="99" spans="9:9" x14ac:dyDescent="0.25">
      <c r="I99" s="23"/>
    </row>
    <row r="100" spans="9:9" x14ac:dyDescent="0.25">
      <c r="I100" s="23"/>
    </row>
  </sheetData>
  <sortState xmlns:xlrd2="http://schemas.microsoft.com/office/spreadsheetml/2017/richdata2" ref="A9:H84">
    <sortCondition ref="B9:B84"/>
  </sortState>
  <mergeCells count="4">
    <mergeCell ref="A4:H4"/>
    <mergeCell ref="A6:H6"/>
    <mergeCell ref="A7:H7"/>
    <mergeCell ref="A85:E85"/>
  </mergeCells>
  <hyperlinks>
    <hyperlink ref="E80" r:id="rId1" xr:uid="{00000000-0004-0000-0000-000000000000}"/>
    <hyperlink ref="E20" r:id="rId2" xr:uid="{00000000-0004-0000-0000-000001000000}"/>
    <hyperlink ref="E43" r:id="rId3" xr:uid="{00000000-0004-0000-0000-000002000000}"/>
    <hyperlink ref="E33" r:id="rId4" xr:uid="{00000000-0004-0000-0000-000003000000}"/>
    <hyperlink ref="E67" r:id="rId5" xr:uid="{00000000-0004-0000-0000-000004000000}"/>
    <hyperlink ref="E81" r:id="rId6" xr:uid="{00000000-0004-0000-0000-000005000000}"/>
    <hyperlink ref="E79" r:id="rId7" xr:uid="{00000000-0004-0000-0000-000006000000}"/>
    <hyperlink ref="E77" r:id="rId8" xr:uid="{00000000-0004-0000-0000-000007000000}"/>
    <hyperlink ref="E76" r:id="rId9" xr:uid="{00000000-0004-0000-0000-000008000000}"/>
    <hyperlink ref="E70" r:id="rId10" xr:uid="{00000000-0004-0000-0000-000009000000}"/>
    <hyperlink ref="E65" r:id="rId11" xr:uid="{00000000-0004-0000-0000-00000A000000}"/>
    <hyperlink ref="E61" r:id="rId12" xr:uid="{00000000-0004-0000-0000-00000B000000}"/>
    <hyperlink ref="E60" r:id="rId13" xr:uid="{00000000-0004-0000-0000-00000C000000}"/>
    <hyperlink ref="E59" r:id="rId14" xr:uid="{00000000-0004-0000-0000-00000D000000}"/>
    <hyperlink ref="E58" r:id="rId15" xr:uid="{00000000-0004-0000-0000-00000E000000}"/>
    <hyperlink ref="E55" r:id="rId16" xr:uid="{00000000-0004-0000-0000-00000F000000}"/>
    <hyperlink ref="E54" r:id="rId17" xr:uid="{00000000-0004-0000-0000-000010000000}"/>
    <hyperlink ref="E50" r:id="rId18" xr:uid="{00000000-0004-0000-0000-000011000000}"/>
    <hyperlink ref="E48" r:id="rId19" xr:uid="{00000000-0004-0000-0000-000012000000}"/>
    <hyperlink ref="E47" r:id="rId20" xr:uid="{00000000-0004-0000-0000-000013000000}"/>
    <hyperlink ref="E46" r:id="rId21" xr:uid="{00000000-0004-0000-0000-000014000000}"/>
    <hyperlink ref="E40" r:id="rId22" xr:uid="{00000000-0004-0000-0000-000015000000}"/>
    <hyperlink ref="E34" r:id="rId23" xr:uid="{00000000-0004-0000-0000-000016000000}"/>
    <hyperlink ref="E31" r:id="rId24" xr:uid="{00000000-0004-0000-0000-000017000000}"/>
    <hyperlink ref="E25" r:id="rId25" xr:uid="{00000000-0004-0000-0000-000018000000}"/>
    <hyperlink ref="E19" r:id="rId26" xr:uid="{00000000-0004-0000-0000-000019000000}"/>
    <hyperlink ref="E15" r:id="rId27" display="andrea.coutinho@ovg.org.Br" xr:uid="{00000000-0004-0000-0000-00001A000000}"/>
    <hyperlink ref="E10" r:id="rId28" display="diretoria.geral@ovg.org.br" xr:uid="{00000000-0004-0000-0000-00001B000000}"/>
    <hyperlink ref="E75" r:id="rId29" xr:uid="{00000000-0004-0000-0000-00001C000000}"/>
    <hyperlink ref="E27" r:id="rId30" xr:uid="{00000000-0004-0000-0000-00001D000000}"/>
    <hyperlink ref="E74" r:id="rId31" xr:uid="{00000000-0004-0000-0000-00001E000000}"/>
    <hyperlink ref="E28" r:id="rId32" xr:uid="{00000000-0004-0000-0000-00001F000000}"/>
    <hyperlink ref="E35" r:id="rId33" xr:uid="{00000000-0004-0000-0000-000020000000}"/>
    <hyperlink ref="E13" r:id="rId34" xr:uid="{00000000-0004-0000-0000-000021000000}"/>
    <hyperlink ref="E16" r:id="rId35" xr:uid="{00000000-0004-0000-0000-000022000000}"/>
    <hyperlink ref="E17" r:id="rId36" xr:uid="{00000000-0004-0000-0000-000023000000}"/>
    <hyperlink ref="E22" r:id="rId37" xr:uid="{00000000-0004-0000-0000-000024000000}"/>
    <hyperlink ref="E23" r:id="rId38" xr:uid="{00000000-0004-0000-0000-000025000000}"/>
    <hyperlink ref="E24" r:id="rId39" xr:uid="{00000000-0004-0000-0000-000026000000}"/>
    <hyperlink ref="E29" r:id="rId40" xr:uid="{00000000-0004-0000-0000-000027000000}"/>
    <hyperlink ref="E30" r:id="rId41" xr:uid="{00000000-0004-0000-0000-000028000000}"/>
    <hyperlink ref="E32" r:id="rId42" xr:uid="{00000000-0004-0000-0000-000029000000}"/>
    <hyperlink ref="E39" r:id="rId43" xr:uid="{00000000-0004-0000-0000-00002A000000}"/>
    <hyperlink ref="E42" r:id="rId44" xr:uid="{00000000-0004-0000-0000-00002B000000}"/>
    <hyperlink ref="E45" r:id="rId45" xr:uid="{00000000-0004-0000-0000-00002C000000}"/>
    <hyperlink ref="E49" r:id="rId46" xr:uid="{00000000-0004-0000-0000-00002D000000}"/>
    <hyperlink ref="E52" r:id="rId47" xr:uid="{00000000-0004-0000-0000-00002E000000}"/>
    <hyperlink ref="E57" r:id="rId48" xr:uid="{00000000-0004-0000-0000-00002F000000}"/>
    <hyperlink ref="E66" r:id="rId49" xr:uid="{00000000-0004-0000-0000-000030000000}"/>
    <hyperlink ref="E69" r:id="rId50" xr:uid="{00000000-0004-0000-0000-000031000000}"/>
    <hyperlink ref="E71" r:id="rId51" xr:uid="{00000000-0004-0000-0000-000032000000}"/>
    <hyperlink ref="E72" r:id="rId52" xr:uid="{00000000-0004-0000-0000-000033000000}"/>
    <hyperlink ref="E73" r:id="rId53" xr:uid="{00000000-0004-0000-0000-000034000000}"/>
    <hyperlink ref="E83" r:id="rId54" xr:uid="{00000000-0004-0000-0000-000035000000}"/>
    <hyperlink ref="E84" r:id="rId55" xr:uid="{00000000-0004-0000-0000-000036000000}"/>
    <hyperlink ref="E12" r:id="rId56" xr:uid="{00000000-0004-0000-0000-000037000000}"/>
    <hyperlink ref="E68" r:id="rId57" xr:uid="{00000000-0004-0000-0000-000038000000}"/>
    <hyperlink ref="E38" r:id="rId58" xr:uid="{00000000-0004-0000-0000-000039000000}"/>
    <hyperlink ref="E62" r:id="rId59" xr:uid="{00000000-0004-0000-0000-00003A000000}"/>
  </hyperlinks>
  <printOptions horizontalCentered="1"/>
  <pageMargins left="0.23622047244094491" right="0.23622047244094491" top="0.23" bottom="0.19" header="7.0000000000000007E-2" footer="3.937007874015748E-2"/>
  <pageSetup paperSize="9" scale="74" fitToHeight="0" orientation="landscape" r:id="rId60"/>
  <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Agosto 2023</vt:lpstr>
      <vt:lpstr>'Agosto 2023'!Area_de_impressao</vt:lpstr>
      <vt:lpstr>'Agosto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office365.17 contas</cp:lastModifiedBy>
  <cp:lastPrinted>2023-09-13T19:57:21Z</cp:lastPrinted>
  <dcterms:created xsi:type="dcterms:W3CDTF">2022-12-20T19:42:00Z</dcterms:created>
  <dcterms:modified xsi:type="dcterms:W3CDTF">2023-09-13T19:57:27Z</dcterms:modified>
</cp:coreProperties>
</file>