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dia/image9.tmp" ContentType="image/jpeg"/>
  <Override PartName="/xl/media/image10.tmp" ContentType="image/jpeg"/>
  <Override PartName="/xl/media/image11.tmp" ContentType="image/jpeg"/>
  <Override PartName="/xl/media/image19.tmp" ContentType="image/jpeg"/>
  <Override PartName="/xl/media/image27.tmp" ContentType="image/jpeg"/>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arquivos\DOC_CMCG\BANCO DE ALIMENTOS\Relatório Gerencial\2023\08 - Agosto\"/>
    </mc:Choice>
  </mc:AlternateContent>
  <xr:revisionPtr revIDLastSave="0" documentId="13_ncr:1_{5D89E461-1904-4562-9757-45612F1A6A55}" xr6:coauthVersionLast="47" xr6:coauthVersionMax="47" xr10:uidLastSave="{00000000-0000-0000-0000-000000000000}"/>
  <bookViews>
    <workbookView xWindow="-24120" yWindow="-120" windowWidth="24240" windowHeight="13140"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7" sheetId="32" state="hidden" r:id="rId6"/>
    <sheet name="Planilha16" sheetId="31" state="hidden" r:id="rId7"/>
    <sheet name="Planilha15" sheetId="30" state="hidden" r:id="rId8"/>
    <sheet name="Planilha14" sheetId="29" state="hidden" r:id="rId9"/>
    <sheet name="Planilha13" sheetId="28" state="hidden" r:id="rId10"/>
    <sheet name="Planilha12" sheetId="27" state="hidden" r:id="rId11"/>
    <sheet name="Planilha11" sheetId="26" state="hidden" r:id="rId12"/>
    <sheet name="Planilha10" sheetId="25" state="hidden" r:id="rId13"/>
    <sheet name="Planilha9" sheetId="24" state="hidden" r:id="rId14"/>
    <sheet name="Planilha8" sheetId="23" state="hidden" r:id="rId15"/>
    <sheet name="Planilha7" sheetId="22" state="hidden" r:id="rId16"/>
    <sheet name="Planilha6" sheetId="21" state="hidden" r:id="rId17"/>
    <sheet name="Planilha5" sheetId="20" state="hidden" r:id="rId18"/>
    <sheet name="Planilha4" sheetId="18" state="hidden" r:id="rId19"/>
    <sheet name="Planilha3" sheetId="17" state="hidden" r:id="rId20"/>
    <sheet name="Planilha1" sheetId="16" state="hidden" r:id="rId21"/>
    <sheet name="Planilha2" sheetId="15" state="hidden" r:id="rId22"/>
  </sheets>
  <definedNames>
    <definedName name="__shared_1_0_0">#REF!-#REF!</definedName>
    <definedName name="__shared_2_0_0">#REF!-#REF!</definedName>
    <definedName name="_xlnm._FilterDatabase" localSheetId="2" hidden="1">'Relatório Analítico '!$A$33:$J$33</definedName>
    <definedName name="_xlnm.Print_Area" localSheetId="4">'Anexo Fotos'!$A$1:$Q$193</definedName>
    <definedName name="_xlnm.Print_Area" localSheetId="0">Capa!$A$1:$N$62</definedName>
    <definedName name="_xlnm.Print_Area" localSheetId="3">'Entidades Cadastradas'!$A$1:$E$79</definedName>
    <definedName name="_xlnm.Print_Area" localSheetId="2">'Relatório Analítico '!$A$1:$J$609</definedName>
    <definedName name="_xlnm.Print_Area" localSheetId="1">'Relatório Sintético'!$A$1:$L$45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27" i="3" l="1"/>
  <c r="J332" i="3"/>
  <c r="J331" i="3"/>
  <c r="D333" i="3"/>
  <c r="D205" i="3"/>
  <c r="J34" i="3"/>
  <c r="D206" i="3"/>
  <c r="E11" i="3"/>
  <c r="J25" i="3" l="1"/>
  <c r="J24" i="3"/>
  <c r="J23" i="3"/>
  <c r="J22" i="3"/>
  <c r="J12" i="3"/>
  <c r="J11" i="3"/>
  <c r="J288" i="3" l="1"/>
  <c r="E12" i="3" l="1"/>
  <c r="E206" i="3"/>
  <c r="E328" i="3"/>
  <c r="J354" i="3" l="1"/>
  <c r="J353" i="3"/>
  <c r="J352" i="3"/>
  <c r="J351" i="3"/>
  <c r="J350" i="3"/>
  <c r="J349" i="3"/>
  <c r="J347" i="3"/>
  <c r="J346" i="3"/>
  <c r="J345" i="3"/>
  <c r="J344" i="3"/>
  <c r="J343" i="3"/>
  <c r="J342" i="3"/>
  <c r="J341" i="3"/>
  <c r="J340" i="3"/>
  <c r="J339" i="3"/>
  <c r="J338" i="3"/>
  <c r="J330"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7" i="3"/>
  <c r="J286" i="3"/>
  <c r="J285" i="3"/>
  <c r="J284" i="3"/>
  <c r="J283" i="3"/>
  <c r="J282" i="3"/>
  <c r="J280" i="3"/>
  <c r="J279" i="3"/>
  <c r="J278" i="3"/>
  <c r="J277" i="3"/>
  <c r="J276" i="3"/>
  <c r="J274" i="3"/>
  <c r="J273" i="3"/>
  <c r="J272" i="3"/>
  <c r="J271" i="3"/>
  <c r="J270" i="3"/>
  <c r="J269" i="3"/>
  <c r="J268" i="3"/>
  <c r="J267" i="3"/>
  <c r="J266" i="3"/>
  <c r="J265" i="3"/>
  <c r="J264" i="3"/>
  <c r="J263" i="3"/>
  <c r="J262" i="3"/>
  <c r="J261" i="3"/>
  <c r="J260" i="3"/>
  <c r="J259" i="3"/>
  <c r="J258" i="3"/>
  <c r="J257" i="3"/>
  <c r="J256"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0" i="3"/>
  <c r="J29" i="3"/>
  <c r="J18" i="3"/>
  <c r="J17" i="3"/>
  <c r="J16" i="3"/>
  <c r="E441" i="3"/>
  <c r="E587" i="3" s="1"/>
  <c r="E586" i="3"/>
  <c r="J582" i="3"/>
  <c r="J572" i="3"/>
  <c r="J573" i="3"/>
  <c r="J564" i="3"/>
  <c r="J515" i="3"/>
  <c r="J405" i="3"/>
  <c r="J465" i="3"/>
  <c r="J464" i="3"/>
  <c r="I441" i="3" l="1"/>
  <c r="F441" i="3"/>
  <c r="E22" i="3"/>
  <c r="I206" i="3"/>
  <c r="D331" i="3"/>
  <c r="H331" i="3" l="1"/>
  <c r="I12" i="3"/>
  <c r="J412" i="3" l="1"/>
  <c r="J485" i="3"/>
  <c r="J440" i="3"/>
  <c r="J439" i="3"/>
  <c r="J438" i="3"/>
  <c r="J437" i="3"/>
  <c r="J436" i="3"/>
  <c r="J435" i="3"/>
  <c r="J434" i="3"/>
  <c r="J433" i="3"/>
  <c r="J432" i="3"/>
  <c r="J431" i="3"/>
  <c r="J430" i="3"/>
  <c r="J429" i="3"/>
  <c r="J428" i="3"/>
  <c r="J427" i="3"/>
  <c r="J426" i="3"/>
  <c r="J425" i="3"/>
  <c r="J424" i="3"/>
  <c r="J423" i="3"/>
  <c r="J421" i="3"/>
  <c r="J420" i="3"/>
  <c r="J419" i="3"/>
  <c r="J418" i="3"/>
  <c r="J417" i="3"/>
  <c r="J416" i="3"/>
  <c r="J415" i="3"/>
  <c r="J414" i="3"/>
  <c r="J413" i="3"/>
  <c r="J411" i="3"/>
  <c r="J410" i="3"/>
  <c r="J409" i="3"/>
  <c r="J408" i="3"/>
  <c r="J407" i="3"/>
  <c r="J406"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4" i="3"/>
  <c r="J373" i="3"/>
  <c r="J372" i="3"/>
  <c r="J371" i="3"/>
  <c r="J370" i="3"/>
  <c r="J369" i="3"/>
  <c r="J368" i="3"/>
  <c r="J367" i="3"/>
  <c r="J366" i="3"/>
  <c r="J365" i="3"/>
  <c r="J364" i="3"/>
  <c r="J363" i="3"/>
  <c r="J362" i="3"/>
  <c r="J361" i="3"/>
  <c r="J360" i="3"/>
  <c r="J359" i="3"/>
  <c r="J358" i="3"/>
  <c r="J357" i="3"/>
  <c r="J356" i="3"/>
  <c r="J355" i="3"/>
  <c r="J348" i="3"/>
  <c r="J375" i="3" l="1"/>
  <c r="J255" i="3"/>
  <c r="J275" i="3"/>
  <c r="J281" i="3"/>
  <c r="I327" i="3"/>
  <c r="I328" i="3"/>
  <c r="I11" i="3" l="1"/>
  <c r="J483" i="3" l="1"/>
  <c r="J481" i="3"/>
  <c r="I205" i="3"/>
  <c r="J446" i="3"/>
  <c r="H441" i="3"/>
  <c r="H205" i="3"/>
  <c r="H206" i="3"/>
  <c r="F206" i="3"/>
  <c r="G206" i="3"/>
  <c r="J585" i="3"/>
  <c r="J584" i="3"/>
  <c r="J583" i="3"/>
  <c r="J581" i="3"/>
  <c r="J580" i="3"/>
  <c r="J579" i="3"/>
  <c r="J577" i="3"/>
  <c r="J576" i="3"/>
  <c r="J575" i="3"/>
  <c r="J574" i="3"/>
  <c r="J571" i="3"/>
  <c r="J570" i="3"/>
  <c r="J569" i="3"/>
  <c r="J568" i="3"/>
  <c r="J567" i="3"/>
  <c r="J566" i="3"/>
  <c r="J565"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4" i="3"/>
  <c r="J482" i="3"/>
  <c r="J480" i="3"/>
  <c r="J479" i="3"/>
  <c r="J478" i="3"/>
  <c r="J477" i="3"/>
  <c r="J476" i="3"/>
  <c r="J475" i="3"/>
  <c r="J473" i="3"/>
  <c r="J472" i="3"/>
  <c r="J471" i="3"/>
  <c r="J470" i="3"/>
  <c r="J469" i="3"/>
  <c r="J468" i="3"/>
  <c r="J467" i="3"/>
  <c r="J466" i="3"/>
  <c r="J463" i="3"/>
  <c r="J462" i="3"/>
  <c r="J461" i="3"/>
  <c r="J460" i="3"/>
  <c r="J459" i="3"/>
  <c r="J458" i="3"/>
  <c r="J457" i="3"/>
  <c r="J456" i="3"/>
  <c r="J455" i="3"/>
  <c r="J454" i="3"/>
  <c r="J453" i="3"/>
  <c r="J452" i="3"/>
  <c r="J451" i="3"/>
  <c r="J450" i="3"/>
  <c r="J449" i="3"/>
  <c r="J448" i="3"/>
  <c r="J447" i="3"/>
  <c r="J422" i="3"/>
  <c r="J441" i="3" s="1"/>
  <c r="F586" i="3"/>
  <c r="G586" i="3"/>
  <c r="G327" i="3"/>
  <c r="G205" i="3"/>
  <c r="D441" i="3"/>
  <c r="D328" i="3"/>
  <c r="E205" i="3"/>
  <c r="J205" i="3" s="1"/>
  <c r="D327" i="3"/>
  <c r="J127" i="3"/>
  <c r="H586" i="3"/>
  <c r="D586" i="3"/>
  <c r="I331" i="3"/>
  <c r="G331" i="3"/>
  <c r="F331" i="3"/>
  <c r="E331" i="3"/>
  <c r="J474" i="3"/>
  <c r="J578" i="3"/>
  <c r="G441" i="3"/>
  <c r="F205" i="3"/>
  <c r="I586" i="3"/>
  <c r="H328" i="3"/>
  <c r="F327" i="3"/>
  <c r="E327" i="3"/>
  <c r="F328" i="3"/>
  <c r="G12" i="3"/>
  <c r="H12" i="3"/>
  <c r="F12" i="3"/>
  <c r="H327" i="3"/>
  <c r="G328" i="3"/>
  <c r="G11" i="3" s="1"/>
  <c r="J586" i="3" l="1"/>
  <c r="J587" i="3" s="1"/>
  <c r="J328" i="3"/>
  <c r="F11" i="3"/>
  <c r="J206" i="3"/>
  <c r="E333" i="3"/>
  <c r="E23" i="3" s="1"/>
  <c r="I587" i="3"/>
  <c r="I22" i="3" s="1"/>
  <c r="H587" i="3"/>
  <c r="H22" i="3" s="1"/>
  <c r="H11" i="3"/>
  <c r="D587" i="3"/>
  <c r="G587" i="3"/>
  <c r="G22" i="3" s="1"/>
  <c r="F333" i="3"/>
  <c r="F23" i="3" s="1"/>
  <c r="G333" i="3"/>
  <c r="G23" i="3" s="1"/>
  <c r="H333" i="3"/>
  <c r="H23" i="3" s="1"/>
  <c r="F587" i="3"/>
  <c r="F22" i="3" s="1"/>
  <c r="I333" i="3"/>
  <c r="I23" i="3" s="1"/>
  <c r="J333" i="3" l="1"/>
  <c r="I25" i="3"/>
  <c r="H25" i="3"/>
  <c r="G25" i="3"/>
  <c r="F25" i="3"/>
  <c r="E25" i="3" l="1"/>
</calcChain>
</file>

<file path=xl/sharedStrings.xml><?xml version="1.0" encoding="utf-8"?>
<sst xmlns="http://schemas.openxmlformats.org/spreadsheetml/2006/main" count="3051" uniqueCount="1042">
  <si>
    <t>ORGANIZAÇÃO DAS VOLUNTÁRIAS DE GOIÁS</t>
  </si>
  <si>
    <t>5º TERMO ADITIVO AO TERMO DE FOMENTO
 Nº 001/2019 - CEASA/OVG</t>
  </si>
  <si>
    <t>RELATÓRIO GERENCIAL MENSAL DE EXECUÇÃO</t>
  </si>
  <si>
    <t>BANCO DE ALIMENTOS</t>
  </si>
  <si>
    <t>PROTEÇÃO SOCIAL ÀS FAMÍLIAS E INDIVÍDUOS EM SITUAÇÃO DE VULNERABILIDADE SOCIAL</t>
  </si>
  <si>
    <t>MÊS DE REFERÊNCIA: AGOSTO / 2023</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</si>
  <si>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</si>
  <si>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</si>
  <si>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</si>
  <si>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</si>
  <si>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</si>
  <si>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</si>
  <si>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</si>
  <si>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</si>
  <si>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</si>
  <si>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</si>
  <si>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</si>
  <si>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</si>
  <si>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</si>
  <si>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</si>
  <si>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</si>
  <si>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</si>
  <si>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</si>
  <si>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</si>
  <si>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</si>
  <si>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</si>
  <si>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O Programa continua recebendo novos cadastramentos, sendo o de famílias realizado de forma presencial e o de entidades sociais, através do site da OVG (www.ovg.org.br), com a validação do cadastro realizada pela equipe de Assistência Social. Destacamos que todas as ações buscaram apoiar e fortalecer a rede socioassistencial. </t>
  </si>
  <si>
    <t>Em parceria com as Gerências de Enfrentamento às Desproteções Sociais (GEDS) e de Benefícios Sociais (GBS), o Banco de Alimentos participou da ação OVG Perto de Você em Rio Verde, com doação de 590 Mix do Bem, 590 frutas desidratadas e 590 Guias de Orientação de Preparo e Conservação dos Alimentos; e em Divinópolis, com doação de 164 unidades do Mix do Bem,   164 frutas desidratadas e 164 Guias de Orientação de Preparo e Conservação dos Alimentos. Nas ocasiões, a equipe do Banco de Alimentos fez a entrega do benefício para cada um dos usuários que passou em seu estande e orientou sobre suas formas de preparo e armazenamento.</t>
  </si>
  <si>
    <t>Nesse mês, o Banco de Alimentos recebeu doações de óleos vegetais da empresa Cargill e alimentos não perecíveis, que foram distribuídos para as famílias e entidades cadastradas no Programa.</t>
  </si>
  <si>
    <r>
      <rPr>
        <sz val="12"/>
        <color rgb="FF000000"/>
        <rFont val="Calibri"/>
        <family val="2"/>
        <scheme val="minor"/>
      </rPr>
      <t xml:space="preserve">Após as capacitações sobre o Mix do Bem nas unidades e programas da OVG, neste mês foram realizados os seguintes atendimentos: </t>
    </r>
    <r>
      <rPr>
        <sz val="12"/>
        <color rgb="FFFF0000"/>
        <rFont val="Calibri"/>
        <family val="2"/>
        <scheme val="minor"/>
      </rPr>
      <t xml:space="preserve"> </t>
    </r>
  </si>
  <si>
    <t>Goiânia, agosto de 2023.</t>
  </si>
  <si>
    <t>Lainon Moreira de Medeiros</t>
  </si>
  <si>
    <t>Luís Maurício Bessa Scartezini</t>
  </si>
  <si>
    <t xml:space="preserve">Gerente do Banco de Alimentos em substituição
(Portaria nº 477/2023-DIGER) </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</si>
  <si>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</si>
  <si>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</si>
  <si>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</si>
  <si>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</si>
  <si>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</si>
  <si>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</si>
  <si>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</si>
  <si>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</si>
  <si>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</si>
  <si>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5º TERMO ADITIVO AO TERMO DE FOMENTO Nº 001/2019 - CEASA/OVG</t>
  </si>
  <si>
    <t>RELATÓRIO ANALÍTICO: OPERACIONAL E METAS</t>
  </si>
  <si>
    <t>REFERÊNCIA: AGOSTO / 2023</t>
  </si>
  <si>
    <t>PROTEÇÃO SOCIAL BÁSICA</t>
  </si>
  <si>
    <t xml:space="preserve">OPERACIONALIZAÇÃO DAS AÇÕES DE PROTEÇÃO SOCIAL                      </t>
  </si>
  <si>
    <t xml:space="preserve"> 1. ATENDIMENTOS/MÊS</t>
  </si>
  <si>
    <t>JUL/2019 A JUL/2023</t>
  </si>
  <si>
    <t>AGO</t>
  </si>
  <si>
    <t>SET</t>
  </si>
  <si>
    <t>OUT</t>
  </si>
  <si>
    <t>NOV</t>
  </si>
  <si>
    <t>DEZ</t>
  </si>
  <si>
    <t>TOTAL SEM REPETIÇÃO</t>
  </si>
  <si>
    <t xml:space="preserve">Número de entidades atendidas </t>
  </si>
  <si>
    <t>RZ</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</si>
  <si>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</si>
  <si>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</si>
  <si>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</si>
  <si>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</si>
  <si>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</si>
  <si>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3. VOLUME DE DOAÇÕES (KG)/MÊS</t>
  </si>
  <si>
    <t>Quantidade de alimentos coletados/arrecadados</t>
  </si>
  <si>
    <t>Quantidade de alimentos doados</t>
  </si>
  <si>
    <t xml:space="preserve">Quantidade de alimentos selecionados para processamentos </t>
  </si>
  <si>
    <t xml:space="preserve">Quantidade de alimentos descartados (distribuídos a instituições para alimentação animal) </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</si>
  <si>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</si>
  <si>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</si>
  <si>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</si>
  <si>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</si>
  <si>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</si>
  <si>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</si>
  <si>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</si>
  <si>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</si>
  <si>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</si>
  <si>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</si>
  <si>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</si>
  <si>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Grupo Ecológico Ambiental Nacional comando pantera</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</si>
  <si>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</si>
  <si>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</si>
  <si>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</si>
  <si>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</si>
  <si>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</si>
  <si>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</si>
  <si>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</si>
  <si>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</si>
  <si>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</si>
  <si>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</si>
  <si>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</si>
  <si>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Comunidade Espirita Trabalho, Amor e FÉ (CETAF)</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</si>
  <si>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</si>
  <si>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</si>
  <si>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</si>
  <si>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</si>
  <si>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</si>
  <si>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</si>
  <si>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</si>
  <si>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</si>
  <si>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</si>
  <si>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</si>
  <si>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</si>
  <si>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</si>
  <si>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</si>
  <si>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</si>
  <si>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</si>
  <si>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</si>
  <si>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</si>
  <si>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</si>
  <si>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</si>
  <si>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</si>
  <si>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</si>
  <si>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</si>
  <si>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</si>
  <si>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</si>
  <si>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</si>
  <si>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</si>
  <si>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</si>
  <si>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</si>
  <si>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</si>
  <si>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</si>
  <si>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</si>
  <si>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</si>
  <si>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</si>
  <si>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</si>
  <si>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</si>
  <si>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</si>
  <si>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</si>
  <si>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</si>
  <si>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</si>
  <si>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</si>
  <si>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</si>
  <si>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</si>
  <si>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</si>
  <si>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</si>
  <si>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</si>
  <si>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</si>
  <si>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</si>
  <si>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</si>
  <si>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</si>
  <si>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</si>
  <si>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</si>
  <si>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</si>
  <si>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</si>
  <si>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</si>
  <si>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</si>
  <si>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</si>
  <si>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</si>
  <si>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</si>
  <si>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</si>
  <si>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</si>
  <si>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</si>
  <si>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</si>
  <si>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</si>
  <si>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</si>
  <si>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</si>
  <si>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</si>
  <si>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</si>
  <si>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</si>
  <si>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</si>
  <si>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</si>
  <si>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</si>
  <si>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</si>
  <si>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</si>
  <si>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</si>
  <si>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</si>
  <si>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</si>
  <si>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</si>
  <si>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</si>
  <si>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</si>
  <si>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</si>
  <si>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</si>
  <si>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</si>
  <si>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</si>
  <si>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</si>
  <si>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</si>
  <si>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</si>
  <si>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</si>
  <si>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</si>
  <si>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</si>
  <si>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</si>
  <si>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</si>
  <si>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</si>
  <si>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</si>
  <si>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</si>
  <si>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</si>
  <si>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</si>
  <si>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</si>
  <si>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</si>
  <si>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</si>
  <si>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</si>
  <si>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</si>
  <si>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</si>
  <si>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</si>
  <si>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</si>
  <si>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</si>
  <si>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</si>
  <si>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</si>
  <si>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</si>
  <si>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</si>
  <si>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</si>
  <si>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</si>
  <si>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</si>
  <si>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</si>
  <si>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</si>
  <si>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</si>
  <si>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</si>
  <si>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</si>
  <si>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</si>
  <si>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</si>
  <si>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</si>
  <si>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</si>
  <si>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</si>
  <si>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</si>
  <si>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</si>
  <si>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</si>
  <si>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</si>
  <si>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</si>
  <si>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</si>
  <si>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</si>
  <si>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</si>
  <si>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</si>
  <si>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</si>
  <si>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</si>
  <si>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</si>
  <si>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</si>
  <si>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</si>
  <si>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</si>
  <si>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Obras Sociais do Centro Espírita Irmão Áureo - OSCEIA</t>
  </si>
  <si>
    <t>Setor Bueno</t>
  </si>
  <si>
    <t>Sindicato dos Proprietários das Oficinas Mecânicas dos Estados de Goiás</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</si>
  <si>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</si>
  <si>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</si>
  <si>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</si>
  <si>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</si>
  <si>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</si>
  <si>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</si>
  <si>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de Travesti Transexuais e Transgêneros de Goiás Astral/GO</t>
  </si>
  <si>
    <t>Associação dos Agentes de Proteção do Juizado da Infância e da Juventude</t>
  </si>
  <si>
    <t xml:space="preserve">Comunidade Terapêutica Ebenézer Bom Pastor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</si>
  <si>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</si>
  <si>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</si>
  <si>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</si>
  <si>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</si>
  <si>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</si>
  <si>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</si>
  <si>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</si>
  <si>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</si>
  <si>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Centro Espirita Emmanoel</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</si>
  <si>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</si>
  <si>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</si>
  <si>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</si>
  <si>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</si>
  <si>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</si>
  <si>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</si>
  <si>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</si>
  <si>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</si>
  <si>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</si>
  <si>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</si>
  <si>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</si>
  <si>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</si>
  <si>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</si>
  <si>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</si>
  <si>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</si>
  <si>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</si>
  <si>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</si>
  <si>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</si>
  <si>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</si>
  <si>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</si>
  <si>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</si>
  <si>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</si>
  <si>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</si>
  <si>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</si>
  <si>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</si>
  <si>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</si>
  <si>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</si>
  <si>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</si>
  <si>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</si>
  <si>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</si>
  <si>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</si>
  <si>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</si>
  <si>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</si>
  <si>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</si>
  <si>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</si>
  <si>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</si>
  <si>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</si>
  <si>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</si>
  <si>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</si>
  <si>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</si>
  <si>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</si>
  <si>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</si>
  <si>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</si>
  <si>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</si>
  <si>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</si>
  <si>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</si>
  <si>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</si>
  <si>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</si>
  <si>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</si>
  <si>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</si>
  <si>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</si>
  <si>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</si>
  <si>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</si>
  <si>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</si>
  <si>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</si>
  <si>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</si>
  <si>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</si>
  <si>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</si>
  <si>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Associação Mão Amiga dos Moradores do 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</si>
  <si>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</si>
  <si>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</si>
  <si>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</si>
  <si>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</si>
  <si>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</si>
  <si>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</si>
  <si>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</si>
  <si>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</si>
  <si>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</si>
  <si>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</si>
  <si>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</si>
  <si>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</si>
  <si>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</si>
  <si>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</si>
  <si>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CMEI Tia Jovita</t>
  </si>
  <si>
    <t>Igreja Assembleia de Deus Ministério Fama</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</si>
  <si>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</si>
  <si>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</si>
  <si>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</si>
  <si>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</si>
  <si>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</si>
  <si>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</si>
  <si>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</si>
  <si>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</si>
  <si>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</si>
  <si>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</si>
  <si>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</si>
  <si>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</si>
  <si>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</si>
  <si>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</si>
  <si>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</si>
  <si>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</si>
  <si>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</si>
  <si>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</si>
  <si>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</si>
  <si>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</si>
  <si>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</si>
  <si>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</si>
  <si>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</si>
  <si>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</si>
  <si>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</si>
  <si>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</si>
  <si>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</si>
  <si>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</si>
  <si>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</si>
  <si>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</si>
  <si>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</si>
  <si>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</si>
  <si>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</si>
  <si>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</si>
  <si>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</si>
  <si>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</si>
  <si>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Associação Moriá</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</si>
  <si>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</si>
  <si>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</si>
  <si>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</si>
  <si>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</si>
  <si>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</si>
  <si>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</si>
  <si>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</si>
  <si>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</si>
  <si>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</si>
  <si>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</si>
  <si>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</si>
  <si>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</si>
  <si>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</si>
  <si>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</si>
  <si>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</si>
  <si>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</si>
  <si>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AGEO Esportivo</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</si>
  <si>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</si>
  <si>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</si>
  <si>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</si>
  <si>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</si>
  <si>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</si>
  <si>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</si>
  <si>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</si>
  <si>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</si>
  <si>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</si>
  <si>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</si>
  <si>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</si>
  <si>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</si>
  <si>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</si>
  <si>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</si>
  <si>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</si>
  <si>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</si>
  <si>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</si>
  <si>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</si>
  <si>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</si>
  <si>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</si>
  <si>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</si>
  <si>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</si>
  <si>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</si>
  <si>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</si>
  <si>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</si>
  <si>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</si>
  <si>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</si>
  <si>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</si>
  <si>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</si>
  <si>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</si>
  <si>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</si>
  <si>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</si>
  <si>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</si>
  <si>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</si>
  <si>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</si>
  <si>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</si>
  <si>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</si>
  <si>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</si>
  <si>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Monjolo Retiro para Idosos</t>
  </si>
  <si>
    <t>Movimento Terra Livre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</si>
  <si>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</si>
  <si>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</si>
  <si>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</si>
  <si>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</si>
  <si>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</si>
  <si>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</si>
  <si>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</si>
  <si>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</si>
  <si>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</si>
  <si>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</si>
  <si>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</si>
  <si>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</si>
  <si>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</si>
  <si>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</si>
  <si>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</si>
  <si>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</si>
  <si>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</si>
  <si>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</si>
  <si>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</si>
  <si>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</si>
  <si>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</si>
  <si>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</si>
  <si>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</si>
  <si>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</si>
  <si>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de Paulo do Centro Espírita Luz e Caridade</t>
  </si>
  <si>
    <t>Nazário</t>
  </si>
  <si>
    <t>Centro Espírita O Consolador</t>
  </si>
  <si>
    <t>Nova Veneza</t>
  </si>
  <si>
    <t>Associação Recanto Mais Saúde</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</si>
  <si>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</si>
  <si>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</si>
  <si>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</si>
  <si>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</si>
  <si>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</si>
  <si>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</si>
  <si>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</si>
  <si>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</si>
  <si>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</si>
  <si>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</si>
  <si>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</si>
  <si>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</si>
  <si>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</si>
  <si>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</si>
  <si>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</si>
  <si>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</si>
  <si>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</si>
  <si>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</si>
  <si>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</si>
  <si>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</si>
  <si>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</si>
  <si>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</si>
  <si>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</si>
  <si>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</si>
  <si>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</si>
  <si>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</si>
  <si>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</si>
  <si>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</si>
  <si>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</si>
  <si>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</si>
  <si>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</si>
  <si>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</si>
  <si>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</si>
  <si>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</si>
  <si>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</si>
  <si>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</si>
  <si>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</si>
  <si>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</si>
  <si>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</si>
  <si>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</si>
  <si>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</si>
  <si>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</si>
  <si>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</si>
  <si>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</si>
  <si>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</si>
  <si>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</si>
  <si>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</si>
  <si>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</si>
  <si>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</si>
  <si>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</si>
  <si>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</si>
  <si>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</si>
  <si>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</si>
  <si>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</si>
  <si>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</si>
  <si>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</si>
  <si>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</si>
  <si>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</si>
  <si>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</si>
  <si>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</si>
  <si>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</si>
  <si>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</si>
  <si>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</si>
  <si>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</si>
  <si>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</si>
  <si>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</si>
  <si>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</si>
  <si>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</si>
  <si>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</si>
  <si>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</si>
  <si>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</si>
  <si>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</si>
  <si>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</si>
  <si>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</si>
  <si>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</si>
  <si>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</si>
  <si>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</si>
  <si>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</si>
  <si>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</si>
  <si>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</si>
  <si>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</si>
  <si>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</si>
  <si>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</si>
  <si>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</si>
  <si>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</si>
  <si>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</si>
  <si>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</si>
  <si>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</si>
  <si>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</si>
  <si>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</si>
  <si>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</si>
  <si>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</si>
  <si>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</si>
  <si>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</si>
  <si>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</si>
  <si>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</si>
  <si>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</si>
  <si>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</si>
  <si>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</si>
  <si>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</si>
  <si>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</si>
  <si>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</si>
  <si>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</si>
  <si>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</si>
  <si>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</si>
  <si>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</si>
  <si>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</si>
  <si>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</si>
  <si>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</si>
  <si>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</si>
  <si>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</si>
  <si>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</si>
  <si>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</si>
  <si>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</si>
  <si>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</si>
  <si>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</si>
  <si>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Tropicais</t>
  </si>
  <si>
    <t>Gigantão Comercial de Batatas Ltda.</t>
  </si>
  <si>
    <t>Gynpepp</t>
  </si>
  <si>
    <t>Horta escola - Município de Goiânia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</si>
  <si>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</si>
  <si>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</si>
  <si>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</si>
  <si>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</si>
  <si>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</si>
  <si>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</si>
  <si>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</si>
  <si>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</si>
  <si>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</si>
  <si>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</si>
  <si>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</si>
  <si>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</si>
  <si>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</si>
  <si>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</si>
  <si>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</si>
  <si>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</si>
  <si>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</si>
  <si>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</si>
  <si>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</si>
  <si>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</si>
  <si>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</si>
  <si>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</si>
  <si>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</si>
  <si>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</si>
  <si>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</si>
  <si>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</si>
  <si>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</si>
  <si>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</si>
  <si>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</si>
  <si>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W.R.P - Verduras</t>
  </si>
  <si>
    <t>WV Distribuidora de Bananas</t>
  </si>
  <si>
    <t>SUB-TOTAL ARRECADAÇÕES CONCESSIONÁRIOS (KG)</t>
  </si>
  <si>
    <t>PERMISSIONÁRIOS, PRODUTORES e PESSOA FÍSICA</t>
  </si>
  <si>
    <t>Adriano Rodrigues dos Santos</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</si>
  <si>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</si>
  <si>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</si>
  <si>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</si>
  <si>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</si>
  <si>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</si>
  <si>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</si>
  <si>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</si>
  <si>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</si>
  <si>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</si>
  <si>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</si>
  <si>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</si>
  <si>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</si>
  <si>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</si>
  <si>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</si>
  <si>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</si>
  <si>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</si>
  <si>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</si>
  <si>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</si>
  <si>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 xml:space="preserve">Divino Rodrigues do Nascimento </t>
  </si>
  <si>
    <t>Divino Vieira de Souza</t>
  </si>
  <si>
    <t>Dyone Rodrygues</t>
  </si>
  <si>
    <t>Edielson</t>
  </si>
  <si>
    <t>Ediene</t>
  </si>
  <si>
    <t>Edson Rodrigues Tavares</t>
  </si>
  <si>
    <t>Edmar Cardoso de Oliveira</t>
  </si>
  <si>
    <t>Edimar</t>
  </si>
  <si>
    <t>Eduardo</t>
  </si>
  <si>
    <t>Edvaldo Lopes de Oliveira</t>
  </si>
  <si>
    <t>Eleuza Franca de Melo</t>
  </si>
  <si>
    <t>Esio Bernardes do Vale</t>
  </si>
  <si>
    <t>Euler Borges Pinheiro</t>
  </si>
  <si>
    <t>Fabio</t>
  </si>
  <si>
    <t>Francis</t>
  </si>
  <si>
    <t>Francisco Silva</t>
  </si>
  <si>
    <t>Gaspar Silva</t>
  </si>
  <si>
    <t>Geraldino</t>
  </si>
  <si>
    <t>Guilherme Marques</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</si>
  <si>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</si>
  <si>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</si>
  <si>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</si>
  <si>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</si>
  <si>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</si>
  <si>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</si>
  <si>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</si>
  <si>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</si>
  <si>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</si>
  <si>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</si>
  <si>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</si>
  <si>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</si>
  <si>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</si>
  <si>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</si>
  <si>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</si>
  <si>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</si>
  <si>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</si>
  <si>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</si>
  <si>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</si>
  <si>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</si>
  <si>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</si>
  <si>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</si>
  <si>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</si>
  <si>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</si>
  <si>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</si>
  <si>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</si>
  <si>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</si>
  <si>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</si>
  <si>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</si>
  <si>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</si>
  <si>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</si>
  <si>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</si>
  <si>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</si>
  <si>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</si>
  <si>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</si>
  <si>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</si>
  <si>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</si>
  <si>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</si>
  <si>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</si>
  <si>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</si>
  <si>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</si>
  <si>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</si>
  <si>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</si>
  <si>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</si>
  <si>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</si>
  <si>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</si>
  <si>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</si>
  <si>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</si>
  <si>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</si>
  <si>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</si>
  <si>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</si>
  <si>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</si>
  <si>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</si>
  <si>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</si>
  <si>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</si>
  <si>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</si>
  <si>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</si>
  <si>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</si>
  <si>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</si>
  <si>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</si>
  <si>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</si>
  <si>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</si>
  <si>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</si>
  <si>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</si>
  <si>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</si>
  <si>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</si>
  <si>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</si>
  <si>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</si>
  <si>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</si>
  <si>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</si>
  <si>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</si>
  <si>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</si>
  <si>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</si>
  <si>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</si>
  <si>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</si>
  <si>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</si>
  <si>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</si>
  <si>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</si>
  <si>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</si>
  <si>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</si>
  <si>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</si>
  <si>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</si>
  <si>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</si>
  <si>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</si>
  <si>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</si>
  <si>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</si>
  <si>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</si>
  <si>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</si>
  <si>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</si>
  <si>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</si>
  <si>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</si>
  <si>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</si>
  <si>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</si>
  <si>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</si>
  <si>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</si>
  <si>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</si>
  <si>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</si>
  <si>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Willian Rose de Araujo</t>
  </si>
  <si>
    <t>SUB-TOTAL ARRECADAÇÕES PERMISSIONÁRIOS E PRODUTORES (KG)</t>
  </si>
  <si>
    <t>TOTAL ARRECADAÇÕES (KG)</t>
  </si>
  <si>
    <t>7. DESCRITIVO DAS DEMAIS ATIVIDADES</t>
  </si>
  <si>
    <t>Atividades relevantes por área técnica e/ou geral desenvolvidas na unidade (conforme Plano de Trabalho):</t>
  </si>
  <si>
    <r>
      <rPr>
        <b/>
        <sz val="14"/>
        <color rgb="FF000000"/>
        <rFont val="Arial"/>
        <family val="2"/>
      </rPr>
      <t xml:space="preserve">7.2 </t>
    </r>
    <r>
      <rPr>
        <sz val="14"/>
        <color rgb="FF000000"/>
        <rFont val="Arial"/>
        <family val="2"/>
      </rPr>
      <t>Neste mês, foram atendidas 35 famílias em situação de vulnerabilidade direcionadas pela CEASA. O mapeamento das famílias que coletam alimentos nos contêiners de lixo no interior da CEASA é feito regularmente.</t>
    </r>
  </si>
  <si>
    <t>Impactos das atividades desenvolvidas (conforme Plano de Trabalho):</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</si>
  <si>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 sistema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</si>
  <si>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t xml:space="preserve"> </t>
  </si>
  <si>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</si>
  <si>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</si>
  <si>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</si>
  <si>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</si>
  <si>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</si>
  <si>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</si>
  <si>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</si>
  <si>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</si>
  <si>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</si>
  <si>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</si>
  <si>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</si>
  <si>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</si>
  <si>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</si>
  <si>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</si>
  <si>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</si>
  <si>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</si>
  <si>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</si>
  <si>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</si>
  <si>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</si>
  <si>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</si>
  <si>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</si>
  <si>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</si>
  <si>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</si>
  <si>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</si>
  <si>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</si>
  <si>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</si>
  <si>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</si>
  <si>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</si>
  <si>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</si>
  <si>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</si>
  <si>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</si>
  <si>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</si>
  <si>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</si>
  <si>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</si>
  <si>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</si>
  <si>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</si>
  <si>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Instituição de Longa Permanência Lar Feliz</t>
  </si>
  <si>
    <t>São Miguel do Araguaia</t>
  </si>
  <si>
    <t>Associação de Pais e Amigos dos Excepcionais de São Miguel do Araguaia - APAE</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</si>
  <si>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</si>
  <si>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</si>
  <si>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</si>
  <si>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</si>
  <si>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</si>
  <si>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</si>
  <si>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</si>
  <si>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</si>
  <si>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</si>
  <si>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</si>
  <si>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</si>
  <si>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</si>
  <si>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</si>
  <si>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</si>
  <si>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</si>
  <si>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</si>
  <si>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</si>
  <si>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</si>
  <si>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</si>
  <si>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</si>
  <si>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</si>
  <si>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</si>
  <si>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</si>
  <si>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</si>
  <si>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</si>
  <si>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</si>
  <si>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</si>
  <si>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Aurilândia</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</si>
  <si>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</si>
  <si>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</si>
  <si>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</si>
  <si>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</si>
  <si>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</si>
  <si>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</si>
  <si>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</si>
  <si>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</si>
  <si>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 </t>
  </si>
  <si>
    <t>Alexânia</t>
  </si>
  <si>
    <t>Aloândia</t>
  </si>
  <si>
    <t>Alto Paraíso de Goiás</t>
  </si>
  <si>
    <t>Alvorada do Norte</t>
  </si>
  <si>
    <t>Abrigo dos Velhos Prof Nicephoro Pereira da Silva</t>
  </si>
  <si>
    <t>Núcleo Bem-te-vi</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</si>
  <si>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</si>
  <si>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</si>
  <si>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</si>
  <si>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</si>
  <si>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</si>
  <si>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</si>
  <si>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</si>
  <si>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</si>
  <si>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</si>
  <si>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</si>
  <si>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</si>
  <si>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</si>
  <si>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</si>
  <si>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</si>
  <si>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</si>
  <si>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</si>
  <si>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</si>
  <si>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Cristianópolis</t>
  </si>
  <si>
    <t>Crixás</t>
  </si>
  <si>
    <t>Damianópolis</t>
  </si>
  <si>
    <t>Divinópolis de Goiás</t>
  </si>
  <si>
    <t>Faina</t>
  </si>
  <si>
    <t>Associação dos Idosos de Fazenda Nova</t>
  </si>
  <si>
    <t>Firminópolis</t>
  </si>
  <si>
    <t>Lar São José de Formosa</t>
  </si>
  <si>
    <t>Goianésia</t>
  </si>
  <si>
    <t>Goiânia</t>
  </si>
  <si>
    <t xml:space="preserve">Goiás </t>
  </si>
  <si>
    <t>Obras Sociais da Diocese de Goiás</t>
  </si>
  <si>
    <t>Gouvelândia</t>
  </si>
  <si>
    <t>Guaraíta</t>
  </si>
  <si>
    <t>Heitoraí</t>
  </si>
  <si>
    <t>Iaciara</t>
  </si>
  <si>
    <t>Inaciolândia</t>
  </si>
  <si>
    <t>Ipameri</t>
  </si>
  <si>
    <t>Associação Pestalozzi de Ipameri</t>
  </si>
  <si>
    <t>Associação Adelino de Carvalho</t>
  </si>
  <si>
    <t>Desafio Jovem de Iporá</t>
  </si>
  <si>
    <t>Itaberaí</t>
  </si>
  <si>
    <t>Itajá</t>
  </si>
  <si>
    <t>Itapuranga</t>
  </si>
  <si>
    <t>Associação Popular de Saúde de Itapuranga</t>
  </si>
  <si>
    <t>Itarumã</t>
  </si>
  <si>
    <t>Jandaia</t>
  </si>
  <si>
    <t>Jaraguá</t>
  </si>
  <si>
    <t>Jataí</t>
  </si>
  <si>
    <t>Associação Beneficente Albergue São Vicente de Paulo</t>
  </si>
  <si>
    <t>Jussara</t>
  </si>
  <si>
    <t>Lar Beneficente Bom Jesus</t>
  </si>
  <si>
    <t>Lagoa Santa</t>
  </si>
  <si>
    <t>Mairipotaba</t>
  </si>
  <si>
    <t>Matrinchã</t>
  </si>
  <si>
    <t>Minaçu</t>
  </si>
  <si>
    <t>Mineiros</t>
  </si>
  <si>
    <t>Moiporá</t>
  </si>
  <si>
    <t>Monte Alegre de Goiás</t>
  </si>
  <si>
    <t>Mossâmedes</t>
  </si>
  <si>
    <t>Mozarlândia</t>
  </si>
  <si>
    <t>Mutunópolis</t>
  </si>
  <si>
    <t>Niquelândia</t>
  </si>
  <si>
    <t>Nova América</t>
  </si>
  <si>
    <t>Nova Roma</t>
  </si>
  <si>
    <t>Associação Recanto Mais Saúde - Centro Geriátrico</t>
  </si>
  <si>
    <t>Orizona</t>
  </si>
  <si>
    <t>Associação dos Idosos da Comunidade de Firmeza e Adjacentes</t>
  </si>
  <si>
    <t>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</si>
  <si>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</si>
  <si>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</si>
  <si>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</si>
  <si>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</si>
  <si>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</si>
  <si>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</si>
  <si>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</si>
  <si>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</si>
  <si>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</si>
  <si>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</si>
  <si>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</si>
  <si>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</si>
  <si>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</si>
  <si>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</si>
  <si>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</si>
  <si>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</si>
  <si>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</si>
  <si>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São Domingos</t>
  </si>
  <si>
    <t>São Luís de Montes Belos</t>
  </si>
  <si>
    <t>Conferência São Vicente de Paulo Lar Vicentino</t>
  </si>
  <si>
    <t>São Luiz do Norte</t>
  </si>
  <si>
    <t>Simolândia</t>
  </si>
  <si>
    <t>Sítio d’Abadia</t>
  </si>
  <si>
    <t>Teresina de Goiás</t>
  </si>
  <si>
    <t>Trombas</t>
  </si>
  <si>
    <t>Lar São Vicente de Paulo de Uruana</t>
  </si>
  <si>
    <t>Valparaíso de Goiás</t>
  </si>
  <si>
    <t>Varjão</t>
  </si>
  <si>
    <t>Vianópolis</t>
  </si>
  <si>
    <t xml:space="preserve">Vila Boa </t>
  </si>
  <si>
    <t>Vila Propício</t>
  </si>
  <si>
    <t>FOTOS - AGOSTO 2023</t>
  </si>
  <si>
    <t>Distribuição para as Famílias.</t>
  </si>
  <si>
    <t>Distribuição para as Entidades Sociais.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</si>
  <si>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</si>
  <si>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</si>
  <si>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</si>
  <si>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</si>
  <si>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</si>
  <si>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</si>
  <si>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</si>
  <si>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</si>
  <si>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</si>
  <si>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</si>
  <si>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</si>
  <si>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</si>
  <si>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</si>
  <si>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</si>
  <si>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</si>
  <si>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</si>
  <si>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</si>
  <si>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</si>
  <si>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11 municípios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</si>
  <si>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</si>
  <si>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</si>
  <si>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</si>
  <si>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</si>
  <si>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</si>
  <si>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</si>
  <si>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</si>
  <si>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</si>
  <si>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</si>
  <si>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</si>
  <si>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</si>
  <si>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</si>
  <si>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</si>
  <si>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</si>
  <si>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Gentil Meireles</t>
  </si>
  <si>
    <t>Vila Isaura</t>
  </si>
  <si>
    <t>53 bairos</t>
  </si>
  <si>
    <t>Lar dos Idosos de Vianópolis</t>
  </si>
  <si>
    <t xml:space="preserve">Casa da Amizade de Morrinhos </t>
  </si>
  <si>
    <t xml:space="preserve">Obras Sociais da Diocese de Formosa </t>
  </si>
  <si>
    <t xml:space="preserve">Secretaria Municipal de Agricultura e Abastecimento de Senador Canedo - SEMAB </t>
  </si>
  <si>
    <r>
      <rPr>
        <b/>
        <sz val="14"/>
        <color rgb="FF000000"/>
        <rFont val="Arial"/>
        <family val="2"/>
      </rPr>
      <t>7.7</t>
    </r>
    <r>
      <rPr>
        <sz val="14"/>
        <color rgb="FF000000"/>
        <rFont val="Arial"/>
        <family val="2"/>
      </rPr>
      <t xml:space="preserve"> Seguimos com a parceria com a Gerência de Voluntariado e Parcerias Sociais (GPVS) para acolhimento de voluntários que auxiliem nas atividades diárias da unidade.</t>
    </r>
  </si>
  <si>
    <t>Voluntários que atuaram na  etapa de empacotamento do Mix do Bem, etiquetagem das embalagens das frutas desidratadas e distribuição das cestas de hortifrútis para as famílias.</t>
  </si>
  <si>
    <r>
      <t>O Banco de Alimentos segue recebendo</t>
    </r>
    <r>
      <rPr>
        <sz val="12"/>
        <rFont val="Calibri"/>
        <family val="2"/>
      </rPr>
      <t xml:space="preserve"> estudantes de Nutrição e Saúde Pública</t>
    </r>
    <r>
      <rPr>
        <sz val="12"/>
        <color rgb="FF000000"/>
        <rFont val="Calibri"/>
        <family val="2"/>
      </rPr>
      <t xml:space="preserve">, em parceria com a Universidade Federal de Goiás (UFG), para realização de estágio obrigatório na unidade com duração até dezembro de 2023. </t>
    </r>
  </si>
  <si>
    <t>Capacitação para as Famílias: A importância do Aleitamento Materno.</t>
  </si>
  <si>
    <t>Ação para as Famílias: Dia dos Pais.</t>
  </si>
  <si>
    <t>Capacitação continuada com os colaboradores: Nova Rotulagem dos Alimentos.</t>
  </si>
  <si>
    <r>
      <rPr>
        <sz val="12"/>
        <rFont val="Calibri"/>
        <family val="2"/>
        <scheme val="minor"/>
      </rPr>
      <t>A equipe da Gerência preparou uma matéria para publicação no Instagram da GEOSUS (Grupo de Estudos da Obesidade no Âmbito do SUS), ligado à Universidade Federal de Goiás (UFG), com o objetivo de divulgar o trabalho realizado pelo Banco de Alimentos.</t>
    </r>
    <r>
      <rPr>
        <sz val="12"/>
        <color rgb="FF000000"/>
        <rFont val="Calibri"/>
        <family val="2"/>
        <scheme val="minor"/>
      </rPr>
      <t xml:space="preserve"> Os meios digitais têm se tornando, cada vez mais, uma ferramenta para transmitir informações e a publicação pode alcançar um grande número de pessoas que precisam das doações.                                                                                                                                     </t>
    </r>
  </si>
  <si>
    <t xml:space="preserve">Nas atividades externas, foram realizadas 08 visitas domiciliares à beneficiários cadastrados no Banco de Alimentos e levantadas as demandas familiares, mapeados os contextos de vulnerabilidades e realizadas entregas de cestas de hortifrútis e Mix do Bem, conforme a necessidade. Foi realizada visita à entidade Espírita Eurípedes Barsanulfo. </t>
  </si>
  <si>
    <r>
      <rPr>
        <b/>
        <sz val="11"/>
        <rFont val="Arial"/>
        <family val="2"/>
      </rPr>
      <t xml:space="preserve">Observação: </t>
    </r>
    <r>
      <rPr>
        <sz val="11"/>
        <rFont val="Arial"/>
        <family val="2"/>
      </rPr>
      <t>Os cadastros dos Centros de Referência da Assistência Social (CRAS) foram feitos através da SEAPA, via ofício. Os equipamentos públicos irão receber os alimentos dos agricultores e distribuir para as famílias cadastradas.</t>
    </r>
  </si>
  <si>
    <t>Associação de Pais e Amigos dos Excepcionais de Minaçu</t>
  </si>
  <si>
    <t>Associação dos Aposentados e Pensionistas de Minaçu</t>
  </si>
  <si>
    <t>Associação Solidária do Estado de Goiás</t>
  </si>
  <si>
    <t xml:space="preserve">Central das Comunidades, Favelas e Periferias (Dona Ana) - COMFAPE </t>
  </si>
  <si>
    <t>Item Meta TF: 15.1   /   Item Meta PT: 9.9.1</t>
  </si>
  <si>
    <t>Item Meta TF: 15.1   /   Item Meta PT: 9.9.2</t>
  </si>
  <si>
    <t>Item Meta TF: 15.3   /   Item Meta PT: 9.9.3</t>
  </si>
  <si>
    <t>Item Meta TF: Não Possui   /   Item Meta PT: 9.9.5</t>
  </si>
  <si>
    <t>Item Meta TF: 15.4   /   Item Meta PT: 9.9.4</t>
  </si>
  <si>
    <t>Item Meta TF: -   /   Item Meta PT: 9.9</t>
  </si>
  <si>
    <t>Associação Comunitária Beneficente Unidos em Cristo - ACBUC</t>
  </si>
  <si>
    <t xml:space="preserve"> Associação dos Moto-Taxistas</t>
  </si>
  <si>
    <t>Associação dos Moradores da Vila Isaura e Jardim Xavier - AMOVIJAX</t>
  </si>
  <si>
    <t>Associação Missionária Shekinah</t>
  </si>
  <si>
    <t>Frutas Douradas</t>
  </si>
  <si>
    <t>Frutal Bahia</t>
  </si>
  <si>
    <t>Geremias da Conceição</t>
  </si>
  <si>
    <r>
      <rPr>
        <b/>
        <sz val="14"/>
        <color rgb="FF000000"/>
        <rFont val="Arial"/>
        <family val="2"/>
      </rPr>
      <t>7.1</t>
    </r>
    <r>
      <rPr>
        <sz val="14"/>
        <color rgb="FF000000"/>
        <rFont val="Arial"/>
        <family val="2"/>
      </rPr>
      <t xml:space="preserve"> Prosseguimos com 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</si>
  <si>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r>
      <rPr>
        <b/>
        <sz val="14"/>
        <color rgb="FF000000"/>
        <rFont val="Arial"/>
        <family val="2"/>
      </rPr>
      <t>7.3</t>
    </r>
    <r>
      <rPr>
        <sz val="14"/>
        <color rgb="FF000000"/>
        <rFont val="Arial"/>
        <family val="2"/>
      </rPr>
      <t xml:space="preserve"> O Serviço Social realizou neste mês:
- </t>
    </r>
    <r>
      <rPr>
        <sz val="14"/>
        <color theme="1"/>
        <rFont val="Arial"/>
        <family val="2"/>
      </rPr>
      <t>91 atendimentos / a</t>
    </r>
    <r>
      <rPr>
        <sz val="14"/>
        <color rgb="FF000000"/>
        <rFont val="Arial"/>
        <family val="2"/>
      </rPr>
      <t>ssessoria às entidades cadastradas. Os atendimentos aconteceram de forma presencial e contato telefônico;
- 3.232 atendimentos às famílias cadastradas para retirarem frutas e verduras no Banco de Alimentos de forma presencial e realização de contato telefônico. Destes, 106 atendimentos foram realizados com retirada imediata da cesta, de segunda a sexta-feira;
- 128 novos cadastros de famílias que vieram por busca espontânea e/ou encaminhadas por outras entidades para receberem frutas e verduras; Destes, 28 famílias foram encaminhadas via Gerência de Benefícios Sociais (GBS/OVG), 48 famílias encaminhadas via Centro de Referência de Assistência Social (CRAS) e 10 via Centro de Atenção Psicossocial (CAPS);
- 350 absorventes do Programa Dignidade Menstrual foram entregues às famílias cadastradas no Banco de Alimentos.  
Em relação às doações,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t>
    </r>
  </si>
  <si>
    <r>
      <rPr>
        <b/>
        <sz val="14"/>
        <color rgb="FF000000"/>
        <rFont val="Arial"/>
        <family val="2"/>
      </rPr>
      <t xml:space="preserve">7.4 </t>
    </r>
    <r>
      <rPr>
        <sz val="14"/>
        <color rgb="FF000000"/>
        <rFont val="Arial"/>
        <family val="2"/>
      </rPr>
      <t xml:space="preserve">Neste mês, as capacitações para famílias foram sobre amamentação. </t>
    </r>
  </si>
  <si>
    <r>
      <rPr>
        <b/>
        <sz val="14"/>
        <color rgb="FF000000"/>
        <rFont val="Arial"/>
        <family val="2"/>
      </rPr>
      <t>7.5</t>
    </r>
    <r>
      <rPr>
        <sz val="14"/>
        <color rgb="FF000000"/>
        <rFont val="Arial"/>
        <family val="2"/>
      </rPr>
      <t xml:space="preserve"> Nas capacitações para entidades sociais, continuamos repassando orientações gerais, visando melhorias no desenvolvimento das atividades, e</t>
    </r>
    <r>
      <rPr>
        <sz val="14"/>
        <color rgb="FFFF0000"/>
        <rFont val="Arial"/>
        <family val="2"/>
      </rPr>
      <t xml:space="preserve"> </t>
    </r>
    <r>
      <rPr>
        <sz val="14"/>
        <rFont val="Arial"/>
        <family val="2"/>
      </rPr>
      <t>sobre Boas Práticas de Manipulação de Alimentos</t>
    </r>
    <r>
      <rPr>
        <sz val="14"/>
        <color rgb="FF000000"/>
        <rFont val="Arial"/>
        <family val="2"/>
      </rPr>
      <t>. Para a entidade Centro de Educação Comunitária de Meninas e Meninos - CECOM, foi realizada uma atividade para incentivar práticas culinárias.</t>
    </r>
  </si>
  <si>
    <r>
      <rPr>
        <b/>
        <sz val="14"/>
        <color rgb="FF000000"/>
        <rFont val="Arial"/>
        <family val="2"/>
      </rPr>
      <t>7.6</t>
    </r>
    <r>
      <rPr>
        <sz val="14"/>
        <color rgb="FF000000"/>
        <rFont val="Arial"/>
        <family val="2"/>
      </rPr>
      <t xml:space="preserve"> Foram trabalhados com os colaboradores, seguindo a proposta de capacitação continuada, o tema Nova Rotulagem dos Alimentos e Seleção Correta dos Alimentos para a montagem das cestas para as famílias e os kits para as entidades.</t>
    </r>
  </si>
  <si>
    <r>
      <rPr>
        <b/>
        <sz val="14"/>
        <color rgb="FF000000"/>
        <rFont val="Arial"/>
        <family val="2"/>
      </rPr>
      <t>7.2</t>
    </r>
    <r>
      <rPr>
        <sz val="14"/>
        <color rgb="FF000000"/>
        <rFont val="Arial"/>
        <family val="2"/>
      </rPr>
      <t xml:space="preserve">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</si>
  <si>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t xml:space="preserve">7.5 </t>
    </r>
    <r>
      <rPr>
        <sz val="14"/>
        <color rgb="FF000000"/>
        <rFont val="Arial"/>
        <family val="2"/>
      </rPr>
      <t>As ações de capacitação desenvolvidas para as entidades sociais foram:
- Incentivar Práticas Culinárias, sendo realizada uma atividade na entidade Centro de Educação Comunitária de Meninas e Meninos (CECOM), com o objetivo de ampliar o conhecimento sobre alimentação saudável, incentivar a autonomia alimentar e as práticas culinárias desde a infância. Diante disso, foi realizado um momento de conversa sobre alimentação saudável e, em seguida, uma dinâmica para as crianças dizerem se os alimentos apresentados devem ser priorizados ou evitados na alimentação. Após a dinâmica, foi executada uma receita de bolo e as crianças puderam avaliar a atividade desenvolvida. Por fim, foi entregue um caderno de desenho, contendo a receita realizada e um exemplo de prato saudável. 
- Foram repassadas orientações gerais, visando a melhoria contínua no desenvolvimento das atividades, com esclarecimentos sobre atualização cadastral; justificativa de falta; horário de distribuição; quantidade e qualidade das doações; contato telefônico atualizado; orientações sobre disponibilidade para a distribuição do Mix do Bem; e e-books com receitas para o aproveitamento integral dos alimentos; 
- Orientações sobre Boas Práticas de Manipulação de Alimentos, com foco no transporte adequado dos hortifrútis; higienização dos hortifrútis e técnicas de conservação.</t>
    </r>
  </si>
  <si>
    <r>
      <rPr>
        <b/>
        <sz val="14"/>
        <color rgb="FF000000"/>
        <rFont val="Arial"/>
        <family val="2"/>
      </rPr>
      <t>7.6</t>
    </r>
    <r>
      <rPr>
        <sz val="14"/>
        <color rgb="FF000000"/>
        <rFont val="Arial"/>
        <family val="2"/>
      </rPr>
      <t xml:space="preserve"> As ações de capacitação desenvolvidas para os colaboradores foram:</t>
    </r>
    <r>
      <rPr>
        <b/>
        <sz val="14"/>
        <color rgb="FF000000"/>
        <rFont val="Arial"/>
        <family val="2"/>
      </rPr>
      <t xml:space="preserve"> 
</t>
    </r>
    <r>
      <rPr>
        <sz val="14"/>
        <color rgb="FF000000"/>
        <rFont val="Arial"/>
        <family val="2"/>
      </rPr>
      <t>- Nova Rotulagem de Alimentos: Aula explicativa abordando “O que é alimentação saudável”; “Conhecendo o Guia Alimentar para a população brasileira”; “O grau de processamento dos alimentos”; “Como montar um prato saudável”; “O que é a rotulagem dos alimentos”; “Nova Rotulagem dos alimentos, o que mudou?” e “Como ler o rótulo dos alimentos". Após, foi feita uma dinâmica com dois alimentos diferentes para escolherem qual seria o mais “adequado” de se comprar pensando no rótulo do alimento. Foram entregues aos colaboradores cartilhas com o tema da ação. Dos 8 colaboradores, 7 acertaram (87,5%) e, por isso, considerando o critério de avaliação da ação que era de pelo menos 70% acertarem qual alimento seria o correto, concluímos que a atividade alcançou o objetivo proposto;
-  Seleção Correta dos Alimentos para Doação: O objetivo da capacitação foi reforçar a importância da seleção dos alimentos que serão doados para as famílias e entidades e a forma correta de transportar os alimentos pelas entidades, a fim de que possam realizar essa orientação. Através de slides e exemplos visuais, foram reapresentadas as especificações que o Banco de Alimentos possui para o transporte, manuseio, seleção e triagem dos alimentos que serão doadas.</t>
    </r>
  </si>
  <si>
    <r>
      <rPr>
        <b/>
        <sz val="14"/>
        <color rgb="FF000000"/>
        <rFont val="Arial"/>
        <family val="2"/>
      </rPr>
      <t xml:space="preserve">7.7 </t>
    </r>
    <r>
      <rPr>
        <sz val="14"/>
        <color rgb="FF000000"/>
        <rFont val="Arial"/>
        <family val="2"/>
      </rPr>
      <t>Em articulação</t>
    </r>
    <r>
      <rPr>
        <b/>
        <sz val="14"/>
        <color rgb="FF000000"/>
        <rFont val="Arial"/>
        <family val="2"/>
      </rPr>
      <t xml:space="preserve"> </t>
    </r>
    <r>
      <rPr>
        <sz val="14"/>
        <color rgb="FF000000"/>
        <rFont val="Arial"/>
        <family val="2"/>
      </rPr>
      <t xml:space="preserve">com a Gerência de Voluntariado e Parcerias Sociais (GVPS), o Banco de Alimentos recebeu voluntários para auxiliarem nas atividades. A iniciativa, que propõe agregar e estimular a rede de voluntariado e permitir que as pessoas façam parte do processo de levar alimentação digna e segura para quem mais precisa, neste mês contamos com 2 voluntários que atuaram na etapa de empacotamento do Mix do Bem, colagem de adesivos nas embalagens das frutas desidratadas e distribuição das cestas de hortifrútis para as famílias.                                                                </t>
    </r>
  </si>
  <si>
    <t>Associação de Apoio à Saúde da Pessoa Carente</t>
  </si>
  <si>
    <t xml:space="preserve">Lar São Vicente de Paulo de Anicuns </t>
  </si>
  <si>
    <t>Instituto Abrigo Coração de Jesus - ECOVAM</t>
  </si>
  <si>
    <t>Associação Apóstolo Santana</t>
  </si>
  <si>
    <t>Associação São Vicente de Paulo Conferência São Sebastião</t>
  </si>
  <si>
    <t>Associação Regional de Combate ao Câncer de Doverlândia</t>
  </si>
  <si>
    <t>Lar do Idoso Dona Leontina Gobby Cunha</t>
  </si>
  <si>
    <t>Associação Instituto Social Kairós</t>
  </si>
  <si>
    <t>Comunidade Terapêutica Projeto Luz que Liberta - ABVIDA</t>
  </si>
  <si>
    <t>Abrigo Filantrópico Alfredo Júlio</t>
  </si>
  <si>
    <t>Associação Beneficente Nova Aliança - Lar da Melhor Idade - ABNAI</t>
  </si>
  <si>
    <t>De mãos Dadas Pela Vida - MPV</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</si>
  <si>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</si>
  <si>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Associação das Mulheres Prod. Rurais do Bom Sucesso - Amprabons</t>
  </si>
  <si>
    <t>Centro de Referência de Assistência Social - CRAS</t>
  </si>
  <si>
    <t xml:space="preserve">Associação de Pais e Amigos dos Excepcionais - APAE de Cristalina </t>
  </si>
  <si>
    <t>Associação de Pais e Amigos dos Excepcionais - APAE de Crixás</t>
  </si>
  <si>
    <t>CEPMG Prof. Augusta Machado</t>
  </si>
  <si>
    <t>Associação Pestalozzi de Itaberaí</t>
  </si>
  <si>
    <t xml:space="preserve"> Associação dos Deficientes Físicos de Luziânia</t>
  </si>
  <si>
    <t>Sociedade Beneficente São Francisco de Assis</t>
  </si>
  <si>
    <t>Associação de Voluntários no Combate ao Câncer de Mineiros</t>
  </si>
  <si>
    <t>Centro Espírita Luz e Caridade</t>
  </si>
  <si>
    <t>Associação Morrinhense de Proteção, Acolhimento e Reintegração Social</t>
  </si>
  <si>
    <t>Fundação de Assistência Social Betel</t>
  </si>
  <si>
    <t xml:space="preserve">Lar São Vicente de Paulo do Centro Espírita Luz e Caridade </t>
  </si>
  <si>
    <t>Centro de Recuperação de Alcoólatras de Palmeiras de Goiás</t>
  </si>
  <si>
    <t>Associação de Idosos e Pessoas Carentes de Santo Antônio do Descoberto - ASIPEC/SAD</t>
  </si>
  <si>
    <t>Lar de Idosos de Silvânia</t>
  </si>
  <si>
    <t>Associação de Pais e Amigos dos Excepcionais de Silvânia</t>
  </si>
  <si>
    <t xml:space="preserve">São João d’Aliança </t>
  </si>
  <si>
    <t xml:space="preserve">Ação OVG Perto de Você nos municípios de Rio Verde e Divinópolis.  </t>
  </si>
  <si>
    <r>
      <rPr>
        <b/>
        <sz val="14"/>
        <color rgb="FF000000"/>
        <rFont val="Arial"/>
        <family val="2"/>
      </rPr>
      <t>7.4</t>
    </r>
    <r>
      <rPr>
        <sz val="14"/>
        <color rgb="FF000000"/>
        <rFont val="Arial"/>
        <family val="2"/>
      </rPr>
      <t xml:space="preserve"> A ação de capacitação desenvolvida para as famílias:
- Em comemoração à "Semana Mundial da Amamentação", tomando como base a quantidade de beneficiárias gestantes e lactantes que o Banco atende, foi realizada uma capacitação com o intuito de informar e conscientizar sobre a importância do aleitamento materno exclusivo, através da explanação sobre seus benefícios e da pega correta para sua efetivação. Na palestra, foi feita a demonstração da pega correta do bebê, em parceria com o grupo Promoção do Aleitamento Materno da Universidade Federal de Goiás (UFG). Após a atividade, as gestantes responderam 8 questões sobre o conteúdo apresentado, tiraram dúvidas e degustaram um delicioso café da manhã.</t>
    </r>
  </si>
  <si>
    <t>Capacitação para Entidades: Orientações sobre cadastro e Boas Práticas de Manipulação de Alimentos.</t>
  </si>
  <si>
    <t xml:space="preserve"> Capacitação continuada com os colaboradores: Seleção Correta dos Alimentos para Doação.</t>
  </si>
  <si>
    <t>No dia 10 de agosto, foi inaugurado o ponto de coleta Pedra 80, com as presenças da Diretora de Unidades Socioassistenciais da OVG, Roberta Wendorf, e do presidente da CEASA-GO, Manoel de Castro. Como uma conquista de parcerias, o local dentro da CEASA foi pensando com o objetivo de ser um espaço destinado a receber as doações de hortifrútis de produtores, comerciantes e permissionários de forma mais rápida e dinâmica, sendo implementada com uma importante estratégia de aproximação e contato direto com os doadores.</t>
  </si>
  <si>
    <t>Inauguração Pedra 80 CEASA/GO</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</si>
  <si>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</si>
  <si>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t>O Banco de Alimentos continuou com a 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 Por isso, visando a divulgação das atividades e o fortalecimento desta parceria, o gerente, a assistente social e a nutricionista do Banco de Alimentos promoveram uma reunião de apresentação do Programa para os fiscais e seguranças da CEASA-GO, com o objetivo de demonstrar a forma de trabalho da unidade e propor alternativas para conseguir mais doações, de forma que a integração entre as duas equipes possa otimizar o número de itens coletados.</t>
  </si>
  <si>
    <t>Também prosseguimos realizando diariamente a busca ativa de alimentos na CEASA. Assim, neste mês a doação in natura foi de 85.166,72 kg de alimentos e a coleta realizada possibilitou executar o atendimento às famílias e entidades sociais. As doações também são influenciadas por fatores como sazonalidade, inflação, condições ambientais, dentre outros, que geram oscilações no plantio e na colheita. Diante disso, para complementar as doações de alimentos in natura, foram entregues 36.176 benefícios provenientes do processamento de alimentos (Mix do Bem e frutas desidratadas), contribuindo para o ciclo de sustentabilidade e redução do desperdício. Vale registrar que as estratégias utilizadas mensalmente para sensibilizar os concessionários, permissionários e produtores, apresentando o Programa e o alcance das suas atividades, resultaram no cadastramento de 8 novos doadores de alimentos.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</si>
</sst>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1"/>
      <color rgb="FFFF0000"/>
      <name val="Calibri"/>
      <family val="2"/>
    </font>
    <font>
      <sz val="12"/>
      <color rgb="FF000000"/>
      <name val="Calibri"/>
      <family val="2"/>
      <scheme val="minor"/>
    </font>
    <font>
      <sz val="14"/>
      <color theme="1"/>
      <name val="Arial"/>
      <family val="2"/>
    </font>
    <font>
      <b/>
      <sz val="16"/>
      <color rgb="FF000000"/>
      <name val="Calibri"/>
      <family val="2"/>
      <scheme val="minor"/>
    </font>
    <font>
      <b/>
      <sz val="16"/>
      <name val="Calibri"/>
      <family val="2"/>
      <scheme val="minor"/>
    </font>
    <font>
      <sz val="12"/>
      <name val="Calibri"/>
      <family val="2"/>
    </font>
    <font>
      <sz val="11"/>
      <color rgb="FFFF0000"/>
      <name val="Calibri"/>
      <family val="2"/>
      <scheme val="minor"/>
    </font>
    <font>
      <sz val="12"/>
      <color rgb="FF000000"/>
      <name val="Calibri"/>
      <family val="2"/>
    </font>
    <font>
      <sz val="14"/>
      <color rgb="FF000000"/>
      <name val="Arial"/>
      <family val="2"/>
    </font>
    <font>
      <b/>
      <sz val="12"/>
      <name val="Calibri"/>
      <family val="2"/>
      <scheme val="minor"/>
    </font>
    <font>
      <b/>
      <sz val="12"/>
      <color rgb="FF000000"/>
      <name val="Calibri"/>
      <family val="2"/>
      <scheme val="minor"/>
    </font>
    <font>
      <sz val="12"/>
      <color rgb="FFFF0000"/>
      <name val="Arial"/>
      <family val="2"/>
    </font>
    <font>
      <sz val="12"/>
      <name val="Arial"/>
      <family val="2"/>
    </font>
    <font>
      <sz val="14"/>
      <color rgb="FFFF0000"/>
      <name val="Arial"/>
      <family val="2"/>
    </font>
  </fonts>
  <fills count="26">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rgb="FFFFFFFF"/>
        <bgColor indexed="64"/>
      </patternFill>
    </fill>
    <fill>
      <patternFill patternType="solid">
        <fgColor theme="0"/>
        <bgColor rgb="FF000000"/>
      </patternFill>
    </fill>
    <fill>
      <patternFill patternType="solid">
        <fgColor theme="0" tint="-4.9989318521683403E-2"/>
        <bgColor indexed="64"/>
      </patternFill>
    </fill>
  </fills>
  <borders count="144">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double">
        <color auto="1"/>
      </left>
      <right/>
      <top style="double">
        <color auto="1"/>
      </top>
      <bottom/>
      <diagonal/>
    </border>
    <border>
      <left style="double">
        <color auto="1"/>
      </left>
      <right/>
      <top/>
      <bottom style="double">
        <color auto="1"/>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705">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2" fillId="14" borderId="49" xfId="3" applyFont="1" applyFill="1" applyBorder="1" applyAlignment="1">
      <alignment horizontal="center" vertical="center"/>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11" fillId="0" borderId="11" xfId="0" applyFont="1" applyBorder="1" applyAlignment="1">
      <alignment vertical="center"/>
    </xf>
    <xf numFmtId="0" fontId="34"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23" fillId="3" borderId="52"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32" fillId="0" borderId="0" xfId="0" applyFont="1" applyAlignment="1">
      <alignment horizontal="center" vertical="center"/>
    </xf>
    <xf numFmtId="0" fontId="24" fillId="0" borderId="16" xfId="3" applyFont="1" applyBorder="1" applyAlignment="1">
      <alignment horizontal="center" vertical="center" wrapText="1"/>
    </xf>
    <xf numFmtId="0" fontId="36"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2" fillId="0" borderId="0" xfId="0" applyFont="1" applyAlignment="1">
      <alignment horizontal="center"/>
    </xf>
    <xf numFmtId="0" fontId="37"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8" fillId="0" borderId="17" xfId="0" applyFont="1" applyBorder="1" applyAlignment="1">
      <alignment horizontal="center" vertical="center" wrapText="1"/>
    </xf>
    <xf numFmtId="0" fontId="38" fillId="0" borderId="96" xfId="0" applyFont="1" applyBorder="1" applyAlignment="1">
      <alignment horizontal="center" vertical="center" wrapText="1"/>
    </xf>
    <xf numFmtId="0" fontId="39"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9" fillId="10" borderId="31" xfId="0" applyFont="1" applyFill="1" applyBorder="1" applyAlignment="1">
      <alignment horizontal="center" vertical="center" wrapText="1"/>
    </xf>
    <xf numFmtId="0" fontId="23" fillId="0" borderId="16" xfId="0" applyFont="1" applyBorder="1" applyAlignment="1">
      <alignment horizontal="center"/>
    </xf>
    <xf numFmtId="0" fontId="38" fillId="0" borderId="96" xfId="0" applyFont="1" applyBorder="1"/>
    <xf numFmtId="0" fontId="38" fillId="0" borderId="96" xfId="0" applyFont="1" applyBorder="1" applyAlignment="1">
      <alignment wrapText="1"/>
    </xf>
    <xf numFmtId="0" fontId="23" fillId="0" borderId="16" xfId="0" applyFont="1" applyBorder="1" applyAlignment="1">
      <alignment horizontal="center" vertical="center"/>
    </xf>
    <xf numFmtId="0" fontId="38" fillId="0" borderId="96" xfId="0" applyFont="1" applyBorder="1" applyAlignment="1">
      <alignment vertical="center" wrapText="1"/>
    </xf>
    <xf numFmtId="0" fontId="23" fillId="0" borderId="97" xfId="0" applyFont="1" applyBorder="1" applyAlignment="1">
      <alignment horizontal="center"/>
    </xf>
    <xf numFmtId="0" fontId="38" fillId="0" borderId="13" xfId="0" applyFont="1" applyBorder="1" applyAlignment="1">
      <alignment horizontal="center" vertical="center" wrapText="1"/>
    </xf>
    <xf numFmtId="0" fontId="23" fillId="0" borderId="97" xfId="0" applyFont="1" applyBorder="1" applyAlignment="1">
      <alignment horizontal="center" vertical="center"/>
    </xf>
    <xf numFmtId="0" fontId="38"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2" fillId="0" borderId="0" xfId="0" applyFont="1" applyAlignment="1">
      <alignment horizontal="center" vertical="top"/>
    </xf>
    <xf numFmtId="0" fontId="37"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41" fillId="0" borderId="96" xfId="0" applyFont="1" applyBorder="1"/>
    <xf numFmtId="0" fontId="38" fillId="0" borderId="96" xfId="0" applyFont="1" applyBorder="1" applyAlignment="1">
      <alignment vertical="center"/>
    </xf>
    <xf numFmtId="0" fontId="33"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3" fillId="0" borderId="0" xfId="0" applyFont="1" applyAlignment="1">
      <alignment vertical="center"/>
    </xf>
    <xf numFmtId="3" fontId="12" fillId="3" borderId="20" xfId="3" applyNumberFormat="1" applyFont="1" applyFill="1" applyBorder="1" applyAlignment="1">
      <alignment horizontal="center" vertical="center"/>
    </xf>
    <xf numFmtId="0" fontId="40" fillId="0" borderId="0" xfId="0" applyFont="1" applyAlignment="1">
      <alignment horizontal="center" vertical="center"/>
    </xf>
    <xf numFmtId="0" fontId="42"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35" fillId="0" borderId="0" xfId="3" applyFont="1" applyAlignment="1">
      <alignment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5"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8" fillId="0" borderId="95" xfId="0" applyFont="1" applyBorder="1" applyAlignment="1">
      <alignment horizontal="center" vertical="center"/>
    </xf>
    <xf numFmtId="0" fontId="38" fillId="0" borderId="98" xfId="0" applyFont="1" applyBorder="1" applyAlignment="1">
      <alignment horizontal="center" vertical="center" wrapText="1"/>
    </xf>
    <xf numFmtId="0" fontId="19" fillId="0" borderId="95"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0" fontId="44" fillId="0" borderId="22" xfId="4" applyFont="1" applyBorder="1" applyAlignment="1">
      <alignment horizontal="center" vertical="center" wrapText="1"/>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6"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5"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4"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4" fontId="14" fillId="7" borderId="43" xfId="3" applyNumberFormat="1" applyFont="1" applyFill="1" applyBorder="1" applyAlignment="1">
      <alignment horizontal="center" vertical="center"/>
    </xf>
    <xf numFmtId="0" fontId="47" fillId="0" borderId="0" xfId="0" applyFont="1" applyProtection="1">
      <protection locked="0"/>
    </xf>
    <xf numFmtId="0" fontId="42" fillId="7" borderId="0" xfId="0" applyFont="1" applyFill="1" applyAlignment="1">
      <alignment vertical="center" wrapText="1"/>
    </xf>
    <xf numFmtId="0" fontId="42" fillId="7" borderId="116" xfId="0" applyFont="1" applyFill="1" applyBorder="1" applyAlignment="1">
      <alignment vertical="center"/>
    </xf>
    <xf numFmtId="0" fontId="11" fillId="7" borderId="8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9" fillId="7" borderId="3" xfId="0" applyFont="1" applyFill="1" applyBorder="1" applyAlignment="1" applyProtection="1">
      <alignment horizontal="justify" vertical="top" wrapText="1"/>
      <protection locked="0"/>
    </xf>
    <xf numFmtId="0" fontId="9" fillId="7" borderId="4" xfId="0" applyFont="1" applyFill="1" applyBorder="1" applyAlignment="1" applyProtection="1">
      <alignment horizontal="justify" vertical="top" wrapText="1"/>
      <protection locked="0"/>
    </xf>
    <xf numFmtId="0" fontId="9" fillId="7" borderId="5" xfId="0" applyFont="1" applyFill="1" applyBorder="1" applyAlignment="1" applyProtection="1">
      <alignment horizontal="justify" vertical="top" wrapText="1"/>
      <protection locked="0"/>
    </xf>
    <xf numFmtId="0" fontId="25" fillId="0" borderId="86" xfId="0" applyFont="1" applyBorder="1" applyAlignment="1">
      <alignment horizontal="center" vertical="center" wrapText="1"/>
    </xf>
    <xf numFmtId="0" fontId="6" fillId="0" borderId="1" xfId="0" applyFont="1" applyBorder="1" applyAlignment="1" applyProtection="1">
      <alignment vertical="center"/>
      <protection locked="0"/>
    </xf>
    <xf numFmtId="0" fontId="6" fillId="0" borderId="0" xfId="0" applyFont="1" applyAlignment="1" applyProtection="1">
      <alignment vertical="center"/>
      <protection locked="0"/>
    </xf>
    <xf numFmtId="0" fontId="42" fillId="0" borderId="121" xfId="0" applyFont="1" applyBorder="1" applyAlignment="1">
      <alignment vertical="center"/>
    </xf>
    <xf numFmtId="0" fontId="42" fillId="0" borderId="0" xfId="0" applyFont="1" applyAlignment="1">
      <alignment vertical="center"/>
    </xf>
    <xf numFmtId="0" fontId="8" fillId="0" borderId="121" xfId="0" applyFont="1" applyBorder="1" applyAlignment="1">
      <alignment vertical="center" wrapText="1"/>
    </xf>
    <xf numFmtId="0" fontId="8" fillId="0" borderId="0" xfId="0" applyFont="1" applyAlignment="1">
      <alignment vertical="center" wrapText="1"/>
    </xf>
    <xf numFmtId="0" fontId="21" fillId="0" borderId="86" xfId="0" applyFont="1" applyBorder="1" applyAlignment="1">
      <alignment horizontal="center" vertical="center" wrapText="1"/>
    </xf>
    <xf numFmtId="0" fontId="15" fillId="0" borderId="11" xfId="0" applyFont="1" applyBorder="1" applyAlignment="1">
      <alignment horizontal="left" vertical="center"/>
    </xf>
    <xf numFmtId="0" fontId="0" fillId="0" borderId="1" xfId="0" applyBorder="1" applyAlignment="1">
      <alignment vertical="center" wrapText="1"/>
    </xf>
    <xf numFmtId="0" fontId="0" fillId="0" borderId="0" xfId="0" applyAlignment="1">
      <alignment vertical="center" wrapText="1"/>
    </xf>
    <xf numFmtId="0" fontId="53" fillId="0" borderId="0" xfId="0" applyFont="1"/>
    <xf numFmtId="0" fontId="0" fillId="0" borderId="132" xfId="0" applyBorder="1"/>
    <xf numFmtId="4" fontId="12" fillId="4" borderId="21" xfId="3" applyNumberFormat="1" applyFont="1" applyFill="1" applyBorder="1" applyAlignment="1">
      <alignment horizontal="center" vertical="center"/>
    </xf>
    <xf numFmtId="4" fontId="14" fillId="7" borderId="21" xfId="3" applyNumberFormat="1" applyFont="1" applyFill="1" applyBorder="1" applyAlignment="1">
      <alignment horizontal="center" vertical="center"/>
    </xf>
    <xf numFmtId="4" fontId="12" fillId="7" borderId="133"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58" fillId="0" borderId="26" xfId="3" applyFont="1" applyBorder="1" applyAlignment="1">
      <alignment vertical="center"/>
    </xf>
    <xf numFmtId="0" fontId="6" fillId="0" borderId="1" xfId="0" applyFont="1" applyBorder="1" applyAlignment="1" applyProtection="1">
      <alignment horizontal="center" vertical="center"/>
      <protection locked="0"/>
    </xf>
    <xf numFmtId="0" fontId="17" fillId="0" borderId="0" xfId="3" applyFont="1" applyAlignment="1">
      <alignment vertical="center" wrapText="1"/>
    </xf>
    <xf numFmtId="0" fontId="0" fillId="0" borderId="0" xfId="0" applyAlignment="1">
      <alignment horizontal="center" vertical="center"/>
    </xf>
    <xf numFmtId="4" fontId="12" fillId="25" borderId="16" xfId="3" applyNumberFormat="1" applyFont="1" applyFill="1" applyBorder="1" applyAlignment="1">
      <alignment horizontal="center" vertical="center"/>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0" fontId="43" fillId="7" borderId="3" xfId="0" applyFont="1" applyFill="1" applyBorder="1" applyAlignment="1" applyProtection="1">
      <alignment horizontal="justify" vertical="top" wrapText="1"/>
      <protection locked="0"/>
    </xf>
    <xf numFmtId="0" fontId="43" fillId="7" borderId="4" xfId="0" applyFont="1" applyFill="1" applyBorder="1" applyAlignment="1" applyProtection="1">
      <alignment horizontal="justify" vertical="top" wrapText="1"/>
      <protection locked="0"/>
    </xf>
    <xf numFmtId="0" fontId="43" fillId="7" borderId="5" xfId="0" applyFont="1" applyFill="1" applyBorder="1" applyAlignment="1" applyProtection="1">
      <alignment horizontal="justify" vertical="top" wrapText="1"/>
      <protection locked="0"/>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41" fillId="0" borderId="17" xfId="0" applyFont="1" applyBorder="1"/>
    <xf numFmtId="0" fontId="41" fillId="0" borderId="17" xfId="0" applyFont="1" applyBorder="1" applyAlignment="1">
      <alignment horizontal="center" vertical="center"/>
    </xf>
    <xf numFmtId="0" fontId="41" fillId="0" borderId="17" xfId="0" applyFont="1" applyBorder="1" applyAlignment="1">
      <alignment horizontal="center"/>
    </xf>
    <xf numFmtId="0" fontId="23" fillId="0" borderId="17" xfId="0" applyFont="1" applyBorder="1" applyAlignment="1">
      <alignment horizontal="center" wrapText="1"/>
    </xf>
    <xf numFmtId="0" fontId="41" fillId="0" borderId="96" xfId="0" applyFont="1" applyBorder="1" applyAlignment="1">
      <alignment vertical="center" wrapText="1"/>
    </xf>
    <xf numFmtId="0" fontId="23" fillId="0" borderId="17" xfId="0" applyFont="1" applyBorder="1" applyAlignment="1">
      <alignment horizontal="center" vertical="center"/>
    </xf>
    <xf numFmtId="0" fontId="41" fillId="0" borderId="96" xfId="0" applyFont="1" applyBorder="1" applyAlignment="1">
      <alignment horizontal="center" vertical="center"/>
    </xf>
    <xf numFmtId="0" fontId="41" fillId="0" borderId="13" xfId="0" applyFont="1" applyBorder="1" applyAlignment="1">
      <alignment horizontal="center" vertical="center"/>
    </xf>
    <xf numFmtId="0" fontId="41"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41" fillId="0" borderId="13" xfId="0" applyFont="1" applyBorder="1" applyAlignment="1">
      <alignment horizontal="center"/>
    </xf>
    <xf numFmtId="0" fontId="41"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41" fillId="0" borderId="20" xfId="0" applyFont="1" applyBorder="1" applyAlignment="1">
      <alignment horizontal="center"/>
    </xf>
    <xf numFmtId="0" fontId="41"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41" fillId="0" borderId="14" xfId="0" applyFont="1" applyBorder="1" applyAlignment="1">
      <alignment horizontal="center"/>
    </xf>
    <xf numFmtId="0" fontId="41" fillId="0" borderId="56" xfId="0" applyFont="1" applyBorder="1" applyAlignment="1">
      <alignment horizontal="center"/>
    </xf>
    <xf numFmtId="0" fontId="41"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41" fillId="0" borderId="113" xfId="0" applyFont="1" applyBorder="1" applyAlignment="1">
      <alignment horizontal="center"/>
    </xf>
    <xf numFmtId="0" fontId="41" fillId="0" borderId="117" xfId="0" applyFont="1" applyBorder="1" applyAlignment="1">
      <alignment horizontal="center"/>
    </xf>
    <xf numFmtId="0" fontId="41" fillId="7" borderId="13" xfId="0" applyFont="1" applyFill="1" applyBorder="1" applyAlignment="1">
      <alignment horizontal="center"/>
    </xf>
    <xf numFmtId="0" fontId="18" fillId="24" borderId="132" xfId="0" applyFont="1" applyFill="1" applyBorder="1" applyAlignment="1">
      <alignment horizontal="center" vertical="center"/>
    </xf>
    <xf numFmtId="0" fontId="38" fillId="24" borderId="132" xfId="0" applyFont="1" applyFill="1" applyBorder="1" applyAlignment="1">
      <alignment wrapText="1"/>
    </xf>
    <xf numFmtId="0" fontId="41" fillId="7" borderId="132" xfId="0" applyFont="1" applyFill="1" applyBorder="1" applyAlignment="1">
      <alignment horizontal="center" vertical="center"/>
    </xf>
    <xf numFmtId="0" fontId="38" fillId="24" borderId="135" xfId="0" applyFont="1" applyFill="1" applyBorder="1" applyAlignment="1">
      <alignment vertical="center"/>
    </xf>
    <xf numFmtId="0" fontId="41" fillId="24" borderId="135" xfId="0" applyFont="1" applyFill="1" applyBorder="1" applyAlignment="1">
      <alignment vertical="center"/>
    </xf>
    <xf numFmtId="0" fontId="38" fillId="24" borderId="132" xfId="0" applyFont="1" applyFill="1" applyBorder="1" applyAlignment="1">
      <alignment vertical="center" wrapText="1"/>
    </xf>
    <xf numFmtId="0" fontId="41" fillId="24" borderId="135" xfId="0" applyFont="1" applyFill="1" applyBorder="1" applyAlignment="1">
      <alignment vertical="center" wrapText="1"/>
    </xf>
    <xf numFmtId="0" fontId="18" fillId="24" borderId="132" xfId="0" applyFont="1" applyFill="1" applyBorder="1" applyAlignment="1">
      <alignment horizontal="center" vertical="center" wrapText="1"/>
    </xf>
    <xf numFmtId="0" fontId="38" fillId="24" borderId="135" xfId="0" applyFont="1" applyFill="1" applyBorder="1" applyAlignment="1">
      <alignment vertical="center" wrapText="1"/>
    </xf>
    <xf numFmtId="0" fontId="18" fillId="24" borderId="138" xfId="0" applyFont="1" applyFill="1" applyBorder="1" applyAlignment="1">
      <alignment horizontal="center" vertical="center"/>
    </xf>
    <xf numFmtId="0" fontId="38" fillId="24" borderId="138" xfId="0" applyFont="1" applyFill="1" applyBorder="1" applyAlignment="1">
      <alignment wrapText="1"/>
    </xf>
    <xf numFmtId="0" fontId="41" fillId="7" borderId="138" xfId="0" applyFont="1" applyFill="1" applyBorder="1" applyAlignment="1">
      <alignment horizontal="center" vertical="center"/>
    </xf>
    <xf numFmtId="0" fontId="38" fillId="24" borderId="135" xfId="0" applyFont="1" applyFill="1" applyBorder="1" applyAlignment="1">
      <alignment horizontal="justify" vertical="center" wrapText="1"/>
    </xf>
    <xf numFmtId="0" fontId="51" fillId="0" borderId="0" xfId="0" applyFont="1" applyAlignment="1">
      <alignment horizontal="center" vertical="center" wrapText="1"/>
    </xf>
    <xf numFmtId="0" fontId="0" fillId="0" borderId="0" xfId="0" applyAlignment="1">
      <alignment wrapText="1"/>
    </xf>
    <xf numFmtId="0" fontId="32" fillId="0" borderId="0" xfId="0" applyFont="1"/>
    <xf numFmtId="0" fontId="1" fillId="0" borderId="37" xfId="0" applyFont="1" applyBorder="1" applyAlignment="1">
      <alignment horizontal="center" vertical="top"/>
    </xf>
    <xf numFmtId="0" fontId="1" fillId="0" borderId="38" xfId="0" applyFont="1" applyBorder="1" applyAlignment="1">
      <alignment horizontal="center" vertical="top"/>
    </xf>
    <xf numFmtId="0" fontId="1" fillId="0" borderId="39" xfId="0" applyFont="1" applyBorder="1" applyAlignment="1">
      <alignment horizontal="center" vertical="top"/>
    </xf>
    <xf numFmtId="0" fontId="9" fillId="7" borderId="11" xfId="0" applyFont="1" applyFill="1" applyBorder="1" applyAlignment="1" applyProtection="1">
      <alignment horizontal="justify" vertical="center" wrapText="1"/>
      <protection locked="0"/>
    </xf>
    <xf numFmtId="0" fontId="43" fillId="7" borderId="26" xfId="0" applyFont="1" applyFill="1" applyBorder="1" applyAlignment="1" applyProtection="1">
      <alignment horizontal="justify" vertical="center" wrapText="1"/>
      <protection locked="0"/>
    </xf>
    <xf numFmtId="0" fontId="43"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8"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26" xfId="0" applyFont="1" applyBorder="1" applyAlignment="1">
      <alignment horizontal="center" vertical="top" wrapText="1"/>
    </xf>
    <xf numFmtId="0" fontId="1" fillId="0" borderId="127"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54" fillId="7" borderId="11" xfId="0" applyFont="1" applyFill="1" applyBorder="1" applyAlignment="1" applyProtection="1">
      <alignment horizontal="justify" vertical="center" wrapText="1"/>
      <protection locked="0"/>
    </xf>
    <xf numFmtId="0" fontId="48" fillId="7" borderId="11" xfId="0" applyFont="1" applyFill="1" applyBorder="1" applyAlignment="1" applyProtection="1">
      <alignment horizontal="justify" vertical="center" wrapText="1"/>
      <protection locked="0"/>
    </xf>
    <xf numFmtId="0" fontId="52" fillId="7" borderId="11" xfId="0" applyFont="1" applyFill="1" applyBorder="1" applyAlignment="1" applyProtection="1">
      <alignment horizontal="justify" vertical="center" wrapText="1"/>
      <protection locked="0"/>
    </xf>
    <xf numFmtId="0" fontId="1" fillId="6" borderId="3" xfId="0" applyFont="1" applyFill="1" applyBorder="1" applyAlignment="1">
      <alignment horizontal="center" vertical="top" wrapText="1"/>
    </xf>
    <xf numFmtId="0" fontId="1" fillId="6" borderId="4" xfId="0" applyFont="1" applyFill="1" applyBorder="1" applyAlignment="1">
      <alignment horizontal="center" vertical="top" wrapText="1"/>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0" fillId="7" borderId="60" xfId="1" applyFont="1" applyFill="1" applyBorder="1" applyAlignment="1" applyProtection="1">
      <alignment horizontal="left" vertical="center"/>
      <protection locked="0"/>
    </xf>
    <xf numFmtId="0" fontId="30" fillId="7" borderId="10" xfId="1" applyFont="1" applyFill="1" applyBorder="1" applyAlignment="1" applyProtection="1">
      <alignment horizontal="left" vertical="center"/>
      <protection locked="0"/>
    </xf>
    <xf numFmtId="0" fontId="30" fillId="7" borderId="40" xfId="1" applyFont="1" applyFill="1" applyBorder="1" applyAlignment="1" applyProtection="1">
      <alignment horizontal="left" vertical="center"/>
      <protection locked="0"/>
    </xf>
    <xf numFmtId="0" fontId="30" fillId="12" borderId="45" xfId="1" applyFont="1" applyFill="1" applyBorder="1" applyAlignment="1" applyProtection="1">
      <alignment horizontal="center" vertical="center"/>
      <protection locked="0"/>
    </xf>
    <xf numFmtId="0" fontId="30" fillId="12" borderId="28" xfId="1" applyFont="1" applyFill="1" applyBorder="1" applyAlignment="1" applyProtection="1">
      <alignment horizontal="center" vertical="center"/>
      <protection locked="0"/>
    </xf>
    <xf numFmtId="0" fontId="30" fillId="12" borderId="41" xfId="1" applyFont="1" applyFill="1" applyBorder="1" applyAlignment="1" applyProtection="1">
      <alignment horizontal="center" vertical="center"/>
      <protection locked="0"/>
    </xf>
    <xf numFmtId="0" fontId="29" fillId="7" borderId="1" xfId="1" applyFont="1" applyFill="1" applyBorder="1" applyAlignment="1" applyProtection="1">
      <alignment horizontal="center" vertical="center" wrapText="1"/>
      <protection locked="0"/>
    </xf>
    <xf numFmtId="0" fontId="29" fillId="7" borderId="0" xfId="1" applyFont="1" applyFill="1" applyAlignment="1" applyProtection="1">
      <alignment horizontal="center" vertical="center"/>
      <protection locked="0"/>
    </xf>
    <xf numFmtId="0" fontId="29" fillId="7" borderId="2" xfId="1" applyFont="1" applyFill="1" applyBorder="1" applyAlignment="1" applyProtection="1">
      <alignment horizontal="center" vertical="center"/>
      <protection locked="0"/>
    </xf>
    <xf numFmtId="0" fontId="30" fillId="7" borderId="48" xfId="1" applyFont="1" applyFill="1" applyBorder="1" applyAlignment="1" applyProtection="1">
      <alignment horizontal="left" vertical="center"/>
      <protection locked="0"/>
    </xf>
    <xf numFmtId="0" fontId="30" fillId="7" borderId="9" xfId="1" applyFont="1" applyFill="1" applyBorder="1" applyAlignment="1" applyProtection="1">
      <alignment horizontal="left" vertical="center"/>
      <protection locked="0"/>
    </xf>
    <xf numFmtId="0" fontId="30"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1" fillId="11" borderId="60" xfId="0" quotePrefix="1" applyFont="1" applyFill="1" applyBorder="1" applyAlignment="1" applyProtection="1">
      <alignment horizontal="center" vertical="center" wrapText="1"/>
      <protection locked="0"/>
    </xf>
    <xf numFmtId="0" fontId="31" fillId="11" borderId="10" xfId="0" quotePrefix="1" applyFont="1" applyFill="1" applyBorder="1" applyAlignment="1" applyProtection="1">
      <alignment horizontal="center" vertical="center" wrapText="1"/>
      <protection locked="0"/>
    </xf>
    <xf numFmtId="0" fontId="31" fillId="11" borderId="40" xfId="0" quotePrefix="1" applyFont="1" applyFill="1" applyBorder="1" applyAlignment="1" applyProtection="1">
      <alignment horizontal="center" vertical="center" wrapText="1"/>
      <protection locked="0"/>
    </xf>
    <xf numFmtId="3" fontId="7" fillId="0" borderId="23" xfId="0" applyNumberFormat="1" applyFont="1" applyBorder="1" applyAlignment="1" applyProtection="1">
      <alignment horizontal="center" vertical="center"/>
      <protection locked="0"/>
    </xf>
    <xf numFmtId="3" fontId="7" fillId="0" borderId="26" xfId="0" applyNumberFormat="1" applyFont="1" applyBorder="1" applyAlignment="1" applyProtection="1">
      <alignment horizontal="center" vertical="center"/>
      <protection locked="0"/>
    </xf>
    <xf numFmtId="3" fontId="7" fillId="0" borderId="36" xfId="0" applyNumberFormat="1" applyFont="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3" fontId="57" fillId="0" borderId="23" xfId="0" applyNumberFormat="1" applyFont="1" applyBorder="1" applyAlignment="1" applyProtection="1">
      <alignment horizontal="center" vertical="center"/>
      <protection locked="0"/>
    </xf>
    <xf numFmtId="3" fontId="56" fillId="0" borderId="26" xfId="0" applyNumberFormat="1" applyFont="1" applyBorder="1" applyAlignment="1" applyProtection="1">
      <alignment horizontal="center" vertical="center"/>
      <protection locked="0"/>
    </xf>
    <xf numFmtId="3" fontId="56" fillId="0" borderId="36" xfId="0" applyNumberFormat="1" applyFont="1" applyBorder="1" applyAlignment="1" applyProtection="1">
      <alignment horizontal="center" vertical="center"/>
      <protection locked="0"/>
    </xf>
    <xf numFmtId="3" fontId="8" fillId="7" borderId="23" xfId="0" applyNumberFormat="1" applyFont="1" applyFill="1" applyBorder="1" applyAlignment="1" applyProtection="1">
      <alignment horizontal="center" vertical="center"/>
      <protection locked="0"/>
    </xf>
    <xf numFmtId="3" fontId="8" fillId="7" borderId="26" xfId="0" applyNumberFormat="1" applyFont="1" applyFill="1" applyBorder="1" applyAlignment="1" applyProtection="1">
      <alignment horizontal="center" vertical="center"/>
      <protection locked="0"/>
    </xf>
    <xf numFmtId="3" fontId="8" fillId="7" borderId="36" xfId="0" applyNumberFormat="1" applyFont="1" applyFill="1" applyBorder="1" applyAlignment="1" applyProtection="1">
      <alignment horizontal="center" vertical="center"/>
      <protection locked="0"/>
    </xf>
    <xf numFmtId="0" fontId="7" fillId="0" borderId="17" xfId="0" applyFont="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4" fontId="30" fillId="7" borderId="23" xfId="0" applyNumberFormat="1" applyFont="1" applyFill="1" applyBorder="1" applyAlignment="1" applyProtection="1">
      <alignment horizontal="center" vertical="center"/>
      <protection locked="0"/>
    </xf>
    <xf numFmtId="4" fontId="30" fillId="7" borderId="26" xfId="0" applyNumberFormat="1" applyFont="1" applyFill="1" applyBorder="1" applyAlignment="1" applyProtection="1">
      <alignment horizontal="center" vertical="center"/>
      <protection locked="0"/>
    </xf>
    <xf numFmtId="4" fontId="30" fillId="7"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1" fillId="6" borderId="5" xfId="0" applyFont="1" applyFill="1" applyBorder="1" applyAlignment="1">
      <alignment horizontal="center" vertical="top" wrapText="1"/>
    </xf>
    <xf numFmtId="0" fontId="1" fillId="7" borderId="26" xfId="0" applyFont="1" applyFill="1" applyBorder="1" applyAlignment="1" applyProtection="1">
      <alignment horizontal="justify" vertical="center" wrapText="1"/>
      <protection locked="0"/>
    </xf>
    <xf numFmtId="0" fontId="1" fillId="7" borderId="36" xfId="0" applyFont="1" applyFill="1" applyBorder="1" applyAlignment="1" applyProtection="1">
      <alignment horizontal="justify" vertical="center" wrapText="1"/>
      <protection locked="0"/>
    </xf>
    <xf numFmtId="0" fontId="43" fillId="7" borderId="24" xfId="0" applyFont="1" applyFill="1" applyBorder="1" applyAlignment="1" applyProtection="1">
      <alignment horizontal="justify" vertical="center" wrapText="1"/>
      <protection locked="0"/>
    </xf>
    <xf numFmtId="0" fontId="43" fillId="7" borderId="12" xfId="0" applyFont="1" applyFill="1" applyBorder="1" applyAlignment="1" applyProtection="1">
      <alignment horizontal="justify" vertical="center" wrapText="1"/>
      <protection locked="0"/>
    </xf>
    <xf numFmtId="0" fontId="43" fillId="7" borderId="74" xfId="0" applyFont="1" applyFill="1" applyBorder="1" applyAlignment="1" applyProtection="1">
      <alignment horizontal="justify" vertical="center" wrapText="1"/>
      <protection locked="0"/>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1" fillId="7" borderId="83"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59" fillId="7" borderId="84" xfId="3" applyFont="1" applyFill="1" applyBorder="1" applyAlignment="1">
      <alignment horizontal="center" vertical="center" wrapText="1"/>
    </xf>
    <xf numFmtId="0" fontId="59" fillId="7" borderId="83" xfId="3" applyFont="1" applyFill="1" applyBorder="1" applyAlignment="1">
      <alignment horizontal="center" vertical="center" wrapText="1"/>
    </xf>
    <xf numFmtId="0" fontId="11" fillId="7" borderId="84" xfId="0" applyFont="1" applyFill="1" applyBorder="1" applyAlignment="1">
      <alignment horizontal="center" vertical="center"/>
    </xf>
    <xf numFmtId="0" fontId="11" fillId="7" borderId="85" xfId="0" applyFont="1" applyFill="1" applyBorder="1" applyAlignment="1">
      <alignment horizontal="center" vertical="center"/>
    </xf>
    <xf numFmtId="0" fontId="11" fillId="7" borderId="83" xfId="0" applyFont="1" applyFill="1" applyBorder="1" applyAlignment="1">
      <alignment horizontal="center" vertical="center"/>
    </xf>
    <xf numFmtId="0" fontId="11" fillId="7" borderId="30"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8" fillId="9" borderId="48" xfId="3" applyFont="1" applyFill="1" applyBorder="1" applyAlignment="1">
      <alignment horizontal="center" vertical="center"/>
    </xf>
    <xf numFmtId="0" fontId="28" fillId="9" borderId="9" xfId="3" applyFont="1" applyFill="1" applyBorder="1" applyAlignment="1">
      <alignment horizontal="center" vertical="center"/>
    </xf>
    <xf numFmtId="0" fontId="28" fillId="9" borderId="19" xfId="3" applyFont="1" applyFill="1" applyBorder="1" applyAlignment="1">
      <alignment horizontal="center" vertical="center"/>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8" fillId="9" borderId="60" xfId="3" applyFont="1" applyFill="1" applyBorder="1" applyAlignment="1">
      <alignment horizontal="center" vertical="center"/>
    </xf>
    <xf numFmtId="0" fontId="28" fillId="9" borderId="10" xfId="3" applyFont="1" applyFill="1" applyBorder="1" applyAlignment="1">
      <alignment horizontal="center" vertical="center"/>
    </xf>
    <xf numFmtId="0" fontId="28" fillId="9" borderId="50" xfId="3" applyFont="1" applyFill="1" applyBorder="1" applyAlignment="1">
      <alignment horizontal="center" vertical="center"/>
    </xf>
    <xf numFmtId="0" fontId="28"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73"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28" fillId="11" borderId="60" xfId="1" applyFont="1" applyFill="1" applyBorder="1" applyAlignment="1">
      <alignment horizontal="center" vertical="center"/>
    </xf>
    <xf numFmtId="0" fontId="28" fillId="11" borderId="10" xfId="1" applyFont="1" applyFill="1" applyBorder="1" applyAlignment="1">
      <alignment horizontal="center" vertical="center"/>
    </xf>
    <xf numFmtId="0" fontId="28"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29" fillId="0" borderId="37" xfId="3" applyFont="1" applyBorder="1" applyAlignment="1">
      <alignment horizontal="center" vertical="top" wrapText="1"/>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9" fillId="0" borderId="60" xfId="3" applyFont="1" applyBorder="1" applyAlignment="1">
      <alignment horizontal="justify" vertical="center" wrapText="1"/>
    </xf>
    <xf numFmtId="0" fontId="29" fillId="0" borderId="10" xfId="3" applyFont="1" applyBorder="1" applyAlignment="1">
      <alignment horizontal="justify" vertical="center" wrapText="1"/>
    </xf>
    <xf numFmtId="0" fontId="29" fillId="0" borderId="40" xfId="3" applyFont="1" applyBorder="1" applyAlignment="1">
      <alignment horizontal="justify" vertical="center" wrapText="1"/>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9" fillId="0" borderId="11" xfId="3" applyFont="1" applyBorder="1" applyAlignment="1">
      <alignment horizontal="justify" vertical="center" wrapText="1"/>
    </xf>
    <xf numFmtId="0" fontId="29" fillId="0" borderId="26" xfId="3" applyFont="1" applyBorder="1" applyAlignment="1">
      <alignment horizontal="justify" vertical="center" wrapText="1"/>
    </xf>
    <xf numFmtId="0" fontId="29" fillId="0" borderId="36" xfId="3" applyFont="1" applyBorder="1" applyAlignment="1">
      <alignment horizontal="justify" vertical="center" wrapText="1"/>
    </xf>
    <xf numFmtId="0" fontId="29" fillId="7" borderId="11" xfId="3" applyFont="1" applyFill="1" applyBorder="1" applyAlignment="1">
      <alignment horizontal="justify" vertical="center" wrapText="1"/>
    </xf>
    <xf numFmtId="0" fontId="27" fillId="7" borderId="26" xfId="3" applyFont="1" applyFill="1" applyBorder="1" applyAlignment="1">
      <alignment horizontal="justify" vertical="center" wrapText="1"/>
    </xf>
    <xf numFmtId="0" fontId="27" fillId="7" borderId="36" xfId="3" applyFont="1" applyFill="1" applyBorder="1" applyAlignment="1">
      <alignment horizontal="justify" vertical="center" wrapText="1"/>
    </xf>
    <xf numFmtId="0" fontId="27" fillId="0" borderId="26" xfId="3" applyFont="1" applyBorder="1" applyAlignment="1">
      <alignment horizontal="justify" vertical="center" wrapText="1"/>
    </xf>
    <xf numFmtId="0" fontId="27" fillId="0" borderId="36" xfId="3" applyFont="1" applyBorder="1" applyAlignment="1">
      <alignment horizontal="justify"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5" fillId="7" borderId="11" xfId="3" applyFont="1" applyFill="1" applyBorder="1" applyAlignment="1">
      <alignment horizontal="justify" vertical="center" wrapText="1"/>
    </xf>
    <xf numFmtId="0" fontId="29" fillId="7" borderId="26" xfId="3" applyFont="1" applyFill="1" applyBorder="1" applyAlignment="1">
      <alignment horizontal="justify" vertical="center" wrapText="1"/>
    </xf>
    <xf numFmtId="0" fontId="29" fillId="7" borderId="36" xfId="3" applyFont="1" applyFill="1" applyBorder="1" applyAlignment="1">
      <alignment horizontal="justify" vertical="center" wrapText="1"/>
    </xf>
    <xf numFmtId="0" fontId="5" fillId="0" borderId="11" xfId="3" applyFont="1" applyBorder="1" applyAlignment="1">
      <alignment horizontal="left" vertical="center" wrapText="1"/>
    </xf>
    <xf numFmtId="0" fontId="29" fillId="0" borderId="26" xfId="3" applyFont="1" applyBorder="1" applyAlignment="1">
      <alignment horizontal="left" vertical="center" wrapText="1"/>
    </xf>
    <xf numFmtId="0" fontId="29" fillId="0" borderId="36" xfId="3" applyFont="1" applyBorder="1" applyAlignment="1">
      <alignment horizontal="left"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55" fillId="0" borderId="11" xfId="3" applyFont="1" applyBorder="1" applyAlignment="1">
      <alignment horizontal="justify" vertical="center" wrapText="1"/>
    </xf>
    <xf numFmtId="0" fontId="49" fillId="0" borderId="26" xfId="3" applyFont="1" applyBorder="1" applyAlignment="1">
      <alignment horizontal="justify" vertical="center" wrapText="1"/>
    </xf>
    <xf numFmtId="0" fontId="49" fillId="0" borderId="36" xfId="3" applyFont="1" applyBorder="1" applyAlignment="1">
      <alignment horizontal="justify" vertical="center"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15" fillId="0" borderId="11" xfId="0" applyFont="1" applyBorder="1" applyAlignment="1">
      <alignment horizontal="left" vertical="center"/>
    </xf>
    <xf numFmtId="0" fontId="15" fillId="0" borderId="27" xfId="0" applyFont="1" applyBorder="1" applyAlignment="1">
      <alignment horizontal="left" vertical="center"/>
    </xf>
    <xf numFmtId="17" fontId="23" fillId="0" borderId="134" xfId="0" applyNumberFormat="1" applyFont="1" applyBorder="1" applyAlignment="1">
      <alignment horizontal="left" vertical="center"/>
    </xf>
    <xf numFmtId="17" fontId="23" fillId="0" borderId="137" xfId="0" applyNumberFormat="1" applyFont="1" applyBorder="1" applyAlignment="1">
      <alignment horizontal="left" vertical="center"/>
    </xf>
    <xf numFmtId="17" fontId="23" fillId="0" borderId="136" xfId="0" applyNumberFormat="1" applyFont="1" applyBorder="1" applyAlignment="1">
      <alignment horizontal="left" vertical="center"/>
    </xf>
    <xf numFmtId="0" fontId="18" fillId="24" borderId="132" xfId="0"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51" fillId="0" borderId="118" xfId="0" applyFont="1" applyBorder="1" applyAlignment="1">
      <alignment horizontal="center" vertical="center" wrapText="1"/>
    </xf>
    <xf numFmtId="0" fontId="51" fillId="0" borderId="119" xfId="0" applyFont="1" applyBorder="1" applyAlignment="1">
      <alignment horizontal="center" vertical="center" wrapText="1"/>
    </xf>
    <xf numFmtId="0" fontId="51" fillId="0" borderId="120" xfId="0" applyFont="1" applyBorder="1" applyAlignment="1">
      <alignment horizontal="center" vertical="center" wrapText="1"/>
    </xf>
    <xf numFmtId="0" fontId="51" fillId="0" borderId="123" xfId="0" applyFont="1" applyBorder="1" applyAlignment="1">
      <alignment horizontal="center" vertical="center" wrapText="1"/>
    </xf>
    <xf numFmtId="0" fontId="51" fillId="0" borderId="124" xfId="0" applyFont="1" applyBorder="1" applyAlignment="1">
      <alignment horizontal="center" vertical="center" wrapText="1"/>
    </xf>
    <xf numFmtId="0" fontId="51" fillId="0" borderId="125" xfId="0" applyFont="1" applyBorder="1" applyAlignment="1">
      <alignment horizontal="center" vertical="center" wrapText="1"/>
    </xf>
    <xf numFmtId="0" fontId="42" fillId="0" borderId="142" xfId="0" applyFont="1" applyBorder="1" applyAlignment="1">
      <alignment horizontal="center" vertical="center"/>
    </xf>
    <xf numFmtId="0" fontId="42" fillId="0" borderId="28" xfId="0" applyFont="1" applyBorder="1" applyAlignment="1">
      <alignment horizontal="center" vertical="center"/>
    </xf>
    <xf numFmtId="0" fontId="42" fillId="0" borderId="72" xfId="0" applyFont="1" applyBorder="1" applyAlignment="1">
      <alignment horizontal="center" vertical="center"/>
    </xf>
    <xf numFmtId="0" fontId="42" fillId="0" borderId="143" xfId="0" applyFont="1" applyBorder="1" applyAlignment="1">
      <alignment horizontal="center" vertical="center"/>
    </xf>
    <xf numFmtId="0" fontId="42" fillId="0" borderId="4" xfId="0" applyFont="1" applyBorder="1" applyAlignment="1">
      <alignment horizontal="center" vertical="center"/>
    </xf>
    <xf numFmtId="0" fontId="42" fillId="0" borderId="73"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51" fillId="0" borderId="107" xfId="0" applyFont="1" applyBorder="1" applyAlignment="1">
      <alignment horizontal="center" vertical="center"/>
    </xf>
    <xf numFmtId="0" fontId="51" fillId="0" borderId="10" xfId="0" applyFont="1" applyBorder="1" applyAlignment="1">
      <alignment horizontal="center" vertical="center"/>
    </xf>
    <xf numFmtId="0" fontId="51" fillId="0" borderId="71" xfId="0" applyFont="1" applyBorder="1" applyAlignment="1">
      <alignment horizontal="center" vertical="center"/>
    </xf>
    <xf numFmtId="0" fontId="50" fillId="7" borderId="129" xfId="0" applyFont="1" applyFill="1" applyBorder="1" applyAlignment="1">
      <alignment horizontal="center" vertical="center" wrapText="1"/>
    </xf>
    <xf numFmtId="0" fontId="51" fillId="7" borderId="130" xfId="0" applyFont="1" applyFill="1" applyBorder="1" applyAlignment="1">
      <alignment horizontal="center" vertical="center" wrapText="1"/>
    </xf>
    <xf numFmtId="0" fontId="51" fillId="7" borderId="131" xfId="0" applyFont="1" applyFill="1" applyBorder="1" applyAlignment="1">
      <alignment horizontal="center" vertical="center" wrapText="1"/>
    </xf>
    <xf numFmtId="0" fontId="42" fillId="7" borderId="107" xfId="0" applyFont="1" applyFill="1" applyBorder="1" applyAlignment="1">
      <alignment horizontal="center" vertical="center" wrapText="1"/>
    </xf>
    <xf numFmtId="0" fontId="42" fillId="7" borderId="10" xfId="0" applyFont="1" applyFill="1" applyBorder="1" applyAlignment="1">
      <alignment horizontal="center" vertical="center" wrapText="1"/>
    </xf>
    <xf numFmtId="0" fontId="42" fillId="7" borderId="71" xfId="0" applyFont="1" applyFill="1" applyBorder="1" applyAlignment="1">
      <alignment horizontal="center" vertical="center" wrapText="1"/>
    </xf>
    <xf numFmtId="0" fontId="50" fillId="0" borderId="118" xfId="0" applyFont="1" applyBorder="1" applyAlignment="1">
      <alignment horizontal="center" vertical="center" wrapText="1"/>
    </xf>
    <xf numFmtId="0" fontId="34" fillId="0" borderId="119" xfId="0" applyFont="1" applyBorder="1" applyAlignment="1">
      <alignment horizontal="center" vertical="center" wrapText="1"/>
    </xf>
    <xf numFmtId="0" fontId="34" fillId="0" borderId="120" xfId="0" applyFont="1" applyBorder="1" applyAlignment="1">
      <alignment horizontal="center" vertical="center" wrapText="1"/>
    </xf>
    <xf numFmtId="0" fontId="34" fillId="0" borderId="121" xfId="0" applyFont="1" applyBorder="1" applyAlignment="1">
      <alignment horizontal="center" vertical="center" wrapText="1"/>
    </xf>
    <xf numFmtId="0" fontId="34" fillId="0" borderId="0" xfId="0" applyFont="1" applyAlignment="1">
      <alignment horizontal="center" vertical="center" wrapText="1"/>
    </xf>
    <xf numFmtId="0" fontId="34" fillId="0" borderId="122" xfId="0" applyFont="1" applyBorder="1" applyAlignment="1">
      <alignment horizontal="center" vertical="center" wrapText="1"/>
    </xf>
    <xf numFmtId="0" fontId="34" fillId="0" borderId="123" xfId="0" applyFont="1" applyBorder="1" applyAlignment="1">
      <alignment horizontal="center" vertical="center" wrapText="1"/>
    </xf>
    <xf numFmtId="0" fontId="34" fillId="0" borderId="124" xfId="0" applyFont="1" applyBorder="1" applyAlignment="1">
      <alignment horizontal="center" vertical="center" wrapText="1"/>
    </xf>
    <xf numFmtId="0" fontId="34" fillId="0" borderId="125" xfId="0" applyFont="1" applyBorder="1" applyAlignment="1">
      <alignment horizontal="center" vertical="center" wrapText="1"/>
    </xf>
    <xf numFmtId="0" fontId="51" fillId="7" borderId="107" xfId="0" applyFont="1" applyFill="1" applyBorder="1" applyAlignment="1">
      <alignment horizontal="center" vertical="center" wrapText="1"/>
    </xf>
    <xf numFmtId="0" fontId="51" fillId="7" borderId="10" xfId="0" applyFont="1" applyFill="1" applyBorder="1" applyAlignment="1">
      <alignment horizontal="center" vertical="center" wrapText="1"/>
    </xf>
    <xf numFmtId="0" fontId="51" fillId="7" borderId="71" xfId="0" applyFont="1" applyFill="1" applyBorder="1" applyAlignment="1">
      <alignment horizontal="center" vertical="center" wrapText="1"/>
    </xf>
    <xf numFmtId="0" fontId="51" fillId="23" borderId="118" xfId="0" applyFont="1" applyFill="1" applyBorder="1" applyAlignment="1">
      <alignment horizontal="center" vertical="center" wrapText="1"/>
    </xf>
    <xf numFmtId="0" fontId="51" fillId="23" borderId="119" xfId="0" applyFont="1" applyFill="1" applyBorder="1" applyAlignment="1">
      <alignment horizontal="center" vertical="center" wrapText="1"/>
    </xf>
    <xf numFmtId="0" fontId="51" fillId="23" borderId="123" xfId="0" applyFont="1" applyFill="1" applyBorder="1" applyAlignment="1">
      <alignment horizontal="center" vertical="center" wrapText="1"/>
    </xf>
    <xf numFmtId="0" fontId="51" fillId="23" borderId="124" xfId="0" applyFont="1" applyFill="1" applyBorder="1" applyAlignment="1">
      <alignment horizontal="center" vertical="center" wrapText="1"/>
    </xf>
    <xf numFmtId="0" fontId="7" fillId="7" borderId="6" xfId="0" applyFont="1" applyFill="1" applyBorder="1" applyAlignment="1" applyProtection="1">
      <alignment horizontal="justify" vertical="center" wrapText="1"/>
      <protection locked="0"/>
    </xf>
    <xf numFmtId="0" fontId="41" fillId="24" borderId="139" xfId="0" applyFont="1" applyFill="1" applyBorder="1" applyAlignment="1">
      <alignment horizontal="justify" vertical="center" wrapText="1"/>
    </xf>
    <xf numFmtId="0" fontId="41" fillId="24" borderId="140" xfId="0" applyFont="1" applyFill="1" applyBorder="1" applyAlignment="1">
      <alignment horizontal="justify" vertical="center" wrapText="1"/>
    </xf>
    <xf numFmtId="0" fontId="41" fillId="24" borderId="141" xfId="0" applyFont="1" applyFill="1" applyBorder="1" applyAlignment="1">
      <alignment horizontal="justify"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tmp"/><Relationship Id="rId18" Type="http://schemas.openxmlformats.org/officeDocument/2006/relationships/image" Target="../media/image23.png"/><Relationship Id="rId3" Type="http://schemas.openxmlformats.org/officeDocument/2006/relationships/image" Target="../media/image8.jpeg"/><Relationship Id="rId21" Type="http://schemas.openxmlformats.org/officeDocument/2006/relationships/image" Target="../media/image26.jpeg"/><Relationship Id="rId7" Type="http://schemas.openxmlformats.org/officeDocument/2006/relationships/image" Target="../media/image12.png"/><Relationship Id="rId12" Type="http://schemas.openxmlformats.org/officeDocument/2006/relationships/image" Target="../media/image17.tmp"/><Relationship Id="rId17" Type="http://schemas.openxmlformats.org/officeDocument/2006/relationships/image" Target="../media/image22.png"/><Relationship Id="rId2" Type="http://schemas.openxmlformats.org/officeDocument/2006/relationships/image" Target="../media/image7.tmp"/><Relationship Id="rId16" Type="http://schemas.openxmlformats.org/officeDocument/2006/relationships/image" Target="../media/image21.jpeg"/><Relationship Id="rId20" Type="http://schemas.openxmlformats.org/officeDocument/2006/relationships/image" Target="../media/image25.jpeg"/><Relationship Id="rId1" Type="http://schemas.openxmlformats.org/officeDocument/2006/relationships/image" Target="../media/image6.png"/><Relationship Id="rId6" Type="http://schemas.openxmlformats.org/officeDocument/2006/relationships/image" Target="../media/image11.tmp"/><Relationship Id="rId11" Type="http://schemas.openxmlformats.org/officeDocument/2006/relationships/image" Target="../media/image16.tmp"/><Relationship Id="rId5" Type="http://schemas.openxmlformats.org/officeDocument/2006/relationships/image" Target="../media/image10.tmp"/><Relationship Id="rId15" Type="http://schemas.openxmlformats.org/officeDocument/2006/relationships/image" Target="../media/image20.jpeg"/><Relationship Id="rId10" Type="http://schemas.openxmlformats.org/officeDocument/2006/relationships/image" Target="../media/image15.tmp"/><Relationship Id="rId19" Type="http://schemas.openxmlformats.org/officeDocument/2006/relationships/image" Target="../media/image24.jpeg"/><Relationship Id="rId4" Type="http://schemas.openxmlformats.org/officeDocument/2006/relationships/image" Target="../media/image9.tmp"/><Relationship Id="rId9" Type="http://schemas.openxmlformats.org/officeDocument/2006/relationships/image" Target="../media/image14.png"/><Relationship Id="rId14" Type="http://schemas.openxmlformats.org/officeDocument/2006/relationships/image" Target="../media/image19.tmp"/><Relationship Id="rId22" Type="http://schemas.openxmlformats.org/officeDocument/2006/relationships/image" Target="../media/image27.tmp"/></Relationships>
</file>

<file path=xl/drawings/drawing1.xml><?xml version="1.0" encoding="utf-8"?>
<xdr:wsDr xmlns:xdr="http://schemas.openxmlformats.org/drawingml/2006/spreadsheetDrawing" xmlns:a="http://schemas.openxmlformats.org/drawingml/2006/main">
  <xdr:twoCellAnchor editAs="oneCell">
    <xdr:from>
      <xdr:col>0</xdr:col>
      <xdr:colOff>23811</xdr:colOff>
      <xdr:row>0</xdr:row>
      <xdr:rowOff>35717</xdr:rowOff>
    </xdr:from>
    <xdr:to>
      <xdr:col>13</xdr:col>
      <xdr:colOff>511968</xdr:colOff>
      <xdr:row>61</xdr:row>
      <xdr:rowOff>154781</xdr:rowOff>
    </xdr:to>
    <xdr:pic>
      <xdr:nvPicPr>
        <xdr:cNvPr id="3" name="Imagem 2">
          <a:extLst>
            <a:ext uri="{FF2B5EF4-FFF2-40B4-BE49-F238E27FC236}">
              <a16:creationId xmlns:a16="http://schemas.microsoft.com/office/drawing/2014/main" id="{AD37C730-89A0-DC88-1574-ABD6CD70DF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1" y="35717"/>
          <a:ext cx="8382001" cy="11739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723900</xdr:colOff>
      <xdr:row>0</xdr:row>
      <xdr:rowOff>161925</xdr:rowOff>
    </xdr:from>
    <xdr:to>
      <xdr:col>11</xdr:col>
      <xdr:colOff>238328</xdr:colOff>
      <xdr:row>2</xdr:row>
      <xdr:rowOff>257175</xdr:rowOff>
    </xdr:to>
    <xdr:pic>
      <xdr:nvPicPr>
        <xdr:cNvPr id="2" name="Imagem 1">
          <a:extLst>
            <a:ext uri="{FF2B5EF4-FFF2-40B4-BE49-F238E27FC236}">
              <a16:creationId xmlns:a16="http://schemas.microsoft.com/office/drawing/2014/main" id="{AC736D5F-ABEE-4A69-BFE1-DBD4585079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496050" y="161925"/>
          <a:ext cx="1352753" cy="847725"/>
        </a:xfrm>
        <a:prstGeom prst="rect">
          <a:avLst/>
        </a:prstGeom>
      </xdr:spPr>
    </xdr:pic>
    <xdr:clientData/>
  </xdr:twoCellAnchor>
  <xdr:twoCellAnchor editAs="oneCell">
    <xdr:from>
      <xdr:col>1</xdr:col>
      <xdr:colOff>409576</xdr:colOff>
      <xdr:row>35</xdr:row>
      <xdr:rowOff>95250</xdr:rowOff>
    </xdr:from>
    <xdr:to>
      <xdr:col>10</xdr:col>
      <xdr:colOff>142876</xdr:colOff>
      <xdr:row>35</xdr:row>
      <xdr:rowOff>2739401</xdr:rowOff>
    </xdr:to>
    <xdr:pic>
      <xdr:nvPicPr>
        <xdr:cNvPr id="4" name="Imagem 3">
          <a:extLst>
            <a:ext uri="{FF2B5EF4-FFF2-40B4-BE49-F238E27FC236}">
              <a16:creationId xmlns:a16="http://schemas.microsoft.com/office/drawing/2014/main" id="{356273C8-3DE3-D1BF-E753-14DA4A72B146}"/>
            </a:ext>
          </a:extLst>
        </xdr:cNvPr>
        <xdr:cNvPicPr>
          <a:picLocks noChangeAspect="1"/>
        </xdr:cNvPicPr>
      </xdr:nvPicPr>
      <xdr:blipFill>
        <a:blip xmlns:r="http://schemas.openxmlformats.org/officeDocument/2006/relationships" r:embed="rId3"/>
        <a:stretch>
          <a:fillRect/>
        </a:stretch>
      </xdr:blipFill>
      <xdr:spPr>
        <a:xfrm>
          <a:off x="914401" y="16459200"/>
          <a:ext cx="6096000" cy="2644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257175</xdr:colOff>
      <xdr:row>0</xdr:row>
      <xdr:rowOff>57151</xdr:rowOff>
    </xdr:from>
    <xdr:to>
      <xdr:col>9</xdr:col>
      <xdr:colOff>904875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9553575" y="57151"/>
          <a:ext cx="1524000" cy="955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41</xdr:row>
      <xdr:rowOff>0</xdr:rowOff>
    </xdr:from>
    <xdr:to>
      <xdr:col>16</xdr:col>
      <xdr:colOff>304800</xdr:colOff>
      <xdr:row>42</xdr:row>
      <xdr:rowOff>161925</xdr:rowOff>
    </xdr:to>
    <xdr:sp macro="" textlink="">
      <xdr:nvSpPr>
        <xdr:cNvPr id="5123" name="AutoShape 3">
          <a:extLst>
            <a:ext uri="{FF2B5EF4-FFF2-40B4-BE49-F238E27FC236}">
              <a16:creationId xmlns:a16="http://schemas.microsoft.com/office/drawing/2014/main" id="{8E0790FC-24E4-0508-93C2-D914FD92F549}"/>
            </a:ext>
          </a:extLst>
        </xdr:cNvPr>
        <xdr:cNvSpPr>
          <a:spLocks noChangeAspect="1" noChangeArrowheads="1"/>
        </xdr:cNvSpPr>
      </xdr:nvSpPr>
      <xdr:spPr bwMode="auto">
        <a:xfrm>
          <a:off x="10039350" y="134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38</xdr:row>
      <xdr:rowOff>0</xdr:rowOff>
    </xdr:from>
    <xdr:to>
      <xdr:col>15</xdr:col>
      <xdr:colOff>304800</xdr:colOff>
      <xdr:row>39</xdr:row>
      <xdr:rowOff>114300</xdr:rowOff>
    </xdr:to>
    <xdr:sp macro="" textlink="">
      <xdr:nvSpPr>
        <xdr:cNvPr id="3" name="AutoShape 4">
          <a:extLst>
            <a:ext uri="{FF2B5EF4-FFF2-40B4-BE49-F238E27FC236}">
              <a16:creationId xmlns:a16="http://schemas.microsoft.com/office/drawing/2014/main" id="{7F8E459B-EF42-631D-FBEB-EDADAA6BF11C}"/>
            </a:ext>
          </a:extLst>
        </xdr:cNvPr>
        <xdr:cNvSpPr>
          <a:spLocks noChangeAspect="1" noChangeArrowheads="1"/>
        </xdr:cNvSpPr>
      </xdr:nvSpPr>
      <xdr:spPr bwMode="auto">
        <a:xfrm>
          <a:off x="9315450" y="1259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247651</xdr:colOff>
      <xdr:row>19</xdr:row>
      <xdr:rowOff>9527</xdr:rowOff>
    </xdr:from>
    <xdr:to>
      <xdr:col>4</xdr:col>
      <xdr:colOff>70945</xdr:colOff>
      <xdr:row>28</xdr:row>
      <xdr:rowOff>85726</xdr:rowOff>
    </xdr:to>
    <xdr:pic>
      <xdr:nvPicPr>
        <xdr:cNvPr id="2" name="Imagem 1">
          <a:extLst>
            <a:ext uri="{FF2B5EF4-FFF2-40B4-BE49-F238E27FC236}">
              <a16:creationId xmlns:a16="http://schemas.microsoft.com/office/drawing/2014/main" id="{2A83EC3E-C8A5-3916-0B4C-0F0B94BA92EA}"/>
            </a:ext>
            <a:ext uri="{147F2762-F138-4A5C-976F-8EAC2B608ADB}">
              <a16:predDERef xmlns:a16="http://schemas.microsoft.com/office/drawing/2014/main" pred="{7F8E459B-EF42-631D-FBEB-EDADAA6BF11C}"/>
            </a:ext>
          </a:extLst>
        </xdr:cNvPr>
        <xdr:cNvPicPr>
          <a:picLocks noChangeAspect="1"/>
        </xdr:cNvPicPr>
      </xdr:nvPicPr>
      <xdr:blipFill>
        <a:blip xmlns:r="http://schemas.openxmlformats.org/officeDocument/2006/relationships" r:embed="rId1"/>
        <a:stretch>
          <a:fillRect/>
        </a:stretch>
      </xdr:blipFill>
      <xdr:spPr>
        <a:xfrm>
          <a:off x="247651" y="5800727"/>
          <a:ext cx="2137869" cy="2847974"/>
        </a:xfrm>
        <a:prstGeom prst="rect">
          <a:avLst/>
        </a:prstGeom>
      </xdr:spPr>
    </xdr:pic>
    <xdr:clientData/>
  </xdr:twoCellAnchor>
  <xdr:twoCellAnchor editAs="oneCell">
    <xdr:from>
      <xdr:col>4</xdr:col>
      <xdr:colOff>371476</xdr:colOff>
      <xdr:row>19</xdr:row>
      <xdr:rowOff>9526</xdr:rowOff>
    </xdr:from>
    <xdr:to>
      <xdr:col>10</xdr:col>
      <xdr:colOff>469902</xdr:colOff>
      <xdr:row>28</xdr:row>
      <xdr:rowOff>76201</xdr:rowOff>
    </xdr:to>
    <xdr:pic>
      <xdr:nvPicPr>
        <xdr:cNvPr id="4" name="Imagem 3">
          <a:extLst>
            <a:ext uri="{FF2B5EF4-FFF2-40B4-BE49-F238E27FC236}">
              <a16:creationId xmlns:a16="http://schemas.microsoft.com/office/drawing/2014/main" id="{653B12A8-A160-AB92-CF95-B5F9296E1654}"/>
            </a:ext>
            <a:ext uri="{147F2762-F138-4A5C-976F-8EAC2B608ADB}">
              <a16:predDERef xmlns:a16="http://schemas.microsoft.com/office/drawing/2014/main" pred="{2A83EC3E-C8A5-3916-0B4C-0F0B94BA92EA}"/>
            </a:ext>
          </a:extLst>
        </xdr:cNvPr>
        <xdr:cNvPicPr>
          <a:picLocks noChangeAspect="1"/>
        </xdr:cNvPicPr>
      </xdr:nvPicPr>
      <xdr:blipFill>
        <a:blip xmlns:r="http://schemas.openxmlformats.org/officeDocument/2006/relationships" r:embed="rId2"/>
        <a:stretch>
          <a:fillRect/>
        </a:stretch>
      </xdr:blipFill>
      <xdr:spPr>
        <a:xfrm>
          <a:off x="2686051" y="5800726"/>
          <a:ext cx="3784601" cy="2838450"/>
        </a:xfrm>
        <a:prstGeom prst="rect">
          <a:avLst/>
        </a:prstGeom>
      </xdr:spPr>
    </xdr:pic>
    <xdr:clientData/>
  </xdr:twoCellAnchor>
  <xdr:twoCellAnchor editAs="oneCell">
    <xdr:from>
      <xdr:col>11</xdr:col>
      <xdr:colOff>95251</xdr:colOff>
      <xdr:row>19</xdr:row>
      <xdr:rowOff>9526</xdr:rowOff>
    </xdr:from>
    <xdr:to>
      <xdr:col>16</xdr:col>
      <xdr:colOff>473736</xdr:colOff>
      <xdr:row>28</xdr:row>
      <xdr:rowOff>95250</xdr:rowOff>
    </xdr:to>
    <xdr:pic>
      <xdr:nvPicPr>
        <xdr:cNvPr id="5" name="Imagem 4">
          <a:extLst>
            <a:ext uri="{FF2B5EF4-FFF2-40B4-BE49-F238E27FC236}">
              <a16:creationId xmlns:a16="http://schemas.microsoft.com/office/drawing/2014/main" id="{9E9B36F2-4953-E7D7-FEEE-6CFF3E347377}"/>
            </a:ext>
            <a:ext uri="{147F2762-F138-4A5C-976F-8EAC2B608ADB}">
              <a16:predDERef xmlns:a16="http://schemas.microsoft.com/office/drawing/2014/main" pred="{653B12A8-A160-AB92-CF95-B5F9296E1654}"/>
            </a:ext>
          </a:extLst>
        </xdr:cNvPr>
        <xdr:cNvPicPr>
          <a:picLocks noChangeAspect="1"/>
        </xdr:cNvPicPr>
      </xdr:nvPicPr>
      <xdr:blipFill>
        <a:blip xmlns:r="http://schemas.openxmlformats.org/officeDocument/2006/relationships" r:embed="rId3"/>
        <a:stretch>
          <a:fillRect/>
        </a:stretch>
      </xdr:blipFill>
      <xdr:spPr>
        <a:xfrm>
          <a:off x="6705601" y="5800726"/>
          <a:ext cx="3807485" cy="2857499"/>
        </a:xfrm>
        <a:prstGeom prst="rect">
          <a:avLst/>
        </a:prstGeom>
      </xdr:spPr>
    </xdr:pic>
    <xdr:clientData/>
  </xdr:twoCellAnchor>
  <xdr:twoCellAnchor editAs="oneCell">
    <xdr:from>
      <xdr:col>0</xdr:col>
      <xdr:colOff>257176</xdr:colOff>
      <xdr:row>31</xdr:row>
      <xdr:rowOff>504826</xdr:rowOff>
    </xdr:from>
    <xdr:to>
      <xdr:col>6</xdr:col>
      <xdr:colOff>104775</xdr:colOff>
      <xdr:row>41</xdr:row>
      <xdr:rowOff>76200</xdr:rowOff>
    </xdr:to>
    <xdr:pic>
      <xdr:nvPicPr>
        <xdr:cNvPr id="10" name="Imagem 9">
          <a:extLst>
            <a:ext uri="{FF2B5EF4-FFF2-40B4-BE49-F238E27FC236}">
              <a16:creationId xmlns:a16="http://schemas.microsoft.com/office/drawing/2014/main" id="{37BA17EA-83F0-EAFC-DBAB-E2F4D9187849}"/>
            </a:ext>
            <a:ext uri="{147F2762-F138-4A5C-976F-8EAC2B608ADB}">
              <a16:predDERef xmlns:a16="http://schemas.microsoft.com/office/drawing/2014/main" pred="{75BF2D28-95D2-D02F-2B9D-DC65E41ECBFE}"/>
            </a:ext>
          </a:extLst>
        </xdr:cNvPr>
        <xdr:cNvPicPr>
          <a:picLocks noChangeAspect="1"/>
        </xdr:cNvPicPr>
      </xdr:nvPicPr>
      <xdr:blipFill>
        <a:blip xmlns:r="http://schemas.openxmlformats.org/officeDocument/2006/relationships" r:embed="rId4"/>
        <a:stretch>
          <a:fillRect/>
        </a:stretch>
      </xdr:blipFill>
      <xdr:spPr>
        <a:xfrm>
          <a:off x="257176" y="10572751"/>
          <a:ext cx="3381374" cy="2476499"/>
        </a:xfrm>
        <a:prstGeom prst="rect">
          <a:avLst/>
        </a:prstGeom>
      </xdr:spPr>
    </xdr:pic>
    <xdr:clientData/>
  </xdr:twoCellAnchor>
  <xdr:twoCellAnchor editAs="oneCell">
    <xdr:from>
      <xdr:col>6</xdr:col>
      <xdr:colOff>180975</xdr:colOff>
      <xdr:row>31</xdr:row>
      <xdr:rowOff>485776</xdr:rowOff>
    </xdr:from>
    <xdr:to>
      <xdr:col>11</xdr:col>
      <xdr:colOff>409575</xdr:colOff>
      <xdr:row>41</xdr:row>
      <xdr:rowOff>49811</xdr:rowOff>
    </xdr:to>
    <xdr:pic>
      <xdr:nvPicPr>
        <xdr:cNvPr id="11" name="Imagem 10">
          <a:extLst>
            <a:ext uri="{FF2B5EF4-FFF2-40B4-BE49-F238E27FC236}">
              <a16:creationId xmlns:a16="http://schemas.microsoft.com/office/drawing/2014/main" id="{FC61F0A4-02FD-2D06-FE47-59D72611CD40}"/>
            </a:ext>
            <a:ext uri="{147F2762-F138-4A5C-976F-8EAC2B608ADB}">
              <a16:predDERef xmlns:a16="http://schemas.microsoft.com/office/drawing/2014/main" pred="{37BA17EA-83F0-EAFC-DBAB-E2F4D9187849}"/>
            </a:ext>
          </a:extLst>
        </xdr:cNvPr>
        <xdr:cNvPicPr>
          <a:picLocks noChangeAspect="1"/>
        </xdr:cNvPicPr>
      </xdr:nvPicPr>
      <xdr:blipFill>
        <a:blip xmlns:r="http://schemas.openxmlformats.org/officeDocument/2006/relationships" r:embed="rId5"/>
        <a:stretch>
          <a:fillRect/>
        </a:stretch>
      </xdr:blipFill>
      <xdr:spPr>
        <a:xfrm>
          <a:off x="3714750" y="10553701"/>
          <a:ext cx="3305175" cy="2469160"/>
        </a:xfrm>
        <a:prstGeom prst="rect">
          <a:avLst/>
        </a:prstGeom>
      </xdr:spPr>
    </xdr:pic>
    <xdr:clientData/>
  </xdr:twoCellAnchor>
  <xdr:twoCellAnchor editAs="oneCell">
    <xdr:from>
      <xdr:col>11</xdr:col>
      <xdr:colOff>476250</xdr:colOff>
      <xdr:row>31</xdr:row>
      <xdr:rowOff>495301</xdr:rowOff>
    </xdr:from>
    <xdr:to>
      <xdr:col>16</xdr:col>
      <xdr:colOff>290021</xdr:colOff>
      <xdr:row>41</xdr:row>
      <xdr:rowOff>19050</xdr:rowOff>
    </xdr:to>
    <xdr:pic>
      <xdr:nvPicPr>
        <xdr:cNvPr id="12" name="Imagem 11">
          <a:extLst>
            <a:ext uri="{FF2B5EF4-FFF2-40B4-BE49-F238E27FC236}">
              <a16:creationId xmlns:a16="http://schemas.microsoft.com/office/drawing/2014/main" id="{97BA4FB2-67BD-4100-B636-3A56071CF6D6}"/>
            </a:ext>
            <a:ext uri="{147F2762-F138-4A5C-976F-8EAC2B608ADB}">
              <a16:predDERef xmlns:a16="http://schemas.microsoft.com/office/drawing/2014/main" pred="{FC61F0A4-02FD-2D06-FE47-59D72611CD40}"/>
            </a:ext>
          </a:extLst>
        </xdr:cNvPr>
        <xdr:cNvPicPr>
          <a:picLocks noChangeAspect="1"/>
        </xdr:cNvPicPr>
      </xdr:nvPicPr>
      <xdr:blipFill>
        <a:blip xmlns:r="http://schemas.openxmlformats.org/officeDocument/2006/relationships" r:embed="rId6"/>
        <a:stretch>
          <a:fillRect/>
        </a:stretch>
      </xdr:blipFill>
      <xdr:spPr>
        <a:xfrm>
          <a:off x="7086600" y="10563226"/>
          <a:ext cx="3242771" cy="2428874"/>
        </a:xfrm>
        <a:prstGeom prst="rect">
          <a:avLst/>
        </a:prstGeom>
      </xdr:spPr>
    </xdr:pic>
    <xdr:clientData/>
  </xdr:twoCellAnchor>
  <xdr:twoCellAnchor editAs="oneCell">
    <xdr:from>
      <xdr:col>0</xdr:col>
      <xdr:colOff>28575</xdr:colOff>
      <xdr:row>133</xdr:row>
      <xdr:rowOff>9526</xdr:rowOff>
    </xdr:from>
    <xdr:to>
      <xdr:col>6</xdr:col>
      <xdr:colOff>447299</xdr:colOff>
      <xdr:row>148</xdr:row>
      <xdr:rowOff>0</xdr:rowOff>
    </xdr:to>
    <xdr:pic>
      <xdr:nvPicPr>
        <xdr:cNvPr id="13" name="Imagem 12">
          <a:extLst>
            <a:ext uri="{FF2B5EF4-FFF2-40B4-BE49-F238E27FC236}">
              <a16:creationId xmlns:a16="http://schemas.microsoft.com/office/drawing/2014/main" id="{8000D1B4-C87E-1CF6-4471-4D4B61D189FA}"/>
            </a:ext>
            <a:ext uri="{147F2762-F138-4A5C-976F-8EAC2B608ADB}">
              <a16:predDERef xmlns:a16="http://schemas.microsoft.com/office/drawing/2014/main" pred="{97BA4FB2-67BD-4100-B636-3A56071CF6D6}"/>
            </a:ext>
          </a:extLst>
        </xdr:cNvPr>
        <xdr:cNvPicPr>
          <a:picLocks noChangeAspect="1"/>
        </xdr:cNvPicPr>
      </xdr:nvPicPr>
      <xdr:blipFill>
        <a:blip xmlns:r="http://schemas.openxmlformats.org/officeDocument/2006/relationships" r:embed="rId7"/>
        <a:stretch>
          <a:fillRect/>
        </a:stretch>
      </xdr:blipFill>
      <xdr:spPr>
        <a:xfrm>
          <a:off x="28575" y="33023176"/>
          <a:ext cx="3952499" cy="2990849"/>
        </a:xfrm>
        <a:prstGeom prst="rect">
          <a:avLst/>
        </a:prstGeom>
      </xdr:spPr>
    </xdr:pic>
    <xdr:clientData/>
  </xdr:twoCellAnchor>
  <xdr:twoCellAnchor editAs="oneCell">
    <xdr:from>
      <xdr:col>6</xdr:col>
      <xdr:colOff>514351</xdr:colOff>
      <xdr:row>132</xdr:row>
      <xdr:rowOff>180976</xdr:rowOff>
    </xdr:from>
    <xdr:to>
      <xdr:col>13</xdr:col>
      <xdr:colOff>266701</xdr:colOff>
      <xdr:row>147</xdr:row>
      <xdr:rowOff>332216</xdr:rowOff>
    </xdr:to>
    <xdr:pic>
      <xdr:nvPicPr>
        <xdr:cNvPr id="14" name="Imagem 13">
          <a:extLst>
            <a:ext uri="{FF2B5EF4-FFF2-40B4-BE49-F238E27FC236}">
              <a16:creationId xmlns:a16="http://schemas.microsoft.com/office/drawing/2014/main" id="{34BA4B48-D39F-91F6-BD2A-EC7AF6FB2DDA}"/>
            </a:ext>
            <a:ext uri="{147F2762-F138-4A5C-976F-8EAC2B608ADB}">
              <a16:predDERef xmlns:a16="http://schemas.microsoft.com/office/drawing/2014/main" pred="{8000D1B4-C87E-1CF6-4471-4D4B61D189FA}"/>
            </a:ext>
          </a:extLst>
        </xdr:cNvPr>
        <xdr:cNvPicPr>
          <a:picLocks noChangeAspect="1"/>
        </xdr:cNvPicPr>
      </xdr:nvPicPr>
      <xdr:blipFill>
        <a:blip xmlns:r="http://schemas.openxmlformats.org/officeDocument/2006/relationships" r:embed="rId8"/>
        <a:stretch>
          <a:fillRect/>
        </a:stretch>
      </xdr:blipFill>
      <xdr:spPr>
        <a:xfrm>
          <a:off x="4048126" y="33004126"/>
          <a:ext cx="4019550" cy="3008740"/>
        </a:xfrm>
        <a:prstGeom prst="rect">
          <a:avLst/>
        </a:prstGeom>
      </xdr:spPr>
    </xdr:pic>
    <xdr:clientData/>
  </xdr:twoCellAnchor>
  <xdr:twoCellAnchor editAs="oneCell">
    <xdr:from>
      <xdr:col>13</xdr:col>
      <xdr:colOff>342900</xdr:colOff>
      <xdr:row>132</xdr:row>
      <xdr:rowOff>180975</xdr:rowOff>
    </xdr:from>
    <xdr:to>
      <xdr:col>16</xdr:col>
      <xdr:colOff>628650</xdr:colOff>
      <xdr:row>148</xdr:row>
      <xdr:rowOff>9525</xdr:rowOff>
    </xdr:to>
    <xdr:pic>
      <xdr:nvPicPr>
        <xdr:cNvPr id="15" name="Imagem 14">
          <a:extLst>
            <a:ext uri="{FF2B5EF4-FFF2-40B4-BE49-F238E27FC236}">
              <a16:creationId xmlns:a16="http://schemas.microsoft.com/office/drawing/2014/main" id="{439B6D1C-7505-6FA8-3B07-EF0A64500D23}"/>
            </a:ext>
            <a:ext uri="{147F2762-F138-4A5C-976F-8EAC2B608ADB}">
              <a16:predDERef xmlns:a16="http://schemas.microsoft.com/office/drawing/2014/main" pred="{34BA4B48-D39F-91F6-BD2A-EC7AF6FB2DDA}"/>
            </a:ext>
          </a:extLst>
        </xdr:cNvPr>
        <xdr:cNvPicPr>
          <a:picLocks noChangeAspect="1"/>
        </xdr:cNvPicPr>
      </xdr:nvPicPr>
      <xdr:blipFill>
        <a:blip xmlns:r="http://schemas.openxmlformats.org/officeDocument/2006/relationships" r:embed="rId9"/>
        <a:stretch>
          <a:fillRect/>
        </a:stretch>
      </xdr:blipFill>
      <xdr:spPr>
        <a:xfrm>
          <a:off x="8143875" y="33004125"/>
          <a:ext cx="2524125" cy="3019425"/>
        </a:xfrm>
        <a:prstGeom prst="rect">
          <a:avLst/>
        </a:prstGeom>
      </xdr:spPr>
    </xdr:pic>
    <xdr:clientData/>
  </xdr:twoCellAnchor>
  <xdr:twoCellAnchor editAs="oneCell">
    <xdr:from>
      <xdr:col>6</xdr:col>
      <xdr:colOff>419101</xdr:colOff>
      <xdr:row>59</xdr:row>
      <xdr:rowOff>247650</xdr:rowOff>
    </xdr:from>
    <xdr:to>
      <xdr:col>9</xdr:col>
      <xdr:colOff>314326</xdr:colOff>
      <xdr:row>75</xdr:row>
      <xdr:rowOff>142875</xdr:rowOff>
    </xdr:to>
    <xdr:pic>
      <xdr:nvPicPr>
        <xdr:cNvPr id="19" name="Imagem 18">
          <a:extLst>
            <a:ext uri="{FF2B5EF4-FFF2-40B4-BE49-F238E27FC236}">
              <a16:creationId xmlns:a16="http://schemas.microsoft.com/office/drawing/2014/main" id="{926402AC-8300-31AB-D0FC-2D69448A10E7}"/>
            </a:ext>
            <a:ext uri="{147F2762-F138-4A5C-976F-8EAC2B608ADB}">
              <a16:predDERef xmlns:a16="http://schemas.microsoft.com/office/drawing/2014/main" pred="{E3B72A2E-FD79-9054-13A3-29B0DD551742}"/>
            </a:ext>
          </a:extLst>
        </xdr:cNvPr>
        <xdr:cNvPicPr>
          <a:picLocks noChangeAspect="1"/>
        </xdr:cNvPicPr>
      </xdr:nvPicPr>
      <xdr:blipFill>
        <a:blip xmlns:r="http://schemas.openxmlformats.org/officeDocument/2006/relationships" r:embed="rId10"/>
        <a:stretch>
          <a:fillRect/>
        </a:stretch>
      </xdr:blipFill>
      <xdr:spPr>
        <a:xfrm>
          <a:off x="3952876" y="18135600"/>
          <a:ext cx="1752600" cy="3619500"/>
        </a:xfrm>
        <a:prstGeom prst="rect">
          <a:avLst/>
        </a:prstGeom>
      </xdr:spPr>
    </xdr:pic>
    <xdr:clientData/>
  </xdr:twoCellAnchor>
  <xdr:twoCellAnchor editAs="oneCell">
    <xdr:from>
      <xdr:col>9</xdr:col>
      <xdr:colOff>419099</xdr:colOff>
      <xdr:row>59</xdr:row>
      <xdr:rowOff>257175</xdr:rowOff>
    </xdr:from>
    <xdr:to>
      <xdr:col>12</xdr:col>
      <xdr:colOff>400050</xdr:colOff>
      <xdr:row>75</xdr:row>
      <xdr:rowOff>152400</xdr:rowOff>
    </xdr:to>
    <xdr:pic>
      <xdr:nvPicPr>
        <xdr:cNvPr id="20" name="Imagem 19">
          <a:extLst>
            <a:ext uri="{FF2B5EF4-FFF2-40B4-BE49-F238E27FC236}">
              <a16:creationId xmlns:a16="http://schemas.microsoft.com/office/drawing/2014/main" id="{DE6088BB-4890-7994-7203-07EBB750DA76}"/>
            </a:ext>
            <a:ext uri="{147F2762-F138-4A5C-976F-8EAC2B608ADB}">
              <a16:predDERef xmlns:a16="http://schemas.microsoft.com/office/drawing/2014/main" pred="{926402AC-8300-31AB-D0FC-2D69448A10E7}"/>
            </a:ext>
          </a:extLst>
        </xdr:cNvPr>
        <xdr:cNvPicPr>
          <a:picLocks noChangeAspect="1"/>
        </xdr:cNvPicPr>
      </xdr:nvPicPr>
      <xdr:blipFill>
        <a:blip xmlns:r="http://schemas.openxmlformats.org/officeDocument/2006/relationships" r:embed="rId11"/>
        <a:stretch>
          <a:fillRect/>
        </a:stretch>
      </xdr:blipFill>
      <xdr:spPr>
        <a:xfrm>
          <a:off x="5810249" y="18145125"/>
          <a:ext cx="1809751" cy="3619500"/>
        </a:xfrm>
        <a:prstGeom prst="rect">
          <a:avLst/>
        </a:prstGeom>
      </xdr:spPr>
    </xdr:pic>
    <xdr:clientData/>
  </xdr:twoCellAnchor>
  <xdr:twoCellAnchor editAs="oneCell">
    <xdr:from>
      <xdr:col>6</xdr:col>
      <xdr:colOff>104775</xdr:colOff>
      <xdr:row>153</xdr:row>
      <xdr:rowOff>114300</xdr:rowOff>
    </xdr:from>
    <xdr:to>
      <xdr:col>12</xdr:col>
      <xdr:colOff>476250</xdr:colOff>
      <xdr:row>168</xdr:row>
      <xdr:rowOff>123825</xdr:rowOff>
    </xdr:to>
    <xdr:pic>
      <xdr:nvPicPr>
        <xdr:cNvPr id="22" name="Imagem 21">
          <a:extLst>
            <a:ext uri="{FF2B5EF4-FFF2-40B4-BE49-F238E27FC236}">
              <a16:creationId xmlns:a16="http://schemas.microsoft.com/office/drawing/2014/main" id="{5AAFB5FD-177A-E2AD-570A-567D18F87527}"/>
            </a:ext>
            <a:ext uri="{147F2762-F138-4A5C-976F-8EAC2B608ADB}">
              <a16:predDERef xmlns:a16="http://schemas.microsoft.com/office/drawing/2014/main" pred="{1A1A1D43-3664-1FEB-D236-4BED35D1B83D}"/>
            </a:ext>
          </a:extLst>
        </xdr:cNvPr>
        <xdr:cNvPicPr>
          <a:picLocks noChangeAspect="1"/>
        </xdr:cNvPicPr>
      </xdr:nvPicPr>
      <xdr:blipFill>
        <a:blip xmlns:r="http://schemas.openxmlformats.org/officeDocument/2006/relationships" r:embed="rId12"/>
        <a:stretch>
          <a:fillRect/>
        </a:stretch>
      </xdr:blipFill>
      <xdr:spPr>
        <a:xfrm>
          <a:off x="3638550" y="37223700"/>
          <a:ext cx="4057650" cy="3038475"/>
        </a:xfrm>
        <a:prstGeom prst="rect">
          <a:avLst/>
        </a:prstGeom>
      </xdr:spPr>
    </xdr:pic>
    <xdr:clientData/>
  </xdr:twoCellAnchor>
  <xdr:twoCellAnchor editAs="oneCell">
    <xdr:from>
      <xdr:col>0</xdr:col>
      <xdr:colOff>400050</xdr:colOff>
      <xdr:row>45</xdr:row>
      <xdr:rowOff>28576</xdr:rowOff>
    </xdr:from>
    <xdr:to>
      <xdr:col>7</xdr:col>
      <xdr:colOff>323850</xdr:colOff>
      <xdr:row>54</xdr:row>
      <xdr:rowOff>76201</xdr:rowOff>
    </xdr:to>
    <xdr:pic>
      <xdr:nvPicPr>
        <xdr:cNvPr id="23" name="Imagem 22">
          <a:extLst>
            <a:ext uri="{FF2B5EF4-FFF2-40B4-BE49-F238E27FC236}">
              <a16:creationId xmlns:a16="http://schemas.microsoft.com/office/drawing/2014/main" id="{1FCF630A-8099-3D96-CA58-A81B327EDDE1}"/>
            </a:ext>
            <a:ext uri="{147F2762-F138-4A5C-976F-8EAC2B608ADB}">
              <a16:predDERef xmlns:a16="http://schemas.microsoft.com/office/drawing/2014/main" pred="{5AAFB5FD-177A-E2AD-570A-567D18F87527}"/>
            </a:ext>
          </a:extLst>
        </xdr:cNvPr>
        <xdr:cNvPicPr>
          <a:picLocks noChangeAspect="1"/>
        </xdr:cNvPicPr>
      </xdr:nvPicPr>
      <xdr:blipFill rotWithShape="1">
        <a:blip xmlns:r="http://schemas.openxmlformats.org/officeDocument/2006/relationships" r:embed="rId13"/>
        <a:srcRect l="6717" r="15769"/>
        <a:stretch/>
      </xdr:blipFill>
      <xdr:spPr>
        <a:xfrm>
          <a:off x="400050" y="13963651"/>
          <a:ext cx="4067175" cy="2362200"/>
        </a:xfrm>
        <a:prstGeom prst="rect">
          <a:avLst/>
        </a:prstGeom>
      </xdr:spPr>
    </xdr:pic>
    <xdr:clientData/>
  </xdr:twoCellAnchor>
  <xdr:twoCellAnchor editAs="oneCell">
    <xdr:from>
      <xdr:col>8</xdr:col>
      <xdr:colOff>200025</xdr:colOff>
      <xdr:row>45</xdr:row>
      <xdr:rowOff>57151</xdr:rowOff>
    </xdr:from>
    <xdr:to>
      <xdr:col>16</xdr:col>
      <xdr:colOff>355330</xdr:colOff>
      <xdr:row>54</xdr:row>
      <xdr:rowOff>114300</xdr:rowOff>
    </xdr:to>
    <xdr:pic>
      <xdr:nvPicPr>
        <xdr:cNvPr id="24" name="Imagem 23">
          <a:extLst>
            <a:ext uri="{FF2B5EF4-FFF2-40B4-BE49-F238E27FC236}">
              <a16:creationId xmlns:a16="http://schemas.microsoft.com/office/drawing/2014/main" id="{081DA9C0-CC67-80F6-943F-B78AAE7E21B5}"/>
            </a:ext>
            <a:ext uri="{147F2762-F138-4A5C-976F-8EAC2B608ADB}">
              <a16:predDERef xmlns:a16="http://schemas.microsoft.com/office/drawing/2014/main" pred="{1FCF630A-8099-3D96-CA58-A81B327EDDE1}"/>
            </a:ext>
          </a:extLst>
        </xdr:cNvPr>
        <xdr:cNvPicPr>
          <a:picLocks noChangeAspect="1"/>
        </xdr:cNvPicPr>
      </xdr:nvPicPr>
      <xdr:blipFill>
        <a:blip xmlns:r="http://schemas.openxmlformats.org/officeDocument/2006/relationships" r:embed="rId14"/>
        <a:stretch>
          <a:fillRect/>
        </a:stretch>
      </xdr:blipFill>
      <xdr:spPr>
        <a:xfrm>
          <a:off x="4981575" y="13992226"/>
          <a:ext cx="5413105" cy="2371724"/>
        </a:xfrm>
        <a:prstGeom prst="rect">
          <a:avLst/>
        </a:prstGeom>
      </xdr:spPr>
    </xdr:pic>
    <xdr:clientData/>
  </xdr:twoCellAnchor>
  <xdr:twoCellAnchor editAs="oneCell">
    <xdr:from>
      <xdr:col>3</xdr:col>
      <xdr:colOff>428625</xdr:colOff>
      <xdr:row>78</xdr:row>
      <xdr:rowOff>180975</xdr:rowOff>
    </xdr:from>
    <xdr:to>
      <xdr:col>8</xdr:col>
      <xdr:colOff>85725</xdr:colOff>
      <xdr:row>98</xdr:row>
      <xdr:rowOff>10126</xdr:rowOff>
    </xdr:to>
    <xdr:pic>
      <xdr:nvPicPr>
        <xdr:cNvPr id="21" name="Imagem 20">
          <a:extLst>
            <a:ext uri="{FF2B5EF4-FFF2-40B4-BE49-F238E27FC236}">
              <a16:creationId xmlns:a16="http://schemas.microsoft.com/office/drawing/2014/main" id="{323B50F2-5EF4-1C0B-B93F-066E6D415202}"/>
            </a:ext>
            <a:ext uri="{147F2762-F138-4A5C-976F-8EAC2B608ADB}">
              <a16:predDERef xmlns:a16="http://schemas.microsoft.com/office/drawing/2014/main" pred="{081DA9C0-CC67-80F6-943F-B78AAE7E21B5}"/>
            </a:ext>
          </a:extLst>
        </xdr:cNvPr>
        <xdr:cNvPicPr>
          <a:picLocks noChangeAspect="1"/>
        </xdr:cNvPicPr>
      </xdr:nvPicPr>
      <xdr:blipFill>
        <a:blip xmlns:r="http://schemas.openxmlformats.org/officeDocument/2006/relationships" r:embed="rId15"/>
        <a:stretch>
          <a:fillRect/>
        </a:stretch>
      </xdr:blipFill>
      <xdr:spPr>
        <a:xfrm>
          <a:off x="2133600" y="22650450"/>
          <a:ext cx="2733675" cy="3639151"/>
        </a:xfrm>
        <a:prstGeom prst="rect">
          <a:avLst/>
        </a:prstGeom>
      </xdr:spPr>
    </xdr:pic>
    <xdr:clientData/>
  </xdr:twoCellAnchor>
  <xdr:twoCellAnchor editAs="oneCell">
    <xdr:from>
      <xdr:col>8</xdr:col>
      <xdr:colOff>142876</xdr:colOff>
      <xdr:row>79</xdr:row>
      <xdr:rowOff>9525</xdr:rowOff>
    </xdr:from>
    <xdr:to>
      <xdr:col>15</xdr:col>
      <xdr:colOff>425148</xdr:colOff>
      <xdr:row>98</xdr:row>
      <xdr:rowOff>0</xdr:rowOff>
    </xdr:to>
    <xdr:pic>
      <xdr:nvPicPr>
        <xdr:cNvPr id="25" name="Imagem 24">
          <a:extLst>
            <a:ext uri="{FF2B5EF4-FFF2-40B4-BE49-F238E27FC236}">
              <a16:creationId xmlns:a16="http://schemas.microsoft.com/office/drawing/2014/main" id="{DD19B4C7-F5F6-C5A0-0D5F-FA292DF1AF2B}"/>
            </a:ext>
            <a:ext uri="{147F2762-F138-4A5C-976F-8EAC2B608ADB}">
              <a16:predDERef xmlns:a16="http://schemas.microsoft.com/office/drawing/2014/main" pred="{323B50F2-5EF4-1C0B-B93F-066E6D415202}"/>
            </a:ext>
          </a:extLst>
        </xdr:cNvPr>
        <xdr:cNvPicPr>
          <a:picLocks noChangeAspect="1"/>
        </xdr:cNvPicPr>
      </xdr:nvPicPr>
      <xdr:blipFill>
        <a:blip xmlns:r="http://schemas.openxmlformats.org/officeDocument/2006/relationships" r:embed="rId16"/>
        <a:stretch>
          <a:fillRect/>
        </a:stretch>
      </xdr:blipFill>
      <xdr:spPr>
        <a:xfrm>
          <a:off x="4924426" y="22793325"/>
          <a:ext cx="4816172" cy="3609975"/>
        </a:xfrm>
        <a:prstGeom prst="rect">
          <a:avLst/>
        </a:prstGeom>
      </xdr:spPr>
    </xdr:pic>
    <xdr:clientData/>
  </xdr:twoCellAnchor>
  <xdr:twoCellAnchor editAs="oneCell">
    <xdr:from>
      <xdr:col>8</xdr:col>
      <xdr:colOff>257175</xdr:colOff>
      <xdr:row>1</xdr:row>
      <xdr:rowOff>457200</xdr:rowOff>
    </xdr:from>
    <xdr:to>
      <xdr:col>16</xdr:col>
      <xdr:colOff>238125</xdr:colOff>
      <xdr:row>15</xdr:row>
      <xdr:rowOff>38100</xdr:rowOff>
    </xdr:to>
    <xdr:pic>
      <xdr:nvPicPr>
        <xdr:cNvPr id="6" name="Imagem 5">
          <a:extLst>
            <a:ext uri="{FF2B5EF4-FFF2-40B4-BE49-F238E27FC236}">
              <a16:creationId xmlns:a16="http://schemas.microsoft.com/office/drawing/2014/main" id="{DBE4AB56-8AED-E718-6428-4051012DB17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038725" y="1000125"/>
          <a:ext cx="5238750" cy="349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333375</xdr:colOff>
      <xdr:row>1</xdr:row>
      <xdr:rowOff>457200</xdr:rowOff>
    </xdr:from>
    <xdr:to>
      <xdr:col>8</xdr:col>
      <xdr:colOff>247650</xdr:colOff>
      <xdr:row>15</xdr:row>
      <xdr:rowOff>57150</xdr:rowOff>
    </xdr:to>
    <xdr:pic>
      <xdr:nvPicPr>
        <xdr:cNvPr id="9" name="Imagem 8">
          <a:extLst>
            <a:ext uri="{FF2B5EF4-FFF2-40B4-BE49-F238E27FC236}">
              <a16:creationId xmlns:a16="http://schemas.microsoft.com/office/drawing/2014/main" id="{C1EDFAB3-56FE-97CE-A997-96EC158DC67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33375" y="1000125"/>
          <a:ext cx="4695825"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295275</xdr:colOff>
      <xdr:row>105</xdr:row>
      <xdr:rowOff>47625</xdr:rowOff>
    </xdr:from>
    <xdr:to>
      <xdr:col>11</xdr:col>
      <xdr:colOff>326951</xdr:colOff>
      <xdr:row>124</xdr:row>
      <xdr:rowOff>171831</xdr:rowOff>
    </xdr:to>
    <xdr:pic>
      <xdr:nvPicPr>
        <xdr:cNvPr id="29" name="Imagem 28">
          <a:extLst>
            <a:ext uri="{FF2B5EF4-FFF2-40B4-BE49-F238E27FC236}">
              <a16:creationId xmlns:a16="http://schemas.microsoft.com/office/drawing/2014/main" id="{9EDF08B0-AED8-3367-8183-013DEBB84C3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000250" y="27898725"/>
          <a:ext cx="4937051" cy="3715131"/>
        </a:xfrm>
        <a:prstGeom prst="rect">
          <a:avLst/>
        </a:prstGeom>
      </xdr:spPr>
    </xdr:pic>
    <xdr:clientData/>
  </xdr:twoCellAnchor>
  <xdr:twoCellAnchor editAs="oneCell">
    <xdr:from>
      <xdr:col>11</xdr:col>
      <xdr:colOff>352425</xdr:colOff>
      <xdr:row>105</xdr:row>
      <xdr:rowOff>57150</xdr:rowOff>
    </xdr:from>
    <xdr:to>
      <xdr:col>15</xdr:col>
      <xdr:colOff>466725</xdr:colOff>
      <xdr:row>124</xdr:row>
      <xdr:rowOff>171451</xdr:rowOff>
    </xdr:to>
    <xdr:pic>
      <xdr:nvPicPr>
        <xdr:cNvPr id="31" name="Imagem 30">
          <a:extLst>
            <a:ext uri="{FF2B5EF4-FFF2-40B4-BE49-F238E27FC236}">
              <a16:creationId xmlns:a16="http://schemas.microsoft.com/office/drawing/2014/main" id="{8FB47F0F-DFB6-956E-0EF6-037AE61F3EC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962775" y="27908250"/>
          <a:ext cx="2819400" cy="3705226"/>
        </a:xfrm>
        <a:prstGeom prst="rect">
          <a:avLst/>
        </a:prstGeom>
      </xdr:spPr>
    </xdr:pic>
    <xdr:clientData/>
  </xdr:twoCellAnchor>
  <xdr:twoCellAnchor editAs="oneCell">
    <xdr:from>
      <xdr:col>1</xdr:col>
      <xdr:colOff>485776</xdr:colOff>
      <xdr:row>174</xdr:row>
      <xdr:rowOff>253999</xdr:rowOff>
    </xdr:from>
    <xdr:to>
      <xdr:col>6</xdr:col>
      <xdr:colOff>514350</xdr:colOff>
      <xdr:row>187</xdr:row>
      <xdr:rowOff>79373</xdr:rowOff>
    </xdr:to>
    <xdr:pic>
      <xdr:nvPicPr>
        <xdr:cNvPr id="16" name="Imagem 15">
          <a:extLst>
            <a:ext uri="{FF2B5EF4-FFF2-40B4-BE49-F238E27FC236}">
              <a16:creationId xmlns:a16="http://schemas.microsoft.com/office/drawing/2014/main" id="{6AAAC876-C43A-0E21-7E17-C0FF565EA1F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7276" y="41602024"/>
          <a:ext cx="2990849" cy="3987799"/>
        </a:xfrm>
        <a:prstGeom prst="rect">
          <a:avLst/>
        </a:prstGeom>
      </xdr:spPr>
    </xdr:pic>
    <xdr:clientData/>
  </xdr:twoCellAnchor>
  <xdr:twoCellAnchor editAs="oneCell">
    <xdr:from>
      <xdr:col>7</xdr:col>
      <xdr:colOff>390525</xdr:colOff>
      <xdr:row>174</xdr:row>
      <xdr:rowOff>257175</xdr:rowOff>
    </xdr:from>
    <xdr:to>
      <xdr:col>15</xdr:col>
      <xdr:colOff>703612</xdr:colOff>
      <xdr:row>187</xdr:row>
      <xdr:rowOff>114300</xdr:rowOff>
    </xdr:to>
    <xdr:pic>
      <xdr:nvPicPr>
        <xdr:cNvPr id="28" name="Imagem 27">
          <a:extLst>
            <a:ext uri="{FF2B5EF4-FFF2-40B4-BE49-F238E27FC236}">
              <a16:creationId xmlns:a16="http://schemas.microsoft.com/office/drawing/2014/main" id="{20DE3FD8-E4F3-43E1-BE70-2CF6CE2BC3C3}"/>
            </a:ext>
            <a:ext uri="{147F2762-F138-4A5C-976F-8EAC2B608ADB}">
              <a16:predDERef xmlns:a16="http://schemas.microsoft.com/office/drawing/2014/main" pred="{5B1AF97B-DA8D-AADF-6341-5969288B2ED6}"/>
            </a:ext>
          </a:extLst>
        </xdr:cNvPr>
        <xdr:cNvPicPr>
          <a:picLocks noChangeAspect="1"/>
        </xdr:cNvPicPr>
      </xdr:nvPicPr>
      <xdr:blipFill>
        <a:blip xmlns:r="http://schemas.openxmlformats.org/officeDocument/2006/relationships" r:embed="rId22"/>
        <a:stretch>
          <a:fillRect/>
        </a:stretch>
      </xdr:blipFill>
      <xdr:spPr>
        <a:xfrm>
          <a:off x="4533900" y="41605200"/>
          <a:ext cx="5485162" cy="40195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tabSelected="1" view="pageBreakPreview" topLeftCell="A43" zoomScale="80" zoomScaleNormal="80" zoomScaleSheetLayoutView="80" zoomScalePageLayoutView="60" workbookViewId="0">
      <selection activeCell="S57" sqref="S57"/>
    </sheetView>
  </sheetViews>
  <sheetFormatPr defaultRowHeight="15" x14ac:dyDescent="0.25"/>
  <cols>
    <col min="14" max="14" width="7.85546875" customWidth="1"/>
  </cols>
  <sheetData>
    <row r="508" spans="1:10" ht="354.75" customHeight="1" x14ac:dyDescent="0.25">
      <c r="A508" s="152"/>
      <c r="B508" s="152"/>
      <c r="C508" s="152"/>
      <c r="D508" s="152"/>
      <c r="E508" s="152"/>
      <c r="F508" s="152"/>
      <c r="G508" s="152"/>
      <c r="H508" s="152"/>
      <c r="I508" s="152"/>
      <c r="J508" s="152"/>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38" t="s">
        <v>72</v>
      </c>
    </row>
    <row r="3" spans="1:1" ht="15.75" thickTop="1" x14ac:dyDescent="0.25">
      <c r="A3" s="206" t="s">
        <v>184</v>
      </c>
    </row>
    <row r="4" spans="1:1" ht="15" customHeight="1" x14ac:dyDescent="0.25">
      <c r="A4" s="206" t="s">
        <v>148</v>
      </c>
    </row>
    <row r="5" spans="1:1" x14ac:dyDescent="0.25">
      <c r="A5" s="206" t="s">
        <v>172</v>
      </c>
    </row>
    <row r="6" spans="1:1" x14ac:dyDescent="0.25">
      <c r="A6" s="114" t="s">
        <v>100</v>
      </c>
    </row>
    <row r="7" spans="1:1" x14ac:dyDescent="0.25">
      <c r="A7" s="205" t="s">
        <v>235</v>
      </c>
    </row>
    <row r="8" spans="1:1" ht="15.75" customHeight="1" x14ac:dyDescent="0.25">
      <c r="A8" s="206" t="s">
        <v>115</v>
      </c>
    </row>
    <row r="9" spans="1:1" ht="15.75" customHeight="1" x14ac:dyDescent="0.25">
      <c r="A9" s="205" t="s">
        <v>309</v>
      </c>
    </row>
    <row r="10" spans="1:1" x14ac:dyDescent="0.25">
      <c r="A10" s="206" t="s">
        <v>219</v>
      </c>
    </row>
    <row r="11" spans="1:1" ht="17.25" customHeight="1" x14ac:dyDescent="0.25">
      <c r="A11" s="114" t="s">
        <v>206</v>
      </c>
    </row>
    <row r="12" spans="1:1" x14ac:dyDescent="0.25">
      <c r="A12" s="114" t="s">
        <v>164</v>
      </c>
    </row>
    <row r="13" spans="1:1" ht="15" customHeight="1" x14ac:dyDescent="0.25">
      <c r="A13" s="206" t="s">
        <v>122</v>
      </c>
    </row>
    <row r="14" spans="1:1" x14ac:dyDescent="0.25">
      <c r="A14" s="114" t="s">
        <v>80</v>
      </c>
    </row>
    <row r="15" spans="1:1" x14ac:dyDescent="0.25">
      <c r="A15" s="114" t="s">
        <v>89</v>
      </c>
    </row>
    <row r="16" spans="1:1" ht="15.75" customHeight="1" x14ac:dyDescent="0.25">
      <c r="A16" s="114" t="s">
        <v>143</v>
      </c>
    </row>
    <row r="17" spans="1:1" ht="15" customHeight="1" x14ac:dyDescent="0.25">
      <c r="A17" s="205" t="s">
        <v>228</v>
      </c>
    </row>
    <row r="18" spans="1:1" x14ac:dyDescent="0.25">
      <c r="A18" s="114" t="s">
        <v>104</v>
      </c>
    </row>
    <row r="19" spans="1:1" ht="15.75" customHeight="1" x14ac:dyDescent="0.25">
      <c r="A19" s="202" t="s">
        <v>265</v>
      </c>
    </row>
    <row r="20" spans="1:1" ht="15" customHeight="1" x14ac:dyDescent="0.25">
      <c r="A20" s="206" t="s">
        <v>159</v>
      </c>
    </row>
    <row r="21" spans="1:1" ht="30" x14ac:dyDescent="0.25">
      <c r="A21" s="206" t="s">
        <v>217</v>
      </c>
    </row>
    <row r="22" spans="1:1" x14ac:dyDescent="0.25">
      <c r="A22" s="206" t="s">
        <v>161</v>
      </c>
    </row>
    <row r="23" spans="1:1" ht="30" x14ac:dyDescent="0.25">
      <c r="A23" s="202" t="s">
        <v>930</v>
      </c>
    </row>
    <row r="24" spans="1:1" x14ac:dyDescent="0.25">
      <c r="A24" s="202" t="s">
        <v>233</v>
      </c>
    </row>
    <row r="25" spans="1:1" ht="30" x14ac:dyDescent="0.25">
      <c r="A25" s="114" t="s">
        <v>153</v>
      </c>
    </row>
    <row r="26" spans="1:1" ht="30" x14ac:dyDescent="0.25">
      <c r="A26" s="114" t="s">
        <v>94</v>
      </c>
    </row>
    <row r="27" spans="1:1" x14ac:dyDescent="0.25">
      <c r="A27" s="202" t="s">
        <v>340</v>
      </c>
    </row>
    <row r="28" spans="1:1" x14ac:dyDescent="0.25">
      <c r="A28" s="202" t="s">
        <v>244</v>
      </c>
    </row>
    <row r="29" spans="1:1" ht="16.5" customHeight="1" x14ac:dyDescent="0.25">
      <c r="A29" s="202" t="s">
        <v>230</v>
      </c>
    </row>
    <row r="30" spans="1:1" x14ac:dyDescent="0.25">
      <c r="A30" s="114" t="s">
        <v>135</v>
      </c>
    </row>
    <row r="31" spans="1:1" x14ac:dyDescent="0.25">
      <c r="A31" s="202" t="s">
        <v>327</v>
      </c>
    </row>
    <row r="32" spans="1:1" x14ac:dyDescent="0.25">
      <c r="A32" s="114" t="s">
        <v>145</v>
      </c>
    </row>
    <row r="33" spans="1:3" ht="15" customHeight="1" x14ac:dyDescent="0.25">
      <c r="A33" s="206" t="s">
        <v>170</v>
      </c>
    </row>
    <row r="34" spans="1:3" x14ac:dyDescent="0.25">
      <c r="A34" s="114" t="s">
        <v>198</v>
      </c>
    </row>
    <row r="35" spans="1:3" x14ac:dyDescent="0.25">
      <c r="A35" s="202" t="s">
        <v>304</v>
      </c>
    </row>
    <row r="36" spans="1:3" x14ac:dyDescent="0.25">
      <c r="A36" s="202" t="s">
        <v>242</v>
      </c>
    </row>
    <row r="37" spans="1:3" x14ac:dyDescent="0.25">
      <c r="A37" s="206" t="s">
        <v>212</v>
      </c>
    </row>
    <row r="38" spans="1:3" ht="15" customHeight="1" x14ac:dyDescent="0.25">
      <c r="A38" s="206" t="s">
        <v>223</v>
      </c>
    </row>
    <row r="39" spans="1:3" x14ac:dyDescent="0.25">
      <c r="A39" s="202" t="s">
        <v>256</v>
      </c>
    </row>
    <row r="40" spans="1:3" x14ac:dyDescent="0.25">
      <c r="A40" s="205" t="s">
        <v>311</v>
      </c>
    </row>
    <row r="41" spans="1:3" ht="17.25" customHeight="1" x14ac:dyDescent="0.25">
      <c r="A41" s="114" t="s">
        <v>221</v>
      </c>
    </row>
    <row r="42" spans="1:3" ht="18.75" customHeight="1" x14ac:dyDescent="0.25">
      <c r="A42" s="202" t="s">
        <v>262</v>
      </c>
    </row>
    <row r="43" spans="1:3" ht="17.25" customHeight="1" x14ac:dyDescent="0.25">
      <c r="A43" s="114" t="s">
        <v>141</v>
      </c>
    </row>
    <row r="44" spans="1:3" x14ac:dyDescent="0.25">
      <c r="A44" s="205" t="s">
        <v>315</v>
      </c>
    </row>
    <row r="45" spans="1:3" x14ac:dyDescent="0.25">
      <c r="A45" s="206" t="s">
        <v>175</v>
      </c>
    </row>
    <row r="46" spans="1:3" x14ac:dyDescent="0.25">
      <c r="A46" s="202" t="s">
        <v>300</v>
      </c>
      <c r="C46" s="109" t="s">
        <v>933</v>
      </c>
    </row>
    <row r="49" spans="1:3" ht="16.5" thickBot="1" x14ac:dyDescent="0.3">
      <c r="A49" s="238" t="s">
        <v>357</v>
      </c>
    </row>
    <row r="50" spans="1:3" ht="20.25" customHeight="1" thickTop="1" x14ac:dyDescent="0.25">
      <c r="A50" s="206" t="s">
        <v>370</v>
      </c>
    </row>
    <row r="51" spans="1:3" ht="15" customHeight="1" x14ac:dyDescent="0.25">
      <c r="A51" s="209" t="s">
        <v>377</v>
      </c>
    </row>
    <row r="52" spans="1:3" x14ac:dyDescent="0.25">
      <c r="A52" s="114" t="s">
        <v>421</v>
      </c>
    </row>
    <row r="53" spans="1:3" ht="15" customHeight="1" x14ac:dyDescent="0.25">
      <c r="A53" s="206" t="s">
        <v>425</v>
      </c>
    </row>
    <row r="54" spans="1:3" ht="15.75" customHeight="1" x14ac:dyDescent="0.25">
      <c r="A54" s="206" t="s">
        <v>430</v>
      </c>
    </row>
    <row r="55" spans="1:3" x14ac:dyDescent="0.25">
      <c r="A55" s="205" t="s">
        <v>434</v>
      </c>
    </row>
    <row r="56" spans="1:3" x14ac:dyDescent="0.25">
      <c r="A56" s="114" t="s">
        <v>444</v>
      </c>
    </row>
    <row r="57" spans="1:3" x14ac:dyDescent="0.25">
      <c r="A57" s="206" t="s">
        <v>446</v>
      </c>
    </row>
    <row r="58" spans="1:3" ht="17.25" customHeight="1" x14ac:dyDescent="0.25">
      <c r="A58" s="206" t="s">
        <v>463</v>
      </c>
    </row>
    <row r="59" spans="1:3" ht="15" customHeight="1" x14ac:dyDescent="0.25">
      <c r="A59" s="114" t="s">
        <v>472</v>
      </c>
      <c r="C59" s="109" t="s">
        <v>934</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32" customWidth="1"/>
    <col min="8" max="8" width="22.85546875" customWidth="1"/>
  </cols>
  <sheetData>
    <row r="2" spans="1:1" ht="16.5" thickBot="1" x14ac:dyDescent="0.3">
      <c r="A2" s="254" t="s">
        <v>72</v>
      </c>
    </row>
    <row r="3" spans="1:1" ht="15.75" thickTop="1" x14ac:dyDescent="0.25">
      <c r="A3" s="227" t="s">
        <v>80</v>
      </c>
    </row>
    <row r="4" spans="1:1" x14ac:dyDescent="0.25">
      <c r="A4" s="230" t="s">
        <v>929</v>
      </c>
    </row>
    <row r="5" spans="1:1" x14ac:dyDescent="0.25">
      <c r="A5" s="228" t="s">
        <v>184</v>
      </c>
    </row>
    <row r="6" spans="1:1" x14ac:dyDescent="0.25">
      <c r="A6" s="228" t="s">
        <v>148</v>
      </c>
    </row>
    <row r="7" spans="1:1" x14ac:dyDescent="0.25">
      <c r="A7" s="228" t="s">
        <v>100</v>
      </c>
    </row>
    <row r="8" spans="1:1" x14ac:dyDescent="0.25">
      <c r="A8" s="230" t="s">
        <v>235</v>
      </c>
    </row>
    <row r="9" spans="1:1" x14ac:dyDescent="0.25">
      <c r="A9" s="228" t="s">
        <v>115</v>
      </c>
    </row>
    <row r="10" spans="1:1" x14ac:dyDescent="0.25">
      <c r="A10" s="228" t="s">
        <v>219</v>
      </c>
    </row>
    <row r="11" spans="1:1" x14ac:dyDescent="0.25">
      <c r="A11" s="228" t="s">
        <v>206</v>
      </c>
    </row>
    <row r="12" spans="1:1" ht="15" customHeight="1" x14ac:dyDescent="0.25">
      <c r="A12" s="228" t="s">
        <v>164</v>
      </c>
    </row>
    <row r="13" spans="1:1" x14ac:dyDescent="0.25">
      <c r="A13" s="228" t="s">
        <v>122</v>
      </c>
    </row>
    <row r="14" spans="1:1" x14ac:dyDescent="0.25">
      <c r="A14" s="228" t="s">
        <v>143</v>
      </c>
    </row>
    <row r="15" spans="1:1" x14ac:dyDescent="0.25">
      <c r="A15" s="230" t="s">
        <v>228</v>
      </c>
    </row>
    <row r="16" spans="1:1" x14ac:dyDescent="0.25">
      <c r="A16" s="228" t="s">
        <v>104</v>
      </c>
    </row>
    <row r="17" spans="1:1" x14ac:dyDescent="0.25">
      <c r="A17" s="230" t="s">
        <v>265</v>
      </c>
    </row>
    <row r="18" spans="1:1" ht="15.75" customHeight="1" x14ac:dyDescent="0.25">
      <c r="A18" s="228" t="s">
        <v>159</v>
      </c>
    </row>
    <row r="19" spans="1:1" ht="30" x14ac:dyDescent="0.25">
      <c r="A19" s="228" t="s">
        <v>217</v>
      </c>
    </row>
    <row r="20" spans="1:1" ht="30" x14ac:dyDescent="0.25">
      <c r="A20" s="230" t="s">
        <v>334</v>
      </c>
    </row>
    <row r="21" spans="1:1" ht="30" x14ac:dyDescent="0.25">
      <c r="A21" s="230" t="s">
        <v>930</v>
      </c>
    </row>
    <row r="22" spans="1:1" x14ac:dyDescent="0.25">
      <c r="A22" s="230" t="s">
        <v>233</v>
      </c>
    </row>
    <row r="23" spans="1:1" ht="30" x14ac:dyDescent="0.25">
      <c r="A23" s="228" t="s">
        <v>153</v>
      </c>
    </row>
    <row r="24" spans="1:1" ht="30" x14ac:dyDescent="0.25">
      <c r="A24" s="228" t="s">
        <v>94</v>
      </c>
    </row>
    <row r="25" spans="1:1" x14ac:dyDescent="0.25">
      <c r="A25" s="230" t="s">
        <v>340</v>
      </c>
    </row>
    <row r="26" spans="1:1" x14ac:dyDescent="0.25">
      <c r="A26" s="230" t="s">
        <v>244</v>
      </c>
    </row>
    <row r="27" spans="1:1" x14ac:dyDescent="0.25">
      <c r="A27" s="230" t="s">
        <v>230</v>
      </c>
    </row>
    <row r="28" spans="1:1" x14ac:dyDescent="0.25">
      <c r="A28" s="228" t="s">
        <v>135</v>
      </c>
    </row>
    <row r="29" spans="1:1" x14ac:dyDescent="0.25">
      <c r="A29" s="230" t="s">
        <v>327</v>
      </c>
    </row>
    <row r="30" spans="1:1" x14ac:dyDescent="0.25">
      <c r="A30" s="228" t="s">
        <v>145</v>
      </c>
    </row>
    <row r="31" spans="1:1" ht="15" customHeight="1" x14ac:dyDescent="0.25">
      <c r="A31" s="228" t="s">
        <v>170</v>
      </c>
    </row>
    <row r="32" spans="1:1" ht="30" x14ac:dyDescent="0.25">
      <c r="A32" s="228" t="s">
        <v>198</v>
      </c>
    </row>
    <row r="33" spans="1:3" x14ac:dyDescent="0.25">
      <c r="A33" s="230" t="s">
        <v>242</v>
      </c>
    </row>
    <row r="34" spans="1:3" x14ac:dyDescent="0.25">
      <c r="A34" s="228" t="s">
        <v>212</v>
      </c>
    </row>
    <row r="35" spans="1:3" x14ac:dyDescent="0.25">
      <c r="A35" s="228" t="s">
        <v>223</v>
      </c>
    </row>
    <row r="36" spans="1:3" ht="15" customHeight="1" x14ac:dyDescent="0.25">
      <c r="A36" s="230" t="s">
        <v>256</v>
      </c>
    </row>
    <row r="37" spans="1:3" x14ac:dyDescent="0.25">
      <c r="A37" s="230" t="s">
        <v>311</v>
      </c>
    </row>
    <row r="38" spans="1:3" x14ac:dyDescent="0.25">
      <c r="A38" s="228" t="s">
        <v>221</v>
      </c>
    </row>
    <row r="39" spans="1:3" x14ac:dyDescent="0.25">
      <c r="A39" s="230" t="s">
        <v>262</v>
      </c>
    </row>
    <row r="40" spans="1:3" x14ac:dyDescent="0.25">
      <c r="A40" s="228" t="s">
        <v>141</v>
      </c>
    </row>
    <row r="41" spans="1:3" x14ac:dyDescent="0.25">
      <c r="A41" s="228" t="s">
        <v>175</v>
      </c>
    </row>
    <row r="42" spans="1:3" ht="23.25" customHeight="1" x14ac:dyDescent="0.25">
      <c r="A42" s="230" t="s">
        <v>320</v>
      </c>
    </row>
    <row r="43" spans="1:3" x14ac:dyDescent="0.25">
      <c r="A43" s="230" t="s">
        <v>300</v>
      </c>
      <c r="C43" s="109" t="s">
        <v>935</v>
      </c>
    </row>
    <row r="46" spans="1:3" ht="15" customHeight="1" x14ac:dyDescent="0.25"/>
    <row r="48" spans="1:3" ht="15.75" customHeight="1" thickBot="1" x14ac:dyDescent="0.3">
      <c r="A48" s="249" t="s">
        <v>357</v>
      </c>
    </row>
    <row r="49" spans="1:3" ht="15.75" thickTop="1" x14ac:dyDescent="0.25">
      <c r="A49" s="206" t="s">
        <v>370</v>
      </c>
    </row>
    <row r="50" spans="1:3" x14ac:dyDescent="0.25">
      <c r="A50" s="209" t="s">
        <v>377</v>
      </c>
    </row>
    <row r="51" spans="1:3" ht="15" customHeight="1" x14ac:dyDescent="0.25">
      <c r="A51" s="114" t="s">
        <v>421</v>
      </c>
    </row>
    <row r="52" spans="1:3" ht="15" customHeight="1" x14ac:dyDescent="0.25">
      <c r="A52" s="206" t="s">
        <v>425</v>
      </c>
    </row>
    <row r="53" spans="1:3" x14ac:dyDescent="0.25">
      <c r="A53" s="206" t="s">
        <v>430</v>
      </c>
    </row>
    <row r="54" spans="1:3" x14ac:dyDescent="0.25">
      <c r="A54" s="114" t="s">
        <v>444</v>
      </c>
    </row>
    <row r="55" spans="1:3" x14ac:dyDescent="0.25">
      <c r="A55" s="206" t="s">
        <v>463</v>
      </c>
    </row>
    <row r="56" spans="1:3" x14ac:dyDescent="0.25">
      <c r="A56" s="114" t="s">
        <v>472</v>
      </c>
    </row>
    <row r="57" spans="1:3" x14ac:dyDescent="0.25">
      <c r="C57" s="109" t="s">
        <v>936</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49" t="s">
        <v>72</v>
      </c>
    </row>
    <row r="3" spans="1:1" ht="16.5" thickTop="1" x14ac:dyDescent="0.25">
      <c r="A3" s="251" t="s">
        <v>184</v>
      </c>
    </row>
    <row r="4" spans="1:1" ht="15" customHeight="1" x14ac:dyDescent="0.25">
      <c r="A4" s="251" t="s">
        <v>148</v>
      </c>
    </row>
    <row r="5" spans="1:1" ht="15.75" x14ac:dyDescent="0.25">
      <c r="A5" s="251" t="s">
        <v>172</v>
      </c>
    </row>
    <row r="6" spans="1:1" ht="15.75" x14ac:dyDescent="0.25">
      <c r="A6" s="231" t="s">
        <v>100</v>
      </c>
    </row>
    <row r="7" spans="1:1" ht="15.75" x14ac:dyDescent="0.25">
      <c r="A7" s="253" t="s">
        <v>235</v>
      </c>
    </row>
    <row r="8" spans="1:1" ht="15.75" x14ac:dyDescent="0.25">
      <c r="A8" s="251" t="s">
        <v>115</v>
      </c>
    </row>
    <row r="9" spans="1:1" ht="15.75" x14ac:dyDescent="0.25">
      <c r="A9" s="251" t="s">
        <v>219</v>
      </c>
    </row>
    <row r="10" spans="1:1" ht="15.75" x14ac:dyDescent="0.25">
      <c r="A10" s="251" t="s">
        <v>206</v>
      </c>
    </row>
    <row r="11" spans="1:1" ht="15.75" x14ac:dyDescent="0.25">
      <c r="A11" s="251" t="s">
        <v>164</v>
      </c>
    </row>
    <row r="12" spans="1:1" ht="15.75" x14ac:dyDescent="0.25">
      <c r="A12" s="231" t="s">
        <v>122</v>
      </c>
    </row>
    <row r="13" spans="1:1" ht="15.75" x14ac:dyDescent="0.25">
      <c r="A13" s="231" t="s">
        <v>80</v>
      </c>
    </row>
    <row r="14" spans="1:1" ht="15.75" x14ac:dyDescent="0.25">
      <c r="A14" s="231" t="s">
        <v>89</v>
      </c>
    </row>
    <row r="15" spans="1:1" ht="15.75" x14ac:dyDescent="0.25">
      <c r="A15" s="231" t="s">
        <v>143</v>
      </c>
    </row>
    <row r="16" spans="1:1" ht="15.75" x14ac:dyDescent="0.25">
      <c r="A16" s="252" t="s">
        <v>228</v>
      </c>
    </row>
    <row r="17" spans="1:1" ht="15.75" x14ac:dyDescent="0.25">
      <c r="A17" s="231" t="s">
        <v>104</v>
      </c>
    </row>
    <row r="18" spans="1:1" ht="15.75" x14ac:dyDescent="0.25">
      <c r="A18" s="252" t="s">
        <v>265</v>
      </c>
    </row>
    <row r="19" spans="1:1" ht="15" customHeight="1" x14ac:dyDescent="0.25">
      <c r="A19" s="251" t="s">
        <v>159</v>
      </c>
    </row>
    <row r="20" spans="1:1" ht="15.75" x14ac:dyDescent="0.25">
      <c r="A20" s="251" t="s">
        <v>217</v>
      </c>
    </row>
    <row r="21" spans="1:1" ht="15.75" x14ac:dyDescent="0.25">
      <c r="A21" s="252" t="s">
        <v>930</v>
      </c>
    </row>
    <row r="22" spans="1:1" ht="15.75" x14ac:dyDescent="0.25">
      <c r="A22" s="252" t="s">
        <v>233</v>
      </c>
    </row>
    <row r="23" spans="1:1" ht="15.75" x14ac:dyDescent="0.25">
      <c r="A23" s="231" t="s">
        <v>153</v>
      </c>
    </row>
    <row r="24" spans="1:1" ht="15.75" x14ac:dyDescent="0.25">
      <c r="A24" s="231" t="s">
        <v>94</v>
      </c>
    </row>
    <row r="25" spans="1:1" ht="15.75" x14ac:dyDescent="0.25">
      <c r="A25" s="252" t="s">
        <v>340</v>
      </c>
    </row>
    <row r="26" spans="1:1" ht="15.75" x14ac:dyDescent="0.25">
      <c r="A26" s="252" t="s">
        <v>244</v>
      </c>
    </row>
    <row r="27" spans="1:1" ht="15.75" x14ac:dyDescent="0.25">
      <c r="A27" s="252" t="s">
        <v>230</v>
      </c>
    </row>
    <row r="28" spans="1:1" ht="15.75" x14ac:dyDescent="0.25">
      <c r="A28" s="231" t="s">
        <v>135</v>
      </c>
    </row>
    <row r="29" spans="1:1" ht="15.75" x14ac:dyDescent="0.25">
      <c r="A29" s="252" t="s">
        <v>327</v>
      </c>
    </row>
    <row r="30" spans="1:1" ht="15.75" x14ac:dyDescent="0.25">
      <c r="A30" s="231" t="s">
        <v>170</v>
      </c>
    </row>
    <row r="31" spans="1:1" ht="15" customHeight="1" x14ac:dyDescent="0.25">
      <c r="A31" s="251" t="s">
        <v>198</v>
      </c>
    </row>
    <row r="32" spans="1:1" ht="15.75" x14ac:dyDescent="0.25">
      <c r="A32" s="252" t="s">
        <v>304</v>
      </c>
    </row>
    <row r="33" spans="1:3" ht="15.75" x14ac:dyDescent="0.25">
      <c r="A33" s="231" t="s">
        <v>128</v>
      </c>
    </row>
    <row r="34" spans="1:3" ht="15.75" x14ac:dyDescent="0.25">
      <c r="A34" s="252" t="s">
        <v>242</v>
      </c>
    </row>
    <row r="35" spans="1:3" ht="15" customHeight="1" x14ac:dyDescent="0.25">
      <c r="A35" s="251" t="s">
        <v>212</v>
      </c>
    </row>
    <row r="36" spans="1:3" ht="15.75" x14ac:dyDescent="0.25">
      <c r="A36" s="231" t="s">
        <v>223</v>
      </c>
    </row>
    <row r="37" spans="1:3" ht="15.75" x14ac:dyDescent="0.25">
      <c r="A37" s="253" t="s">
        <v>256</v>
      </c>
    </row>
    <row r="38" spans="1:3" ht="15.75" x14ac:dyDescent="0.25">
      <c r="A38" s="231" t="s">
        <v>221</v>
      </c>
    </row>
    <row r="39" spans="1:3" ht="15.75" x14ac:dyDescent="0.25">
      <c r="A39" s="251" t="s">
        <v>141</v>
      </c>
    </row>
    <row r="40" spans="1:3" ht="15" customHeight="1" x14ac:dyDescent="0.25">
      <c r="A40" s="253" t="s">
        <v>315</v>
      </c>
    </row>
    <row r="41" spans="1:3" ht="15.75" x14ac:dyDescent="0.25">
      <c r="A41" s="253" t="s">
        <v>300</v>
      </c>
    </row>
    <row r="42" spans="1:3" ht="15.75" x14ac:dyDescent="0.25">
      <c r="A42" s="252" t="s">
        <v>322</v>
      </c>
      <c r="C42" s="109" t="s">
        <v>937</v>
      </c>
    </row>
    <row r="45" spans="1:3" ht="16.5" thickBot="1" x14ac:dyDescent="0.3">
      <c r="A45" s="249" t="s">
        <v>357</v>
      </c>
    </row>
    <row r="46" spans="1:3" ht="15.75" thickTop="1" x14ac:dyDescent="0.25">
      <c r="A46" s="247" t="s">
        <v>370</v>
      </c>
    </row>
    <row r="47" spans="1:3" x14ac:dyDescent="0.25">
      <c r="A47" s="250" t="s">
        <v>377</v>
      </c>
    </row>
    <row r="48" spans="1:3" x14ac:dyDescent="0.25">
      <c r="A48" s="228" t="s">
        <v>421</v>
      </c>
    </row>
    <row r="49" spans="1:3" x14ac:dyDescent="0.25">
      <c r="A49" s="247" t="s">
        <v>425</v>
      </c>
    </row>
    <row r="50" spans="1:3" x14ac:dyDescent="0.25">
      <c r="A50" s="247" t="s">
        <v>430</v>
      </c>
    </row>
    <row r="51" spans="1:3" x14ac:dyDescent="0.25">
      <c r="A51" s="248" t="s">
        <v>434</v>
      </c>
    </row>
    <row r="52" spans="1:3" x14ac:dyDescent="0.25">
      <c r="A52" s="228" t="s">
        <v>444</v>
      </c>
    </row>
    <row r="53" spans="1:3" x14ac:dyDescent="0.25">
      <c r="A53" s="247" t="s">
        <v>446</v>
      </c>
    </row>
    <row r="54" spans="1:3" x14ac:dyDescent="0.25">
      <c r="A54" s="248" t="s">
        <v>461</v>
      </c>
    </row>
    <row r="55" spans="1:3" x14ac:dyDescent="0.25">
      <c r="A55" s="247" t="s">
        <v>463</v>
      </c>
    </row>
    <row r="56" spans="1:3" x14ac:dyDescent="0.25">
      <c r="A56" s="228" t="s">
        <v>472</v>
      </c>
    </row>
    <row r="57" spans="1:3" x14ac:dyDescent="0.25">
      <c r="C57" s="109" t="s">
        <v>938</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38" t="s">
        <v>72</v>
      </c>
    </row>
    <row r="3" spans="1:1" ht="21" customHeight="1" thickTop="1" x14ac:dyDescent="0.25">
      <c r="A3" s="247" t="s">
        <v>184</v>
      </c>
    </row>
    <row r="4" spans="1:1" ht="15" customHeight="1" x14ac:dyDescent="0.25">
      <c r="A4" s="247" t="s">
        <v>148</v>
      </c>
    </row>
    <row r="5" spans="1:1" x14ac:dyDescent="0.25">
      <c r="A5" s="228" t="s">
        <v>172</v>
      </c>
    </row>
    <row r="6" spans="1:1" x14ac:dyDescent="0.25">
      <c r="A6" s="247" t="s">
        <v>100</v>
      </c>
    </row>
    <row r="7" spans="1:1" x14ac:dyDescent="0.25">
      <c r="A7" s="248" t="s">
        <v>235</v>
      </c>
    </row>
    <row r="8" spans="1:1" x14ac:dyDescent="0.25">
      <c r="A8" s="247" t="s">
        <v>115</v>
      </c>
    </row>
    <row r="9" spans="1:1" x14ac:dyDescent="0.25">
      <c r="A9" s="228" t="s">
        <v>219</v>
      </c>
    </row>
    <row r="10" spans="1:1" x14ac:dyDescent="0.25">
      <c r="A10" s="247" t="s">
        <v>200</v>
      </c>
    </row>
    <row r="11" spans="1:1" x14ac:dyDescent="0.25">
      <c r="A11" s="247" t="s">
        <v>206</v>
      </c>
    </row>
    <row r="12" spans="1:1" x14ac:dyDescent="0.25">
      <c r="A12" s="228" t="s">
        <v>164</v>
      </c>
    </row>
    <row r="13" spans="1:1" x14ac:dyDescent="0.25">
      <c r="A13" s="228" t="s">
        <v>122</v>
      </c>
    </row>
    <row r="14" spans="1:1" x14ac:dyDescent="0.25">
      <c r="A14" s="228" t="s">
        <v>80</v>
      </c>
    </row>
    <row r="15" spans="1:1" ht="27.75" customHeight="1" x14ac:dyDescent="0.25">
      <c r="A15" s="228" t="s">
        <v>89</v>
      </c>
    </row>
    <row r="16" spans="1:1" x14ac:dyDescent="0.25">
      <c r="A16" s="228" t="s">
        <v>143</v>
      </c>
    </row>
    <row r="17" spans="1:1" ht="30" x14ac:dyDescent="0.25">
      <c r="A17" s="230" t="s">
        <v>228</v>
      </c>
    </row>
    <row r="18" spans="1:1" x14ac:dyDescent="0.25">
      <c r="A18" s="247" t="s">
        <v>104</v>
      </c>
    </row>
    <row r="19" spans="1:1" ht="15" customHeight="1" x14ac:dyDescent="0.25">
      <c r="A19" s="247" t="s">
        <v>126</v>
      </c>
    </row>
    <row r="20" spans="1:1" x14ac:dyDescent="0.25">
      <c r="A20" s="247" t="s">
        <v>159</v>
      </c>
    </row>
    <row r="21" spans="1:1" ht="30" x14ac:dyDescent="0.25">
      <c r="A21" s="228" t="s">
        <v>217</v>
      </c>
    </row>
    <row r="22" spans="1:1" x14ac:dyDescent="0.25">
      <c r="A22" s="248" t="s">
        <v>233</v>
      </c>
    </row>
    <row r="23" spans="1:1" ht="30" x14ac:dyDescent="0.25">
      <c r="A23" s="228" t="s">
        <v>153</v>
      </c>
    </row>
    <row r="24" spans="1:1" x14ac:dyDescent="0.25">
      <c r="A24" s="230" t="s">
        <v>340</v>
      </c>
    </row>
    <row r="25" spans="1:1" x14ac:dyDescent="0.25">
      <c r="A25" s="230" t="s">
        <v>244</v>
      </c>
    </row>
    <row r="26" spans="1:1" x14ac:dyDescent="0.25">
      <c r="A26" s="230" t="s">
        <v>230</v>
      </c>
    </row>
    <row r="27" spans="1:1" x14ac:dyDescent="0.25">
      <c r="A27" s="228" t="s">
        <v>135</v>
      </c>
    </row>
    <row r="28" spans="1:1" ht="22.5" customHeight="1" x14ac:dyDescent="0.25">
      <c r="A28" s="230" t="s">
        <v>327</v>
      </c>
    </row>
    <row r="29" spans="1:1" x14ac:dyDescent="0.25">
      <c r="A29" s="230" t="s">
        <v>248</v>
      </c>
    </row>
    <row r="30" spans="1:1" ht="30" x14ac:dyDescent="0.25">
      <c r="A30" s="228" t="s">
        <v>198</v>
      </c>
    </row>
    <row r="31" spans="1:1" x14ac:dyDescent="0.25">
      <c r="A31" s="230" t="s">
        <v>304</v>
      </c>
    </row>
    <row r="32" spans="1:1" ht="15.75" customHeight="1" x14ac:dyDescent="0.25">
      <c r="A32" s="247" t="s">
        <v>128</v>
      </c>
    </row>
    <row r="33" spans="1:3" x14ac:dyDescent="0.25">
      <c r="A33" s="230" t="s">
        <v>242</v>
      </c>
    </row>
    <row r="34" spans="1:3" x14ac:dyDescent="0.25">
      <c r="A34" s="228" t="s">
        <v>212</v>
      </c>
    </row>
    <row r="35" spans="1:3" ht="22.5" customHeight="1" x14ac:dyDescent="0.25">
      <c r="A35" s="228" t="s">
        <v>223</v>
      </c>
    </row>
    <row r="36" spans="1:3" ht="24.75" customHeight="1" x14ac:dyDescent="0.25">
      <c r="A36" s="230" t="s">
        <v>256</v>
      </c>
    </row>
    <row r="37" spans="1:3" x14ac:dyDescent="0.25">
      <c r="A37" s="247" t="s">
        <v>221</v>
      </c>
    </row>
    <row r="38" spans="1:3" ht="30" x14ac:dyDescent="0.25">
      <c r="A38" s="230" t="s">
        <v>262</v>
      </c>
    </row>
    <row r="39" spans="1:3" x14ac:dyDescent="0.25">
      <c r="A39" s="247" t="s">
        <v>141</v>
      </c>
    </row>
    <row r="40" spans="1:3" x14ac:dyDescent="0.25">
      <c r="A40" s="248" t="s">
        <v>315</v>
      </c>
    </row>
    <row r="41" spans="1:3" x14ac:dyDescent="0.25">
      <c r="A41" s="247" t="s">
        <v>175</v>
      </c>
    </row>
    <row r="42" spans="1:3" x14ac:dyDescent="0.25">
      <c r="A42" s="248" t="s">
        <v>300</v>
      </c>
    </row>
    <row r="43" spans="1:3" x14ac:dyDescent="0.25">
      <c r="A43" s="230" t="s">
        <v>322</v>
      </c>
      <c r="C43" s="109" t="s">
        <v>935</v>
      </c>
    </row>
    <row r="45" spans="1:3" ht="63.75" customHeight="1" thickBot="1" x14ac:dyDescent="0.3">
      <c r="A45" s="238" t="s">
        <v>357</v>
      </c>
    </row>
    <row r="46" spans="1:3" ht="15.75" customHeight="1" thickTop="1" x14ac:dyDescent="0.25">
      <c r="A46" s="227" t="s">
        <v>370</v>
      </c>
    </row>
    <row r="47" spans="1:3" ht="14.25" customHeight="1" x14ac:dyDescent="0.25">
      <c r="A47" s="229" t="s">
        <v>377</v>
      </c>
    </row>
    <row r="48" spans="1:3" x14ac:dyDescent="0.25">
      <c r="A48" s="228" t="s">
        <v>421</v>
      </c>
    </row>
    <row r="49" spans="1:3" x14ac:dyDescent="0.25">
      <c r="A49" s="228" t="s">
        <v>425</v>
      </c>
    </row>
    <row r="50" spans="1:3" x14ac:dyDescent="0.25">
      <c r="A50" s="228" t="s">
        <v>430</v>
      </c>
    </row>
    <row r="51" spans="1:3" x14ac:dyDescent="0.25">
      <c r="A51" s="230" t="s">
        <v>434</v>
      </c>
    </row>
    <row r="52" spans="1:3" x14ac:dyDescent="0.25">
      <c r="A52" s="228" t="s">
        <v>444</v>
      </c>
    </row>
    <row r="53" spans="1:3" x14ac:dyDescent="0.25">
      <c r="A53" s="228" t="s">
        <v>446</v>
      </c>
    </row>
    <row r="54" spans="1:3" ht="30" x14ac:dyDescent="0.25">
      <c r="A54" s="230" t="s">
        <v>461</v>
      </c>
    </row>
    <row r="55" spans="1:3" x14ac:dyDescent="0.25">
      <c r="A55" s="228" t="s">
        <v>463</v>
      </c>
    </row>
    <row r="56" spans="1:3" x14ac:dyDescent="0.25">
      <c r="A56" s="228" t="s">
        <v>472</v>
      </c>
    </row>
    <row r="57" spans="1:3" x14ac:dyDescent="0.25">
      <c r="C57" s="109" t="s">
        <v>938</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77" customWidth="1"/>
    <col min="4" max="4" width="11.140625" customWidth="1"/>
    <col min="7" max="7" width="23.7109375" style="232" customWidth="1"/>
  </cols>
  <sheetData>
    <row r="1" spans="1:1" ht="25.5" customHeight="1" thickBot="1" x14ac:dyDescent="0.3">
      <c r="A1" s="192" t="s">
        <v>72</v>
      </c>
    </row>
    <row r="2" spans="1:1" ht="15.75" thickTop="1" x14ac:dyDescent="0.25">
      <c r="A2" s="225" t="s">
        <v>929</v>
      </c>
    </row>
    <row r="3" spans="1:1" ht="15" customHeight="1" x14ac:dyDescent="0.25">
      <c r="A3" s="222" t="s">
        <v>184</v>
      </c>
    </row>
    <row r="4" spans="1:1" x14ac:dyDescent="0.25">
      <c r="A4" s="225" t="s">
        <v>188</v>
      </c>
    </row>
    <row r="5" spans="1:1" x14ac:dyDescent="0.25">
      <c r="A5" s="224" t="s">
        <v>148</v>
      </c>
    </row>
    <row r="6" spans="1:1" x14ac:dyDescent="0.25">
      <c r="A6" s="222" t="s">
        <v>172</v>
      </c>
    </row>
    <row r="7" spans="1:1" x14ac:dyDescent="0.25">
      <c r="A7" s="222" t="s">
        <v>100</v>
      </c>
    </row>
    <row r="8" spans="1:1" x14ac:dyDescent="0.25">
      <c r="A8" s="225" t="s">
        <v>235</v>
      </c>
    </row>
    <row r="9" spans="1:1" x14ac:dyDescent="0.25">
      <c r="A9" s="222" t="s">
        <v>115</v>
      </c>
    </row>
    <row r="10" spans="1:1" x14ac:dyDescent="0.25">
      <c r="A10" s="225" t="s">
        <v>254</v>
      </c>
    </row>
    <row r="11" spans="1:1" ht="18" customHeight="1" x14ac:dyDescent="0.25">
      <c r="A11" s="224" t="s">
        <v>219</v>
      </c>
    </row>
    <row r="12" spans="1:1" x14ac:dyDescent="0.25">
      <c r="A12" s="224" t="s">
        <v>200</v>
      </c>
    </row>
    <row r="13" spans="1:1" x14ac:dyDescent="0.25">
      <c r="A13" s="224" t="s">
        <v>206</v>
      </c>
    </row>
    <row r="14" spans="1:1" x14ac:dyDescent="0.25">
      <c r="A14" s="224" t="s">
        <v>164</v>
      </c>
    </row>
    <row r="15" spans="1:1" x14ac:dyDescent="0.25">
      <c r="A15" s="224" t="s">
        <v>122</v>
      </c>
    </row>
    <row r="16" spans="1:1" x14ac:dyDescent="0.25">
      <c r="A16" s="224" t="s">
        <v>80</v>
      </c>
    </row>
    <row r="17" spans="1:1" ht="15" customHeight="1" x14ac:dyDescent="0.25">
      <c r="A17" s="222" t="s">
        <v>89</v>
      </c>
    </row>
    <row r="18" spans="1:1" ht="15" customHeight="1" x14ac:dyDescent="0.25">
      <c r="A18" s="222" t="s">
        <v>143</v>
      </c>
    </row>
    <row r="19" spans="1:1" x14ac:dyDescent="0.25">
      <c r="A19" s="225" t="s">
        <v>228</v>
      </c>
    </row>
    <row r="20" spans="1:1" x14ac:dyDescent="0.25">
      <c r="A20" s="224" t="s">
        <v>104</v>
      </c>
    </row>
    <row r="21" spans="1:1" x14ac:dyDescent="0.25">
      <c r="A21" s="224" t="s">
        <v>194</v>
      </c>
    </row>
    <row r="22" spans="1:1" x14ac:dyDescent="0.25">
      <c r="A22" s="224" t="s">
        <v>159</v>
      </c>
    </row>
    <row r="23" spans="1:1" x14ac:dyDescent="0.25">
      <c r="A23" s="224" t="s">
        <v>217</v>
      </c>
    </row>
    <row r="24" spans="1:1" x14ac:dyDescent="0.25">
      <c r="A24" s="225" t="s">
        <v>930</v>
      </c>
    </row>
    <row r="25" spans="1:1" x14ac:dyDescent="0.25">
      <c r="A25" s="223" t="s">
        <v>233</v>
      </c>
    </row>
    <row r="26" spans="1:1" x14ac:dyDescent="0.25">
      <c r="A26" s="224" t="s">
        <v>153</v>
      </c>
    </row>
    <row r="27" spans="1:1" x14ac:dyDescent="0.25">
      <c r="A27" s="223" t="s">
        <v>276</v>
      </c>
    </row>
    <row r="28" spans="1:1" x14ac:dyDescent="0.25">
      <c r="A28" s="224" t="s">
        <v>94</v>
      </c>
    </row>
    <row r="29" spans="1:1" x14ac:dyDescent="0.25">
      <c r="A29" s="223" t="s">
        <v>340</v>
      </c>
    </row>
    <row r="30" spans="1:1" x14ac:dyDescent="0.25">
      <c r="A30" s="223" t="s">
        <v>298</v>
      </c>
    </row>
    <row r="31" spans="1:1" x14ac:dyDescent="0.25">
      <c r="A31" s="223" t="s">
        <v>244</v>
      </c>
    </row>
    <row r="32" spans="1:1" x14ac:dyDescent="0.25">
      <c r="A32" s="223" t="s">
        <v>230</v>
      </c>
    </row>
    <row r="33" spans="1:4" x14ac:dyDescent="0.25">
      <c r="A33" s="224" t="s">
        <v>135</v>
      </c>
    </row>
    <row r="34" spans="1:4" ht="15" customHeight="1" x14ac:dyDescent="0.25">
      <c r="A34" s="225" t="s">
        <v>327</v>
      </c>
    </row>
    <row r="35" spans="1:4" ht="15" customHeight="1" x14ac:dyDescent="0.25">
      <c r="A35" s="224" t="s">
        <v>198</v>
      </c>
    </row>
    <row r="36" spans="1:4" x14ac:dyDescent="0.25">
      <c r="A36" s="223" t="s">
        <v>304</v>
      </c>
    </row>
    <row r="37" spans="1:4" x14ac:dyDescent="0.25">
      <c r="A37" s="224" t="s">
        <v>128</v>
      </c>
    </row>
    <row r="38" spans="1:4" x14ac:dyDescent="0.25">
      <c r="A38" s="223" t="s">
        <v>242</v>
      </c>
    </row>
    <row r="39" spans="1:4" ht="15" customHeight="1" x14ac:dyDescent="0.25">
      <c r="A39" s="222" t="s">
        <v>212</v>
      </c>
    </row>
    <row r="40" spans="1:4" x14ac:dyDescent="0.25">
      <c r="A40" s="224" t="s">
        <v>223</v>
      </c>
    </row>
    <row r="41" spans="1:4" x14ac:dyDescent="0.25">
      <c r="A41" s="223" t="s">
        <v>256</v>
      </c>
    </row>
    <row r="42" spans="1:4" x14ac:dyDescent="0.25">
      <c r="A42" s="224" t="s">
        <v>221</v>
      </c>
    </row>
    <row r="43" spans="1:4" x14ac:dyDescent="0.25">
      <c r="A43" s="225" t="s">
        <v>262</v>
      </c>
    </row>
    <row r="44" spans="1:4" ht="18" customHeight="1" x14ac:dyDescent="0.25">
      <c r="A44" s="224" t="s">
        <v>141</v>
      </c>
    </row>
    <row r="45" spans="1:4" x14ac:dyDescent="0.25">
      <c r="A45" s="225" t="s">
        <v>315</v>
      </c>
    </row>
    <row r="46" spans="1:4" ht="15" customHeight="1" x14ac:dyDescent="0.25">
      <c r="A46" s="222" t="s">
        <v>175</v>
      </c>
    </row>
    <row r="47" spans="1:4" x14ac:dyDescent="0.25">
      <c r="A47" s="225" t="s">
        <v>300</v>
      </c>
    </row>
    <row r="48" spans="1:4" x14ac:dyDescent="0.25">
      <c r="A48" s="223" t="s">
        <v>322</v>
      </c>
      <c r="C48" s="109">
        <v>47</v>
      </c>
      <c r="D48" s="109" t="s">
        <v>939</v>
      </c>
    </row>
    <row r="51" spans="1:4" ht="24.75" customHeight="1" x14ac:dyDescent="0.25">
      <c r="A51" s="236" t="s">
        <v>357</v>
      </c>
    </row>
    <row r="52" spans="1:4" x14ac:dyDescent="0.25">
      <c r="A52" s="233" t="s">
        <v>368</v>
      </c>
    </row>
    <row r="53" spans="1:4" ht="15.75" customHeight="1" x14ac:dyDescent="0.25">
      <c r="A53" s="233" t="s">
        <v>370</v>
      </c>
    </row>
    <row r="54" spans="1:4" ht="15" customHeight="1" x14ac:dyDescent="0.25">
      <c r="A54" s="234" t="s">
        <v>377</v>
      </c>
    </row>
    <row r="55" spans="1:4" ht="15.75" customHeight="1" x14ac:dyDescent="0.25">
      <c r="A55" s="233" t="s">
        <v>421</v>
      </c>
    </row>
    <row r="56" spans="1:4" ht="15" customHeight="1" x14ac:dyDescent="0.25">
      <c r="A56" s="233" t="s">
        <v>425</v>
      </c>
    </row>
    <row r="57" spans="1:4" ht="15" customHeight="1" x14ac:dyDescent="0.25">
      <c r="A57" s="233" t="s">
        <v>430</v>
      </c>
    </row>
    <row r="58" spans="1:4" x14ac:dyDescent="0.25">
      <c r="A58" s="235" t="s">
        <v>434</v>
      </c>
    </row>
    <row r="59" spans="1:4" x14ac:dyDescent="0.25">
      <c r="A59" s="235" t="s">
        <v>441</v>
      </c>
    </row>
    <row r="60" spans="1:4" x14ac:dyDescent="0.25">
      <c r="A60" s="233" t="s">
        <v>444</v>
      </c>
    </row>
    <row r="61" spans="1:4" x14ac:dyDescent="0.25">
      <c r="A61" s="233" t="s">
        <v>446</v>
      </c>
    </row>
    <row r="62" spans="1:4" x14ac:dyDescent="0.25">
      <c r="A62" s="233" t="s">
        <v>463</v>
      </c>
    </row>
    <row r="63" spans="1:4" ht="15" customHeight="1" x14ac:dyDescent="0.25">
      <c r="A63" s="233" t="s">
        <v>940</v>
      </c>
      <c r="C63" s="109">
        <v>12</v>
      </c>
      <c r="D63" s="109" t="s">
        <v>941</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84" t="s">
        <v>72</v>
      </c>
    </row>
    <row r="2" spans="1:1" ht="15.75" thickTop="1" x14ac:dyDescent="0.25">
      <c r="A2" s="221" t="s">
        <v>184</v>
      </c>
    </row>
    <row r="3" spans="1:1" ht="15" customHeight="1" x14ac:dyDescent="0.25">
      <c r="A3" s="225" t="s">
        <v>188</v>
      </c>
    </row>
    <row r="4" spans="1:1" ht="15" customHeight="1" x14ac:dyDescent="0.25">
      <c r="A4" s="222" t="s">
        <v>148</v>
      </c>
    </row>
    <row r="5" spans="1:1" ht="15" customHeight="1" x14ac:dyDescent="0.25">
      <c r="A5" s="222" t="s">
        <v>172</v>
      </c>
    </row>
    <row r="6" spans="1:1" x14ac:dyDescent="0.25">
      <c r="A6" s="224" t="s">
        <v>100</v>
      </c>
    </row>
    <row r="7" spans="1:1" x14ac:dyDescent="0.25">
      <c r="A7" s="225" t="s">
        <v>235</v>
      </c>
    </row>
    <row r="8" spans="1:1" x14ac:dyDescent="0.25">
      <c r="A8" s="222" t="s">
        <v>102</v>
      </c>
    </row>
    <row r="9" spans="1:1" x14ac:dyDescent="0.25">
      <c r="A9" s="222" t="s">
        <v>115</v>
      </c>
    </row>
    <row r="10" spans="1:1" x14ac:dyDescent="0.25">
      <c r="A10" s="222" t="s">
        <v>219</v>
      </c>
    </row>
    <row r="11" spans="1:1" x14ac:dyDescent="0.25">
      <c r="A11" s="222" t="s">
        <v>200</v>
      </c>
    </row>
    <row r="12" spans="1:1" x14ac:dyDescent="0.25">
      <c r="A12" s="222" t="s">
        <v>206</v>
      </c>
    </row>
    <row r="13" spans="1:1" x14ac:dyDescent="0.25">
      <c r="A13" s="224" t="s">
        <v>122</v>
      </c>
    </row>
    <row r="14" spans="1:1" x14ac:dyDescent="0.25">
      <c r="A14" s="224" t="s">
        <v>80</v>
      </c>
    </row>
    <row r="15" spans="1:1" ht="15" customHeight="1" x14ac:dyDescent="0.25">
      <c r="A15" s="222" t="s">
        <v>89</v>
      </c>
    </row>
    <row r="16" spans="1:1" x14ac:dyDescent="0.25">
      <c r="A16" s="224" t="s">
        <v>143</v>
      </c>
    </row>
    <row r="17" spans="1:1" x14ac:dyDescent="0.25">
      <c r="A17" s="223" t="s">
        <v>286</v>
      </c>
    </row>
    <row r="18" spans="1:1" x14ac:dyDescent="0.25">
      <c r="A18" s="223" t="s">
        <v>228</v>
      </c>
    </row>
    <row r="19" spans="1:1" ht="15" customHeight="1" x14ac:dyDescent="0.25">
      <c r="A19" s="222" t="s">
        <v>104</v>
      </c>
    </row>
    <row r="20" spans="1:1" x14ac:dyDescent="0.25">
      <c r="A20" s="223" t="s">
        <v>274</v>
      </c>
    </row>
    <row r="21" spans="1:1" ht="15" customHeight="1" x14ac:dyDescent="0.25">
      <c r="A21" s="225" t="s">
        <v>252</v>
      </c>
    </row>
    <row r="22" spans="1:1" ht="15" customHeight="1" x14ac:dyDescent="0.25">
      <c r="A22" s="225" t="s">
        <v>265</v>
      </c>
    </row>
    <row r="23" spans="1:1" x14ac:dyDescent="0.25">
      <c r="A23" s="222" t="s">
        <v>194</v>
      </c>
    </row>
    <row r="24" spans="1:1" ht="18.75" customHeight="1" x14ac:dyDescent="0.25">
      <c r="A24" s="224" t="s">
        <v>159</v>
      </c>
    </row>
    <row r="25" spans="1:1" ht="18" customHeight="1" x14ac:dyDescent="0.25">
      <c r="A25" s="224" t="s">
        <v>217</v>
      </c>
    </row>
    <row r="26" spans="1:1" x14ac:dyDescent="0.25">
      <c r="A26" s="223" t="s">
        <v>347</v>
      </c>
    </row>
    <row r="27" spans="1:1" x14ac:dyDescent="0.25">
      <c r="A27" s="222" t="s">
        <v>161</v>
      </c>
    </row>
    <row r="28" spans="1:1" x14ac:dyDescent="0.25">
      <c r="A28" s="223" t="s">
        <v>351</v>
      </c>
    </row>
    <row r="29" spans="1:1" x14ac:dyDescent="0.25">
      <c r="A29" s="223" t="s">
        <v>290</v>
      </c>
    </row>
    <row r="30" spans="1:1" x14ac:dyDescent="0.25">
      <c r="A30" s="223" t="s">
        <v>334</v>
      </c>
    </row>
    <row r="31" spans="1:1" ht="30" x14ac:dyDescent="0.25">
      <c r="A31" s="223" t="s">
        <v>930</v>
      </c>
    </row>
    <row r="32" spans="1:1" x14ac:dyDescent="0.25">
      <c r="A32" s="223" t="s">
        <v>233</v>
      </c>
    </row>
    <row r="33" spans="1:1" x14ac:dyDescent="0.25">
      <c r="A33" s="224" t="s">
        <v>153</v>
      </c>
    </row>
    <row r="34" spans="1:1" ht="30" x14ac:dyDescent="0.25">
      <c r="A34" s="223" t="s">
        <v>276</v>
      </c>
    </row>
    <row r="35" spans="1:1" ht="30" x14ac:dyDescent="0.25">
      <c r="A35" s="224" t="s">
        <v>94</v>
      </c>
    </row>
    <row r="36" spans="1:1" x14ac:dyDescent="0.25">
      <c r="A36" s="223" t="s">
        <v>340</v>
      </c>
    </row>
    <row r="37" spans="1:1" ht="15" customHeight="1" x14ac:dyDescent="0.25">
      <c r="A37" s="222" t="s">
        <v>74</v>
      </c>
    </row>
    <row r="38" spans="1:1" x14ac:dyDescent="0.25">
      <c r="A38" s="223" t="s">
        <v>244</v>
      </c>
    </row>
    <row r="39" spans="1:1" x14ac:dyDescent="0.25">
      <c r="A39" s="223" t="s">
        <v>230</v>
      </c>
    </row>
    <row r="40" spans="1:1" x14ac:dyDescent="0.25">
      <c r="A40" s="224" t="s">
        <v>135</v>
      </c>
    </row>
    <row r="41" spans="1:1" x14ac:dyDescent="0.25">
      <c r="A41" s="223" t="s">
        <v>327</v>
      </c>
    </row>
    <row r="42" spans="1:1" ht="15" customHeight="1" x14ac:dyDescent="0.25">
      <c r="A42" s="224" t="s">
        <v>145</v>
      </c>
    </row>
    <row r="43" spans="1:1" x14ac:dyDescent="0.25">
      <c r="A43" s="223" t="s">
        <v>282</v>
      </c>
    </row>
    <row r="44" spans="1:1" x14ac:dyDescent="0.25">
      <c r="A44" s="224" t="s">
        <v>170</v>
      </c>
    </row>
    <row r="45" spans="1:1" x14ac:dyDescent="0.25">
      <c r="A45" s="224" t="s">
        <v>198</v>
      </c>
    </row>
    <row r="46" spans="1:1" x14ac:dyDescent="0.25">
      <c r="A46" s="223" t="s">
        <v>304</v>
      </c>
    </row>
    <row r="47" spans="1:1" x14ac:dyDescent="0.25">
      <c r="A47" s="224" t="s">
        <v>128</v>
      </c>
    </row>
    <row r="48" spans="1:1" x14ac:dyDescent="0.25">
      <c r="A48" s="226" t="s">
        <v>242</v>
      </c>
    </row>
    <row r="49" spans="1:1" ht="15.75" customHeight="1" x14ac:dyDescent="0.25">
      <c r="A49" s="222" t="s">
        <v>212</v>
      </c>
    </row>
    <row r="50" spans="1:1" x14ac:dyDescent="0.25">
      <c r="A50" s="224" t="s">
        <v>223</v>
      </c>
    </row>
    <row r="51" spans="1:1" x14ac:dyDescent="0.25">
      <c r="A51" s="223" t="s">
        <v>942</v>
      </c>
    </row>
    <row r="52" spans="1:1" ht="15.75" customHeight="1" x14ac:dyDescent="0.25">
      <c r="A52" s="225" t="s">
        <v>256</v>
      </c>
    </row>
    <row r="53" spans="1:1" x14ac:dyDescent="0.25">
      <c r="A53" s="223" t="s">
        <v>311</v>
      </c>
    </row>
    <row r="54" spans="1:1" x14ac:dyDescent="0.25">
      <c r="A54" s="224" t="s">
        <v>221</v>
      </c>
    </row>
    <row r="55" spans="1:1" x14ac:dyDescent="0.25">
      <c r="A55" s="225" t="s">
        <v>262</v>
      </c>
    </row>
    <row r="56" spans="1:1" x14ac:dyDescent="0.25">
      <c r="A56" s="224" t="s">
        <v>141</v>
      </c>
    </row>
    <row r="57" spans="1:1" ht="15" customHeight="1" x14ac:dyDescent="0.25">
      <c r="A57" s="225" t="s">
        <v>278</v>
      </c>
    </row>
    <row r="58" spans="1:1" x14ac:dyDescent="0.25">
      <c r="A58" s="225" t="s">
        <v>302</v>
      </c>
    </row>
    <row r="59" spans="1:1" x14ac:dyDescent="0.25">
      <c r="A59" s="223" t="s">
        <v>315</v>
      </c>
    </row>
    <row r="60" spans="1:1" x14ac:dyDescent="0.25">
      <c r="A60" s="224" t="s">
        <v>175</v>
      </c>
    </row>
    <row r="61" spans="1:1" x14ac:dyDescent="0.25">
      <c r="A61" s="223" t="s">
        <v>320</v>
      </c>
    </row>
    <row r="62" spans="1:1" x14ac:dyDescent="0.25">
      <c r="A62" s="223" t="s">
        <v>300</v>
      </c>
    </row>
    <row r="63" spans="1:1" x14ac:dyDescent="0.25">
      <c r="A63" s="223" t="s">
        <v>322</v>
      </c>
    </row>
    <row r="67" spans="1:1" ht="16.5" thickBot="1" x14ac:dyDescent="0.3">
      <c r="A67" s="184" t="s">
        <v>357</v>
      </c>
    </row>
    <row r="68" spans="1:1" ht="15.75" thickTop="1" x14ac:dyDescent="0.25">
      <c r="A68" s="227" t="s">
        <v>359</v>
      </c>
    </row>
    <row r="69" spans="1:1" x14ac:dyDescent="0.25">
      <c r="A69" s="228" t="s">
        <v>368</v>
      </c>
    </row>
    <row r="70" spans="1:1" x14ac:dyDescent="0.25">
      <c r="A70" s="228" t="s">
        <v>370</v>
      </c>
    </row>
    <row r="71" spans="1:1" x14ac:dyDescent="0.25">
      <c r="A71" s="229" t="s">
        <v>377</v>
      </c>
    </row>
    <row r="72" spans="1:1" x14ac:dyDescent="0.25">
      <c r="A72" s="228" t="s">
        <v>421</v>
      </c>
    </row>
    <row r="73" spans="1:1" x14ac:dyDescent="0.25">
      <c r="A73" s="228" t="s">
        <v>425</v>
      </c>
    </row>
    <row r="74" spans="1:1" x14ac:dyDescent="0.25">
      <c r="A74" s="228" t="s">
        <v>430</v>
      </c>
    </row>
    <row r="75" spans="1:1" x14ac:dyDescent="0.25">
      <c r="A75" s="230" t="s">
        <v>434</v>
      </c>
    </row>
    <row r="76" spans="1:1" x14ac:dyDescent="0.25">
      <c r="A76" s="230" t="s">
        <v>441</v>
      </c>
    </row>
    <row r="77" spans="1:1" x14ac:dyDescent="0.25">
      <c r="A77" s="228" t="s">
        <v>444</v>
      </c>
    </row>
    <row r="78" spans="1:1" x14ac:dyDescent="0.25">
      <c r="A78" s="228" t="s">
        <v>446</v>
      </c>
    </row>
    <row r="79" spans="1:1" x14ac:dyDescent="0.25">
      <c r="A79" s="230" t="s">
        <v>456</v>
      </c>
    </row>
    <row r="80" spans="1:1" ht="30" x14ac:dyDescent="0.25">
      <c r="A80" s="230" t="s">
        <v>461</v>
      </c>
    </row>
    <row r="81" spans="1:1" x14ac:dyDescent="0.25">
      <c r="A81" s="228" t="s">
        <v>463</v>
      </c>
    </row>
    <row r="82" spans="1:1" ht="17.25" customHeight="1" x14ac:dyDescent="0.25">
      <c r="A82" s="231" t="s">
        <v>943</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16" t="s">
        <v>74</v>
      </c>
    </row>
    <row r="2" spans="1:1" x14ac:dyDescent="0.25">
      <c r="A2" s="110" t="s">
        <v>80</v>
      </c>
    </row>
    <row r="3" spans="1:1" ht="15.75" customHeight="1" x14ac:dyDescent="0.25">
      <c r="A3" s="110" t="s">
        <v>89</v>
      </c>
    </row>
    <row r="4" spans="1:1" ht="31.5" customHeight="1" x14ac:dyDescent="0.25">
      <c r="A4" s="110" t="s">
        <v>94</v>
      </c>
    </row>
    <row r="5" spans="1:1" ht="30" x14ac:dyDescent="0.25">
      <c r="A5" s="106" t="s">
        <v>98</v>
      </c>
    </row>
    <row r="6" spans="1:1" x14ac:dyDescent="0.25">
      <c r="A6" s="106" t="s">
        <v>100</v>
      </c>
    </row>
    <row r="7" spans="1:1" x14ac:dyDescent="0.25">
      <c r="A7" s="110" t="s">
        <v>104</v>
      </c>
    </row>
    <row r="8" spans="1:1" x14ac:dyDescent="0.25">
      <c r="A8" s="110" t="s">
        <v>110</v>
      </c>
    </row>
    <row r="9" spans="1:1" x14ac:dyDescent="0.25">
      <c r="A9" s="110" t="s">
        <v>115</v>
      </c>
    </row>
    <row r="10" spans="1:1" x14ac:dyDescent="0.25">
      <c r="A10" s="110" t="s">
        <v>122</v>
      </c>
    </row>
    <row r="11" spans="1:1" x14ac:dyDescent="0.25">
      <c r="A11" s="106" t="s">
        <v>126</v>
      </c>
    </row>
    <row r="12" spans="1:1" x14ac:dyDescent="0.25">
      <c r="A12" s="110" t="s">
        <v>128</v>
      </c>
    </row>
    <row r="13" spans="1:1" x14ac:dyDescent="0.25">
      <c r="A13" s="110" t="s">
        <v>135</v>
      </c>
    </row>
    <row r="14" spans="1:1" ht="17.25" customHeight="1" x14ac:dyDescent="0.25">
      <c r="A14" s="106" t="s">
        <v>141</v>
      </c>
    </row>
    <row r="15" spans="1:1" x14ac:dyDescent="0.25">
      <c r="A15" s="106" t="s">
        <v>143</v>
      </c>
    </row>
    <row r="16" spans="1:1" x14ac:dyDescent="0.25">
      <c r="A16" s="106" t="s">
        <v>148</v>
      </c>
    </row>
    <row r="17" spans="1:1" ht="30" x14ac:dyDescent="0.25">
      <c r="A17" s="106" t="s">
        <v>153</v>
      </c>
    </row>
    <row r="18" spans="1:1" ht="30" x14ac:dyDescent="0.25">
      <c r="A18" s="106" t="s">
        <v>159</v>
      </c>
    </row>
    <row r="19" spans="1:1" ht="18" customHeight="1" x14ac:dyDescent="0.25">
      <c r="A19" s="106" t="s">
        <v>170</v>
      </c>
    </row>
    <row r="20" spans="1:1" ht="15" customHeight="1" x14ac:dyDescent="0.25">
      <c r="A20" s="110" t="s">
        <v>172</v>
      </c>
    </row>
    <row r="21" spans="1:1" ht="15.75" customHeight="1" x14ac:dyDescent="0.25">
      <c r="A21" s="110" t="s">
        <v>175</v>
      </c>
    </row>
    <row r="22" spans="1:1" x14ac:dyDescent="0.25">
      <c r="A22" s="110" t="s">
        <v>184</v>
      </c>
    </row>
    <row r="23" spans="1:1" x14ac:dyDescent="0.25">
      <c r="A23" s="106" t="s">
        <v>194</v>
      </c>
    </row>
    <row r="24" spans="1:1" ht="30" x14ac:dyDescent="0.25">
      <c r="A24" s="106" t="s">
        <v>198</v>
      </c>
    </row>
    <row r="25" spans="1:1" x14ac:dyDescent="0.25">
      <c r="A25" s="110" t="s">
        <v>200</v>
      </c>
    </row>
    <row r="26" spans="1:1" x14ac:dyDescent="0.25">
      <c r="A26" s="106" t="s">
        <v>206</v>
      </c>
    </row>
    <row r="27" spans="1:1" ht="19.5" customHeight="1" x14ac:dyDescent="0.25">
      <c r="A27" s="106" t="s">
        <v>212</v>
      </c>
    </row>
    <row r="28" spans="1:1" ht="30" x14ac:dyDescent="0.25">
      <c r="A28" s="106" t="s">
        <v>217</v>
      </c>
    </row>
    <row r="29" spans="1:1" x14ac:dyDescent="0.25">
      <c r="A29" s="106" t="s">
        <v>219</v>
      </c>
    </row>
    <row r="30" spans="1:1" x14ac:dyDescent="0.25">
      <c r="A30" s="106" t="s">
        <v>221</v>
      </c>
    </row>
    <row r="31" spans="1:1" x14ac:dyDescent="0.25">
      <c r="A31" s="106" t="s">
        <v>223</v>
      </c>
    </row>
    <row r="32" spans="1:1" ht="30" x14ac:dyDescent="0.25">
      <c r="A32" s="108" t="s">
        <v>228</v>
      </c>
    </row>
    <row r="33" spans="1:3" x14ac:dyDescent="0.25">
      <c r="A33" s="108" t="s">
        <v>230</v>
      </c>
    </row>
    <row r="34" spans="1:3" ht="16.5" customHeight="1" x14ac:dyDescent="0.25">
      <c r="A34" s="108" t="s">
        <v>233</v>
      </c>
    </row>
    <row r="35" spans="1:3" ht="15.75" customHeight="1" x14ac:dyDescent="0.25">
      <c r="A35" s="107" t="s">
        <v>235</v>
      </c>
    </row>
    <row r="36" spans="1:3" x14ac:dyDescent="0.25">
      <c r="A36" s="108" t="s">
        <v>242</v>
      </c>
    </row>
    <row r="37" spans="1:3" x14ac:dyDescent="0.25">
      <c r="A37" s="108" t="s">
        <v>244</v>
      </c>
    </row>
    <row r="38" spans="1:3" x14ac:dyDescent="0.25">
      <c r="A38" s="108" t="s">
        <v>278</v>
      </c>
    </row>
    <row r="39" spans="1:3" x14ac:dyDescent="0.25">
      <c r="A39" s="108" t="s">
        <v>293</v>
      </c>
    </row>
    <row r="40" spans="1:3" x14ac:dyDescent="0.25">
      <c r="A40" s="108" t="s">
        <v>300</v>
      </c>
    </row>
    <row r="41" spans="1:3" ht="17.25" customHeight="1" x14ac:dyDescent="0.25">
      <c r="A41" s="107" t="s">
        <v>304</v>
      </c>
    </row>
    <row r="42" spans="1:3" x14ac:dyDescent="0.25">
      <c r="A42" s="107" t="s">
        <v>315</v>
      </c>
    </row>
    <row r="43" spans="1:3" x14ac:dyDescent="0.25">
      <c r="A43" s="107" t="s">
        <v>327</v>
      </c>
    </row>
    <row r="44" spans="1:3" x14ac:dyDescent="0.25">
      <c r="A44" s="108" t="s">
        <v>340</v>
      </c>
    </row>
    <row r="45" spans="1:3" ht="18" customHeight="1" x14ac:dyDescent="0.25">
      <c r="A45" s="108" t="s">
        <v>347</v>
      </c>
      <c r="C45" s="109" t="s">
        <v>944</v>
      </c>
    </row>
    <row r="46" spans="1:3" ht="20.100000000000001" customHeight="1" x14ac:dyDescent="0.25"/>
    <row r="47" spans="1:3" ht="20.100000000000001" customHeight="1" x14ac:dyDescent="0.25"/>
    <row r="48" spans="1:3" ht="15.75" customHeight="1" x14ac:dyDescent="0.25">
      <c r="A48" s="112" t="s">
        <v>368</v>
      </c>
    </row>
    <row r="49" spans="1:3" ht="16.5" customHeight="1" x14ac:dyDescent="0.25">
      <c r="A49" s="112" t="s">
        <v>370</v>
      </c>
    </row>
    <row r="50" spans="1:3" ht="17.25" customHeight="1" x14ac:dyDescent="0.25">
      <c r="A50" s="112" t="s">
        <v>377</v>
      </c>
    </row>
    <row r="51" spans="1:3" ht="20.100000000000001" customHeight="1" x14ac:dyDescent="0.25">
      <c r="A51" s="112" t="s">
        <v>421</v>
      </c>
    </row>
    <row r="52" spans="1:3" ht="17.25" customHeight="1" x14ac:dyDescent="0.25">
      <c r="A52" s="112" t="s">
        <v>425</v>
      </c>
    </row>
    <row r="53" spans="1:3" ht="15.75" customHeight="1" x14ac:dyDescent="0.25">
      <c r="A53" s="217" t="s">
        <v>434</v>
      </c>
    </row>
    <row r="54" spans="1:3" ht="17.25" customHeight="1" x14ac:dyDescent="0.25">
      <c r="A54" s="112" t="s">
        <v>444</v>
      </c>
    </row>
    <row r="55" spans="1:3" ht="20.100000000000001" customHeight="1" x14ac:dyDescent="0.25">
      <c r="A55" s="112" t="s">
        <v>446</v>
      </c>
    </row>
    <row r="56" spans="1:3" ht="27" customHeight="1" x14ac:dyDescent="0.25">
      <c r="A56" s="217" t="s">
        <v>461</v>
      </c>
    </row>
    <row r="57" spans="1:3" ht="15.75" customHeight="1" x14ac:dyDescent="0.25">
      <c r="A57" s="112" t="s">
        <v>463</v>
      </c>
    </row>
    <row r="58" spans="1:3" ht="15.75" customHeight="1" x14ac:dyDescent="0.25">
      <c r="A58" s="218" t="s">
        <v>472</v>
      </c>
      <c r="C58" s="109" t="s">
        <v>945</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08" customWidth="1"/>
    <col min="3" max="3" width="10.28515625" customWidth="1"/>
    <col min="4" max="4" width="10.7109375" customWidth="1"/>
  </cols>
  <sheetData>
    <row r="2" spans="1:1" ht="16.5" thickBot="1" x14ac:dyDescent="0.3">
      <c r="A2" s="207" t="s">
        <v>72</v>
      </c>
    </row>
    <row r="3" spans="1:1" ht="15.75" thickTop="1" x14ac:dyDescent="0.25">
      <c r="A3" s="201" t="s">
        <v>184</v>
      </c>
    </row>
    <row r="4" spans="1:1" x14ac:dyDescent="0.25">
      <c r="A4" s="206" t="s">
        <v>148</v>
      </c>
    </row>
    <row r="5" spans="1:1" x14ac:dyDescent="0.25">
      <c r="A5" s="205" t="s">
        <v>293</v>
      </c>
    </row>
    <row r="6" spans="1:1" x14ac:dyDescent="0.25">
      <c r="A6" s="206" t="s">
        <v>172</v>
      </c>
    </row>
    <row r="7" spans="1:1" x14ac:dyDescent="0.25">
      <c r="A7" s="206" t="s">
        <v>100</v>
      </c>
    </row>
    <row r="8" spans="1:1" x14ac:dyDescent="0.25">
      <c r="A8" s="202" t="s">
        <v>235</v>
      </c>
    </row>
    <row r="9" spans="1:1" x14ac:dyDescent="0.25">
      <c r="A9" s="114" t="s">
        <v>115</v>
      </c>
    </row>
    <row r="10" spans="1:1" x14ac:dyDescent="0.25">
      <c r="A10" s="206" t="s">
        <v>219</v>
      </c>
    </row>
    <row r="11" spans="1:1" x14ac:dyDescent="0.25">
      <c r="A11" s="206" t="s">
        <v>200</v>
      </c>
    </row>
    <row r="12" spans="1:1" x14ac:dyDescent="0.25">
      <c r="A12" s="206" t="s">
        <v>206</v>
      </c>
    </row>
    <row r="13" spans="1:1" x14ac:dyDescent="0.25">
      <c r="A13" s="206" t="s">
        <v>110</v>
      </c>
    </row>
    <row r="14" spans="1:1" x14ac:dyDescent="0.25">
      <c r="A14" s="206" t="s">
        <v>214</v>
      </c>
    </row>
    <row r="15" spans="1:1" x14ac:dyDescent="0.25">
      <c r="A15" s="114" t="s">
        <v>122</v>
      </c>
    </row>
    <row r="16" spans="1:1" x14ac:dyDescent="0.25">
      <c r="A16" s="114" t="s">
        <v>80</v>
      </c>
    </row>
    <row r="17" spans="1:1" x14ac:dyDescent="0.25">
      <c r="A17" s="114" t="s">
        <v>84</v>
      </c>
    </row>
    <row r="18" spans="1:1" x14ac:dyDescent="0.25">
      <c r="A18" s="114" t="s">
        <v>89</v>
      </c>
    </row>
    <row r="19" spans="1:1" x14ac:dyDescent="0.25">
      <c r="A19" s="114" t="s">
        <v>143</v>
      </c>
    </row>
    <row r="20" spans="1:1" x14ac:dyDescent="0.25">
      <c r="A20" s="202" t="s">
        <v>228</v>
      </c>
    </row>
    <row r="21" spans="1:1" x14ac:dyDescent="0.25">
      <c r="A21" s="206" t="s">
        <v>104</v>
      </c>
    </row>
    <row r="22" spans="1:1" x14ac:dyDescent="0.25">
      <c r="A22" s="205" t="s">
        <v>946</v>
      </c>
    </row>
    <row r="23" spans="1:1" x14ac:dyDescent="0.25">
      <c r="A23" s="205" t="s">
        <v>265</v>
      </c>
    </row>
    <row r="24" spans="1:1" x14ac:dyDescent="0.25">
      <c r="A24" s="114" t="s">
        <v>194</v>
      </c>
    </row>
    <row r="25" spans="1:1" x14ac:dyDescent="0.25">
      <c r="A25" s="114" t="s">
        <v>159</v>
      </c>
    </row>
    <row r="26" spans="1:1" x14ac:dyDescent="0.25">
      <c r="A26" s="206" t="s">
        <v>217</v>
      </c>
    </row>
    <row r="27" spans="1:1" x14ac:dyDescent="0.25">
      <c r="A27" s="202" t="s">
        <v>290</v>
      </c>
    </row>
    <row r="28" spans="1:1" x14ac:dyDescent="0.25">
      <c r="A28" s="202" t="s">
        <v>233</v>
      </c>
    </row>
    <row r="29" spans="1:1" x14ac:dyDescent="0.25">
      <c r="A29" s="206" t="s">
        <v>153</v>
      </c>
    </row>
    <row r="30" spans="1:1" x14ac:dyDescent="0.25">
      <c r="A30" s="114" t="s">
        <v>98</v>
      </c>
    </row>
    <row r="31" spans="1:1" x14ac:dyDescent="0.25">
      <c r="A31" s="114" t="s">
        <v>94</v>
      </c>
    </row>
    <row r="32" spans="1:1" x14ac:dyDescent="0.25">
      <c r="A32" s="202" t="s">
        <v>340</v>
      </c>
    </row>
    <row r="33" spans="1:1" x14ac:dyDescent="0.25">
      <c r="A33" s="114" t="s">
        <v>74</v>
      </c>
    </row>
    <row r="34" spans="1:1" x14ac:dyDescent="0.25">
      <c r="A34" s="202" t="s">
        <v>244</v>
      </c>
    </row>
    <row r="35" spans="1:1" x14ac:dyDescent="0.25">
      <c r="A35" s="202" t="s">
        <v>230</v>
      </c>
    </row>
    <row r="36" spans="1:1" x14ac:dyDescent="0.25">
      <c r="A36" s="114" t="s">
        <v>135</v>
      </c>
    </row>
    <row r="37" spans="1:1" x14ac:dyDescent="0.25">
      <c r="A37" s="205" t="s">
        <v>327</v>
      </c>
    </row>
    <row r="38" spans="1:1" x14ac:dyDescent="0.25">
      <c r="A38" s="202" t="s">
        <v>282</v>
      </c>
    </row>
    <row r="39" spans="1:1" x14ac:dyDescent="0.25">
      <c r="A39" s="114" t="s">
        <v>170</v>
      </c>
    </row>
    <row r="40" spans="1:1" x14ac:dyDescent="0.25">
      <c r="A40" s="114" t="s">
        <v>198</v>
      </c>
    </row>
    <row r="41" spans="1:1" x14ac:dyDescent="0.25">
      <c r="A41" s="202" t="s">
        <v>304</v>
      </c>
    </row>
    <row r="42" spans="1:1" x14ac:dyDescent="0.25">
      <c r="A42" s="203" t="s">
        <v>242</v>
      </c>
    </row>
    <row r="43" spans="1:1" x14ac:dyDescent="0.25">
      <c r="A43" s="114" t="s">
        <v>212</v>
      </c>
    </row>
    <row r="44" spans="1:1" x14ac:dyDescent="0.25">
      <c r="A44" s="206" t="s">
        <v>223</v>
      </c>
    </row>
    <row r="45" spans="1:1" x14ac:dyDescent="0.25">
      <c r="A45" s="202" t="s">
        <v>942</v>
      </c>
    </row>
    <row r="46" spans="1:1" x14ac:dyDescent="0.25">
      <c r="A46" s="202" t="s">
        <v>256</v>
      </c>
    </row>
    <row r="47" spans="1:1" x14ac:dyDescent="0.25">
      <c r="A47" s="206" t="s">
        <v>221</v>
      </c>
    </row>
    <row r="48" spans="1:1" x14ac:dyDescent="0.25">
      <c r="A48" s="205" t="s">
        <v>262</v>
      </c>
    </row>
    <row r="49" spans="1:4" x14ac:dyDescent="0.25">
      <c r="A49" s="206" t="s">
        <v>141</v>
      </c>
    </row>
    <row r="50" spans="1:4" x14ac:dyDescent="0.25">
      <c r="A50" s="202" t="s">
        <v>315</v>
      </c>
    </row>
    <row r="51" spans="1:4" x14ac:dyDescent="0.25">
      <c r="A51" s="206" t="s">
        <v>175</v>
      </c>
    </row>
    <row r="52" spans="1:4" x14ac:dyDescent="0.25">
      <c r="A52" s="202" t="s">
        <v>300</v>
      </c>
    </row>
    <row r="53" spans="1:4" x14ac:dyDescent="0.25">
      <c r="A53" s="202" t="s">
        <v>322</v>
      </c>
      <c r="C53" s="109">
        <v>51</v>
      </c>
      <c r="D53" s="109" t="s">
        <v>939</v>
      </c>
    </row>
    <row r="56" spans="1:4" ht="16.5" thickBot="1" x14ac:dyDescent="0.3">
      <c r="A56" s="184" t="s">
        <v>357</v>
      </c>
    </row>
    <row r="57" spans="1:4" ht="15.75" thickTop="1" x14ac:dyDescent="0.25">
      <c r="A57" s="201" t="s">
        <v>370</v>
      </c>
    </row>
    <row r="58" spans="1:4" x14ac:dyDescent="0.25">
      <c r="A58" s="204" t="s">
        <v>359</v>
      </c>
    </row>
    <row r="59" spans="1:4" x14ac:dyDescent="0.25">
      <c r="A59" s="206" t="s">
        <v>368</v>
      </c>
    </row>
    <row r="60" spans="1:4" x14ac:dyDescent="0.25">
      <c r="A60" s="209" t="s">
        <v>377</v>
      </c>
    </row>
    <row r="61" spans="1:4" x14ac:dyDescent="0.25">
      <c r="A61" s="114" t="s">
        <v>421</v>
      </c>
    </row>
    <row r="62" spans="1:4" x14ac:dyDescent="0.25">
      <c r="A62" s="206" t="s">
        <v>425</v>
      </c>
    </row>
    <row r="63" spans="1:4" x14ac:dyDescent="0.25">
      <c r="A63" s="205" t="s">
        <v>434</v>
      </c>
    </row>
    <row r="64" spans="1:4" x14ac:dyDescent="0.25">
      <c r="A64" s="114" t="s">
        <v>444</v>
      </c>
    </row>
    <row r="65" spans="1:4" x14ac:dyDescent="0.25">
      <c r="A65" s="206" t="s">
        <v>446</v>
      </c>
    </row>
    <row r="66" spans="1:4" x14ac:dyDescent="0.25">
      <c r="A66" s="205" t="s">
        <v>461</v>
      </c>
    </row>
    <row r="67" spans="1:4" x14ac:dyDescent="0.25">
      <c r="A67" s="206" t="s">
        <v>463</v>
      </c>
    </row>
    <row r="68" spans="1:4" x14ac:dyDescent="0.25">
      <c r="A68" s="210" t="s">
        <v>472</v>
      </c>
      <c r="C68" s="109">
        <v>12</v>
      </c>
      <c r="D68" s="109" t="s">
        <v>947</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91" customWidth="1"/>
  </cols>
  <sheetData>
    <row r="1" spans="1:1" ht="16.5" thickBot="1" x14ac:dyDescent="0.3">
      <c r="A1" s="192" t="s">
        <v>72</v>
      </c>
    </row>
    <row r="2" spans="1:1" ht="15.75" thickTop="1" x14ac:dyDescent="0.25">
      <c r="A2" s="178" t="s">
        <v>184</v>
      </c>
    </row>
    <row r="3" spans="1:1" x14ac:dyDescent="0.25">
      <c r="A3" s="171" t="s">
        <v>148</v>
      </c>
    </row>
    <row r="4" spans="1:1" x14ac:dyDescent="0.25">
      <c r="A4" s="173" t="s">
        <v>293</v>
      </c>
    </row>
    <row r="5" spans="1:1" x14ac:dyDescent="0.25">
      <c r="A5" s="171" t="s">
        <v>172</v>
      </c>
    </row>
    <row r="6" spans="1:1" x14ac:dyDescent="0.25">
      <c r="A6" s="172" t="s">
        <v>100</v>
      </c>
    </row>
    <row r="7" spans="1:1" x14ac:dyDescent="0.25">
      <c r="A7" s="176" t="s">
        <v>235</v>
      </c>
    </row>
    <row r="8" spans="1:1" x14ac:dyDescent="0.25">
      <c r="A8" s="171" t="s">
        <v>115</v>
      </c>
    </row>
    <row r="9" spans="1:1" x14ac:dyDescent="0.25">
      <c r="A9" s="171" t="s">
        <v>219</v>
      </c>
    </row>
    <row r="10" spans="1:1" x14ac:dyDescent="0.25">
      <c r="A10" s="171" t="s">
        <v>200</v>
      </c>
    </row>
    <row r="11" spans="1:1" x14ac:dyDescent="0.25">
      <c r="A11" s="171" t="s">
        <v>206</v>
      </c>
    </row>
    <row r="12" spans="1:1" x14ac:dyDescent="0.25">
      <c r="A12" s="175" t="s">
        <v>110</v>
      </c>
    </row>
    <row r="13" spans="1:1" x14ac:dyDescent="0.25">
      <c r="A13" s="171" t="s">
        <v>214</v>
      </c>
    </row>
    <row r="14" spans="1:1" x14ac:dyDescent="0.25">
      <c r="A14" s="175" t="s">
        <v>122</v>
      </c>
    </row>
    <row r="15" spans="1:1" x14ac:dyDescent="0.25">
      <c r="A15" s="175" t="s">
        <v>80</v>
      </c>
    </row>
    <row r="16" spans="1:1" x14ac:dyDescent="0.25">
      <c r="A16" s="175" t="s">
        <v>89</v>
      </c>
    </row>
    <row r="17" spans="1:1" x14ac:dyDescent="0.25">
      <c r="A17" s="175" t="s">
        <v>143</v>
      </c>
    </row>
    <row r="18" spans="1:1" x14ac:dyDescent="0.25">
      <c r="A18" s="176" t="s">
        <v>228</v>
      </c>
    </row>
    <row r="19" spans="1:1" x14ac:dyDescent="0.25">
      <c r="A19" s="175" t="s">
        <v>104</v>
      </c>
    </row>
    <row r="20" spans="1:1" x14ac:dyDescent="0.25">
      <c r="A20" s="173" t="s">
        <v>252</v>
      </c>
    </row>
    <row r="21" spans="1:1" x14ac:dyDescent="0.25">
      <c r="A21" s="173" t="s">
        <v>946</v>
      </c>
    </row>
    <row r="22" spans="1:1" x14ac:dyDescent="0.25">
      <c r="A22" s="171" t="s">
        <v>126</v>
      </c>
    </row>
    <row r="23" spans="1:1" x14ac:dyDescent="0.25">
      <c r="A23" s="175" t="s">
        <v>194</v>
      </c>
    </row>
    <row r="24" spans="1:1" x14ac:dyDescent="0.25">
      <c r="A24" s="175" t="s">
        <v>159</v>
      </c>
    </row>
    <row r="25" spans="1:1" ht="30" x14ac:dyDescent="0.25">
      <c r="A25" s="171" t="s">
        <v>217</v>
      </c>
    </row>
    <row r="26" spans="1:1" x14ac:dyDescent="0.25">
      <c r="A26" s="176" t="s">
        <v>290</v>
      </c>
    </row>
    <row r="27" spans="1:1" ht="17.25" customHeight="1" x14ac:dyDescent="0.25">
      <c r="A27" s="176" t="s">
        <v>233</v>
      </c>
    </row>
    <row r="28" spans="1:1" ht="18.75" customHeight="1" x14ac:dyDescent="0.25">
      <c r="A28" s="171" t="s">
        <v>153</v>
      </c>
    </row>
    <row r="29" spans="1:1" x14ac:dyDescent="0.25">
      <c r="A29" s="175" t="s">
        <v>98</v>
      </c>
    </row>
    <row r="30" spans="1:1" ht="30" x14ac:dyDescent="0.25">
      <c r="A30" s="175" t="s">
        <v>94</v>
      </c>
    </row>
    <row r="31" spans="1:1" x14ac:dyDescent="0.25">
      <c r="A31" s="176" t="s">
        <v>340</v>
      </c>
    </row>
    <row r="32" spans="1:1" x14ac:dyDescent="0.25">
      <c r="A32" s="175" t="s">
        <v>74</v>
      </c>
    </row>
    <row r="33" spans="1:1" x14ac:dyDescent="0.25">
      <c r="A33" s="176" t="s">
        <v>244</v>
      </c>
    </row>
    <row r="34" spans="1:1" x14ac:dyDescent="0.25">
      <c r="A34" s="176" t="s">
        <v>230</v>
      </c>
    </row>
    <row r="35" spans="1:1" x14ac:dyDescent="0.25">
      <c r="A35" s="175" t="s">
        <v>135</v>
      </c>
    </row>
    <row r="36" spans="1:1" x14ac:dyDescent="0.25">
      <c r="A36" s="173" t="s">
        <v>327</v>
      </c>
    </row>
    <row r="37" spans="1:1" x14ac:dyDescent="0.25">
      <c r="A37" s="176" t="s">
        <v>282</v>
      </c>
    </row>
    <row r="38" spans="1:1" x14ac:dyDescent="0.25">
      <c r="A38" s="175" t="s">
        <v>170</v>
      </c>
    </row>
    <row r="39" spans="1:1" x14ac:dyDescent="0.25">
      <c r="A39" s="175" t="s">
        <v>198</v>
      </c>
    </row>
    <row r="40" spans="1:1" x14ac:dyDescent="0.25">
      <c r="A40" s="176" t="s">
        <v>304</v>
      </c>
    </row>
    <row r="41" spans="1:1" x14ac:dyDescent="0.25">
      <c r="A41" s="176" t="s">
        <v>242</v>
      </c>
    </row>
    <row r="42" spans="1:1" x14ac:dyDescent="0.25">
      <c r="A42" s="175" t="s">
        <v>212</v>
      </c>
    </row>
    <row r="43" spans="1:1" x14ac:dyDescent="0.25">
      <c r="A43" s="171" t="s">
        <v>223</v>
      </c>
    </row>
    <row r="44" spans="1:1" x14ac:dyDescent="0.25">
      <c r="A44" s="176" t="s">
        <v>256</v>
      </c>
    </row>
    <row r="45" spans="1:1" x14ac:dyDescent="0.25">
      <c r="A45" s="176" t="s">
        <v>280</v>
      </c>
    </row>
    <row r="46" spans="1:1" x14ac:dyDescent="0.25">
      <c r="A46" s="173" t="s">
        <v>311</v>
      </c>
    </row>
    <row r="47" spans="1:1" x14ac:dyDescent="0.25">
      <c r="A47" s="175" t="s">
        <v>221</v>
      </c>
    </row>
    <row r="48" spans="1:1" x14ac:dyDescent="0.25">
      <c r="A48" s="171" t="s">
        <v>141</v>
      </c>
    </row>
    <row r="49" spans="1:3" x14ac:dyDescent="0.25">
      <c r="A49" s="173" t="s">
        <v>948</v>
      </c>
    </row>
    <row r="50" spans="1:3" x14ac:dyDescent="0.25">
      <c r="A50" s="175" t="s">
        <v>175</v>
      </c>
    </row>
    <row r="51" spans="1:3" x14ac:dyDescent="0.25">
      <c r="A51" s="176" t="s">
        <v>300</v>
      </c>
    </row>
    <row r="52" spans="1:3" x14ac:dyDescent="0.25">
      <c r="A52" s="176" t="s">
        <v>322</v>
      </c>
      <c r="C52" s="193" t="s">
        <v>949</v>
      </c>
    </row>
    <row r="56" spans="1:3" ht="16.5" thickBot="1" x14ac:dyDescent="0.3">
      <c r="A56" s="194" t="s">
        <v>357</v>
      </c>
    </row>
    <row r="57" spans="1:3" ht="15.75" thickTop="1" x14ac:dyDescent="0.25">
      <c r="A57" s="190" t="s">
        <v>359</v>
      </c>
    </row>
    <row r="58" spans="1:3" x14ac:dyDescent="0.25">
      <c r="A58" s="146" t="s">
        <v>368</v>
      </c>
    </row>
    <row r="59" spans="1:3" x14ac:dyDescent="0.25">
      <c r="A59" s="145" t="s">
        <v>370</v>
      </c>
    </row>
    <row r="60" spans="1:3" x14ac:dyDescent="0.25">
      <c r="A60" s="145" t="s">
        <v>377</v>
      </c>
    </row>
    <row r="61" spans="1:3" x14ac:dyDescent="0.25">
      <c r="A61" s="77" t="s">
        <v>421</v>
      </c>
    </row>
    <row r="62" spans="1:3" x14ac:dyDescent="0.25">
      <c r="A62" s="145" t="s">
        <v>425</v>
      </c>
    </row>
    <row r="63" spans="1:3" x14ac:dyDescent="0.25">
      <c r="A63" s="147" t="s">
        <v>434</v>
      </c>
    </row>
    <row r="64" spans="1:3" x14ac:dyDescent="0.25">
      <c r="A64" s="77" t="s">
        <v>444</v>
      </c>
    </row>
    <row r="65" spans="1:3" x14ac:dyDescent="0.25">
      <c r="A65" s="145" t="s">
        <v>446</v>
      </c>
    </row>
    <row r="66" spans="1:3" x14ac:dyDescent="0.25">
      <c r="A66" s="145" t="s">
        <v>463</v>
      </c>
    </row>
    <row r="67" spans="1:3" ht="15.75" customHeight="1" x14ac:dyDescent="0.25">
      <c r="A67" s="151" t="s">
        <v>943</v>
      </c>
      <c r="C67" s="109" t="s">
        <v>945</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77" customWidth="1"/>
    <col min="3" max="3" width="13.140625" customWidth="1"/>
    <col min="5" max="5" width="24.5703125" customWidth="1"/>
  </cols>
  <sheetData>
    <row r="1" spans="1:1" x14ac:dyDescent="0.25">
      <c r="A1" s="173" t="s">
        <v>929</v>
      </c>
    </row>
    <row r="2" spans="1:1" x14ac:dyDescent="0.25">
      <c r="A2" s="171" t="s">
        <v>184</v>
      </c>
    </row>
    <row r="3" spans="1:1" x14ac:dyDescent="0.25">
      <c r="A3" s="171" t="s">
        <v>148</v>
      </c>
    </row>
    <row r="4" spans="1:1" x14ac:dyDescent="0.25">
      <c r="A4" s="173" t="s">
        <v>293</v>
      </c>
    </row>
    <row r="5" spans="1:1" x14ac:dyDescent="0.25">
      <c r="A5" s="175" t="s">
        <v>172</v>
      </c>
    </row>
    <row r="6" spans="1:1" x14ac:dyDescent="0.25">
      <c r="A6" s="171" t="s">
        <v>100</v>
      </c>
    </row>
    <row r="7" spans="1:1" x14ac:dyDescent="0.25">
      <c r="A7" s="173" t="s">
        <v>235</v>
      </c>
    </row>
    <row r="8" spans="1:1" x14ac:dyDescent="0.25">
      <c r="A8" s="171" t="s">
        <v>115</v>
      </c>
    </row>
    <row r="9" spans="1:1" x14ac:dyDescent="0.25">
      <c r="A9" s="173" t="s">
        <v>309</v>
      </c>
    </row>
    <row r="10" spans="1:1" x14ac:dyDescent="0.25">
      <c r="A10" s="175" t="s">
        <v>219</v>
      </c>
    </row>
    <row r="11" spans="1:1" x14ac:dyDescent="0.25">
      <c r="A11" s="171" t="s">
        <v>206</v>
      </c>
    </row>
    <row r="12" spans="1:1" x14ac:dyDescent="0.25">
      <c r="A12" s="171" t="s">
        <v>110</v>
      </c>
    </row>
    <row r="13" spans="1:1" x14ac:dyDescent="0.25">
      <c r="A13" s="175" t="s">
        <v>214</v>
      </c>
    </row>
    <row r="14" spans="1:1" x14ac:dyDescent="0.25">
      <c r="A14" s="175" t="s">
        <v>122</v>
      </c>
    </row>
    <row r="15" spans="1:1" x14ac:dyDescent="0.25">
      <c r="A15" s="171" t="s">
        <v>80</v>
      </c>
    </row>
    <row r="16" spans="1:1" x14ac:dyDescent="0.25">
      <c r="A16" s="175" t="s">
        <v>84</v>
      </c>
    </row>
    <row r="17" spans="1:1" ht="18.75" customHeight="1" x14ac:dyDescent="0.25">
      <c r="A17" s="175" t="s">
        <v>89</v>
      </c>
    </row>
    <row r="18" spans="1:1" ht="18" customHeight="1" x14ac:dyDescent="0.25">
      <c r="A18" s="175" t="s">
        <v>143</v>
      </c>
    </row>
    <row r="19" spans="1:1" x14ac:dyDescent="0.25">
      <c r="A19" s="173" t="s">
        <v>228</v>
      </c>
    </row>
    <row r="20" spans="1:1" x14ac:dyDescent="0.25">
      <c r="A20" s="175" t="s">
        <v>104</v>
      </c>
    </row>
    <row r="21" spans="1:1" x14ac:dyDescent="0.25">
      <c r="A21" s="173" t="s">
        <v>252</v>
      </c>
    </row>
    <row r="22" spans="1:1" x14ac:dyDescent="0.25">
      <c r="A22" s="173" t="s">
        <v>946</v>
      </c>
    </row>
    <row r="23" spans="1:1" x14ac:dyDescent="0.25">
      <c r="A23" s="171" t="s">
        <v>126</v>
      </c>
    </row>
    <row r="24" spans="1:1" x14ac:dyDescent="0.25">
      <c r="A24" s="176" t="s">
        <v>265</v>
      </c>
    </row>
    <row r="25" spans="1:1" x14ac:dyDescent="0.25">
      <c r="A25" s="175" t="s">
        <v>194</v>
      </c>
    </row>
    <row r="26" spans="1:1" ht="18.75" customHeight="1" x14ac:dyDescent="0.25">
      <c r="A26" s="175" t="s">
        <v>159</v>
      </c>
    </row>
    <row r="27" spans="1:1" ht="19.5" customHeight="1" x14ac:dyDescent="0.25">
      <c r="A27" s="175" t="s">
        <v>217</v>
      </c>
    </row>
    <row r="28" spans="1:1" x14ac:dyDescent="0.25">
      <c r="A28" s="175" t="s">
        <v>225</v>
      </c>
    </row>
    <row r="29" spans="1:1" x14ac:dyDescent="0.25">
      <c r="A29" s="171" t="s">
        <v>161</v>
      </c>
    </row>
    <row r="30" spans="1:1" ht="18.75" customHeight="1" x14ac:dyDescent="0.25">
      <c r="A30" s="176" t="s">
        <v>351</v>
      </c>
    </row>
    <row r="31" spans="1:1" x14ac:dyDescent="0.25">
      <c r="A31" s="176" t="s">
        <v>290</v>
      </c>
    </row>
    <row r="32" spans="1:1" x14ac:dyDescent="0.25">
      <c r="A32" s="176" t="s">
        <v>334</v>
      </c>
    </row>
    <row r="33" spans="1:1" ht="27.75" customHeight="1" x14ac:dyDescent="0.25">
      <c r="A33" s="176" t="s">
        <v>930</v>
      </c>
    </row>
    <row r="34" spans="1:1" x14ac:dyDescent="0.25">
      <c r="A34" s="173" t="s">
        <v>233</v>
      </c>
    </row>
    <row r="35" spans="1:1" ht="16.5" customHeight="1" x14ac:dyDescent="0.25">
      <c r="A35" s="175" t="s">
        <v>153</v>
      </c>
    </row>
    <row r="36" spans="1:1" ht="30" x14ac:dyDescent="0.25">
      <c r="A36" s="176" t="s">
        <v>276</v>
      </c>
    </row>
    <row r="37" spans="1:1" ht="30" x14ac:dyDescent="0.25">
      <c r="A37" s="175" t="s">
        <v>94</v>
      </c>
    </row>
    <row r="38" spans="1:1" ht="15.75" thickBot="1" x14ac:dyDescent="0.3">
      <c r="A38" s="173" t="s">
        <v>340</v>
      </c>
    </row>
    <row r="39" spans="1:1" ht="15.75" thickTop="1" x14ac:dyDescent="0.25">
      <c r="A39" s="178" t="s">
        <v>74</v>
      </c>
    </row>
    <row r="40" spans="1:1" x14ac:dyDescent="0.25">
      <c r="A40" s="176" t="s">
        <v>244</v>
      </c>
    </row>
    <row r="41" spans="1:1" x14ac:dyDescent="0.25">
      <c r="A41" s="176" t="s">
        <v>230</v>
      </c>
    </row>
    <row r="42" spans="1:1" x14ac:dyDescent="0.25">
      <c r="A42" s="175" t="s">
        <v>135</v>
      </c>
    </row>
    <row r="43" spans="1:1" x14ac:dyDescent="0.25">
      <c r="A43" s="176" t="s">
        <v>327</v>
      </c>
    </row>
    <row r="44" spans="1:1" x14ac:dyDescent="0.25">
      <c r="A44" s="172" t="s">
        <v>145</v>
      </c>
    </row>
    <row r="45" spans="1:1" x14ac:dyDescent="0.25">
      <c r="A45" s="176" t="s">
        <v>282</v>
      </c>
    </row>
    <row r="46" spans="1:1" x14ac:dyDescent="0.25">
      <c r="A46" s="175" t="s">
        <v>170</v>
      </c>
    </row>
    <row r="47" spans="1:1" x14ac:dyDescent="0.25">
      <c r="A47" s="176" t="s">
        <v>318</v>
      </c>
    </row>
    <row r="48" spans="1:1" ht="17.25" customHeight="1" x14ac:dyDescent="0.25">
      <c r="A48" s="171" t="s">
        <v>198</v>
      </c>
    </row>
    <row r="49" spans="1:3" x14ac:dyDescent="0.25">
      <c r="A49" s="176" t="s">
        <v>304</v>
      </c>
    </row>
    <row r="50" spans="1:3" x14ac:dyDescent="0.25">
      <c r="A50" s="175" t="s">
        <v>128</v>
      </c>
    </row>
    <row r="51" spans="1:3" x14ac:dyDescent="0.25">
      <c r="A51" s="176" t="s">
        <v>242</v>
      </c>
    </row>
    <row r="52" spans="1:3" x14ac:dyDescent="0.25">
      <c r="A52" s="171" t="s">
        <v>212</v>
      </c>
    </row>
    <row r="53" spans="1:3" ht="17.25" customHeight="1" x14ac:dyDescent="0.25">
      <c r="A53" s="175" t="s">
        <v>223</v>
      </c>
    </row>
    <row r="54" spans="1:3" x14ac:dyDescent="0.25">
      <c r="A54" s="176" t="s">
        <v>942</v>
      </c>
    </row>
    <row r="55" spans="1:3" x14ac:dyDescent="0.25">
      <c r="A55" s="176" t="s">
        <v>256</v>
      </c>
    </row>
    <row r="56" spans="1:3" x14ac:dyDescent="0.25">
      <c r="A56" s="173" t="s">
        <v>280</v>
      </c>
    </row>
    <row r="57" spans="1:3" x14ac:dyDescent="0.25">
      <c r="A57" s="176" t="s">
        <v>311</v>
      </c>
    </row>
    <row r="58" spans="1:3" x14ac:dyDescent="0.25">
      <c r="A58" s="175" t="s">
        <v>221</v>
      </c>
    </row>
    <row r="59" spans="1:3" x14ac:dyDescent="0.25">
      <c r="A59" s="171" t="s">
        <v>141</v>
      </c>
    </row>
    <row r="60" spans="1:3" ht="15.75" customHeight="1" x14ac:dyDescent="0.25">
      <c r="A60" s="174" t="s">
        <v>302</v>
      </c>
    </row>
    <row r="61" spans="1:3" x14ac:dyDescent="0.25">
      <c r="A61" s="176" t="s">
        <v>948</v>
      </c>
    </row>
    <row r="62" spans="1:3" x14ac:dyDescent="0.25">
      <c r="A62" s="175" t="s">
        <v>175</v>
      </c>
    </row>
    <row r="63" spans="1:3" ht="17.25" customHeight="1" x14ac:dyDescent="0.25">
      <c r="A63" s="176" t="s">
        <v>300</v>
      </c>
      <c r="C63" s="109" t="s">
        <v>950</v>
      </c>
    </row>
    <row r="67" spans="1:3" ht="16.5" thickBot="1" x14ac:dyDescent="0.3">
      <c r="A67" s="181" t="s">
        <v>357</v>
      </c>
    </row>
    <row r="68" spans="1:3" ht="15.75" thickTop="1" x14ac:dyDescent="0.25">
      <c r="A68" s="179" t="s">
        <v>359</v>
      </c>
    </row>
    <row r="69" spans="1:3" x14ac:dyDescent="0.25">
      <c r="A69" s="171" t="s">
        <v>370</v>
      </c>
    </row>
    <row r="70" spans="1:3" x14ac:dyDescent="0.25">
      <c r="A70" s="175" t="s">
        <v>375</v>
      </c>
    </row>
    <row r="71" spans="1:3" ht="21" customHeight="1" x14ac:dyDescent="0.25">
      <c r="A71" s="180" t="s">
        <v>377</v>
      </c>
    </row>
    <row r="72" spans="1:3" x14ac:dyDescent="0.25">
      <c r="A72" s="175" t="s">
        <v>421</v>
      </c>
    </row>
    <row r="73" spans="1:3" x14ac:dyDescent="0.25">
      <c r="A73" s="171" t="s">
        <v>425</v>
      </c>
    </row>
    <row r="74" spans="1:3" x14ac:dyDescent="0.25">
      <c r="A74" s="173" t="s">
        <v>434</v>
      </c>
    </row>
    <row r="75" spans="1:3" x14ac:dyDescent="0.25">
      <c r="A75" s="176" t="s">
        <v>441</v>
      </c>
    </row>
    <row r="76" spans="1:3" x14ac:dyDescent="0.25">
      <c r="A76" s="175" t="s">
        <v>444</v>
      </c>
    </row>
    <row r="77" spans="1:3" x14ac:dyDescent="0.25">
      <c r="A77" s="171" t="s">
        <v>446</v>
      </c>
    </row>
    <row r="78" spans="1:3" x14ac:dyDescent="0.25">
      <c r="A78" s="176" t="s">
        <v>449</v>
      </c>
    </row>
    <row r="79" spans="1:3" x14ac:dyDescent="0.25">
      <c r="A79" s="171" t="s">
        <v>463</v>
      </c>
    </row>
    <row r="80" spans="1:3" ht="18" customHeight="1" x14ac:dyDescent="0.25">
      <c r="A80" s="182" t="s">
        <v>943</v>
      </c>
      <c r="C80" s="109" t="s">
        <v>951</v>
      </c>
    </row>
    <row r="81" ht="15.75" customHeight="1" x14ac:dyDescent="0.2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8"/>
  <sheetViews>
    <sheetView topLeftCell="A36" zoomScaleNormal="100" zoomScaleSheetLayoutView="120" zoomScalePageLayoutView="80" workbookViewId="0">
      <selection activeCell="A39" sqref="A39:G39"/>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3" width="19.28515625" style="1" customWidth="1"/>
    <col min="14" max="16384" width="9.140625" style="1"/>
  </cols>
  <sheetData>
    <row r="1" spans="1:14" ht="21.95" customHeight="1" x14ac:dyDescent="0.25">
      <c r="A1" s="422" t="s">
        <v>0</v>
      </c>
      <c r="B1" s="423"/>
      <c r="C1" s="423"/>
      <c r="D1" s="423"/>
      <c r="E1" s="423"/>
      <c r="F1" s="423"/>
      <c r="G1" s="423"/>
      <c r="H1" s="423"/>
      <c r="I1" s="423"/>
      <c r="J1" s="423"/>
      <c r="K1" s="423"/>
      <c r="L1" s="424"/>
    </row>
    <row r="2" spans="1:14" ht="37.5" customHeight="1" x14ac:dyDescent="0.25">
      <c r="A2" s="434" t="s">
        <v>1</v>
      </c>
      <c r="B2" s="435"/>
      <c r="C2" s="435"/>
      <c r="D2" s="435"/>
      <c r="E2" s="435"/>
      <c r="F2" s="435"/>
      <c r="G2" s="435"/>
      <c r="H2" s="435"/>
      <c r="I2" s="435"/>
      <c r="J2" s="435"/>
      <c r="K2" s="435"/>
      <c r="L2" s="436"/>
    </row>
    <row r="3" spans="1:14" ht="21.95" customHeight="1" x14ac:dyDescent="0.25">
      <c r="A3" s="425" t="s">
        <v>2</v>
      </c>
      <c r="B3" s="426"/>
      <c r="C3" s="426"/>
      <c r="D3" s="426"/>
      <c r="E3" s="426"/>
      <c r="F3" s="426"/>
      <c r="G3" s="426"/>
      <c r="H3" s="426"/>
      <c r="I3" s="426"/>
      <c r="J3" s="426"/>
      <c r="K3" s="426"/>
      <c r="L3" s="427"/>
    </row>
    <row r="4" spans="1:14" ht="21.95" customHeight="1" x14ac:dyDescent="0.25">
      <c r="A4" s="425" t="s">
        <v>3</v>
      </c>
      <c r="B4" s="426"/>
      <c r="C4" s="426"/>
      <c r="D4" s="426"/>
      <c r="E4" s="426"/>
      <c r="F4" s="426"/>
      <c r="G4" s="426"/>
      <c r="H4" s="426"/>
      <c r="I4" s="426"/>
      <c r="J4" s="426"/>
      <c r="K4" s="426"/>
      <c r="L4" s="427"/>
    </row>
    <row r="5" spans="1:14" ht="21.75" customHeight="1" x14ac:dyDescent="0.25">
      <c r="A5" s="428" t="s">
        <v>4</v>
      </c>
      <c r="B5" s="429"/>
      <c r="C5" s="429"/>
      <c r="D5" s="429"/>
      <c r="E5" s="429"/>
      <c r="F5" s="429"/>
      <c r="G5" s="429"/>
      <c r="H5" s="429"/>
      <c r="I5" s="429"/>
      <c r="J5" s="429"/>
      <c r="K5" s="429"/>
      <c r="L5" s="430"/>
    </row>
    <row r="6" spans="1:14" ht="21.75" customHeight="1" x14ac:dyDescent="0.25">
      <c r="A6" s="437" t="s">
        <v>5</v>
      </c>
      <c r="B6" s="438"/>
      <c r="C6" s="438"/>
      <c r="D6" s="438"/>
      <c r="E6" s="438"/>
      <c r="F6" s="438"/>
      <c r="G6" s="438"/>
      <c r="H6" s="438"/>
      <c r="I6" s="438"/>
      <c r="J6" s="438"/>
      <c r="K6" s="438"/>
      <c r="L6" s="439"/>
    </row>
    <row r="7" spans="1:14" ht="20.100000000000001" customHeight="1" x14ac:dyDescent="0.25">
      <c r="A7" s="431" t="s">
        <v>6</v>
      </c>
      <c r="B7" s="432"/>
      <c r="C7" s="432"/>
      <c r="D7" s="432"/>
      <c r="E7" s="432"/>
      <c r="F7" s="432"/>
      <c r="G7" s="432"/>
      <c r="H7" s="432"/>
      <c r="I7" s="432"/>
      <c r="J7" s="432"/>
      <c r="K7" s="432"/>
      <c r="L7" s="433"/>
    </row>
    <row r="8" spans="1:14" ht="18" customHeight="1" x14ac:dyDescent="0.25">
      <c r="A8" s="486" t="s">
        <v>7</v>
      </c>
      <c r="B8" s="473"/>
      <c r="C8" s="473"/>
      <c r="D8" s="473"/>
      <c r="E8" s="474"/>
      <c r="F8" s="472" t="s">
        <v>8</v>
      </c>
      <c r="G8" s="473"/>
      <c r="H8" s="473"/>
      <c r="I8" s="474"/>
      <c r="J8" s="467" t="s">
        <v>9</v>
      </c>
      <c r="K8" s="467"/>
      <c r="L8" s="468"/>
    </row>
    <row r="9" spans="1:14" ht="17.25" customHeight="1" x14ac:dyDescent="0.25">
      <c r="A9" s="487"/>
      <c r="B9" s="488"/>
      <c r="C9" s="488"/>
      <c r="D9" s="488"/>
      <c r="E9" s="489"/>
      <c r="F9" s="475"/>
      <c r="G9" s="476"/>
      <c r="H9" s="476"/>
      <c r="I9" s="477"/>
      <c r="J9" s="469" t="s">
        <v>10</v>
      </c>
      <c r="K9" s="470"/>
      <c r="L9" s="471"/>
    </row>
    <row r="10" spans="1:14" ht="24.95" customHeight="1" x14ac:dyDescent="0.25">
      <c r="A10" s="464" t="s">
        <v>3</v>
      </c>
      <c r="B10" s="465"/>
      <c r="C10" s="465"/>
      <c r="D10" s="465"/>
      <c r="E10" s="466"/>
      <c r="F10" s="449" t="s">
        <v>11</v>
      </c>
      <c r="G10" s="449"/>
      <c r="H10" s="449"/>
      <c r="I10" s="449"/>
      <c r="J10" s="456">
        <v>7</v>
      </c>
      <c r="K10" s="457"/>
      <c r="L10" s="458"/>
    </row>
    <row r="11" spans="1:14" ht="24.95" customHeight="1" x14ac:dyDescent="0.25">
      <c r="A11" s="464"/>
      <c r="B11" s="465"/>
      <c r="C11" s="465"/>
      <c r="D11" s="465"/>
      <c r="E11" s="466"/>
      <c r="F11" s="449" t="s">
        <v>12</v>
      </c>
      <c r="G11" s="449"/>
      <c r="H11" s="449"/>
      <c r="I11" s="449"/>
      <c r="J11" s="446">
        <v>128</v>
      </c>
      <c r="K11" s="447"/>
      <c r="L11" s="448"/>
    </row>
    <row r="12" spans="1:14" ht="24.95" customHeight="1" x14ac:dyDescent="0.25">
      <c r="A12" s="464"/>
      <c r="B12" s="465"/>
      <c r="C12" s="465"/>
      <c r="D12" s="465"/>
      <c r="E12" s="466"/>
      <c r="F12" s="449" t="s">
        <v>13</v>
      </c>
      <c r="G12" s="449"/>
      <c r="H12" s="449"/>
      <c r="I12" s="449"/>
      <c r="J12" s="456">
        <v>91</v>
      </c>
      <c r="K12" s="457"/>
      <c r="L12" s="458"/>
    </row>
    <row r="13" spans="1:14" ht="24.95" customHeight="1" x14ac:dyDescent="0.25">
      <c r="A13" s="464"/>
      <c r="B13" s="465"/>
      <c r="C13" s="465"/>
      <c r="D13" s="465"/>
      <c r="E13" s="466"/>
      <c r="F13" s="449" t="s">
        <v>14</v>
      </c>
      <c r="G13" s="449"/>
      <c r="H13" s="449"/>
      <c r="I13" s="449"/>
      <c r="J13" s="453">
        <v>3232</v>
      </c>
      <c r="K13" s="454"/>
      <c r="L13" s="455"/>
      <c r="N13" s="286"/>
    </row>
    <row r="14" spans="1:14" ht="24.95" customHeight="1" x14ac:dyDescent="0.25">
      <c r="A14" s="464"/>
      <c r="B14" s="465"/>
      <c r="C14" s="465"/>
      <c r="D14" s="465"/>
      <c r="E14" s="466"/>
      <c r="F14" s="449" t="s">
        <v>15</v>
      </c>
      <c r="G14" s="449"/>
      <c r="H14" s="449"/>
      <c r="I14" s="449"/>
      <c r="J14" s="450">
        <v>85166.720000000001</v>
      </c>
      <c r="K14" s="451"/>
      <c r="L14" s="452"/>
    </row>
    <row r="15" spans="1:14" ht="24.95" customHeight="1" x14ac:dyDescent="0.25">
      <c r="A15" s="464"/>
      <c r="B15" s="465"/>
      <c r="C15" s="465"/>
      <c r="D15" s="465"/>
      <c r="E15" s="466"/>
      <c r="F15" s="493" t="s">
        <v>16</v>
      </c>
      <c r="G15" s="494"/>
      <c r="H15" s="494"/>
      <c r="I15" s="495"/>
      <c r="J15" s="456">
        <v>8</v>
      </c>
      <c r="K15" s="457"/>
      <c r="L15" s="458"/>
    </row>
    <row r="16" spans="1:14" ht="24.95" customHeight="1" x14ac:dyDescent="0.25">
      <c r="A16" s="464"/>
      <c r="B16" s="465"/>
      <c r="C16" s="465"/>
      <c r="D16" s="465"/>
      <c r="E16" s="466"/>
      <c r="F16" s="449" t="s">
        <v>17</v>
      </c>
      <c r="G16" s="449"/>
      <c r="H16" s="449"/>
      <c r="I16" s="449"/>
      <c r="J16" s="461">
        <v>88102.720000000001</v>
      </c>
      <c r="K16" s="462"/>
      <c r="L16" s="463"/>
    </row>
    <row r="17" spans="1:21" ht="24.95" customHeight="1" x14ac:dyDescent="0.25">
      <c r="A17" s="464"/>
      <c r="B17" s="465"/>
      <c r="C17" s="465"/>
      <c r="D17" s="465"/>
      <c r="E17" s="466"/>
      <c r="F17" s="459" t="s">
        <v>18</v>
      </c>
      <c r="G17" s="459"/>
      <c r="H17" s="459"/>
      <c r="I17" s="459"/>
      <c r="J17" s="456">
        <v>53</v>
      </c>
      <c r="K17" s="457"/>
      <c r="L17" s="458"/>
      <c r="M17"/>
      <c r="N17"/>
      <c r="P17"/>
      <c r="Q17"/>
    </row>
    <row r="18" spans="1:21" ht="24.95" customHeight="1" x14ac:dyDescent="0.25">
      <c r="A18" s="464"/>
      <c r="B18" s="465"/>
      <c r="C18" s="465"/>
      <c r="D18" s="465"/>
      <c r="E18" s="466"/>
      <c r="F18" s="449" t="s">
        <v>19</v>
      </c>
      <c r="G18" s="449"/>
      <c r="H18" s="449"/>
      <c r="I18" s="449"/>
      <c r="J18" s="456">
        <v>11</v>
      </c>
      <c r="K18" s="457"/>
      <c r="L18" s="458"/>
      <c r="M18"/>
      <c r="N18"/>
      <c r="O18"/>
      <c r="P18"/>
      <c r="Q18"/>
    </row>
    <row r="19" spans="1:21" ht="33.75" customHeight="1" x14ac:dyDescent="0.25">
      <c r="A19" s="464"/>
      <c r="B19" s="465"/>
      <c r="C19" s="465"/>
      <c r="D19" s="465"/>
      <c r="E19" s="466"/>
      <c r="F19" s="460" t="s">
        <v>20</v>
      </c>
      <c r="G19" s="460"/>
      <c r="H19" s="460"/>
      <c r="I19" s="460"/>
      <c r="J19" s="483" t="s">
        <v>21</v>
      </c>
      <c r="K19" s="484"/>
      <c r="L19" s="485"/>
    </row>
    <row r="20" spans="1:21" ht="10.5" customHeight="1" x14ac:dyDescent="0.25">
      <c r="A20" s="490"/>
      <c r="B20" s="491"/>
      <c r="C20" s="491"/>
      <c r="D20" s="491"/>
      <c r="E20" s="491"/>
      <c r="F20" s="491"/>
      <c r="G20" s="491"/>
      <c r="H20" s="491"/>
      <c r="I20" s="491"/>
      <c r="J20" s="491"/>
      <c r="K20" s="491"/>
      <c r="L20" s="492"/>
    </row>
    <row r="21" spans="1:21" ht="22.5" customHeight="1" x14ac:dyDescent="0.25">
      <c r="A21" s="443" t="s">
        <v>22</v>
      </c>
      <c r="B21" s="444"/>
      <c r="C21" s="444"/>
      <c r="D21" s="444"/>
      <c r="E21" s="444"/>
      <c r="F21" s="444"/>
      <c r="G21" s="444"/>
      <c r="H21" s="444"/>
      <c r="I21" s="444"/>
      <c r="J21" s="444"/>
      <c r="K21" s="444"/>
      <c r="L21" s="445"/>
    </row>
    <row r="22" spans="1:21" ht="72" customHeight="1" x14ac:dyDescent="0.25">
      <c r="A22" s="701" t="s">
        <v>1039</v>
      </c>
      <c r="B22" s="478"/>
      <c r="C22" s="478"/>
      <c r="D22" s="478"/>
      <c r="E22" s="478"/>
      <c r="F22" s="478"/>
      <c r="G22" s="478"/>
      <c r="H22" s="478"/>
      <c r="I22" s="478"/>
      <c r="J22" s="478"/>
      <c r="K22" s="478"/>
      <c r="L22" s="479"/>
    </row>
    <row r="23" spans="1:21" ht="41.25" customHeight="1" x14ac:dyDescent="0.25">
      <c r="A23" s="480" t="s">
        <v>23</v>
      </c>
      <c r="B23" s="481"/>
      <c r="C23" s="481"/>
      <c r="D23" s="481"/>
      <c r="E23" s="481"/>
      <c r="F23" s="481"/>
      <c r="G23" s="481"/>
      <c r="H23" s="481"/>
      <c r="I23" s="481"/>
      <c r="J23" s="481"/>
      <c r="K23" s="481"/>
      <c r="L23" s="482"/>
    </row>
    <row r="24" spans="1:21" ht="36" customHeight="1" x14ac:dyDescent="0.25">
      <c r="A24" s="440" t="s">
        <v>24</v>
      </c>
      <c r="B24" s="441"/>
      <c r="C24" s="441"/>
      <c r="D24" s="441"/>
      <c r="E24" s="441"/>
      <c r="F24" s="441"/>
      <c r="G24" s="441"/>
      <c r="H24" s="441"/>
      <c r="I24" s="441"/>
      <c r="J24" s="441"/>
      <c r="K24" s="441"/>
      <c r="L24" s="442"/>
    </row>
    <row r="25" spans="1:21" ht="21.75" customHeight="1" x14ac:dyDescent="0.25">
      <c r="A25" s="443" t="s">
        <v>25</v>
      </c>
      <c r="B25" s="444"/>
      <c r="C25" s="444"/>
      <c r="D25" s="444"/>
      <c r="E25" s="444"/>
      <c r="F25" s="444"/>
      <c r="G25" s="444"/>
      <c r="H25" s="444"/>
      <c r="I25" s="444"/>
      <c r="J25" s="444"/>
      <c r="K25" s="444"/>
      <c r="L25" s="445"/>
    </row>
    <row r="26" spans="1:21" ht="58.5" customHeight="1" x14ac:dyDescent="0.25">
      <c r="A26" s="392" t="s">
        <v>26</v>
      </c>
      <c r="B26" s="393"/>
      <c r="C26" s="393"/>
      <c r="D26" s="393"/>
      <c r="E26" s="393"/>
      <c r="F26" s="393"/>
      <c r="G26" s="393"/>
      <c r="H26" s="393"/>
      <c r="I26" s="393"/>
      <c r="J26" s="393"/>
      <c r="K26" s="393"/>
      <c r="L26" s="394"/>
    </row>
    <row r="27" spans="1:21" ht="153" customHeight="1" x14ac:dyDescent="0.25">
      <c r="A27" s="392" t="s">
        <v>1040</v>
      </c>
      <c r="B27" s="395"/>
      <c r="C27" s="395"/>
      <c r="D27" s="395"/>
      <c r="E27" s="395"/>
      <c r="F27" s="395"/>
      <c r="G27" s="395"/>
      <c r="H27" s="395"/>
      <c r="I27" s="395"/>
      <c r="J27" s="395"/>
      <c r="K27" s="395"/>
      <c r="L27" s="396"/>
    </row>
    <row r="28" spans="1:21" ht="87.75" customHeight="1" x14ac:dyDescent="0.25">
      <c r="A28" s="392" t="s">
        <v>1037</v>
      </c>
      <c r="B28" s="395"/>
      <c r="C28" s="395"/>
      <c r="D28" s="395"/>
      <c r="E28" s="395"/>
      <c r="F28" s="395"/>
      <c r="G28" s="395"/>
      <c r="H28" s="395"/>
      <c r="I28" s="395"/>
      <c r="J28" s="395"/>
      <c r="K28" s="395"/>
      <c r="L28" s="396"/>
    </row>
    <row r="29" spans="1:21" ht="130.5" customHeight="1" x14ac:dyDescent="0.25">
      <c r="A29" s="392" t="s">
        <v>1041</v>
      </c>
      <c r="B29" s="395"/>
      <c r="C29" s="395"/>
      <c r="D29" s="395"/>
      <c r="E29" s="395"/>
      <c r="F29" s="395"/>
      <c r="G29" s="395"/>
      <c r="H29" s="395"/>
      <c r="I29" s="395"/>
      <c r="J29" s="395"/>
      <c r="K29" s="395"/>
      <c r="L29" s="396"/>
      <c r="M29" s="325"/>
      <c r="N29" s="309"/>
      <c r="O29" s="309"/>
      <c r="P29" s="309"/>
      <c r="Q29" s="309"/>
      <c r="R29" s="309"/>
    </row>
    <row r="30" spans="1:21" ht="39.75" customHeight="1" x14ac:dyDescent="0.25">
      <c r="A30" s="417" t="s">
        <v>969</v>
      </c>
      <c r="B30" s="395"/>
      <c r="C30" s="395"/>
      <c r="D30" s="395"/>
      <c r="E30" s="395"/>
      <c r="F30" s="395"/>
      <c r="G30" s="395"/>
      <c r="H30" s="395"/>
      <c r="I30" s="395"/>
      <c r="J30" s="395"/>
      <c r="K30" s="395"/>
      <c r="L30" s="396"/>
      <c r="M30" s="308"/>
      <c r="N30" s="299"/>
    </row>
    <row r="31" spans="1:21" ht="102" customHeight="1" x14ac:dyDescent="0.25">
      <c r="A31" s="419" t="s">
        <v>27</v>
      </c>
      <c r="B31" s="395"/>
      <c r="C31" s="395"/>
      <c r="D31" s="395"/>
      <c r="E31" s="395"/>
      <c r="F31" s="395"/>
      <c r="G31" s="395"/>
      <c r="H31" s="395"/>
      <c r="I31" s="395"/>
      <c r="J31" s="395"/>
      <c r="K31" s="395"/>
      <c r="L31" s="396"/>
      <c r="M31" s="308"/>
      <c r="N31" s="309"/>
      <c r="O31" s="309"/>
      <c r="P31" s="309"/>
      <c r="Q31" s="309"/>
      <c r="R31" s="309"/>
      <c r="S31" s="309"/>
      <c r="T31" s="309"/>
      <c r="U31" s="309"/>
    </row>
    <row r="32" spans="1:21" customFormat="1" ht="39.75" customHeight="1" x14ac:dyDescent="0.25">
      <c r="A32" s="417" t="s">
        <v>28</v>
      </c>
      <c r="B32" s="395"/>
      <c r="C32" s="395"/>
      <c r="D32" s="395"/>
      <c r="E32" s="395"/>
      <c r="F32" s="395"/>
      <c r="G32" s="395"/>
      <c r="H32" s="395"/>
      <c r="I32" s="395"/>
      <c r="J32" s="395"/>
      <c r="K32" s="395"/>
      <c r="L32" s="396"/>
      <c r="O32" s="1"/>
    </row>
    <row r="33" spans="1:23" customFormat="1" ht="75" customHeight="1" x14ac:dyDescent="0.25">
      <c r="A33" s="418" t="s">
        <v>973</v>
      </c>
      <c r="B33" s="497"/>
      <c r="C33" s="497"/>
      <c r="D33" s="497"/>
      <c r="E33" s="497"/>
      <c r="F33" s="497"/>
      <c r="G33" s="497"/>
      <c r="H33" s="497"/>
      <c r="I33" s="497"/>
      <c r="J33" s="497"/>
      <c r="K33" s="497"/>
      <c r="L33" s="498"/>
      <c r="M33" s="317"/>
      <c r="N33" s="177"/>
      <c r="O33" s="177"/>
    </row>
    <row r="34" spans="1:23" customFormat="1" ht="52.5" customHeight="1" x14ac:dyDescent="0.25">
      <c r="A34" s="418" t="s">
        <v>974</v>
      </c>
      <c r="B34" s="497"/>
      <c r="C34" s="497"/>
      <c r="D34" s="497"/>
      <c r="E34" s="497"/>
      <c r="F34" s="497"/>
      <c r="G34" s="497"/>
      <c r="H34" s="497"/>
      <c r="I34" s="497"/>
      <c r="J34" s="497"/>
      <c r="K34" s="497"/>
      <c r="L34" s="498"/>
    </row>
    <row r="35" spans="1:23" customFormat="1" ht="39.75" customHeight="1" x14ac:dyDescent="0.25">
      <c r="A35" s="499" t="s">
        <v>29</v>
      </c>
      <c r="B35" s="500"/>
      <c r="C35" s="500"/>
      <c r="D35" s="500"/>
      <c r="E35" s="500"/>
      <c r="F35" s="500"/>
      <c r="G35" s="500"/>
      <c r="H35" s="500"/>
      <c r="I35" s="500"/>
      <c r="J35" s="500"/>
      <c r="K35" s="500"/>
      <c r="L35" s="501"/>
      <c r="M35" s="316"/>
      <c r="N35" s="317"/>
      <c r="O35" s="1"/>
      <c r="P35" s="317"/>
      <c r="Q35" s="317"/>
      <c r="R35" s="317"/>
      <c r="S35" s="317"/>
      <c r="T35" s="317"/>
      <c r="U35" s="317"/>
      <c r="V35" s="317"/>
      <c r="W35" s="317"/>
    </row>
    <row r="36" spans="1:23" customFormat="1" ht="228.75" customHeight="1" thickBot="1" x14ac:dyDescent="0.3">
      <c r="A36" s="334"/>
      <c r="B36" s="335"/>
      <c r="C36" s="335"/>
      <c r="D36" s="335"/>
      <c r="E36" s="335"/>
      <c r="F36" s="335"/>
      <c r="G36" s="335"/>
      <c r="H36" s="335"/>
      <c r="I36" s="335"/>
      <c r="J36" s="335"/>
      <c r="K36" s="335"/>
      <c r="L36" s="336"/>
      <c r="M36" s="317"/>
      <c r="N36" s="317"/>
      <c r="O36" s="1"/>
      <c r="P36" s="317"/>
      <c r="Q36" s="317"/>
      <c r="R36" s="317"/>
      <c r="S36" s="317"/>
      <c r="T36" s="317"/>
      <c r="U36" s="317"/>
      <c r="V36" s="317"/>
      <c r="W36" s="317"/>
    </row>
    <row r="37" spans="1:23" customFormat="1" ht="11.25" customHeight="1" thickTop="1" thickBot="1" x14ac:dyDescent="0.3">
      <c r="A37" s="304"/>
      <c r="B37" s="305"/>
      <c r="C37" s="305"/>
      <c r="D37" s="305"/>
      <c r="E37" s="305"/>
      <c r="F37" s="305"/>
      <c r="G37" s="305"/>
      <c r="H37" s="305"/>
      <c r="I37" s="305"/>
      <c r="J37" s="305"/>
      <c r="K37" s="305"/>
      <c r="L37" s="306"/>
    </row>
    <row r="38" spans="1:23" ht="18.75" customHeight="1" thickTop="1" thickBot="1" x14ac:dyDescent="0.3">
      <c r="A38" s="397" t="s">
        <v>30</v>
      </c>
      <c r="B38" s="398"/>
      <c r="C38" s="398"/>
      <c r="D38" s="398"/>
      <c r="E38" s="398"/>
      <c r="F38" s="398"/>
      <c r="G38" s="398"/>
      <c r="H38" s="398"/>
      <c r="I38" s="398"/>
      <c r="J38" s="398"/>
      <c r="K38" s="398"/>
      <c r="L38" s="399"/>
    </row>
    <row r="39" spans="1:23" ht="63" customHeight="1" thickTop="1" x14ac:dyDescent="0.25">
      <c r="A39" s="400" t="s">
        <v>31</v>
      </c>
      <c r="B39" s="401"/>
      <c r="C39" s="401"/>
      <c r="D39" s="401"/>
      <c r="E39" s="401"/>
      <c r="F39" s="401"/>
      <c r="G39" s="402"/>
      <c r="H39" s="403" t="s">
        <v>32</v>
      </c>
      <c r="I39" s="404"/>
      <c r="J39" s="404"/>
      <c r="K39" s="404"/>
      <c r="L39" s="405"/>
    </row>
    <row r="40" spans="1:23" ht="71.25" customHeight="1" x14ac:dyDescent="0.25">
      <c r="A40" s="406" t="s">
        <v>33</v>
      </c>
      <c r="B40" s="407"/>
      <c r="C40" s="407"/>
      <c r="D40" s="407"/>
      <c r="E40" s="407"/>
      <c r="F40" s="407"/>
      <c r="G40" s="407"/>
      <c r="H40" s="408" t="s">
        <v>34</v>
      </c>
      <c r="I40" s="408"/>
      <c r="J40" s="408"/>
      <c r="K40" s="408"/>
      <c r="L40" s="409"/>
    </row>
    <row r="41" spans="1:23" ht="15.75" customHeight="1" x14ac:dyDescent="0.25">
      <c r="A41" s="410" t="s">
        <v>35</v>
      </c>
      <c r="B41" s="411"/>
      <c r="C41" s="411"/>
      <c r="D41" s="411"/>
      <c r="E41" s="411"/>
      <c r="F41" s="411"/>
      <c r="G41" s="411"/>
      <c r="H41" s="412" t="s">
        <v>36</v>
      </c>
      <c r="I41" s="412"/>
      <c r="J41" s="412"/>
      <c r="K41" s="412"/>
      <c r="L41" s="413"/>
    </row>
    <row r="42" spans="1:23" ht="15.75" customHeight="1" x14ac:dyDescent="0.25">
      <c r="A42" s="414" t="s">
        <v>37</v>
      </c>
      <c r="B42" s="415"/>
      <c r="C42" s="415"/>
      <c r="D42" s="415"/>
      <c r="E42" s="415"/>
      <c r="F42" s="415"/>
      <c r="G42" s="415"/>
      <c r="H42" s="415" t="s">
        <v>38</v>
      </c>
      <c r="I42" s="415"/>
      <c r="J42" s="415"/>
      <c r="K42" s="415"/>
      <c r="L42" s="416"/>
    </row>
    <row r="43" spans="1:23" ht="60.75" customHeight="1" x14ac:dyDescent="0.25">
      <c r="A43" s="410" t="s">
        <v>39</v>
      </c>
      <c r="B43" s="411"/>
      <c r="C43" s="411"/>
      <c r="D43" s="411"/>
      <c r="E43" s="411"/>
      <c r="F43" s="411"/>
      <c r="G43" s="411"/>
      <c r="H43" s="412" t="s">
        <v>40</v>
      </c>
      <c r="I43" s="412"/>
      <c r="J43" s="412"/>
      <c r="K43" s="412"/>
      <c r="L43" s="413"/>
    </row>
    <row r="44" spans="1:23" ht="25.5" customHeight="1" thickBot="1" x14ac:dyDescent="0.3">
      <c r="A44" s="420" t="s">
        <v>41</v>
      </c>
      <c r="B44" s="421"/>
      <c r="C44" s="421"/>
      <c r="D44" s="421"/>
      <c r="E44" s="421"/>
      <c r="F44" s="421"/>
      <c r="G44" s="421"/>
      <c r="H44" s="421" t="s">
        <v>42</v>
      </c>
      <c r="I44" s="421"/>
      <c r="J44" s="421"/>
      <c r="K44" s="421"/>
      <c r="L44" s="496"/>
    </row>
    <row r="45" spans="1:23" ht="15.75" hidden="1" x14ac:dyDescent="0.25">
      <c r="A45" s="389"/>
      <c r="B45" s="390"/>
      <c r="C45" s="390"/>
      <c r="D45" s="390"/>
      <c r="E45" s="390"/>
      <c r="F45" s="390"/>
      <c r="G45" s="390"/>
      <c r="H45" s="390"/>
      <c r="I45" s="390"/>
      <c r="J45" s="390"/>
      <c r="K45" s="390"/>
      <c r="L45" s="391"/>
    </row>
    <row r="46" spans="1:23" ht="15.75" thickTop="1" x14ac:dyDescent="0.25"/>
    <row r="70" ht="4.5" customHeight="1" x14ac:dyDescent="0.25"/>
    <row r="507" ht="354.75" customHeight="1" x14ac:dyDescent="0.25"/>
    <row r="508" ht="42.75" customHeight="1" x14ac:dyDescent="0.25"/>
    <row r="511" ht="30" customHeight="1" x14ac:dyDescent="0.25"/>
    <row r="512" ht="29.25" customHeight="1" x14ac:dyDescent="0.25"/>
    <row r="514" spans="1:10" ht="62.25" customHeight="1" x14ac:dyDescent="0.25"/>
    <row r="515" spans="1:10" x14ac:dyDescent="0.25">
      <c r="A515" s="155"/>
      <c r="B515" s="155"/>
      <c r="C515" s="155"/>
      <c r="D515" s="155"/>
      <c r="E515" s="155"/>
      <c r="F515" s="155"/>
      <c r="G515" s="155"/>
      <c r="H515" s="155"/>
      <c r="I515" s="155"/>
      <c r="J515" s="155"/>
    </row>
    <row r="516" spans="1:10" ht="61.5" customHeight="1" x14ac:dyDescent="0.25"/>
    <row r="517" spans="1:10" ht="77.25" customHeight="1" x14ac:dyDescent="0.25"/>
    <row r="518" spans="1:10" ht="237.75" customHeight="1" x14ac:dyDescent="0.25"/>
  </sheetData>
  <mergeCells count="62">
    <mergeCell ref="A28:L28"/>
    <mergeCell ref="H44:L44"/>
    <mergeCell ref="A34:L34"/>
    <mergeCell ref="A35:L35"/>
    <mergeCell ref="A33:L33"/>
    <mergeCell ref="A32:L32"/>
    <mergeCell ref="A43:G43"/>
    <mergeCell ref="H43:L43"/>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J10:L10"/>
    <mergeCell ref="A24:L24"/>
    <mergeCell ref="A25:L25"/>
    <mergeCell ref="J11:L11"/>
    <mergeCell ref="F12:I12"/>
    <mergeCell ref="J14:L14"/>
    <mergeCell ref="J13:L13"/>
    <mergeCell ref="F16:I16"/>
    <mergeCell ref="F18:I18"/>
    <mergeCell ref="J17:L17"/>
    <mergeCell ref="F17:I17"/>
    <mergeCell ref="F11:I11"/>
    <mergeCell ref="F14:I14"/>
    <mergeCell ref="F19:I19"/>
    <mergeCell ref="J16:L16"/>
    <mergeCell ref="A10:E19"/>
    <mergeCell ref="F13:I13"/>
    <mergeCell ref="A1:L1"/>
    <mergeCell ref="A3:L3"/>
    <mergeCell ref="A4:L4"/>
    <mergeCell ref="A5:L5"/>
    <mergeCell ref="A7:L7"/>
    <mergeCell ref="A2:L2"/>
    <mergeCell ref="A6:L6"/>
    <mergeCell ref="A45:L45"/>
    <mergeCell ref="A26:L26"/>
    <mergeCell ref="A27:L27"/>
    <mergeCell ref="A38:L38"/>
    <mergeCell ref="A39:G39"/>
    <mergeCell ref="H39:L39"/>
    <mergeCell ref="A40:G40"/>
    <mergeCell ref="H40:L40"/>
    <mergeCell ref="A41:G41"/>
    <mergeCell ref="H41:L41"/>
    <mergeCell ref="A42:G42"/>
    <mergeCell ref="H42:L42"/>
    <mergeCell ref="A30:L30"/>
    <mergeCell ref="A29:L29"/>
    <mergeCell ref="A31:L31"/>
    <mergeCell ref="A44:G44"/>
  </mergeCells>
  <printOptions horizontalCentered="1"/>
  <pageMargins left="0.35433070866141736" right="0.27559055118110237" top="0.47" bottom="0.41666666666666669" header="0.23622047244094491" footer="0.19685039370078741"/>
  <pageSetup paperSize="9" scale="80" orientation="portrait" r:id="rId1"/>
  <headerFooter>
    <oddFooter>&amp;R&amp;8&amp;P /&amp;N</oddFooter>
  </headerFooter>
  <rowBreaks count="2" manualBreakCount="2">
    <brk id="29" max="11" man="1"/>
    <brk id="44"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72</v>
      </c>
    </row>
    <row r="2" spans="1:1" ht="15.75" thickTop="1" x14ac:dyDescent="0.25">
      <c r="A2" s="97" t="s">
        <v>929</v>
      </c>
    </row>
    <row r="3" spans="1:1" x14ac:dyDescent="0.25">
      <c r="A3" s="77" t="s">
        <v>184</v>
      </c>
    </row>
    <row r="4" spans="1:1" x14ac:dyDescent="0.25">
      <c r="A4" s="145" t="s">
        <v>148</v>
      </c>
    </row>
    <row r="5" spans="1:1" x14ac:dyDescent="0.25">
      <c r="A5" s="145" t="s">
        <v>76</v>
      </c>
    </row>
    <row r="6" spans="1:1" x14ac:dyDescent="0.25">
      <c r="A6" s="147" t="s">
        <v>293</v>
      </c>
    </row>
    <row r="7" spans="1:1" x14ac:dyDescent="0.25">
      <c r="A7" s="145" t="s">
        <v>172</v>
      </c>
    </row>
    <row r="8" spans="1:1" x14ac:dyDescent="0.25">
      <c r="A8" s="77" t="s">
        <v>100</v>
      </c>
    </row>
    <row r="9" spans="1:1" x14ac:dyDescent="0.25">
      <c r="A9" s="147" t="s">
        <v>235</v>
      </c>
    </row>
    <row r="10" spans="1:1" x14ac:dyDescent="0.25">
      <c r="A10" s="145" t="s">
        <v>115</v>
      </c>
    </row>
    <row r="11" spans="1:1" x14ac:dyDescent="0.25">
      <c r="A11" s="147" t="s">
        <v>309</v>
      </c>
    </row>
    <row r="12" spans="1:1" x14ac:dyDescent="0.25">
      <c r="A12" s="145" t="s">
        <v>219</v>
      </c>
    </row>
    <row r="13" spans="1:1" x14ac:dyDescent="0.25">
      <c r="A13" s="77" t="s">
        <v>200</v>
      </c>
    </row>
    <row r="14" spans="1:1" x14ac:dyDescent="0.25">
      <c r="A14" s="145" t="s">
        <v>206</v>
      </c>
    </row>
    <row r="15" spans="1:1" x14ac:dyDescent="0.25">
      <c r="A15" s="145" t="s">
        <v>110</v>
      </c>
    </row>
    <row r="16" spans="1:1" x14ac:dyDescent="0.25">
      <c r="A16" s="77" t="s">
        <v>214</v>
      </c>
    </row>
    <row r="17" spans="1:1" x14ac:dyDescent="0.25">
      <c r="A17" s="77" t="s">
        <v>122</v>
      </c>
    </row>
    <row r="18" spans="1:1" x14ac:dyDescent="0.25">
      <c r="A18" s="145" t="s">
        <v>80</v>
      </c>
    </row>
    <row r="19" spans="1:1" x14ac:dyDescent="0.25">
      <c r="A19" s="77" t="s">
        <v>84</v>
      </c>
    </row>
    <row r="20" spans="1:1" x14ac:dyDescent="0.25">
      <c r="A20" s="77" t="s">
        <v>89</v>
      </c>
    </row>
    <row r="21" spans="1:1" x14ac:dyDescent="0.25">
      <c r="A21" s="77" t="s">
        <v>143</v>
      </c>
    </row>
    <row r="22" spans="1:1" ht="15" customHeight="1" x14ac:dyDescent="0.25">
      <c r="A22" s="147" t="s">
        <v>228</v>
      </c>
    </row>
    <row r="23" spans="1:1" x14ac:dyDescent="0.25">
      <c r="A23" s="77" t="s">
        <v>104</v>
      </c>
    </row>
    <row r="24" spans="1:1" x14ac:dyDescent="0.25">
      <c r="A24" s="147" t="s">
        <v>946</v>
      </c>
    </row>
    <row r="25" spans="1:1" x14ac:dyDescent="0.25">
      <c r="A25" s="145" t="s">
        <v>126</v>
      </c>
    </row>
    <row r="26" spans="1:1" x14ac:dyDescent="0.25">
      <c r="A26" s="147" t="s">
        <v>265</v>
      </c>
    </row>
    <row r="27" spans="1:1" x14ac:dyDescent="0.25">
      <c r="A27" s="77" t="s">
        <v>194</v>
      </c>
    </row>
    <row r="28" spans="1:1" x14ac:dyDescent="0.25">
      <c r="A28" s="77" t="s">
        <v>159</v>
      </c>
    </row>
    <row r="29" spans="1:1" x14ac:dyDescent="0.25">
      <c r="A29" s="77" t="s">
        <v>217</v>
      </c>
    </row>
    <row r="30" spans="1:1" x14ac:dyDescent="0.25">
      <c r="A30" s="147" t="s">
        <v>225</v>
      </c>
    </row>
    <row r="31" spans="1:1" x14ac:dyDescent="0.25">
      <c r="A31" s="77" t="s">
        <v>161</v>
      </c>
    </row>
    <row r="32" spans="1:1" x14ac:dyDescent="0.25">
      <c r="A32" s="78" t="s">
        <v>351</v>
      </c>
    </row>
    <row r="33" spans="1:1" x14ac:dyDescent="0.25">
      <c r="A33" s="147" t="s">
        <v>290</v>
      </c>
    </row>
    <row r="34" spans="1:1" x14ac:dyDescent="0.25">
      <c r="A34" s="78" t="s">
        <v>334</v>
      </c>
    </row>
    <row r="35" spans="1:1" x14ac:dyDescent="0.25">
      <c r="A35" s="78" t="s">
        <v>930</v>
      </c>
    </row>
    <row r="36" spans="1:1" x14ac:dyDescent="0.25">
      <c r="A36" s="78" t="s">
        <v>233</v>
      </c>
    </row>
    <row r="37" spans="1:1" x14ac:dyDescent="0.25">
      <c r="A37" s="77" t="s">
        <v>153</v>
      </c>
    </row>
    <row r="38" spans="1:1" x14ac:dyDescent="0.25">
      <c r="A38" s="78" t="s">
        <v>276</v>
      </c>
    </row>
    <row r="39" spans="1:1" x14ac:dyDescent="0.25">
      <c r="A39" s="77" t="s">
        <v>94</v>
      </c>
    </row>
    <row r="40" spans="1:1" x14ac:dyDescent="0.25">
      <c r="A40" s="78" t="s">
        <v>340</v>
      </c>
    </row>
    <row r="41" spans="1:1" x14ac:dyDescent="0.25">
      <c r="A41" s="145" t="s">
        <v>74</v>
      </c>
    </row>
    <row r="42" spans="1:1" x14ac:dyDescent="0.25">
      <c r="A42" s="78" t="s">
        <v>244</v>
      </c>
    </row>
    <row r="43" spans="1:1" x14ac:dyDescent="0.25">
      <c r="A43" s="78" t="s">
        <v>230</v>
      </c>
    </row>
    <row r="44" spans="1:1" x14ac:dyDescent="0.25">
      <c r="A44" s="77" t="s">
        <v>135</v>
      </c>
    </row>
    <row r="45" spans="1:1" x14ac:dyDescent="0.25">
      <c r="A45" s="147" t="s">
        <v>327</v>
      </c>
    </row>
    <row r="46" spans="1:1" x14ac:dyDescent="0.25">
      <c r="A46" s="104" t="s">
        <v>145</v>
      </c>
    </row>
    <row r="47" spans="1:1" x14ac:dyDescent="0.25">
      <c r="A47" s="77" t="s">
        <v>170</v>
      </c>
    </row>
    <row r="48" spans="1:1" x14ac:dyDescent="0.25">
      <c r="A48" s="78" t="s">
        <v>318</v>
      </c>
    </row>
    <row r="49" spans="1:1" x14ac:dyDescent="0.25">
      <c r="A49" s="145" t="s">
        <v>198</v>
      </c>
    </row>
    <row r="50" spans="1:1" x14ac:dyDescent="0.25">
      <c r="A50" s="78" t="s">
        <v>304</v>
      </c>
    </row>
    <row r="51" spans="1:1" x14ac:dyDescent="0.25">
      <c r="A51" s="77" t="s">
        <v>128</v>
      </c>
    </row>
    <row r="52" spans="1:1" x14ac:dyDescent="0.25">
      <c r="A52" s="78" t="s">
        <v>242</v>
      </c>
    </row>
    <row r="53" spans="1:1" x14ac:dyDescent="0.25">
      <c r="A53" s="145" t="s">
        <v>952</v>
      </c>
    </row>
    <row r="54" spans="1:1" x14ac:dyDescent="0.25">
      <c r="A54" s="77" t="s">
        <v>223</v>
      </c>
    </row>
    <row r="55" spans="1:1" x14ac:dyDescent="0.25">
      <c r="A55" s="78" t="s">
        <v>256</v>
      </c>
    </row>
    <row r="56" spans="1:1" x14ac:dyDescent="0.25">
      <c r="A56" s="78" t="s">
        <v>280</v>
      </c>
    </row>
    <row r="57" spans="1:1" x14ac:dyDescent="0.25">
      <c r="A57" s="147" t="s">
        <v>311</v>
      </c>
    </row>
    <row r="58" spans="1:1" x14ac:dyDescent="0.25">
      <c r="A58" s="77" t="s">
        <v>221</v>
      </c>
    </row>
    <row r="59" spans="1:1" x14ac:dyDescent="0.25">
      <c r="A59" s="78" t="s">
        <v>262</v>
      </c>
    </row>
    <row r="60" spans="1:1" x14ac:dyDescent="0.25">
      <c r="A60" s="77" t="s">
        <v>141</v>
      </c>
    </row>
    <row r="61" spans="1:1" x14ac:dyDescent="0.25">
      <c r="A61" s="147" t="s">
        <v>302</v>
      </c>
    </row>
    <row r="62" spans="1:1" x14ac:dyDescent="0.25">
      <c r="A62" s="105" t="s">
        <v>948</v>
      </c>
    </row>
    <row r="63" spans="1:1" x14ac:dyDescent="0.25">
      <c r="A63" s="77" t="s">
        <v>175</v>
      </c>
    </row>
    <row r="64" spans="1:1" x14ac:dyDescent="0.25">
      <c r="A64" s="78" t="s">
        <v>320</v>
      </c>
    </row>
    <row r="65" spans="1:3" x14ac:dyDescent="0.25">
      <c r="A65" s="147" t="s">
        <v>300</v>
      </c>
    </row>
    <row r="66" spans="1:3" x14ac:dyDescent="0.25">
      <c r="C66" s="109" t="s">
        <v>953</v>
      </c>
    </row>
    <row r="69" spans="1:3" ht="16.5" thickBot="1" x14ac:dyDescent="0.3">
      <c r="A69" s="18" t="s">
        <v>357</v>
      </c>
    </row>
    <row r="70" spans="1:3" ht="15.75" thickTop="1" x14ac:dyDescent="0.25">
      <c r="A70" s="148" t="s">
        <v>359</v>
      </c>
    </row>
    <row r="71" spans="1:3" x14ac:dyDescent="0.25">
      <c r="A71" s="145" t="s">
        <v>370</v>
      </c>
    </row>
    <row r="72" spans="1:3" x14ac:dyDescent="0.25">
      <c r="A72" s="77" t="s">
        <v>375</v>
      </c>
    </row>
    <row r="73" spans="1:3" x14ac:dyDescent="0.25">
      <c r="A73" s="145" t="s">
        <v>377</v>
      </c>
    </row>
    <row r="74" spans="1:3" x14ac:dyDescent="0.25">
      <c r="A74" s="77" t="s">
        <v>421</v>
      </c>
    </row>
    <row r="75" spans="1:3" x14ac:dyDescent="0.25">
      <c r="A75" s="145" t="s">
        <v>425</v>
      </c>
    </row>
    <row r="76" spans="1:3" x14ac:dyDescent="0.25">
      <c r="A76" s="147" t="s">
        <v>434</v>
      </c>
    </row>
    <row r="77" spans="1:3" x14ac:dyDescent="0.25">
      <c r="A77" s="78" t="s">
        <v>441</v>
      </c>
    </row>
    <row r="78" spans="1:3" x14ac:dyDescent="0.25">
      <c r="A78" s="77" t="s">
        <v>444</v>
      </c>
    </row>
    <row r="79" spans="1:3" x14ac:dyDescent="0.25">
      <c r="A79" s="145" t="s">
        <v>446</v>
      </c>
    </row>
    <row r="80" spans="1:3" x14ac:dyDescent="0.25">
      <c r="A80" s="78" t="s">
        <v>456</v>
      </c>
    </row>
    <row r="81" spans="1:3" x14ac:dyDescent="0.25">
      <c r="A81" s="145" t="s">
        <v>463</v>
      </c>
    </row>
    <row r="82" spans="1:3" ht="22.5" customHeight="1" x14ac:dyDescent="0.25">
      <c r="A82" s="167" t="s">
        <v>954</v>
      </c>
      <c r="C82" s="109" t="s">
        <v>955</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192</v>
      </c>
    </row>
    <row r="2" spans="1:1" x14ac:dyDescent="0.25">
      <c r="A2" t="s">
        <v>184</v>
      </c>
    </row>
    <row r="3" spans="1:1" x14ac:dyDescent="0.25">
      <c r="A3" t="s">
        <v>148</v>
      </c>
    </row>
    <row r="4" spans="1:1" x14ac:dyDescent="0.25">
      <c r="A4" t="s">
        <v>293</v>
      </c>
    </row>
    <row r="5" spans="1:1" x14ac:dyDescent="0.25">
      <c r="A5" t="s">
        <v>172</v>
      </c>
    </row>
    <row r="6" spans="1:1" x14ac:dyDescent="0.25">
      <c r="A6" t="s">
        <v>100</v>
      </c>
    </row>
    <row r="7" spans="1:1" x14ac:dyDescent="0.25">
      <c r="A7" t="s">
        <v>115</v>
      </c>
    </row>
    <row r="8" spans="1:1" x14ac:dyDescent="0.25">
      <c r="A8" t="s">
        <v>219</v>
      </c>
    </row>
    <row r="9" spans="1:1" x14ac:dyDescent="0.25">
      <c r="A9" t="s">
        <v>200</v>
      </c>
    </row>
    <row r="10" spans="1:1" x14ac:dyDescent="0.25">
      <c r="A10" t="s">
        <v>206</v>
      </c>
    </row>
    <row r="11" spans="1:1" x14ac:dyDescent="0.25">
      <c r="A11" t="s">
        <v>164</v>
      </c>
    </row>
    <row r="12" spans="1:1" x14ac:dyDescent="0.25">
      <c r="A12" t="s">
        <v>110</v>
      </c>
    </row>
    <row r="13" spans="1:1" x14ac:dyDescent="0.25">
      <c r="A13" t="s">
        <v>214</v>
      </c>
    </row>
    <row r="14" spans="1:1" x14ac:dyDescent="0.25">
      <c r="A14" t="s">
        <v>122</v>
      </c>
    </row>
    <row r="15" spans="1:1" x14ac:dyDescent="0.25">
      <c r="A15" t="s">
        <v>956</v>
      </c>
    </row>
    <row r="16" spans="1:1" x14ac:dyDescent="0.25">
      <c r="A16" t="s">
        <v>84</v>
      </c>
    </row>
    <row r="17" spans="1:1" x14ac:dyDescent="0.25">
      <c r="A17" t="s">
        <v>89</v>
      </c>
    </row>
    <row r="18" spans="1:1" x14ac:dyDescent="0.25">
      <c r="A18" t="s">
        <v>143</v>
      </c>
    </row>
    <row r="19" spans="1:1" x14ac:dyDescent="0.25">
      <c r="A19" t="s">
        <v>228</v>
      </c>
    </row>
    <row r="20" spans="1:1" x14ac:dyDescent="0.25">
      <c r="A20" t="s">
        <v>104</v>
      </c>
    </row>
    <row r="21" spans="1:1" x14ac:dyDescent="0.25">
      <c r="A21" t="s">
        <v>957</v>
      </c>
    </row>
    <row r="22" spans="1:1" x14ac:dyDescent="0.25">
      <c r="A22" t="s">
        <v>252</v>
      </c>
    </row>
    <row r="23" spans="1:1" x14ac:dyDescent="0.25">
      <c r="A23" t="s">
        <v>946</v>
      </c>
    </row>
    <row r="24" spans="1:1" x14ac:dyDescent="0.25">
      <c r="A24" t="s">
        <v>126</v>
      </c>
    </row>
    <row r="25" spans="1:1" x14ac:dyDescent="0.25">
      <c r="A25" t="s">
        <v>265</v>
      </c>
    </row>
    <row r="26" spans="1:1" x14ac:dyDescent="0.25">
      <c r="A26" t="s">
        <v>194</v>
      </c>
    </row>
    <row r="27" spans="1:1" x14ac:dyDescent="0.25">
      <c r="A27" t="s">
        <v>159</v>
      </c>
    </row>
    <row r="28" spans="1:1" x14ac:dyDescent="0.25">
      <c r="A28" t="s">
        <v>217</v>
      </c>
    </row>
    <row r="29" spans="1:1" x14ac:dyDescent="0.25">
      <c r="A29" t="s">
        <v>161</v>
      </c>
    </row>
    <row r="30" spans="1:1" x14ac:dyDescent="0.25">
      <c r="A30" t="s">
        <v>351</v>
      </c>
    </row>
    <row r="31" spans="1:1" x14ac:dyDescent="0.25">
      <c r="A31" t="s">
        <v>290</v>
      </c>
    </row>
    <row r="32" spans="1:1" x14ac:dyDescent="0.25">
      <c r="A32" t="s">
        <v>334</v>
      </c>
    </row>
    <row r="33" spans="1:1" x14ac:dyDescent="0.25">
      <c r="A33" t="s">
        <v>930</v>
      </c>
    </row>
    <row r="34" spans="1:1" x14ac:dyDescent="0.25">
      <c r="A34" t="s">
        <v>233</v>
      </c>
    </row>
    <row r="35" spans="1:1" x14ac:dyDescent="0.25">
      <c r="A35" t="s">
        <v>153</v>
      </c>
    </row>
    <row r="36" spans="1:1" x14ac:dyDescent="0.25">
      <c r="A36" t="s">
        <v>276</v>
      </c>
    </row>
    <row r="37" spans="1:1" x14ac:dyDescent="0.25">
      <c r="A37" t="s">
        <v>94</v>
      </c>
    </row>
    <row r="38" spans="1:1" x14ac:dyDescent="0.25">
      <c r="A38" t="s">
        <v>74</v>
      </c>
    </row>
    <row r="39" spans="1:1" x14ac:dyDescent="0.25">
      <c r="A39" t="s">
        <v>244</v>
      </c>
    </row>
    <row r="40" spans="1:1" x14ac:dyDescent="0.25">
      <c r="A40" t="s">
        <v>230</v>
      </c>
    </row>
    <row r="41" spans="1:1" x14ac:dyDescent="0.25">
      <c r="A41" t="s">
        <v>135</v>
      </c>
    </row>
    <row r="42" spans="1:1" x14ac:dyDescent="0.25">
      <c r="A42" t="s">
        <v>327</v>
      </c>
    </row>
    <row r="43" spans="1:1" x14ac:dyDescent="0.25">
      <c r="A43" t="s">
        <v>170</v>
      </c>
    </row>
    <row r="44" spans="1:1" x14ac:dyDescent="0.25">
      <c r="A44" t="s">
        <v>318</v>
      </c>
    </row>
    <row r="45" spans="1:1" x14ac:dyDescent="0.25">
      <c r="A45" t="s">
        <v>198</v>
      </c>
    </row>
    <row r="46" spans="1:1" x14ac:dyDescent="0.25">
      <c r="A46" t="s">
        <v>304</v>
      </c>
    </row>
    <row r="47" spans="1:1" x14ac:dyDescent="0.25">
      <c r="A47" t="s">
        <v>128</v>
      </c>
    </row>
    <row r="48" spans="1:1" x14ac:dyDescent="0.25">
      <c r="A48" t="s">
        <v>242</v>
      </c>
    </row>
    <row r="49" spans="1:1" x14ac:dyDescent="0.25">
      <c r="A49" t="s">
        <v>952</v>
      </c>
    </row>
    <row r="50" spans="1:1" x14ac:dyDescent="0.25">
      <c r="A50" s="149" t="s">
        <v>223</v>
      </c>
    </row>
    <row r="51" spans="1:1" x14ac:dyDescent="0.25">
      <c r="A51" t="s">
        <v>256</v>
      </c>
    </row>
    <row r="52" spans="1:1" x14ac:dyDescent="0.25">
      <c r="A52" t="s">
        <v>288</v>
      </c>
    </row>
    <row r="53" spans="1:1" x14ac:dyDescent="0.25">
      <c r="A53" t="s">
        <v>280</v>
      </c>
    </row>
    <row r="54" spans="1:1" x14ac:dyDescent="0.25">
      <c r="A54" t="s">
        <v>311</v>
      </c>
    </row>
    <row r="55" spans="1:1" x14ac:dyDescent="0.25">
      <c r="A55" t="s">
        <v>221</v>
      </c>
    </row>
    <row r="56" spans="1:1" x14ac:dyDescent="0.25">
      <c r="A56" t="s">
        <v>262</v>
      </c>
    </row>
    <row r="57" spans="1:1" x14ac:dyDescent="0.25">
      <c r="A57" t="s">
        <v>141</v>
      </c>
    </row>
    <row r="58" spans="1:1" x14ac:dyDescent="0.25">
      <c r="A58" t="s">
        <v>948</v>
      </c>
    </row>
    <row r="59" spans="1:1" x14ac:dyDescent="0.25">
      <c r="A59" t="s">
        <v>175</v>
      </c>
    </row>
    <row r="60" spans="1:1" x14ac:dyDescent="0.25">
      <c r="A60" t="s">
        <v>300</v>
      </c>
    </row>
    <row r="62" spans="1:1" x14ac:dyDescent="0.25">
      <c r="A62" s="109" t="s">
        <v>958</v>
      </c>
    </row>
    <row r="65" spans="1:1" ht="15.75" thickBot="1" x14ac:dyDescent="0.3"/>
    <row r="66" spans="1:1" ht="15.75" thickTop="1" x14ac:dyDescent="0.25">
      <c r="A66" s="148" t="s">
        <v>359</v>
      </c>
    </row>
    <row r="67" spans="1:1" x14ac:dyDescent="0.25">
      <c r="A67" s="145" t="s">
        <v>370</v>
      </c>
    </row>
    <row r="68" spans="1:1" ht="30" x14ac:dyDescent="0.25">
      <c r="A68" s="77" t="s">
        <v>375</v>
      </c>
    </row>
    <row r="69" spans="1:1" ht="35.25" customHeight="1" x14ac:dyDescent="0.25">
      <c r="A69" s="145" t="s">
        <v>377</v>
      </c>
    </row>
    <row r="70" spans="1:1" x14ac:dyDescent="0.25">
      <c r="A70" s="77" t="s">
        <v>421</v>
      </c>
    </row>
    <row r="71" spans="1:1" x14ac:dyDescent="0.25">
      <c r="A71" s="146" t="s">
        <v>425</v>
      </c>
    </row>
    <row r="72" spans="1:1" x14ac:dyDescent="0.25">
      <c r="A72" s="147" t="s">
        <v>434</v>
      </c>
    </row>
    <row r="73" spans="1:1" x14ac:dyDescent="0.25">
      <c r="A73" s="78" t="s">
        <v>441</v>
      </c>
    </row>
    <row r="74" spans="1:1" x14ac:dyDescent="0.25">
      <c r="A74" s="77" t="s">
        <v>444</v>
      </c>
    </row>
    <row r="75" spans="1:1" x14ac:dyDescent="0.25">
      <c r="A75" s="145" t="s">
        <v>446</v>
      </c>
    </row>
    <row r="76" spans="1:1" x14ac:dyDescent="0.25">
      <c r="A76" s="145" t="s">
        <v>463</v>
      </c>
    </row>
    <row r="77" spans="1:1" ht="18.75" customHeight="1" x14ac:dyDescent="0.25">
      <c r="A77" s="151" t="s">
        <v>943</v>
      </c>
    </row>
    <row r="80" spans="1:1" x14ac:dyDescent="0.25">
      <c r="A80" s="150" t="s">
        <v>932</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3" t="s">
        <v>359</v>
      </c>
    </row>
    <row r="2" spans="1:1" ht="15.75" customHeight="1" x14ac:dyDescent="0.25">
      <c r="A2" s="110" t="s">
        <v>370</v>
      </c>
    </row>
    <row r="3" spans="1:1" ht="15.75" customHeight="1" x14ac:dyDescent="0.25">
      <c r="A3" s="110" t="s">
        <v>375</v>
      </c>
    </row>
    <row r="4" spans="1:1" x14ac:dyDescent="0.25">
      <c r="A4" s="112" t="s">
        <v>377</v>
      </c>
    </row>
    <row r="5" spans="1:1" ht="16.5" customHeight="1" x14ac:dyDescent="0.25">
      <c r="A5" s="112" t="s">
        <v>421</v>
      </c>
    </row>
    <row r="6" spans="1:1" x14ac:dyDescent="0.25">
      <c r="A6" s="111" t="s">
        <v>425</v>
      </c>
    </row>
    <row r="7" spans="1:1" ht="15.75" customHeight="1" x14ac:dyDescent="0.25">
      <c r="A7" s="107" t="s">
        <v>434</v>
      </c>
    </row>
    <row r="8" spans="1:1" ht="15.75" customHeight="1" x14ac:dyDescent="0.25">
      <c r="A8" s="108" t="s">
        <v>441</v>
      </c>
    </row>
    <row r="9" spans="1:1" ht="15.75" customHeight="1" x14ac:dyDescent="0.25">
      <c r="A9" s="106" t="s">
        <v>444</v>
      </c>
    </row>
    <row r="10" spans="1:1" ht="15.75" customHeight="1" x14ac:dyDescent="0.25">
      <c r="A10" s="110" t="s">
        <v>446</v>
      </c>
    </row>
    <row r="11" spans="1:1" ht="16.5" customHeight="1" x14ac:dyDescent="0.25">
      <c r="A11" s="112" t="s">
        <v>463</v>
      </c>
    </row>
    <row r="12" spans="1:1" x14ac:dyDescent="0.25">
      <c r="A12" s="106" t="s">
        <v>472</v>
      </c>
    </row>
    <row r="14" spans="1:1" x14ac:dyDescent="0.25">
      <c r="A14" s="109">
        <v>12</v>
      </c>
    </row>
    <row r="18" spans="1:1" ht="16.5" thickBot="1" x14ac:dyDescent="0.3">
      <c r="A18" s="18" t="s">
        <v>72</v>
      </c>
    </row>
    <row r="19" spans="1:1" ht="15.75" thickTop="1" x14ac:dyDescent="0.25">
      <c r="A19" s="97" t="s">
        <v>929</v>
      </c>
    </row>
    <row r="20" spans="1:1" x14ac:dyDescent="0.25">
      <c r="A20" s="77" t="s">
        <v>184</v>
      </c>
    </row>
    <row r="21" spans="1:1" x14ac:dyDescent="0.25">
      <c r="A21" s="77" t="s">
        <v>148</v>
      </c>
    </row>
    <row r="22" spans="1:1" x14ac:dyDescent="0.25">
      <c r="A22" s="78" t="s">
        <v>293</v>
      </c>
    </row>
    <row r="23" spans="1:1" x14ac:dyDescent="0.25">
      <c r="A23" s="77" t="s">
        <v>100</v>
      </c>
    </row>
    <row r="24" spans="1:1" x14ac:dyDescent="0.25">
      <c r="A24" s="78" t="s">
        <v>235</v>
      </c>
    </row>
    <row r="25" spans="1:1" x14ac:dyDescent="0.25">
      <c r="A25" s="77" t="s">
        <v>115</v>
      </c>
    </row>
    <row r="26" spans="1:1" x14ac:dyDescent="0.25">
      <c r="A26" s="105" t="s">
        <v>309</v>
      </c>
    </row>
    <row r="27" spans="1:1" x14ac:dyDescent="0.25">
      <c r="A27" s="77" t="s">
        <v>219</v>
      </c>
    </row>
    <row r="28" spans="1:1" x14ac:dyDescent="0.25">
      <c r="A28" s="78" t="s">
        <v>200</v>
      </c>
    </row>
    <row r="29" spans="1:1" x14ac:dyDescent="0.25">
      <c r="A29" s="77" t="s">
        <v>206</v>
      </c>
    </row>
    <row r="30" spans="1:1" x14ac:dyDescent="0.25">
      <c r="A30" s="77" t="s">
        <v>110</v>
      </c>
    </row>
    <row r="31" spans="1:1" x14ac:dyDescent="0.25">
      <c r="A31" s="78" t="s">
        <v>214</v>
      </c>
    </row>
    <row r="32" spans="1:1" x14ac:dyDescent="0.25">
      <c r="A32" s="78" t="s">
        <v>122</v>
      </c>
    </row>
    <row r="33" spans="1:1" x14ac:dyDescent="0.25">
      <c r="A33" s="77" t="s">
        <v>80</v>
      </c>
    </row>
    <row r="34" spans="1:1" x14ac:dyDescent="0.25">
      <c r="A34" s="78" t="s">
        <v>84</v>
      </c>
    </row>
    <row r="35" spans="1:1" x14ac:dyDescent="0.25">
      <c r="A35" s="78" t="s">
        <v>87</v>
      </c>
    </row>
    <row r="36" spans="1:1" x14ac:dyDescent="0.25">
      <c r="A36" s="77" t="s">
        <v>89</v>
      </c>
    </row>
    <row r="37" spans="1:1" x14ac:dyDescent="0.25">
      <c r="A37" s="77" t="s">
        <v>143</v>
      </c>
    </row>
    <row r="38" spans="1:1" x14ac:dyDescent="0.25">
      <c r="A38" s="78" t="s">
        <v>286</v>
      </c>
    </row>
    <row r="39" spans="1:1" x14ac:dyDescent="0.25">
      <c r="A39" s="78" t="s">
        <v>228</v>
      </c>
    </row>
    <row r="40" spans="1:1" x14ac:dyDescent="0.25">
      <c r="A40" s="78" t="s">
        <v>104</v>
      </c>
    </row>
    <row r="41" spans="1:1" x14ac:dyDescent="0.25">
      <c r="A41" s="78" t="s">
        <v>957</v>
      </c>
    </row>
    <row r="42" spans="1:1" x14ac:dyDescent="0.25">
      <c r="A42" s="78" t="s">
        <v>252</v>
      </c>
    </row>
    <row r="43" spans="1:1" x14ac:dyDescent="0.25">
      <c r="A43" s="78" t="s">
        <v>946</v>
      </c>
    </row>
    <row r="44" spans="1:1" x14ac:dyDescent="0.25">
      <c r="A44" s="77" t="s">
        <v>126</v>
      </c>
    </row>
    <row r="45" spans="1:1" x14ac:dyDescent="0.25">
      <c r="A45" s="78" t="s">
        <v>265</v>
      </c>
    </row>
    <row r="46" spans="1:1" x14ac:dyDescent="0.25">
      <c r="A46" s="77" t="s">
        <v>194</v>
      </c>
    </row>
    <row r="47" spans="1:1" x14ac:dyDescent="0.25">
      <c r="A47" s="77" t="s">
        <v>159</v>
      </c>
    </row>
    <row r="48" spans="1:1" x14ac:dyDescent="0.25">
      <c r="A48" s="77" t="s">
        <v>217</v>
      </c>
    </row>
    <row r="49" spans="1:1" x14ac:dyDescent="0.25">
      <c r="A49" s="78" t="s">
        <v>161</v>
      </c>
    </row>
    <row r="50" spans="1:1" x14ac:dyDescent="0.25">
      <c r="A50" s="78" t="s">
        <v>351</v>
      </c>
    </row>
    <row r="51" spans="1:1" x14ac:dyDescent="0.25">
      <c r="A51" s="78" t="s">
        <v>290</v>
      </c>
    </row>
    <row r="52" spans="1:1" x14ac:dyDescent="0.25">
      <c r="A52" s="78" t="s">
        <v>334</v>
      </c>
    </row>
    <row r="53" spans="1:1" ht="30" x14ac:dyDescent="0.25">
      <c r="A53" s="78" t="s">
        <v>930</v>
      </c>
    </row>
    <row r="54" spans="1:1" x14ac:dyDescent="0.25">
      <c r="A54" s="77" t="s">
        <v>959</v>
      </c>
    </row>
    <row r="55" spans="1:1" x14ac:dyDescent="0.25">
      <c r="A55" s="78" t="s">
        <v>233</v>
      </c>
    </row>
    <row r="56" spans="1:1" x14ac:dyDescent="0.25">
      <c r="A56" s="77" t="s">
        <v>153</v>
      </c>
    </row>
    <row r="57" spans="1:1" ht="30" x14ac:dyDescent="0.25">
      <c r="A57" s="105" t="s">
        <v>276</v>
      </c>
    </row>
    <row r="58" spans="1:1" x14ac:dyDescent="0.25">
      <c r="A58" s="114" t="s">
        <v>210</v>
      </c>
    </row>
    <row r="59" spans="1:1" x14ac:dyDescent="0.25">
      <c r="A59" s="77" t="s">
        <v>94</v>
      </c>
    </row>
    <row r="60" spans="1:1" x14ac:dyDescent="0.25">
      <c r="A60" s="77" t="s">
        <v>74</v>
      </c>
    </row>
    <row r="61" spans="1:1" x14ac:dyDescent="0.25">
      <c r="A61" s="78" t="s">
        <v>244</v>
      </c>
    </row>
    <row r="62" spans="1:1" x14ac:dyDescent="0.25">
      <c r="A62" s="105" t="s">
        <v>230</v>
      </c>
    </row>
    <row r="63" spans="1:1" x14ac:dyDescent="0.25">
      <c r="A63" s="77" t="s">
        <v>135</v>
      </c>
    </row>
    <row r="64" spans="1:1" x14ac:dyDescent="0.25">
      <c r="A64" s="78" t="s">
        <v>327</v>
      </c>
    </row>
    <row r="65" spans="1:1" x14ac:dyDescent="0.25">
      <c r="A65" s="77" t="s">
        <v>170</v>
      </c>
    </row>
    <row r="66" spans="1:1" x14ac:dyDescent="0.25">
      <c r="A66" s="78" t="s">
        <v>318</v>
      </c>
    </row>
    <row r="67" spans="1:1" x14ac:dyDescent="0.25">
      <c r="A67" s="77" t="s">
        <v>198</v>
      </c>
    </row>
    <row r="68" spans="1:1" x14ac:dyDescent="0.25">
      <c r="A68" s="78" t="s">
        <v>304</v>
      </c>
    </row>
    <row r="69" spans="1:1" x14ac:dyDescent="0.25">
      <c r="A69" s="78" t="s">
        <v>128</v>
      </c>
    </row>
    <row r="70" spans="1:1" x14ac:dyDescent="0.25">
      <c r="A70" s="78" t="s">
        <v>242</v>
      </c>
    </row>
    <row r="71" spans="1:1" x14ac:dyDescent="0.25">
      <c r="A71" s="77" t="s">
        <v>952</v>
      </c>
    </row>
    <row r="72" spans="1:1" x14ac:dyDescent="0.25">
      <c r="A72" s="77" t="s">
        <v>223</v>
      </c>
    </row>
    <row r="73" spans="1:1" x14ac:dyDescent="0.25">
      <c r="A73" s="105" t="s">
        <v>256</v>
      </c>
    </row>
    <row r="74" spans="1:1" x14ac:dyDescent="0.25">
      <c r="A74" s="78" t="s">
        <v>280</v>
      </c>
    </row>
    <row r="75" spans="1:1" x14ac:dyDescent="0.25">
      <c r="A75" s="105" t="s">
        <v>311</v>
      </c>
    </row>
    <row r="76" spans="1:1" x14ac:dyDescent="0.25">
      <c r="A76" s="104" t="s">
        <v>221</v>
      </c>
    </row>
    <row r="77" spans="1:1" x14ac:dyDescent="0.25">
      <c r="A77" s="78" t="s">
        <v>262</v>
      </c>
    </row>
    <row r="78" spans="1:1" x14ac:dyDescent="0.25">
      <c r="A78" s="77" t="s">
        <v>141</v>
      </c>
    </row>
    <row r="79" spans="1:1" x14ac:dyDescent="0.25">
      <c r="A79" s="78" t="s">
        <v>302</v>
      </c>
    </row>
    <row r="80" spans="1:1" x14ac:dyDescent="0.25">
      <c r="A80" s="78" t="s">
        <v>948</v>
      </c>
    </row>
    <row r="81" spans="1:1" x14ac:dyDescent="0.25">
      <c r="A81" s="78" t="s">
        <v>175</v>
      </c>
    </row>
    <row r="82" spans="1:1" x14ac:dyDescent="0.25">
      <c r="A82" s="78" t="s">
        <v>300</v>
      </c>
    </row>
    <row r="84" spans="1:1" x14ac:dyDescent="0.25">
      <c r="A84" s="109">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P609"/>
  <sheetViews>
    <sheetView topLeftCell="A604" zoomScaleNormal="100" zoomScaleSheetLayoutView="100" zoomScalePageLayoutView="60" workbookViewId="0">
      <selection activeCell="A5" sqref="A5:J5"/>
    </sheetView>
  </sheetViews>
  <sheetFormatPr defaultColWidth="9.140625" defaultRowHeight="14.25" x14ac:dyDescent="0.2"/>
  <cols>
    <col min="1" max="1" width="25.7109375" style="6" customWidth="1"/>
    <col min="2" max="2" width="39.710937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9" width="13.140625" style="6" customWidth="1"/>
    <col min="10" max="10" width="16.140625" style="6" customWidth="1"/>
    <col min="11" max="11" width="30.5703125" style="3" customWidth="1"/>
    <col min="12" max="12" width="15.140625" style="3" customWidth="1"/>
    <col min="13" max="13" width="13.7109375" style="3" customWidth="1"/>
    <col min="14" max="14" width="12.7109375" style="3" customWidth="1"/>
    <col min="15" max="15" width="13.5703125" style="3" customWidth="1"/>
    <col min="16" max="16" width="11.5703125" style="3" bestFit="1" customWidth="1"/>
    <col min="17" max="16384" width="9.140625" style="3"/>
  </cols>
  <sheetData>
    <row r="1" spans="1:12" s="2" customFormat="1" ht="21.95" customHeight="1" x14ac:dyDescent="0.2">
      <c r="A1" s="545" t="s">
        <v>0</v>
      </c>
      <c r="B1" s="546"/>
      <c r="C1" s="546"/>
      <c r="D1" s="546"/>
      <c r="E1" s="546"/>
      <c r="F1" s="546"/>
      <c r="G1" s="546"/>
      <c r="H1" s="546"/>
      <c r="I1" s="546"/>
      <c r="J1" s="547"/>
    </row>
    <row r="2" spans="1:12" s="2" customFormat="1" ht="21.95" customHeight="1" x14ac:dyDescent="0.2">
      <c r="A2" s="548" t="s">
        <v>43</v>
      </c>
      <c r="B2" s="549"/>
      <c r="C2" s="549"/>
      <c r="D2" s="549"/>
      <c r="E2" s="549"/>
      <c r="F2" s="549"/>
      <c r="G2" s="549"/>
      <c r="H2" s="549"/>
      <c r="I2" s="549"/>
      <c r="J2" s="550"/>
    </row>
    <row r="3" spans="1:12" s="2" customFormat="1" ht="21.95" customHeight="1" x14ac:dyDescent="0.2">
      <c r="A3" s="548" t="s">
        <v>44</v>
      </c>
      <c r="B3" s="549"/>
      <c r="C3" s="549"/>
      <c r="D3" s="549"/>
      <c r="E3" s="549"/>
      <c r="F3" s="549"/>
      <c r="G3" s="549"/>
      <c r="H3" s="549"/>
      <c r="I3" s="549"/>
      <c r="J3" s="550"/>
    </row>
    <row r="4" spans="1:12" s="2" customFormat="1" ht="21.95" customHeight="1" thickBot="1" x14ac:dyDescent="0.25">
      <c r="A4" s="551" t="s">
        <v>3</v>
      </c>
      <c r="B4" s="552"/>
      <c r="C4" s="552"/>
      <c r="D4" s="552"/>
      <c r="E4" s="552"/>
      <c r="F4" s="552"/>
      <c r="G4" s="552"/>
      <c r="H4" s="552"/>
      <c r="I4" s="552"/>
      <c r="J4" s="553"/>
    </row>
    <row r="5" spans="1:12" s="2" customFormat="1" ht="24.95" customHeight="1" thickTop="1" thickBot="1" x14ac:dyDescent="0.25">
      <c r="A5" s="557" t="s">
        <v>4</v>
      </c>
      <c r="B5" s="558"/>
      <c r="C5" s="558"/>
      <c r="D5" s="558"/>
      <c r="E5" s="558"/>
      <c r="F5" s="558"/>
      <c r="G5" s="558"/>
      <c r="H5" s="558"/>
      <c r="I5" s="558"/>
      <c r="J5" s="559"/>
    </row>
    <row r="6" spans="1:12" s="2" customFormat="1" ht="24.95" customHeight="1" thickTop="1" thickBot="1" x14ac:dyDescent="0.25">
      <c r="A6" s="560" t="s">
        <v>45</v>
      </c>
      <c r="B6" s="561"/>
      <c r="C6" s="561"/>
      <c r="D6" s="561"/>
      <c r="E6" s="561"/>
      <c r="F6" s="561"/>
      <c r="G6" s="561"/>
      <c r="H6" s="561"/>
      <c r="I6" s="561"/>
      <c r="J6" s="562"/>
    </row>
    <row r="7" spans="1:12" s="2" customFormat="1" ht="24.75" customHeight="1" thickTop="1" thickBot="1" x14ac:dyDescent="0.25">
      <c r="A7" s="554" t="s">
        <v>46</v>
      </c>
      <c r="B7" s="555"/>
      <c r="C7" s="555"/>
      <c r="D7" s="555"/>
      <c r="E7" s="555"/>
      <c r="F7" s="555"/>
      <c r="G7" s="555"/>
      <c r="H7" s="555"/>
      <c r="I7" s="555"/>
      <c r="J7" s="556"/>
    </row>
    <row r="8" spans="1:12" s="2" customFormat="1" ht="24.75" customHeight="1" thickTop="1" thickBot="1" x14ac:dyDescent="0.25">
      <c r="A8" s="554" t="s">
        <v>47</v>
      </c>
      <c r="B8" s="555"/>
      <c r="C8" s="555"/>
      <c r="D8" s="555"/>
      <c r="E8" s="555"/>
      <c r="F8" s="555"/>
      <c r="G8" s="555"/>
      <c r="H8" s="555"/>
      <c r="I8" s="555"/>
      <c r="J8" s="556"/>
    </row>
    <row r="9" spans="1:12" ht="24.95" customHeight="1" thickTop="1" x14ac:dyDescent="0.2">
      <c r="A9" s="533" t="s">
        <v>980</v>
      </c>
      <c r="B9" s="534"/>
      <c r="C9" s="534"/>
      <c r="D9" s="534"/>
      <c r="E9" s="534"/>
      <c r="F9" s="534"/>
      <c r="G9" s="534"/>
      <c r="H9" s="534"/>
      <c r="I9" s="534"/>
      <c r="J9" s="535"/>
    </row>
    <row r="10" spans="1:12" ht="33" customHeight="1" thickBot="1" x14ac:dyDescent="0.25">
      <c r="A10" s="536" t="s">
        <v>48</v>
      </c>
      <c r="B10" s="537"/>
      <c r="C10" s="538"/>
      <c r="D10" s="71" t="s">
        <v>49</v>
      </c>
      <c r="E10" s="71" t="s">
        <v>50</v>
      </c>
      <c r="F10" s="36" t="s">
        <v>51</v>
      </c>
      <c r="G10" s="36" t="s">
        <v>52</v>
      </c>
      <c r="H10" s="36" t="s">
        <v>53</v>
      </c>
      <c r="I10" s="36" t="s">
        <v>54</v>
      </c>
      <c r="J10" s="240" t="s">
        <v>55</v>
      </c>
    </row>
    <row r="11" spans="1:12" ht="42" customHeight="1" thickTop="1" x14ac:dyDescent="0.2">
      <c r="A11" s="527" t="s">
        <v>56</v>
      </c>
      <c r="B11" s="528"/>
      <c r="C11" s="49" t="s">
        <v>57</v>
      </c>
      <c r="D11" s="245">
        <v>282</v>
      </c>
      <c r="E11" s="219">
        <f>E206+E328</f>
        <v>91</v>
      </c>
      <c r="F11" s="219">
        <f>F206+F328</f>
        <v>0</v>
      </c>
      <c r="G11" s="219">
        <f>G206+G328</f>
        <v>0</v>
      </c>
      <c r="H11" s="219">
        <f>H206+H328</f>
        <v>0</v>
      </c>
      <c r="I11" s="219">
        <f>I206+I328</f>
        <v>0</v>
      </c>
      <c r="J11" s="75">
        <f>D11+E16+F16+G16+H16+I16</f>
        <v>289</v>
      </c>
      <c r="K11" s="4"/>
    </row>
    <row r="12" spans="1:12" ht="39.75" customHeight="1" thickBot="1" x14ac:dyDescent="0.25">
      <c r="A12" s="529" t="s">
        <v>14</v>
      </c>
      <c r="B12" s="530"/>
      <c r="C12" s="7" t="s">
        <v>57</v>
      </c>
      <c r="D12" s="214">
        <v>4505</v>
      </c>
      <c r="E12" s="164">
        <f>E332</f>
        <v>3232</v>
      </c>
      <c r="F12" s="164">
        <f>F332</f>
        <v>0</v>
      </c>
      <c r="G12" s="164">
        <f>G332</f>
        <v>0</v>
      </c>
      <c r="H12" s="164">
        <f>H332</f>
        <v>0</v>
      </c>
      <c r="I12" s="164">
        <f>I332</f>
        <v>0</v>
      </c>
      <c r="J12" s="162">
        <f>D12+E18+F18+G18+H18+I18</f>
        <v>4633</v>
      </c>
      <c r="L12" s="67"/>
    </row>
    <row r="13" spans="1:12" ht="10.5" customHeight="1" thickTop="1" thickBot="1" x14ac:dyDescent="0.25">
      <c r="A13" s="521"/>
      <c r="B13" s="522"/>
      <c r="C13" s="522"/>
      <c r="D13" s="522"/>
      <c r="E13" s="522"/>
      <c r="F13" s="522"/>
      <c r="G13" s="522"/>
      <c r="H13" s="522"/>
      <c r="I13" s="522"/>
      <c r="J13" s="523"/>
      <c r="L13" s="67"/>
    </row>
    <row r="14" spans="1:12" ht="24.95" customHeight="1" thickTop="1" x14ac:dyDescent="0.2">
      <c r="A14" s="533" t="s">
        <v>981</v>
      </c>
      <c r="B14" s="534"/>
      <c r="C14" s="534"/>
      <c r="D14" s="534"/>
      <c r="E14" s="534"/>
      <c r="F14" s="534"/>
      <c r="G14" s="534"/>
      <c r="H14" s="534"/>
      <c r="I14" s="534"/>
      <c r="J14" s="535"/>
      <c r="L14" s="67"/>
    </row>
    <row r="15" spans="1:12" ht="33" customHeight="1" thickBot="1" x14ac:dyDescent="0.25">
      <c r="A15" s="536" t="s">
        <v>58</v>
      </c>
      <c r="B15" s="537"/>
      <c r="C15" s="538"/>
      <c r="D15" s="71" t="s">
        <v>49</v>
      </c>
      <c r="E15" s="71" t="s">
        <v>50</v>
      </c>
      <c r="F15" s="36" t="s">
        <v>51</v>
      </c>
      <c r="G15" s="36" t="s">
        <v>52</v>
      </c>
      <c r="H15" s="36" t="s">
        <v>53</v>
      </c>
      <c r="I15" s="36" t="s">
        <v>54</v>
      </c>
      <c r="J15" s="239" t="s">
        <v>59</v>
      </c>
    </row>
    <row r="16" spans="1:12" ht="42" customHeight="1" thickTop="1" x14ac:dyDescent="0.2">
      <c r="A16" s="539" t="s">
        <v>60</v>
      </c>
      <c r="B16" s="540"/>
      <c r="C16" s="49" t="s">
        <v>57</v>
      </c>
      <c r="D16" s="135">
        <v>212</v>
      </c>
      <c r="E16" s="331">
        <v>7</v>
      </c>
      <c r="F16" s="135"/>
      <c r="G16" s="135"/>
      <c r="H16" s="135"/>
      <c r="I16" s="135"/>
      <c r="J16" s="136">
        <f>SUM(D16:I16)</f>
        <v>219</v>
      </c>
      <c r="K16" s="4"/>
    </row>
    <row r="17" spans="1:15" ht="42" customHeight="1" x14ac:dyDescent="0.2">
      <c r="A17" s="527" t="s">
        <v>61</v>
      </c>
      <c r="B17" s="528"/>
      <c r="C17" s="49" t="s">
        <v>57</v>
      </c>
      <c r="D17" s="137">
        <v>41</v>
      </c>
      <c r="E17" s="160">
        <v>156</v>
      </c>
      <c r="F17" s="138"/>
      <c r="G17" s="138"/>
      <c r="H17" s="138"/>
      <c r="I17" s="138"/>
      <c r="J17" s="75">
        <f>SUM(D17:I17)</f>
        <v>197</v>
      </c>
    </row>
    <row r="18" spans="1:15" ht="42" customHeight="1" thickBot="1" x14ac:dyDescent="0.25">
      <c r="A18" s="541" t="s">
        <v>62</v>
      </c>
      <c r="B18" s="542"/>
      <c r="C18" s="7" t="s">
        <v>57</v>
      </c>
      <c r="D18" s="74">
        <v>3757</v>
      </c>
      <c r="E18" s="161">
        <v>128</v>
      </c>
      <c r="F18" s="246"/>
      <c r="G18" s="73"/>
      <c r="H18" s="73"/>
      <c r="I18" s="73"/>
      <c r="J18" s="162">
        <f>SUM(D18:I18)</f>
        <v>3885</v>
      </c>
    </row>
    <row r="19" spans="1:15" ht="35.25" customHeight="1" thickTop="1" thickBot="1" x14ac:dyDescent="0.25">
      <c r="A19" s="524" t="s">
        <v>975</v>
      </c>
      <c r="B19" s="525"/>
      <c r="C19" s="525"/>
      <c r="D19" s="525"/>
      <c r="E19" s="525"/>
      <c r="F19" s="525"/>
      <c r="G19" s="525"/>
      <c r="H19" s="525"/>
      <c r="I19" s="525"/>
      <c r="J19" s="526"/>
      <c r="L19" s="67"/>
    </row>
    <row r="20" spans="1:15" ht="24.95" customHeight="1" thickTop="1" x14ac:dyDescent="0.2">
      <c r="A20" s="533" t="s">
        <v>982</v>
      </c>
      <c r="B20" s="534"/>
      <c r="C20" s="534"/>
      <c r="D20" s="534"/>
      <c r="E20" s="534"/>
      <c r="F20" s="534"/>
      <c r="G20" s="534"/>
      <c r="H20" s="534"/>
      <c r="I20" s="534"/>
      <c r="J20" s="535"/>
    </row>
    <row r="21" spans="1:15" ht="33.75" customHeight="1" thickBot="1" x14ac:dyDescent="0.25">
      <c r="A21" s="536" t="s">
        <v>63</v>
      </c>
      <c r="B21" s="537"/>
      <c r="C21" s="538"/>
      <c r="D21" s="71" t="s">
        <v>49</v>
      </c>
      <c r="E21" s="71" t="s">
        <v>50</v>
      </c>
      <c r="F21" s="36" t="s">
        <v>51</v>
      </c>
      <c r="G21" s="36" t="s">
        <v>52</v>
      </c>
      <c r="H21" s="36" t="s">
        <v>53</v>
      </c>
      <c r="I21" s="36" t="s">
        <v>54</v>
      </c>
      <c r="J21" s="37" t="s">
        <v>59</v>
      </c>
      <c r="L21" s="70"/>
    </row>
    <row r="22" spans="1:15" ht="43.5" customHeight="1" thickTop="1" x14ac:dyDescent="0.2">
      <c r="A22" s="539" t="s">
        <v>64</v>
      </c>
      <c r="B22" s="540"/>
      <c r="C22" s="35" t="s">
        <v>57</v>
      </c>
      <c r="D22" s="59">
        <v>5671763</v>
      </c>
      <c r="E22" s="58">
        <f>E587</f>
        <v>88102.720000000001</v>
      </c>
      <c r="F22" s="58">
        <f>F587</f>
        <v>0</v>
      </c>
      <c r="G22" s="58">
        <f>G587</f>
        <v>0</v>
      </c>
      <c r="H22" s="58">
        <f t="shared" ref="H22" si="0">H587</f>
        <v>0</v>
      </c>
      <c r="I22" s="58">
        <f>I587</f>
        <v>0</v>
      </c>
      <c r="J22" s="19">
        <f>SUM(D22:I22)</f>
        <v>5759865.7199999997</v>
      </c>
      <c r="K22" s="70"/>
      <c r="L22" s="70"/>
      <c r="M22" s="70"/>
      <c r="N22" s="70"/>
      <c r="O22" s="285"/>
    </row>
    <row r="23" spans="1:15" ht="39" customHeight="1" x14ac:dyDescent="0.2">
      <c r="A23" s="531" t="s">
        <v>65</v>
      </c>
      <c r="B23" s="532"/>
      <c r="C23" s="8" t="s">
        <v>57</v>
      </c>
      <c r="D23" s="59">
        <v>5507583.0499999998</v>
      </c>
      <c r="E23" s="328">
        <f>E333</f>
        <v>85166.720000000001</v>
      </c>
      <c r="F23" s="59">
        <f t="shared" ref="F23:I23" si="1">F333</f>
        <v>0</v>
      </c>
      <c r="G23" s="59">
        <f t="shared" si="1"/>
        <v>0</v>
      </c>
      <c r="H23" s="59">
        <f t="shared" si="1"/>
        <v>0</v>
      </c>
      <c r="I23" s="59">
        <f t="shared" si="1"/>
        <v>0</v>
      </c>
      <c r="J23" s="19">
        <f>SUM(D23:I23)</f>
        <v>5592749.7699999996</v>
      </c>
      <c r="K23" s="70"/>
      <c r="L23" s="70"/>
      <c r="M23" s="70"/>
    </row>
    <row r="24" spans="1:15" ht="39" customHeight="1" x14ac:dyDescent="0.2">
      <c r="A24" s="531" t="s">
        <v>66</v>
      </c>
      <c r="B24" s="532"/>
      <c r="C24" s="8" t="s">
        <v>57</v>
      </c>
      <c r="D24" s="237">
        <v>44620.46</v>
      </c>
      <c r="E24" s="237">
        <v>2526.6</v>
      </c>
      <c r="F24" s="237">
        <v>0</v>
      </c>
      <c r="G24" s="237">
        <v>0</v>
      </c>
      <c r="H24" s="237">
        <v>0</v>
      </c>
      <c r="I24" s="237">
        <v>0</v>
      </c>
      <c r="J24" s="19">
        <f>SUM(D24:I24)</f>
        <v>47147.06</v>
      </c>
      <c r="K24" s="70"/>
      <c r="L24" s="70"/>
    </row>
    <row r="25" spans="1:15" ht="42" customHeight="1" thickBot="1" x14ac:dyDescent="0.25">
      <c r="A25" s="529" t="s">
        <v>67</v>
      </c>
      <c r="B25" s="530"/>
      <c r="C25" s="68" t="s">
        <v>57</v>
      </c>
      <c r="D25" s="69">
        <v>143960.87000000005</v>
      </c>
      <c r="E25" s="200">
        <f>(E22-E23)-E24</f>
        <v>409.40000000000009</v>
      </c>
      <c r="F25" s="200">
        <f t="shared" ref="F25" si="2">(F22-F23)-F24</f>
        <v>0</v>
      </c>
      <c r="G25" s="200">
        <f>(G22-G23)-G24</f>
        <v>0</v>
      </c>
      <c r="H25" s="200">
        <f>(H22-H23)-H24</f>
        <v>0</v>
      </c>
      <c r="I25" s="200">
        <f>(I22-I23)-I24</f>
        <v>0</v>
      </c>
      <c r="J25" s="183">
        <f>SUM(D25:I25)</f>
        <v>144370.27000000005</v>
      </c>
    </row>
    <row r="26" spans="1:15" ht="10.5" customHeight="1" thickTop="1" thickBot="1" x14ac:dyDescent="0.25">
      <c r="A26" s="521"/>
      <c r="B26" s="522"/>
      <c r="C26" s="522"/>
      <c r="D26" s="522"/>
      <c r="E26" s="522"/>
      <c r="F26" s="522"/>
      <c r="G26" s="522"/>
      <c r="H26" s="522"/>
      <c r="I26" s="522"/>
      <c r="J26" s="523"/>
    </row>
    <row r="27" spans="1:15" ht="24.95" customHeight="1" thickTop="1" thickBot="1" x14ac:dyDescent="0.25">
      <c r="A27" s="573" t="s">
        <v>983</v>
      </c>
      <c r="B27" s="574"/>
      <c r="C27" s="574"/>
      <c r="D27" s="574"/>
      <c r="E27" s="574"/>
      <c r="F27" s="574"/>
      <c r="G27" s="574"/>
      <c r="H27" s="574"/>
      <c r="I27" s="574"/>
      <c r="J27" s="575"/>
    </row>
    <row r="28" spans="1:15" ht="34.5" customHeight="1" thickTop="1" thickBot="1" x14ac:dyDescent="0.25">
      <c r="A28" s="563" t="s">
        <v>68</v>
      </c>
      <c r="B28" s="564"/>
      <c r="C28" s="565"/>
      <c r="D28" s="71" t="s">
        <v>49</v>
      </c>
      <c r="E28" s="71" t="s">
        <v>50</v>
      </c>
      <c r="F28" s="36" t="s">
        <v>51</v>
      </c>
      <c r="G28" s="36" t="s">
        <v>52</v>
      </c>
      <c r="H28" s="36" t="s">
        <v>53</v>
      </c>
      <c r="I28" s="36" t="s">
        <v>54</v>
      </c>
      <c r="J28" s="15" t="s">
        <v>59</v>
      </c>
    </row>
    <row r="29" spans="1:15" ht="37.5" customHeight="1" thickTop="1" x14ac:dyDescent="0.2">
      <c r="A29" s="567" t="s">
        <v>69</v>
      </c>
      <c r="B29" s="568"/>
      <c r="C29" s="94" t="s">
        <v>57</v>
      </c>
      <c r="D29" s="241">
        <v>1667</v>
      </c>
      <c r="E29" s="329">
        <v>30</v>
      </c>
      <c r="F29" s="95"/>
      <c r="G29" s="95"/>
      <c r="H29" s="95"/>
      <c r="I29" s="95"/>
      <c r="J29" s="96">
        <f>SUM(D29:I29)</f>
        <v>1697</v>
      </c>
      <c r="K29" s="4"/>
    </row>
    <row r="30" spans="1:15" ht="36.75" customHeight="1" thickBot="1" x14ac:dyDescent="0.25">
      <c r="A30" s="541" t="s">
        <v>70</v>
      </c>
      <c r="B30" s="569"/>
      <c r="C30" s="91" t="s">
        <v>57</v>
      </c>
      <c r="D30" s="161">
        <v>3148</v>
      </c>
      <c r="E30" s="330">
        <v>30</v>
      </c>
      <c r="F30" s="92"/>
      <c r="G30" s="92"/>
      <c r="H30" s="92"/>
      <c r="I30" s="92"/>
      <c r="J30" s="93">
        <f>SUM(D30:I30)</f>
        <v>3178</v>
      </c>
      <c r="K30" s="4"/>
    </row>
    <row r="31" spans="1:15" s="4" customFormat="1" ht="30.95" customHeight="1" thickTop="1" thickBot="1" x14ac:dyDescent="0.3">
      <c r="A31" s="563" t="s">
        <v>71</v>
      </c>
      <c r="B31" s="564"/>
      <c r="C31" s="564"/>
      <c r="D31" s="564"/>
      <c r="E31" s="564"/>
      <c r="F31" s="564"/>
      <c r="G31" s="564"/>
      <c r="H31" s="564"/>
      <c r="I31" s="564"/>
      <c r="J31" s="566"/>
    </row>
    <row r="32" spans="1:15" s="5" customFormat="1" ht="24.95" customHeight="1" thickTop="1" x14ac:dyDescent="0.25">
      <c r="A32" s="570" t="s">
        <v>982</v>
      </c>
      <c r="B32" s="571"/>
      <c r="C32" s="571"/>
      <c r="D32" s="571"/>
      <c r="E32" s="571"/>
      <c r="F32" s="571"/>
      <c r="G32" s="571"/>
      <c r="H32" s="571"/>
      <c r="I32" s="571"/>
      <c r="J32" s="572"/>
    </row>
    <row r="33" spans="1:10" s="5" customFormat="1" ht="41.25" customHeight="1" thickBot="1" x14ac:dyDescent="0.3">
      <c r="A33" s="249" t="s">
        <v>72</v>
      </c>
      <c r="B33" s="543" t="s">
        <v>73</v>
      </c>
      <c r="C33" s="544"/>
      <c r="D33" s="284" t="s">
        <v>49</v>
      </c>
      <c r="E33" s="284" t="s">
        <v>50</v>
      </c>
      <c r="F33" s="297" t="s">
        <v>51</v>
      </c>
      <c r="G33" s="297" t="s">
        <v>52</v>
      </c>
      <c r="H33" s="297" t="s">
        <v>53</v>
      </c>
      <c r="I33" s="297" t="s">
        <v>54</v>
      </c>
      <c r="J33" s="89" t="s">
        <v>59</v>
      </c>
    </row>
    <row r="34" spans="1:10" s="4" customFormat="1" ht="36" customHeight="1" thickTop="1" x14ac:dyDescent="0.25">
      <c r="A34" s="302" t="s">
        <v>74</v>
      </c>
      <c r="B34" s="292" t="s">
        <v>75</v>
      </c>
      <c r="C34" s="293" t="s">
        <v>57</v>
      </c>
      <c r="D34" s="294">
        <v>13084.699999999999</v>
      </c>
      <c r="E34" s="243">
        <v>0</v>
      </c>
      <c r="F34" s="243"/>
      <c r="G34" s="243"/>
      <c r="H34" s="243"/>
      <c r="I34" s="295"/>
      <c r="J34" s="296">
        <f>SUM(D34:I34)</f>
        <v>13084.699999999999</v>
      </c>
    </row>
    <row r="35" spans="1:10" s="4" customFormat="1" ht="36.75" customHeight="1" x14ac:dyDescent="0.25">
      <c r="A35" s="114" t="s">
        <v>76</v>
      </c>
      <c r="B35" s="276" t="s">
        <v>77</v>
      </c>
      <c r="C35" s="282" t="s">
        <v>57</v>
      </c>
      <c r="D35" s="279">
        <v>20489.86</v>
      </c>
      <c r="E35" s="243">
        <v>0</v>
      </c>
      <c r="F35" s="243"/>
      <c r="G35" s="243"/>
      <c r="H35" s="243"/>
      <c r="I35" s="295"/>
      <c r="J35" s="274">
        <f t="shared" ref="J35:J65" si="3">SUM(D35:I35)</f>
        <v>20489.86</v>
      </c>
    </row>
    <row r="36" spans="1:10" s="4" customFormat="1" ht="33.75" customHeight="1" x14ac:dyDescent="0.25">
      <c r="A36" s="114" t="s">
        <v>78</v>
      </c>
      <c r="B36" s="277" t="s">
        <v>79</v>
      </c>
      <c r="C36" s="282" t="s">
        <v>57</v>
      </c>
      <c r="D36" s="279">
        <v>1344.8</v>
      </c>
      <c r="E36" s="279">
        <v>304</v>
      </c>
      <c r="F36" s="243"/>
      <c r="G36" s="243"/>
      <c r="H36" s="243"/>
      <c r="I36" s="295"/>
      <c r="J36" s="274">
        <f t="shared" si="3"/>
        <v>1648.8</v>
      </c>
    </row>
    <row r="37" spans="1:10" s="4" customFormat="1" ht="36.75" customHeight="1" x14ac:dyDescent="0.25">
      <c r="A37" s="520" t="s">
        <v>80</v>
      </c>
      <c r="B37" s="276" t="s">
        <v>81</v>
      </c>
      <c r="C37" s="282" t="s">
        <v>57</v>
      </c>
      <c r="D37" s="279">
        <v>15297.909999999998</v>
      </c>
      <c r="E37" s="243">
        <v>0</v>
      </c>
      <c r="F37" s="243"/>
      <c r="G37" s="243"/>
      <c r="H37" s="243"/>
      <c r="I37" s="295"/>
      <c r="J37" s="274">
        <f t="shared" si="3"/>
        <v>15297.909999999998</v>
      </c>
    </row>
    <row r="38" spans="1:10" s="4" customFormat="1" ht="36.75" customHeight="1" x14ac:dyDescent="0.25">
      <c r="A38" s="520"/>
      <c r="B38" s="276" t="s">
        <v>82</v>
      </c>
      <c r="C38" s="282" t="s">
        <v>57</v>
      </c>
      <c r="D38" s="279">
        <v>45140.140000000007</v>
      </c>
      <c r="E38" s="242">
        <v>1320</v>
      </c>
      <c r="F38" s="242"/>
      <c r="G38" s="242"/>
      <c r="H38" s="242"/>
      <c r="I38" s="269"/>
      <c r="J38" s="274">
        <f t="shared" si="3"/>
        <v>46460.140000000007</v>
      </c>
    </row>
    <row r="39" spans="1:10" s="4" customFormat="1" ht="34.5" customHeight="1" x14ac:dyDescent="0.25">
      <c r="A39" s="520"/>
      <c r="B39" s="276" t="s">
        <v>83</v>
      </c>
      <c r="C39" s="282" t="s">
        <v>57</v>
      </c>
      <c r="D39" s="279">
        <v>10078.100000000002</v>
      </c>
      <c r="E39" s="243">
        <v>0</v>
      </c>
      <c r="F39" s="242"/>
      <c r="G39" s="242"/>
      <c r="H39" s="242"/>
      <c r="I39" s="269"/>
      <c r="J39" s="274">
        <f t="shared" si="3"/>
        <v>10078.100000000002</v>
      </c>
    </row>
    <row r="40" spans="1:10" s="4" customFormat="1" ht="36.75" customHeight="1" x14ac:dyDescent="0.25">
      <c r="A40" s="520" t="s">
        <v>84</v>
      </c>
      <c r="B40" s="276" t="s">
        <v>85</v>
      </c>
      <c r="C40" s="282" t="s">
        <v>57</v>
      </c>
      <c r="D40" s="279">
        <v>3701.74</v>
      </c>
      <c r="E40" s="243">
        <v>0</v>
      </c>
      <c r="F40" s="242"/>
      <c r="G40" s="242"/>
      <c r="H40" s="242"/>
      <c r="I40" s="269"/>
      <c r="J40" s="274">
        <f t="shared" si="3"/>
        <v>3701.74</v>
      </c>
    </row>
    <row r="41" spans="1:10" s="4" customFormat="1" ht="36.75" customHeight="1" x14ac:dyDescent="0.25">
      <c r="A41" s="520"/>
      <c r="B41" s="276" t="s">
        <v>86</v>
      </c>
      <c r="C41" s="282" t="s">
        <v>57</v>
      </c>
      <c r="D41" s="279">
        <v>5450.2300000000005</v>
      </c>
      <c r="E41" s="243">
        <v>0</v>
      </c>
      <c r="F41" s="242"/>
      <c r="G41" s="242"/>
      <c r="H41" s="242"/>
      <c r="I41" s="269"/>
      <c r="J41" s="274">
        <f t="shared" si="3"/>
        <v>5450.2300000000005</v>
      </c>
    </row>
    <row r="42" spans="1:10" s="4" customFormat="1" ht="33" customHeight="1" x14ac:dyDescent="0.25">
      <c r="A42" s="202" t="s">
        <v>87</v>
      </c>
      <c r="B42" s="276" t="s">
        <v>88</v>
      </c>
      <c r="C42" s="282" t="s">
        <v>57</v>
      </c>
      <c r="D42" s="279">
        <v>1627.2000000000003</v>
      </c>
      <c r="E42" s="243">
        <v>0</v>
      </c>
      <c r="F42" s="242"/>
      <c r="G42" s="242"/>
      <c r="H42" s="242"/>
      <c r="I42" s="269"/>
      <c r="J42" s="274">
        <f t="shared" si="3"/>
        <v>1627.2000000000003</v>
      </c>
    </row>
    <row r="43" spans="1:10" s="4" customFormat="1" ht="34.5" customHeight="1" x14ac:dyDescent="0.25">
      <c r="A43" s="520" t="s">
        <v>89</v>
      </c>
      <c r="B43" s="276" t="s">
        <v>90</v>
      </c>
      <c r="C43" s="282" t="s">
        <v>57</v>
      </c>
      <c r="D43" s="279">
        <v>4082.04</v>
      </c>
      <c r="E43" s="243">
        <v>0</v>
      </c>
      <c r="F43" s="242"/>
      <c r="G43" s="242"/>
      <c r="H43" s="242"/>
      <c r="I43" s="269"/>
      <c r="J43" s="274">
        <f t="shared" si="3"/>
        <v>4082.04</v>
      </c>
    </row>
    <row r="44" spans="1:10" s="4" customFormat="1" ht="36.75" customHeight="1" x14ac:dyDescent="0.25">
      <c r="A44" s="520"/>
      <c r="B44" s="276" t="s">
        <v>91</v>
      </c>
      <c r="C44" s="282" t="s">
        <v>57</v>
      </c>
      <c r="D44" s="279">
        <v>45020.829999999994</v>
      </c>
      <c r="E44" s="242">
        <v>701.4</v>
      </c>
      <c r="F44" s="242"/>
      <c r="G44" s="242"/>
      <c r="H44" s="242"/>
      <c r="I44" s="269"/>
      <c r="J44" s="274">
        <f t="shared" si="3"/>
        <v>45722.229999999996</v>
      </c>
    </row>
    <row r="45" spans="1:10" s="4" customFormat="1" ht="36" customHeight="1" x14ac:dyDescent="0.25">
      <c r="A45" s="114" t="s">
        <v>92</v>
      </c>
      <c r="B45" s="276" t="s">
        <v>93</v>
      </c>
      <c r="C45" s="282" t="s">
        <v>57</v>
      </c>
      <c r="D45" s="279">
        <v>5269.59</v>
      </c>
      <c r="E45" s="243">
        <v>0</v>
      </c>
      <c r="F45" s="242"/>
      <c r="G45" s="242"/>
      <c r="H45" s="242"/>
      <c r="I45" s="269"/>
      <c r="J45" s="274">
        <f t="shared" si="3"/>
        <v>5269.59</v>
      </c>
    </row>
    <row r="46" spans="1:10" s="4" customFormat="1" ht="36.75" customHeight="1" x14ac:dyDescent="0.25">
      <c r="A46" s="510" t="s">
        <v>94</v>
      </c>
      <c r="B46" s="276" t="s">
        <v>95</v>
      </c>
      <c r="C46" s="282" t="s">
        <v>57</v>
      </c>
      <c r="D46" s="279">
        <v>36731.130000000012</v>
      </c>
      <c r="E46" s="243">
        <v>0</v>
      </c>
      <c r="F46" s="242"/>
      <c r="G46" s="242"/>
      <c r="H46" s="242"/>
      <c r="I46" s="269"/>
      <c r="J46" s="274">
        <f t="shared" si="3"/>
        <v>36731.130000000012</v>
      </c>
    </row>
    <row r="47" spans="1:10" s="4" customFormat="1" ht="33" customHeight="1" x14ac:dyDescent="0.25">
      <c r="A47" s="511"/>
      <c r="B47" s="276" t="s">
        <v>96</v>
      </c>
      <c r="C47" s="282" t="s">
        <v>57</v>
      </c>
      <c r="D47" s="279">
        <v>12781.24</v>
      </c>
      <c r="E47" s="243">
        <v>0</v>
      </c>
      <c r="F47" s="242"/>
      <c r="G47" s="242"/>
      <c r="H47" s="242"/>
      <c r="I47" s="269"/>
      <c r="J47" s="274">
        <f t="shared" si="3"/>
        <v>12781.24</v>
      </c>
    </row>
    <row r="48" spans="1:10" s="4" customFormat="1" ht="33" customHeight="1" x14ac:dyDescent="0.25">
      <c r="A48" s="512"/>
      <c r="B48" s="277" t="s">
        <v>97</v>
      </c>
      <c r="C48" s="282" t="s">
        <v>57</v>
      </c>
      <c r="D48" s="279">
        <v>1298.4000000000001</v>
      </c>
      <c r="E48" s="243">
        <v>0</v>
      </c>
      <c r="F48" s="242"/>
      <c r="G48" s="242"/>
      <c r="H48" s="242"/>
      <c r="I48" s="269"/>
      <c r="J48" s="274">
        <f t="shared" si="3"/>
        <v>1298.4000000000001</v>
      </c>
    </row>
    <row r="49" spans="1:10" s="4" customFormat="1" ht="35.25" customHeight="1" x14ac:dyDescent="0.25">
      <c r="A49" s="114" t="s">
        <v>98</v>
      </c>
      <c r="B49" s="277" t="s">
        <v>99</v>
      </c>
      <c r="C49" s="282" t="s">
        <v>57</v>
      </c>
      <c r="D49" s="279">
        <v>2200.4</v>
      </c>
      <c r="E49" s="243">
        <v>0</v>
      </c>
      <c r="F49" s="242"/>
      <c r="G49" s="242"/>
      <c r="H49" s="242"/>
      <c r="I49" s="269"/>
      <c r="J49" s="274">
        <f t="shared" si="3"/>
        <v>2200.4</v>
      </c>
    </row>
    <row r="50" spans="1:10" s="4" customFormat="1" ht="34.5" customHeight="1" x14ac:dyDescent="0.25">
      <c r="A50" s="114" t="s">
        <v>100</v>
      </c>
      <c r="B50" s="276" t="s">
        <v>101</v>
      </c>
      <c r="C50" s="282" t="s">
        <v>57</v>
      </c>
      <c r="D50" s="279">
        <v>110136.4</v>
      </c>
      <c r="E50" s="243">
        <v>0</v>
      </c>
      <c r="F50" s="242"/>
      <c r="G50" s="242"/>
      <c r="H50" s="242"/>
      <c r="I50" s="269"/>
      <c r="J50" s="274">
        <f t="shared" si="3"/>
        <v>110136.4</v>
      </c>
    </row>
    <row r="51" spans="1:10" s="4" customFormat="1" ht="33.75" customHeight="1" x14ac:dyDescent="0.25">
      <c r="A51" s="114" t="s">
        <v>102</v>
      </c>
      <c r="B51" s="277" t="s">
        <v>103</v>
      </c>
      <c r="C51" s="282" t="s">
        <v>57</v>
      </c>
      <c r="D51" s="279">
        <v>59.7</v>
      </c>
      <c r="E51" s="243">
        <v>0</v>
      </c>
      <c r="F51" s="242"/>
      <c r="G51" s="242"/>
      <c r="H51" s="242"/>
      <c r="I51" s="269"/>
      <c r="J51" s="274">
        <f t="shared" si="3"/>
        <v>59.7</v>
      </c>
    </row>
    <row r="52" spans="1:10" s="4" customFormat="1" ht="36.75" customHeight="1" x14ac:dyDescent="0.25">
      <c r="A52" s="510" t="s">
        <v>104</v>
      </c>
      <c r="B52" s="276" t="s">
        <v>105</v>
      </c>
      <c r="C52" s="282" t="s">
        <v>57</v>
      </c>
      <c r="D52" s="279">
        <v>43616.49</v>
      </c>
      <c r="E52" s="243">
        <v>0</v>
      </c>
      <c r="F52" s="242"/>
      <c r="G52" s="242"/>
      <c r="H52" s="242"/>
      <c r="I52" s="269"/>
      <c r="J52" s="274">
        <f t="shared" si="3"/>
        <v>43616.49</v>
      </c>
    </row>
    <row r="53" spans="1:10" s="4" customFormat="1" ht="36.75" customHeight="1" x14ac:dyDescent="0.25">
      <c r="A53" s="511"/>
      <c r="B53" s="276" t="s">
        <v>106</v>
      </c>
      <c r="C53" s="282" t="s">
        <v>57</v>
      </c>
      <c r="D53" s="279">
        <v>886.09999999999991</v>
      </c>
      <c r="E53" s="243">
        <v>0</v>
      </c>
      <c r="F53" s="242"/>
      <c r="G53" s="242"/>
      <c r="H53" s="242"/>
      <c r="I53" s="269"/>
      <c r="J53" s="274">
        <f t="shared" si="3"/>
        <v>886.09999999999991</v>
      </c>
    </row>
    <row r="54" spans="1:10" s="4" customFormat="1" ht="34.5" customHeight="1" x14ac:dyDescent="0.25">
      <c r="A54" s="511"/>
      <c r="B54" s="277" t="s">
        <v>107</v>
      </c>
      <c r="C54" s="282" t="s">
        <v>57</v>
      </c>
      <c r="D54" s="279">
        <v>0</v>
      </c>
      <c r="E54" s="242">
        <v>127</v>
      </c>
      <c r="F54" s="242"/>
      <c r="G54" s="242"/>
      <c r="H54" s="242"/>
      <c r="I54" s="269"/>
      <c r="J54" s="274">
        <f t="shared" si="3"/>
        <v>127</v>
      </c>
    </row>
    <row r="55" spans="1:10" s="4" customFormat="1" ht="34.5" customHeight="1" x14ac:dyDescent="0.25">
      <c r="A55" s="511"/>
      <c r="B55" s="276" t="s">
        <v>108</v>
      </c>
      <c r="C55" s="282" t="s">
        <v>57</v>
      </c>
      <c r="D55" s="279">
        <v>3488.2000000000003</v>
      </c>
      <c r="E55" s="243">
        <v>0</v>
      </c>
      <c r="F55" s="242"/>
      <c r="G55" s="242"/>
      <c r="H55" s="242"/>
      <c r="I55" s="269"/>
      <c r="J55" s="274">
        <f t="shared" si="3"/>
        <v>3488.2000000000003</v>
      </c>
    </row>
    <row r="56" spans="1:10" s="4" customFormat="1" ht="34.5" customHeight="1" x14ac:dyDescent="0.25">
      <c r="A56" s="512"/>
      <c r="B56" s="277" t="s">
        <v>109</v>
      </c>
      <c r="C56" s="282" t="s">
        <v>57</v>
      </c>
      <c r="D56" s="279">
        <v>1283.5999999999999</v>
      </c>
      <c r="E56" s="242">
        <v>229</v>
      </c>
      <c r="F56" s="242"/>
      <c r="G56" s="242"/>
      <c r="H56" s="242"/>
      <c r="I56" s="269"/>
      <c r="J56" s="274">
        <f t="shared" si="3"/>
        <v>1512.6</v>
      </c>
    </row>
    <row r="57" spans="1:10" s="4" customFormat="1" ht="48" customHeight="1" x14ac:dyDescent="0.25">
      <c r="A57" s="520" t="s">
        <v>110</v>
      </c>
      <c r="B57" s="276" t="s">
        <v>111</v>
      </c>
      <c r="C57" s="282" t="s">
        <v>57</v>
      </c>
      <c r="D57" s="279">
        <v>17718.66</v>
      </c>
      <c r="E57" s="243">
        <v>0</v>
      </c>
      <c r="F57" s="242"/>
      <c r="G57" s="242"/>
      <c r="H57" s="242"/>
      <c r="I57" s="269"/>
      <c r="J57" s="274">
        <f t="shared" si="3"/>
        <v>17718.66</v>
      </c>
    </row>
    <row r="58" spans="1:10" s="4" customFormat="1" ht="34.5" customHeight="1" x14ac:dyDescent="0.25">
      <c r="A58" s="520"/>
      <c r="B58" s="276" t="s">
        <v>112</v>
      </c>
      <c r="C58" s="282" t="s">
        <v>57</v>
      </c>
      <c r="D58" s="279">
        <v>2390.64</v>
      </c>
      <c r="E58" s="243">
        <v>0</v>
      </c>
      <c r="F58" s="242"/>
      <c r="G58" s="242"/>
      <c r="H58" s="242"/>
      <c r="I58" s="269"/>
      <c r="J58" s="274">
        <f t="shared" si="3"/>
        <v>2390.64</v>
      </c>
    </row>
    <row r="59" spans="1:10" s="4" customFormat="1" ht="34.5" customHeight="1" x14ac:dyDescent="0.25">
      <c r="A59" s="114" t="s">
        <v>113</v>
      </c>
      <c r="B59" s="277" t="s">
        <v>114</v>
      </c>
      <c r="C59" s="282" t="s">
        <v>57</v>
      </c>
      <c r="D59" s="279">
        <v>459</v>
      </c>
      <c r="E59" s="243">
        <v>0</v>
      </c>
      <c r="F59" s="242"/>
      <c r="G59" s="242"/>
      <c r="H59" s="242"/>
      <c r="I59" s="269"/>
      <c r="J59" s="274">
        <f t="shared" si="3"/>
        <v>459</v>
      </c>
    </row>
    <row r="60" spans="1:10" s="4" customFormat="1" ht="36.75" customHeight="1" x14ac:dyDescent="0.25">
      <c r="A60" s="520" t="s">
        <v>115</v>
      </c>
      <c r="B60" s="276" t="s">
        <v>116</v>
      </c>
      <c r="C60" s="282" t="s">
        <v>57</v>
      </c>
      <c r="D60" s="279">
        <v>64521.48000000001</v>
      </c>
      <c r="E60" s="243">
        <v>0</v>
      </c>
      <c r="F60" s="242"/>
      <c r="G60" s="242"/>
      <c r="H60" s="242"/>
      <c r="I60" s="269"/>
      <c r="J60" s="274">
        <f t="shared" si="3"/>
        <v>64521.48000000001</v>
      </c>
    </row>
    <row r="61" spans="1:10" s="4" customFormat="1" ht="31.5" customHeight="1" x14ac:dyDescent="0.25">
      <c r="A61" s="520"/>
      <c r="B61" s="276" t="s">
        <v>117</v>
      </c>
      <c r="C61" s="282" t="s">
        <v>57</v>
      </c>
      <c r="D61" s="279">
        <v>17550.300000000003</v>
      </c>
      <c r="E61" s="242">
        <v>492</v>
      </c>
      <c r="F61" s="242"/>
      <c r="G61" s="242"/>
      <c r="H61" s="242"/>
      <c r="I61" s="269"/>
      <c r="J61" s="274">
        <f t="shared" si="3"/>
        <v>18042.300000000003</v>
      </c>
    </row>
    <row r="62" spans="1:10" s="4" customFormat="1" ht="34.5" customHeight="1" x14ac:dyDescent="0.25">
      <c r="A62" s="114" t="s">
        <v>118</v>
      </c>
      <c r="B62" s="276" t="s">
        <v>119</v>
      </c>
      <c r="C62" s="282" t="s">
        <v>57</v>
      </c>
      <c r="D62" s="279">
        <v>7992.44</v>
      </c>
      <c r="E62" s="243">
        <v>0</v>
      </c>
      <c r="F62" s="242"/>
      <c r="G62" s="242"/>
      <c r="H62" s="242"/>
      <c r="I62" s="269"/>
      <c r="J62" s="274">
        <f t="shared" si="3"/>
        <v>7992.44</v>
      </c>
    </row>
    <row r="63" spans="1:10" s="4" customFormat="1" ht="36.75" customHeight="1" x14ac:dyDescent="0.25">
      <c r="A63" s="114" t="s">
        <v>120</v>
      </c>
      <c r="B63" s="276" t="s">
        <v>121</v>
      </c>
      <c r="C63" s="282" t="s">
        <v>57</v>
      </c>
      <c r="D63" s="265">
        <v>2628.3400000000006</v>
      </c>
      <c r="E63" s="243">
        <v>0</v>
      </c>
      <c r="F63" s="242"/>
      <c r="G63" s="242"/>
      <c r="H63" s="242"/>
      <c r="I63" s="269"/>
      <c r="J63" s="274">
        <f t="shared" si="3"/>
        <v>2628.3400000000006</v>
      </c>
    </row>
    <row r="64" spans="1:10" s="4" customFormat="1" ht="36.75" customHeight="1" x14ac:dyDescent="0.25">
      <c r="A64" s="520" t="s">
        <v>122</v>
      </c>
      <c r="B64" s="276" t="s">
        <v>123</v>
      </c>
      <c r="C64" s="282" t="s">
        <v>57</v>
      </c>
      <c r="D64" s="279">
        <v>36774.560000000005</v>
      </c>
      <c r="E64" s="243">
        <v>0</v>
      </c>
      <c r="F64" s="242"/>
      <c r="G64" s="242"/>
      <c r="H64" s="242"/>
      <c r="I64" s="269"/>
      <c r="J64" s="274">
        <f t="shared" si="3"/>
        <v>36774.560000000005</v>
      </c>
    </row>
    <row r="65" spans="1:10" s="4" customFormat="1" ht="36.75" customHeight="1" x14ac:dyDescent="0.25">
      <c r="A65" s="520"/>
      <c r="B65" s="276" t="s">
        <v>124</v>
      </c>
      <c r="C65" s="282" t="s">
        <v>57</v>
      </c>
      <c r="D65" s="279">
        <v>101022.82000000002</v>
      </c>
      <c r="E65" s="242">
        <v>2853</v>
      </c>
      <c r="F65" s="242"/>
      <c r="G65" s="242"/>
      <c r="H65" s="242"/>
      <c r="I65" s="269"/>
      <c r="J65" s="274">
        <f t="shared" si="3"/>
        <v>103875.82000000002</v>
      </c>
    </row>
    <row r="66" spans="1:10" s="4" customFormat="1" ht="36.75" customHeight="1" x14ac:dyDescent="0.25">
      <c r="A66" s="520"/>
      <c r="B66" s="276" t="s">
        <v>125</v>
      </c>
      <c r="C66" s="282" t="s">
        <v>57</v>
      </c>
      <c r="D66" s="279">
        <v>13375.939999999997</v>
      </c>
      <c r="E66" s="242">
        <v>319</v>
      </c>
      <c r="F66" s="242"/>
      <c r="G66" s="242"/>
      <c r="H66" s="242"/>
      <c r="I66" s="269"/>
      <c r="J66" s="274">
        <f t="shared" ref="J66:J97" si="4">SUM(D66:I66)</f>
        <v>13694.939999999997</v>
      </c>
    </row>
    <row r="67" spans="1:10" s="4" customFormat="1" ht="36.75" customHeight="1" x14ac:dyDescent="0.25">
      <c r="A67" s="114" t="s">
        <v>126</v>
      </c>
      <c r="B67" s="276" t="s">
        <v>127</v>
      </c>
      <c r="C67" s="282" t="s">
        <v>57</v>
      </c>
      <c r="D67" s="279">
        <v>9116.1999999999989</v>
      </c>
      <c r="E67" s="242">
        <v>124</v>
      </c>
      <c r="F67" s="242"/>
      <c r="G67" s="242"/>
      <c r="H67" s="242"/>
      <c r="I67" s="269"/>
      <c r="J67" s="274">
        <f t="shared" si="4"/>
        <v>9240.1999999999989</v>
      </c>
    </row>
    <row r="68" spans="1:10" s="4" customFormat="1" ht="36.75" customHeight="1" x14ac:dyDescent="0.25">
      <c r="A68" s="520" t="s">
        <v>128</v>
      </c>
      <c r="B68" s="276" t="s">
        <v>129</v>
      </c>
      <c r="C68" s="282" t="s">
        <v>57</v>
      </c>
      <c r="D68" s="279">
        <v>3569.8</v>
      </c>
      <c r="E68" s="243">
        <v>0</v>
      </c>
      <c r="F68" s="242"/>
      <c r="G68" s="242"/>
      <c r="H68" s="242"/>
      <c r="I68" s="269"/>
      <c r="J68" s="274">
        <f t="shared" si="4"/>
        <v>3569.8</v>
      </c>
    </row>
    <row r="69" spans="1:10" s="4" customFormat="1" ht="36.75" customHeight="1" x14ac:dyDescent="0.25">
      <c r="A69" s="520"/>
      <c r="B69" s="277" t="s">
        <v>130</v>
      </c>
      <c r="C69" s="282" t="s">
        <v>57</v>
      </c>
      <c r="D69" s="279">
        <v>250.8</v>
      </c>
      <c r="E69" s="243">
        <v>0</v>
      </c>
      <c r="F69" s="242"/>
      <c r="G69" s="242"/>
      <c r="H69" s="242"/>
      <c r="I69" s="269"/>
      <c r="J69" s="274">
        <f t="shared" si="4"/>
        <v>250.8</v>
      </c>
    </row>
    <row r="70" spans="1:10" s="4" customFormat="1" ht="36.75" customHeight="1" x14ac:dyDescent="0.25">
      <c r="A70" s="520"/>
      <c r="B70" s="276" t="s">
        <v>131</v>
      </c>
      <c r="C70" s="282" t="s">
        <v>57</v>
      </c>
      <c r="D70" s="279">
        <v>165.8</v>
      </c>
      <c r="E70" s="243">
        <v>0</v>
      </c>
      <c r="F70" s="242"/>
      <c r="G70" s="242"/>
      <c r="H70" s="242"/>
      <c r="I70" s="269"/>
      <c r="J70" s="274">
        <f t="shared" si="4"/>
        <v>165.8</v>
      </c>
    </row>
    <row r="71" spans="1:10" s="4" customFormat="1" ht="36.75" customHeight="1" x14ac:dyDescent="0.25">
      <c r="A71" s="520"/>
      <c r="B71" s="276" t="s">
        <v>132</v>
      </c>
      <c r="C71" s="282" t="s">
        <v>57</v>
      </c>
      <c r="D71" s="279">
        <v>3311.0199999999995</v>
      </c>
      <c r="E71" s="243">
        <v>0</v>
      </c>
      <c r="F71" s="242"/>
      <c r="G71" s="242"/>
      <c r="H71" s="242"/>
      <c r="I71" s="269"/>
      <c r="J71" s="274">
        <f t="shared" si="4"/>
        <v>3311.0199999999995</v>
      </c>
    </row>
    <row r="72" spans="1:10" s="4" customFormat="1" ht="36.75" customHeight="1" x14ac:dyDescent="0.25">
      <c r="A72" s="520"/>
      <c r="B72" s="276" t="s">
        <v>133</v>
      </c>
      <c r="C72" s="282" t="s">
        <v>57</v>
      </c>
      <c r="D72" s="279">
        <v>987.2</v>
      </c>
      <c r="E72" s="243">
        <v>0</v>
      </c>
      <c r="F72" s="242"/>
      <c r="G72" s="242"/>
      <c r="H72" s="242"/>
      <c r="I72" s="269"/>
      <c r="J72" s="274">
        <f t="shared" si="4"/>
        <v>987.2</v>
      </c>
    </row>
    <row r="73" spans="1:10" s="4" customFormat="1" ht="36.75" customHeight="1" x14ac:dyDescent="0.25">
      <c r="A73" s="520"/>
      <c r="B73" s="276" t="s">
        <v>134</v>
      </c>
      <c r="C73" s="282" t="s">
        <v>57</v>
      </c>
      <c r="D73" s="279">
        <v>484.6</v>
      </c>
      <c r="E73" s="243">
        <v>0</v>
      </c>
      <c r="F73" s="242"/>
      <c r="G73" s="242"/>
      <c r="H73" s="242"/>
      <c r="I73" s="269"/>
      <c r="J73" s="274">
        <f t="shared" si="4"/>
        <v>484.6</v>
      </c>
    </row>
    <row r="74" spans="1:10" s="4" customFormat="1" ht="36.75" customHeight="1" x14ac:dyDescent="0.25">
      <c r="A74" s="520" t="s">
        <v>135</v>
      </c>
      <c r="B74" s="276" t="s">
        <v>136</v>
      </c>
      <c r="C74" s="282" t="s">
        <v>57</v>
      </c>
      <c r="D74" s="279">
        <v>43397.26999999999</v>
      </c>
      <c r="E74" s="242">
        <v>366.6</v>
      </c>
      <c r="F74" s="242"/>
      <c r="G74" s="242"/>
      <c r="H74" s="242"/>
      <c r="I74" s="269"/>
      <c r="J74" s="274">
        <f t="shared" si="4"/>
        <v>43763.869999999988</v>
      </c>
    </row>
    <row r="75" spans="1:10" s="4" customFormat="1" ht="36.75" customHeight="1" x14ac:dyDescent="0.25">
      <c r="A75" s="520"/>
      <c r="B75" s="276" t="s">
        <v>137</v>
      </c>
      <c r="C75" s="282" t="s">
        <v>57</v>
      </c>
      <c r="D75" s="279">
        <v>18510.310000000001</v>
      </c>
      <c r="E75" s="243">
        <v>0</v>
      </c>
      <c r="F75" s="242"/>
      <c r="G75" s="242"/>
      <c r="H75" s="242"/>
      <c r="I75" s="269"/>
      <c r="J75" s="274">
        <f t="shared" si="4"/>
        <v>18510.310000000001</v>
      </c>
    </row>
    <row r="76" spans="1:10" s="4" customFormat="1" ht="36.75" customHeight="1" x14ac:dyDescent="0.25">
      <c r="A76" s="520"/>
      <c r="B76" s="276" t="s">
        <v>138</v>
      </c>
      <c r="C76" s="282" t="s">
        <v>57</v>
      </c>
      <c r="D76" s="279">
        <v>33243.97</v>
      </c>
      <c r="E76" s="243">
        <v>0</v>
      </c>
      <c r="F76" s="242"/>
      <c r="G76" s="242"/>
      <c r="H76" s="242"/>
      <c r="I76" s="269"/>
      <c r="J76" s="274">
        <f t="shared" si="4"/>
        <v>33243.97</v>
      </c>
    </row>
    <row r="77" spans="1:10" s="4" customFormat="1" ht="36.75" customHeight="1" x14ac:dyDescent="0.25">
      <c r="A77" s="114" t="s">
        <v>139</v>
      </c>
      <c r="B77" s="277" t="s">
        <v>140</v>
      </c>
      <c r="C77" s="282" t="s">
        <v>57</v>
      </c>
      <c r="D77" s="279">
        <v>4915.1000000000004</v>
      </c>
      <c r="E77" s="242">
        <v>709.4</v>
      </c>
      <c r="F77" s="242"/>
      <c r="G77" s="242"/>
      <c r="H77" s="242"/>
      <c r="I77" s="269"/>
      <c r="J77" s="274">
        <f t="shared" si="4"/>
        <v>5624.5</v>
      </c>
    </row>
    <row r="78" spans="1:10" s="4" customFormat="1" ht="36.75" customHeight="1" x14ac:dyDescent="0.25">
      <c r="A78" s="114" t="s">
        <v>141</v>
      </c>
      <c r="B78" s="276" t="s">
        <v>142</v>
      </c>
      <c r="C78" s="282" t="s">
        <v>57</v>
      </c>
      <c r="D78" s="279">
        <v>44612.2</v>
      </c>
      <c r="E78" s="242">
        <v>844</v>
      </c>
      <c r="F78" s="242"/>
      <c r="G78" s="242"/>
      <c r="H78" s="242"/>
      <c r="I78" s="269"/>
      <c r="J78" s="274">
        <f t="shared" si="4"/>
        <v>45456.2</v>
      </c>
    </row>
    <row r="79" spans="1:10" s="4" customFormat="1" ht="36.75" customHeight="1" x14ac:dyDescent="0.25">
      <c r="A79" s="114" t="s">
        <v>143</v>
      </c>
      <c r="B79" s="276" t="s">
        <v>144</v>
      </c>
      <c r="C79" s="282" t="s">
        <v>57</v>
      </c>
      <c r="D79" s="279">
        <v>34976.629999999997</v>
      </c>
      <c r="E79" s="243">
        <v>0</v>
      </c>
      <c r="F79" s="242"/>
      <c r="G79" s="242"/>
      <c r="H79" s="242"/>
      <c r="I79" s="269"/>
      <c r="J79" s="274">
        <f t="shared" si="4"/>
        <v>34976.629999999997</v>
      </c>
    </row>
    <row r="80" spans="1:10" s="4" customFormat="1" ht="36" customHeight="1" x14ac:dyDescent="0.25">
      <c r="A80" s="520" t="s">
        <v>145</v>
      </c>
      <c r="B80" s="276" t="s">
        <v>146</v>
      </c>
      <c r="C80" s="282" t="s">
        <v>57</v>
      </c>
      <c r="D80" s="279">
        <v>4024.4</v>
      </c>
      <c r="E80" s="243">
        <v>0</v>
      </c>
      <c r="F80" s="242"/>
      <c r="G80" s="242"/>
      <c r="H80" s="242"/>
      <c r="I80" s="269"/>
      <c r="J80" s="274">
        <f t="shared" si="4"/>
        <v>4024.4</v>
      </c>
    </row>
    <row r="81" spans="1:10" s="4" customFormat="1" ht="33.75" customHeight="1" x14ac:dyDescent="0.25">
      <c r="A81" s="520"/>
      <c r="B81" s="276" t="s">
        <v>147</v>
      </c>
      <c r="C81" s="282" t="s">
        <v>57</v>
      </c>
      <c r="D81" s="279">
        <v>11039.539999999999</v>
      </c>
      <c r="E81" s="243">
        <v>0</v>
      </c>
      <c r="F81" s="242"/>
      <c r="G81" s="242"/>
      <c r="H81" s="242"/>
      <c r="I81" s="269"/>
      <c r="J81" s="274">
        <f t="shared" si="4"/>
        <v>11039.539999999999</v>
      </c>
    </row>
    <row r="82" spans="1:10" s="4" customFormat="1" ht="36.75" customHeight="1" x14ac:dyDescent="0.25">
      <c r="A82" s="114" t="s">
        <v>148</v>
      </c>
      <c r="B82" s="276" t="s">
        <v>149</v>
      </c>
      <c r="C82" s="282" t="s">
        <v>57</v>
      </c>
      <c r="D82" s="279">
        <v>36308.07</v>
      </c>
      <c r="E82" s="242">
        <v>375</v>
      </c>
      <c r="F82" s="242"/>
      <c r="G82" s="242"/>
      <c r="H82" s="242"/>
      <c r="I82" s="269"/>
      <c r="J82" s="274">
        <f t="shared" si="4"/>
        <v>36683.07</v>
      </c>
    </row>
    <row r="83" spans="1:10" s="4" customFormat="1" ht="36.75" customHeight="1" x14ac:dyDescent="0.25">
      <c r="A83" s="323" t="s">
        <v>960</v>
      </c>
      <c r="B83" s="277" t="s">
        <v>150</v>
      </c>
      <c r="C83" s="282" t="s">
        <v>57</v>
      </c>
      <c r="D83" s="279">
        <v>0</v>
      </c>
      <c r="E83" s="242">
        <v>274</v>
      </c>
      <c r="F83" s="242"/>
      <c r="G83" s="242"/>
      <c r="H83" s="242"/>
      <c r="I83" s="269"/>
      <c r="J83" s="274">
        <f t="shared" si="4"/>
        <v>274</v>
      </c>
    </row>
    <row r="84" spans="1:10" s="4" customFormat="1" ht="36.75" customHeight="1" x14ac:dyDescent="0.25">
      <c r="A84" s="114" t="s">
        <v>151</v>
      </c>
      <c r="B84" s="276" t="s">
        <v>152</v>
      </c>
      <c r="C84" s="282" t="s">
        <v>57</v>
      </c>
      <c r="D84" s="265">
        <v>168.4</v>
      </c>
      <c r="E84" s="243">
        <v>0</v>
      </c>
      <c r="F84" s="242"/>
      <c r="G84" s="242"/>
      <c r="H84" s="242"/>
      <c r="I84" s="269"/>
      <c r="J84" s="274">
        <f t="shared" si="4"/>
        <v>168.4</v>
      </c>
    </row>
    <row r="85" spans="1:10" s="4" customFormat="1" ht="36.75" customHeight="1" x14ac:dyDescent="0.25">
      <c r="A85" s="114" t="s">
        <v>153</v>
      </c>
      <c r="B85" s="276" t="s">
        <v>154</v>
      </c>
      <c r="C85" s="282" t="s">
        <v>57</v>
      </c>
      <c r="D85" s="279">
        <v>33691.590000000004</v>
      </c>
      <c r="E85" s="242">
        <v>570.20000000000005</v>
      </c>
      <c r="F85" s="242"/>
      <c r="G85" s="242"/>
      <c r="H85" s="242"/>
      <c r="I85" s="269"/>
      <c r="J85" s="274">
        <f t="shared" si="4"/>
        <v>34261.79</v>
      </c>
    </row>
    <row r="86" spans="1:10" s="4" customFormat="1" ht="36.75" customHeight="1" x14ac:dyDescent="0.25">
      <c r="A86" s="114" t="s">
        <v>155</v>
      </c>
      <c r="B86" s="276" t="s">
        <v>156</v>
      </c>
      <c r="C86" s="282" t="s">
        <v>57</v>
      </c>
      <c r="D86" s="279">
        <v>4904.6900000000005</v>
      </c>
      <c r="E86" s="243">
        <v>0</v>
      </c>
      <c r="F86" s="242"/>
      <c r="G86" s="242"/>
      <c r="H86" s="242"/>
      <c r="I86" s="269"/>
      <c r="J86" s="274">
        <f t="shared" si="4"/>
        <v>4904.6900000000005</v>
      </c>
    </row>
    <row r="87" spans="1:10" s="4" customFormat="1" ht="36" customHeight="1" x14ac:dyDescent="0.25">
      <c r="A87" s="114" t="s">
        <v>157</v>
      </c>
      <c r="B87" s="276" t="s">
        <v>158</v>
      </c>
      <c r="C87" s="282" t="s">
        <v>57</v>
      </c>
      <c r="D87" s="279">
        <v>2937.77</v>
      </c>
      <c r="E87" s="243">
        <v>0</v>
      </c>
      <c r="F87" s="242"/>
      <c r="G87" s="242"/>
      <c r="H87" s="242"/>
      <c r="I87" s="269"/>
      <c r="J87" s="274">
        <f t="shared" si="4"/>
        <v>2937.77</v>
      </c>
    </row>
    <row r="88" spans="1:10" s="4" customFormat="1" ht="36.75" customHeight="1" x14ac:dyDescent="0.25">
      <c r="A88" s="114" t="s">
        <v>159</v>
      </c>
      <c r="B88" s="276" t="s">
        <v>160</v>
      </c>
      <c r="C88" s="282" t="s">
        <v>57</v>
      </c>
      <c r="D88" s="279">
        <v>17372.060000000005</v>
      </c>
      <c r="E88" s="243">
        <v>0</v>
      </c>
      <c r="F88" s="242"/>
      <c r="G88" s="242"/>
      <c r="H88" s="242"/>
      <c r="I88" s="269"/>
      <c r="J88" s="274">
        <f t="shared" si="4"/>
        <v>17372.060000000005</v>
      </c>
    </row>
    <row r="89" spans="1:10" s="4" customFormat="1" ht="36.75" customHeight="1" x14ac:dyDescent="0.25">
      <c r="A89" s="520" t="s">
        <v>161</v>
      </c>
      <c r="B89" s="276" t="s">
        <v>162</v>
      </c>
      <c r="C89" s="282" t="s">
        <v>57</v>
      </c>
      <c r="D89" s="279">
        <v>4797.37</v>
      </c>
      <c r="E89" s="243">
        <v>0</v>
      </c>
      <c r="F89" s="242"/>
      <c r="G89" s="242"/>
      <c r="H89" s="242"/>
      <c r="I89" s="269"/>
      <c r="J89" s="274">
        <f t="shared" si="4"/>
        <v>4797.37</v>
      </c>
    </row>
    <row r="90" spans="1:10" s="4" customFormat="1" ht="36.75" customHeight="1" x14ac:dyDescent="0.25">
      <c r="A90" s="520"/>
      <c r="B90" s="276" t="s">
        <v>163</v>
      </c>
      <c r="C90" s="282" t="s">
        <v>57</v>
      </c>
      <c r="D90" s="279">
        <v>8174.32</v>
      </c>
      <c r="E90" s="242">
        <v>263</v>
      </c>
      <c r="F90" s="242"/>
      <c r="G90" s="242"/>
      <c r="H90" s="242"/>
      <c r="I90" s="269"/>
      <c r="J90" s="274">
        <f t="shared" si="4"/>
        <v>8437.32</v>
      </c>
    </row>
    <row r="91" spans="1:10" s="4" customFormat="1" ht="36.75" customHeight="1" x14ac:dyDescent="0.25">
      <c r="A91" s="114" t="s">
        <v>164</v>
      </c>
      <c r="B91" s="276" t="s">
        <v>165</v>
      </c>
      <c r="C91" s="282" t="s">
        <v>57</v>
      </c>
      <c r="D91" s="279">
        <v>24870.999999999996</v>
      </c>
      <c r="E91" s="242">
        <v>743</v>
      </c>
      <c r="F91" s="242"/>
      <c r="G91" s="242"/>
      <c r="H91" s="242"/>
      <c r="I91" s="269"/>
      <c r="J91" s="274">
        <f t="shared" si="4"/>
        <v>25613.999999999996</v>
      </c>
    </row>
    <row r="92" spans="1:10" s="4" customFormat="1" ht="36.75" customHeight="1" x14ac:dyDescent="0.25">
      <c r="A92" s="114" t="s">
        <v>166</v>
      </c>
      <c r="B92" s="276" t="s">
        <v>167</v>
      </c>
      <c r="C92" s="282" t="s">
        <v>57</v>
      </c>
      <c r="D92" s="279">
        <v>4570.4900000000007</v>
      </c>
      <c r="E92" s="243">
        <v>0</v>
      </c>
      <c r="F92" s="242"/>
      <c r="G92" s="242"/>
      <c r="H92" s="242"/>
      <c r="I92" s="269"/>
      <c r="J92" s="274">
        <f t="shared" si="4"/>
        <v>4570.4900000000007</v>
      </c>
    </row>
    <row r="93" spans="1:10" s="4" customFormat="1" ht="37.5" customHeight="1" x14ac:dyDescent="0.25">
      <c r="A93" s="114" t="s">
        <v>168</v>
      </c>
      <c r="B93" s="276" t="s">
        <v>169</v>
      </c>
      <c r="C93" s="282" t="s">
        <v>57</v>
      </c>
      <c r="D93" s="279">
        <v>14074.9</v>
      </c>
      <c r="E93" s="243">
        <v>0</v>
      </c>
      <c r="F93" s="242"/>
      <c r="G93" s="242"/>
      <c r="H93" s="242"/>
      <c r="I93" s="269"/>
      <c r="J93" s="274">
        <f t="shared" si="4"/>
        <v>14074.9</v>
      </c>
    </row>
    <row r="94" spans="1:10" s="4" customFormat="1" ht="36.75" customHeight="1" x14ac:dyDescent="0.25">
      <c r="A94" s="114" t="s">
        <v>170</v>
      </c>
      <c r="B94" s="276" t="s">
        <v>171</v>
      </c>
      <c r="C94" s="282" t="s">
        <v>57</v>
      </c>
      <c r="D94" s="279">
        <v>25062.609999999997</v>
      </c>
      <c r="E94" s="243">
        <v>0</v>
      </c>
      <c r="F94" s="242"/>
      <c r="G94" s="242"/>
      <c r="H94" s="242"/>
      <c r="I94" s="269"/>
      <c r="J94" s="274">
        <f t="shared" si="4"/>
        <v>25062.609999999997</v>
      </c>
    </row>
    <row r="95" spans="1:10" s="4" customFormat="1" ht="36.75" customHeight="1" x14ac:dyDescent="0.25">
      <c r="A95" s="520" t="s">
        <v>172</v>
      </c>
      <c r="B95" s="276" t="s">
        <v>173</v>
      </c>
      <c r="C95" s="282" t="s">
        <v>57</v>
      </c>
      <c r="D95" s="279">
        <v>12967.902</v>
      </c>
      <c r="E95" s="243">
        <v>0</v>
      </c>
      <c r="F95" s="242"/>
      <c r="G95" s="242"/>
      <c r="H95" s="242"/>
      <c r="I95" s="269"/>
      <c r="J95" s="274">
        <f t="shared" si="4"/>
        <v>12967.902</v>
      </c>
    </row>
    <row r="96" spans="1:10" s="4" customFormat="1" ht="38.25" customHeight="1" x14ac:dyDescent="0.25">
      <c r="A96" s="520"/>
      <c r="B96" s="276" t="s">
        <v>174</v>
      </c>
      <c r="C96" s="282" t="s">
        <v>57</v>
      </c>
      <c r="D96" s="279">
        <v>80576.859999999986</v>
      </c>
      <c r="E96" s="243">
        <v>0</v>
      </c>
      <c r="F96" s="242"/>
      <c r="G96" s="242"/>
      <c r="H96" s="242"/>
      <c r="I96" s="269"/>
      <c r="J96" s="274">
        <f t="shared" si="4"/>
        <v>80576.859999999986</v>
      </c>
    </row>
    <row r="97" spans="1:10" s="4" customFormat="1" ht="42.75" customHeight="1" x14ac:dyDescent="0.25">
      <c r="A97" s="510" t="s">
        <v>175</v>
      </c>
      <c r="B97" s="276" t="s">
        <v>176</v>
      </c>
      <c r="C97" s="282" t="s">
        <v>57</v>
      </c>
      <c r="D97" s="279">
        <v>17583.189999999999</v>
      </c>
      <c r="E97" s="243">
        <v>0</v>
      </c>
      <c r="F97" s="242"/>
      <c r="G97" s="242"/>
      <c r="H97" s="242"/>
      <c r="I97" s="269"/>
      <c r="J97" s="274">
        <f t="shared" si="4"/>
        <v>17583.189999999999</v>
      </c>
    </row>
    <row r="98" spans="1:10" s="4" customFormat="1" ht="48" customHeight="1" x14ac:dyDescent="0.25">
      <c r="A98" s="511"/>
      <c r="B98" s="276" t="s">
        <v>177</v>
      </c>
      <c r="C98" s="282" t="s">
        <v>57</v>
      </c>
      <c r="D98" s="279">
        <v>12706</v>
      </c>
      <c r="E98" s="242">
        <v>120</v>
      </c>
      <c r="F98" s="242"/>
      <c r="G98" s="242"/>
      <c r="H98" s="242"/>
      <c r="I98" s="269"/>
      <c r="J98" s="274">
        <f t="shared" ref="J98:J126" si="5">SUM(D98:I98)</f>
        <v>12826</v>
      </c>
    </row>
    <row r="99" spans="1:10" s="4" customFormat="1" ht="42.75" customHeight="1" x14ac:dyDescent="0.25">
      <c r="A99" s="511"/>
      <c r="B99" s="276" t="s">
        <v>178</v>
      </c>
      <c r="C99" s="282" t="s">
        <v>57</v>
      </c>
      <c r="D99" s="279">
        <v>27429.59</v>
      </c>
      <c r="E99" s="242">
        <v>440.8</v>
      </c>
      <c r="F99" s="242"/>
      <c r="G99" s="242"/>
      <c r="H99" s="242"/>
      <c r="I99" s="269"/>
      <c r="J99" s="274">
        <f t="shared" si="5"/>
        <v>27870.39</v>
      </c>
    </row>
    <row r="100" spans="1:10" s="4" customFormat="1" ht="37.5" customHeight="1" x14ac:dyDescent="0.25">
      <c r="A100" s="511"/>
      <c r="B100" s="277" t="s">
        <v>179</v>
      </c>
      <c r="C100" s="282" t="s">
        <v>57</v>
      </c>
      <c r="D100" s="279">
        <v>764.1</v>
      </c>
      <c r="E100" s="243">
        <v>0</v>
      </c>
      <c r="F100" s="242"/>
      <c r="G100" s="242"/>
      <c r="H100" s="242"/>
      <c r="I100" s="269"/>
      <c r="J100" s="274">
        <f t="shared" si="5"/>
        <v>764.1</v>
      </c>
    </row>
    <row r="101" spans="1:10" s="4" customFormat="1" ht="37.5" customHeight="1" x14ac:dyDescent="0.25">
      <c r="A101" s="511"/>
      <c r="B101" s="276" t="s">
        <v>180</v>
      </c>
      <c r="C101" s="282" t="s">
        <v>57</v>
      </c>
      <c r="D101" s="279">
        <v>19587.14</v>
      </c>
      <c r="E101" s="243">
        <v>0</v>
      </c>
      <c r="F101" s="242"/>
      <c r="G101" s="242"/>
      <c r="H101" s="242"/>
      <c r="I101" s="269"/>
      <c r="J101" s="274">
        <f t="shared" si="5"/>
        <v>19587.14</v>
      </c>
    </row>
    <row r="102" spans="1:10" s="4" customFormat="1" ht="37.5" customHeight="1" x14ac:dyDescent="0.25">
      <c r="A102" s="512"/>
      <c r="B102" s="277" t="s">
        <v>181</v>
      </c>
      <c r="C102" s="282" t="s">
        <v>57</v>
      </c>
      <c r="D102" s="279">
        <v>1459</v>
      </c>
      <c r="E102" s="279">
        <v>52</v>
      </c>
      <c r="F102" s="279"/>
      <c r="G102" s="279"/>
      <c r="H102" s="279"/>
      <c r="I102" s="269"/>
      <c r="J102" s="274">
        <f t="shared" si="5"/>
        <v>1511</v>
      </c>
    </row>
    <row r="103" spans="1:10" s="4" customFormat="1" ht="37.5" customHeight="1" x14ac:dyDescent="0.25">
      <c r="A103" s="204" t="s">
        <v>182</v>
      </c>
      <c r="B103" s="277" t="s">
        <v>183</v>
      </c>
      <c r="C103" s="282" t="s">
        <v>57</v>
      </c>
      <c r="D103" s="279">
        <v>102</v>
      </c>
      <c r="E103" s="243">
        <v>0</v>
      </c>
      <c r="F103" s="279"/>
      <c r="G103" s="279"/>
      <c r="H103" s="279"/>
      <c r="I103" s="269"/>
      <c r="J103" s="274">
        <f t="shared" si="5"/>
        <v>102</v>
      </c>
    </row>
    <row r="104" spans="1:10" s="4" customFormat="1" ht="36.75" customHeight="1" x14ac:dyDescent="0.25">
      <c r="A104" s="510" t="s">
        <v>184</v>
      </c>
      <c r="B104" s="276" t="s">
        <v>185</v>
      </c>
      <c r="C104" s="282" t="s">
        <v>57</v>
      </c>
      <c r="D104" s="279">
        <v>23903.35</v>
      </c>
      <c r="E104" s="243">
        <v>0</v>
      </c>
      <c r="F104" s="279"/>
      <c r="G104" s="279"/>
      <c r="H104" s="242"/>
      <c r="I104" s="269"/>
      <c r="J104" s="274">
        <f t="shared" si="5"/>
        <v>23903.35</v>
      </c>
    </row>
    <row r="105" spans="1:10" s="4" customFormat="1" ht="36.75" customHeight="1" x14ac:dyDescent="0.25">
      <c r="A105" s="511"/>
      <c r="B105" s="276" t="s">
        <v>186</v>
      </c>
      <c r="C105" s="282" t="s">
        <v>57</v>
      </c>
      <c r="D105" s="279">
        <v>1491.8</v>
      </c>
      <c r="E105" s="243">
        <v>0</v>
      </c>
      <c r="F105" s="279"/>
      <c r="G105" s="279"/>
      <c r="H105" s="242"/>
      <c r="I105" s="269"/>
      <c r="J105" s="274">
        <f t="shared" si="5"/>
        <v>1491.8</v>
      </c>
    </row>
    <row r="106" spans="1:10" s="4" customFormat="1" ht="35.25" customHeight="1" x14ac:dyDescent="0.25">
      <c r="A106" s="512"/>
      <c r="B106" s="276" t="s">
        <v>187</v>
      </c>
      <c r="C106" s="282" t="s">
        <v>57</v>
      </c>
      <c r="D106" s="279">
        <v>2122.92</v>
      </c>
      <c r="E106" s="243">
        <v>0</v>
      </c>
      <c r="F106" s="279"/>
      <c r="G106" s="279"/>
      <c r="H106" s="242"/>
      <c r="I106" s="269"/>
      <c r="J106" s="274">
        <f t="shared" si="5"/>
        <v>2122.92</v>
      </c>
    </row>
    <row r="107" spans="1:10" s="4" customFormat="1" ht="36.75" customHeight="1" x14ac:dyDescent="0.25">
      <c r="A107" s="202" t="s">
        <v>188</v>
      </c>
      <c r="B107" s="276" t="s">
        <v>189</v>
      </c>
      <c r="C107" s="282" t="s">
        <v>57</v>
      </c>
      <c r="D107" s="279">
        <v>5630.4999999999991</v>
      </c>
      <c r="E107" s="242">
        <v>402</v>
      </c>
      <c r="F107" s="279"/>
      <c r="G107" s="279"/>
      <c r="H107" s="242"/>
      <c r="I107" s="269"/>
      <c r="J107" s="274">
        <f t="shared" si="5"/>
        <v>6032.4999999999991</v>
      </c>
    </row>
    <row r="108" spans="1:10" s="4" customFormat="1" ht="36.75" customHeight="1" x14ac:dyDescent="0.25">
      <c r="A108" s="114" t="s">
        <v>190</v>
      </c>
      <c r="B108" s="276" t="s">
        <v>191</v>
      </c>
      <c r="C108" s="282" t="s">
        <v>57</v>
      </c>
      <c r="D108" s="279">
        <v>9555.4900000000016</v>
      </c>
      <c r="E108" s="243">
        <v>0</v>
      </c>
      <c r="F108" s="279"/>
      <c r="G108" s="279"/>
      <c r="H108" s="242"/>
      <c r="I108" s="269"/>
      <c r="J108" s="274">
        <f t="shared" si="5"/>
        <v>9555.4900000000016</v>
      </c>
    </row>
    <row r="109" spans="1:10" s="4" customFormat="1" ht="36.75" customHeight="1" x14ac:dyDescent="0.25">
      <c r="A109" s="202" t="s">
        <v>192</v>
      </c>
      <c r="B109" s="276" t="s">
        <v>193</v>
      </c>
      <c r="C109" s="282" t="s">
        <v>57</v>
      </c>
      <c r="D109" s="279">
        <v>6547.2000000000007</v>
      </c>
      <c r="E109" s="243">
        <v>0</v>
      </c>
      <c r="F109" s="279"/>
      <c r="G109" s="279"/>
      <c r="H109" s="242"/>
      <c r="I109" s="269"/>
      <c r="J109" s="274">
        <f t="shared" si="5"/>
        <v>6547.2000000000007</v>
      </c>
    </row>
    <row r="110" spans="1:10" s="4" customFormat="1" ht="36.75" customHeight="1" x14ac:dyDescent="0.25">
      <c r="A110" s="114" t="s">
        <v>194</v>
      </c>
      <c r="B110" s="276" t="s">
        <v>195</v>
      </c>
      <c r="C110" s="282" t="s">
        <v>57</v>
      </c>
      <c r="D110" s="279">
        <v>33997.14</v>
      </c>
      <c r="E110" s="242">
        <v>295</v>
      </c>
      <c r="F110" s="242"/>
      <c r="G110" s="279"/>
      <c r="H110" s="242"/>
      <c r="I110" s="269"/>
      <c r="J110" s="274">
        <f t="shared" si="5"/>
        <v>34292.14</v>
      </c>
    </row>
    <row r="111" spans="1:10" s="4" customFormat="1" ht="36.75" customHeight="1" x14ac:dyDescent="0.25">
      <c r="A111" s="202" t="s">
        <v>196</v>
      </c>
      <c r="B111" s="276" t="s">
        <v>197</v>
      </c>
      <c r="C111" s="282" t="s">
        <v>57</v>
      </c>
      <c r="D111" s="279">
        <v>1515.8400000000001</v>
      </c>
      <c r="E111" s="243">
        <v>0</v>
      </c>
      <c r="F111" s="242"/>
      <c r="G111" s="242"/>
      <c r="H111" s="242"/>
      <c r="I111" s="269"/>
      <c r="J111" s="274">
        <f t="shared" si="5"/>
        <v>1515.8400000000001</v>
      </c>
    </row>
    <row r="112" spans="1:10" s="4" customFormat="1" ht="36.75" customHeight="1" x14ac:dyDescent="0.25">
      <c r="A112" s="114" t="s">
        <v>198</v>
      </c>
      <c r="B112" s="276" t="s">
        <v>199</v>
      </c>
      <c r="C112" s="282" t="s">
        <v>57</v>
      </c>
      <c r="D112" s="279">
        <v>51384.935999999994</v>
      </c>
      <c r="E112" s="242">
        <v>776.6</v>
      </c>
      <c r="F112" s="242"/>
      <c r="G112" s="242"/>
      <c r="H112" s="242"/>
      <c r="I112" s="269"/>
      <c r="J112" s="274">
        <f t="shared" si="5"/>
        <v>52161.535999999993</v>
      </c>
    </row>
    <row r="113" spans="1:10" s="4" customFormat="1" ht="36.75" customHeight="1" x14ac:dyDescent="0.25">
      <c r="A113" s="520" t="s">
        <v>200</v>
      </c>
      <c r="B113" s="276" t="s">
        <v>201</v>
      </c>
      <c r="C113" s="282" t="s">
        <v>57</v>
      </c>
      <c r="D113" s="279">
        <v>44561.815999999999</v>
      </c>
      <c r="E113" s="243">
        <v>0</v>
      </c>
      <c r="F113" s="242"/>
      <c r="G113" s="242"/>
      <c r="H113" s="242"/>
      <c r="I113" s="269"/>
      <c r="J113" s="274">
        <f t="shared" si="5"/>
        <v>44561.815999999999</v>
      </c>
    </row>
    <row r="114" spans="1:10" s="4" customFormat="1" ht="36.75" customHeight="1" x14ac:dyDescent="0.25">
      <c r="A114" s="520"/>
      <c r="B114" s="276" t="s">
        <v>202</v>
      </c>
      <c r="C114" s="282" t="s">
        <v>57</v>
      </c>
      <c r="D114" s="279">
        <v>1882.9</v>
      </c>
      <c r="E114" s="243">
        <v>0</v>
      </c>
      <c r="F114" s="242"/>
      <c r="G114" s="242"/>
      <c r="H114" s="242"/>
      <c r="I114" s="269"/>
      <c r="J114" s="274">
        <f t="shared" si="5"/>
        <v>1882.9</v>
      </c>
    </row>
    <row r="115" spans="1:10" s="4" customFormat="1" ht="34.5" customHeight="1" x14ac:dyDescent="0.25">
      <c r="A115" s="520"/>
      <c r="B115" s="276" t="s">
        <v>203</v>
      </c>
      <c r="C115" s="282" t="s">
        <v>57</v>
      </c>
      <c r="D115" s="279">
        <v>5120.0200000000004</v>
      </c>
      <c r="E115" s="243">
        <v>0</v>
      </c>
      <c r="F115" s="242"/>
      <c r="G115" s="242"/>
      <c r="H115" s="242"/>
      <c r="I115" s="269"/>
      <c r="J115" s="274">
        <f t="shared" si="5"/>
        <v>5120.0200000000004</v>
      </c>
    </row>
    <row r="116" spans="1:10" s="4" customFormat="1" ht="36.75" customHeight="1" x14ac:dyDescent="0.25">
      <c r="A116" s="520"/>
      <c r="B116" s="276" t="s">
        <v>204</v>
      </c>
      <c r="C116" s="282" t="s">
        <v>57</v>
      </c>
      <c r="D116" s="279">
        <v>785.1</v>
      </c>
      <c r="E116" s="243">
        <v>0</v>
      </c>
      <c r="F116" s="242"/>
      <c r="G116" s="242"/>
      <c r="H116" s="242"/>
      <c r="I116" s="269"/>
      <c r="J116" s="274">
        <f t="shared" si="5"/>
        <v>785.1</v>
      </c>
    </row>
    <row r="117" spans="1:10" s="4" customFormat="1" ht="36.75" customHeight="1" x14ac:dyDescent="0.25">
      <c r="A117" s="520"/>
      <c r="B117" s="276" t="s">
        <v>205</v>
      </c>
      <c r="C117" s="282" t="s">
        <v>57</v>
      </c>
      <c r="D117" s="279">
        <v>1283.2</v>
      </c>
      <c r="E117" s="243">
        <v>0</v>
      </c>
      <c r="F117" s="242"/>
      <c r="G117" s="242"/>
      <c r="H117" s="242"/>
      <c r="I117" s="269"/>
      <c r="J117" s="274">
        <f t="shared" si="5"/>
        <v>1283.2</v>
      </c>
    </row>
    <row r="118" spans="1:10" s="4" customFormat="1" ht="39" customHeight="1" x14ac:dyDescent="0.25">
      <c r="A118" s="114" t="s">
        <v>206</v>
      </c>
      <c r="B118" s="276" t="s">
        <v>207</v>
      </c>
      <c r="C118" s="282" t="s">
        <v>57</v>
      </c>
      <c r="D118" s="279">
        <v>64037</v>
      </c>
      <c r="E118" s="243">
        <v>0</v>
      </c>
      <c r="F118" s="242"/>
      <c r="G118" s="242"/>
      <c r="H118" s="242"/>
      <c r="I118" s="269"/>
      <c r="J118" s="274">
        <f t="shared" si="5"/>
        <v>64037</v>
      </c>
    </row>
    <row r="119" spans="1:10" s="4" customFormat="1" ht="39" customHeight="1" x14ac:dyDescent="0.25">
      <c r="A119" s="114" t="s">
        <v>208</v>
      </c>
      <c r="B119" s="276" t="s">
        <v>209</v>
      </c>
      <c r="C119" s="282" t="s">
        <v>57</v>
      </c>
      <c r="D119" s="279">
        <v>2691.28</v>
      </c>
      <c r="E119" s="243">
        <v>0</v>
      </c>
      <c r="F119" s="242"/>
      <c r="G119" s="242"/>
      <c r="H119" s="242"/>
      <c r="I119" s="269"/>
      <c r="J119" s="274">
        <f t="shared" si="5"/>
        <v>2691.28</v>
      </c>
    </row>
    <row r="120" spans="1:10" s="4" customFormat="1" ht="48" customHeight="1" x14ac:dyDescent="0.25">
      <c r="A120" s="114" t="s">
        <v>210</v>
      </c>
      <c r="B120" s="276" t="s">
        <v>211</v>
      </c>
      <c r="C120" s="282" t="s">
        <v>57</v>
      </c>
      <c r="D120" s="279">
        <v>1352.8</v>
      </c>
      <c r="E120" s="243">
        <v>0</v>
      </c>
      <c r="F120" s="242"/>
      <c r="G120" s="242"/>
      <c r="H120" s="242"/>
      <c r="I120" s="269"/>
      <c r="J120" s="274">
        <f t="shared" si="5"/>
        <v>1352.8</v>
      </c>
    </row>
    <row r="121" spans="1:10" s="4" customFormat="1" ht="36.75" customHeight="1" x14ac:dyDescent="0.25">
      <c r="A121" s="114" t="s">
        <v>212</v>
      </c>
      <c r="B121" s="276" t="s">
        <v>213</v>
      </c>
      <c r="C121" s="282" t="s">
        <v>57</v>
      </c>
      <c r="D121" s="279">
        <v>33802.86</v>
      </c>
      <c r="E121" s="242">
        <v>120.2</v>
      </c>
      <c r="F121" s="242"/>
      <c r="G121" s="242"/>
      <c r="H121" s="242"/>
      <c r="I121" s="269"/>
      <c r="J121" s="274">
        <f t="shared" si="5"/>
        <v>33923.06</v>
      </c>
    </row>
    <row r="122" spans="1:10" s="4" customFormat="1" ht="32.25" customHeight="1" x14ac:dyDescent="0.25">
      <c r="A122" s="520" t="s">
        <v>214</v>
      </c>
      <c r="B122" s="276" t="s">
        <v>215</v>
      </c>
      <c r="C122" s="282" t="s">
        <v>57</v>
      </c>
      <c r="D122" s="279">
        <v>4594.6499999999996</v>
      </c>
      <c r="E122" s="243">
        <v>0</v>
      </c>
      <c r="F122" s="242"/>
      <c r="G122" s="242"/>
      <c r="H122" s="242"/>
      <c r="I122" s="269"/>
      <c r="J122" s="274">
        <f t="shared" si="5"/>
        <v>4594.6499999999996</v>
      </c>
    </row>
    <row r="123" spans="1:10" s="4" customFormat="1" ht="36" customHeight="1" x14ac:dyDescent="0.25">
      <c r="A123" s="520"/>
      <c r="B123" s="276" t="s">
        <v>216</v>
      </c>
      <c r="C123" s="282" t="s">
        <v>57</v>
      </c>
      <c r="D123" s="279">
        <v>17460.019999999997</v>
      </c>
      <c r="E123" s="243">
        <v>0</v>
      </c>
      <c r="F123" s="242"/>
      <c r="G123" s="242"/>
      <c r="H123" s="242"/>
      <c r="I123" s="269"/>
      <c r="J123" s="274">
        <f t="shared" si="5"/>
        <v>17460.019999999997</v>
      </c>
    </row>
    <row r="124" spans="1:10" s="4" customFormat="1" ht="37.5" customHeight="1" x14ac:dyDescent="0.25">
      <c r="A124" s="114" t="s">
        <v>217</v>
      </c>
      <c r="B124" s="276" t="s">
        <v>218</v>
      </c>
      <c r="C124" s="282" t="s">
        <v>57</v>
      </c>
      <c r="D124" s="279">
        <v>50178.509999999987</v>
      </c>
      <c r="E124" s="242">
        <v>724</v>
      </c>
      <c r="F124" s="242"/>
      <c r="G124" s="242"/>
      <c r="H124" s="242"/>
      <c r="I124" s="269"/>
      <c r="J124" s="274">
        <f t="shared" si="5"/>
        <v>50902.509999999987</v>
      </c>
    </row>
    <row r="125" spans="1:10" s="4" customFormat="1" ht="48" customHeight="1" x14ac:dyDescent="0.25">
      <c r="A125" s="114" t="s">
        <v>219</v>
      </c>
      <c r="B125" s="276" t="s">
        <v>220</v>
      </c>
      <c r="C125" s="282" t="s">
        <v>57</v>
      </c>
      <c r="D125" s="279">
        <v>34797.61</v>
      </c>
      <c r="E125" s="242">
        <v>439.9</v>
      </c>
      <c r="F125" s="242"/>
      <c r="G125" s="242"/>
      <c r="H125" s="242"/>
      <c r="I125" s="269"/>
      <c r="J125" s="274">
        <f t="shared" si="5"/>
        <v>35237.51</v>
      </c>
    </row>
    <row r="126" spans="1:10" s="4" customFormat="1" ht="36.75" customHeight="1" x14ac:dyDescent="0.25">
      <c r="A126" s="114" t="s">
        <v>221</v>
      </c>
      <c r="B126" s="276" t="s">
        <v>222</v>
      </c>
      <c r="C126" s="282" t="s">
        <v>57</v>
      </c>
      <c r="D126" s="279">
        <v>94892.039999999979</v>
      </c>
      <c r="E126" s="242">
        <v>3113.1</v>
      </c>
      <c r="F126" s="242"/>
      <c r="G126" s="255"/>
      <c r="H126" s="242"/>
      <c r="I126" s="269"/>
      <c r="J126" s="274">
        <f t="shared" si="5"/>
        <v>98005.139999999985</v>
      </c>
    </row>
    <row r="127" spans="1:10" s="189" customFormat="1" ht="36.75" customHeight="1" x14ac:dyDescent="0.25">
      <c r="A127" s="114" t="s">
        <v>223</v>
      </c>
      <c r="B127" s="278" t="s">
        <v>224</v>
      </c>
      <c r="C127" s="283" t="s">
        <v>57</v>
      </c>
      <c r="D127" s="266">
        <v>31045.870000000003</v>
      </c>
      <c r="E127" s="255">
        <v>566.79999999999995</v>
      </c>
      <c r="F127" s="255"/>
      <c r="G127" s="242"/>
      <c r="H127" s="255"/>
      <c r="I127" s="270"/>
      <c r="J127" s="274">
        <f t="shared" ref="J127" si="6">SUM(D127:I127)</f>
        <v>31612.670000000002</v>
      </c>
    </row>
    <row r="128" spans="1:10" s="4" customFormat="1" ht="36.75" customHeight="1" x14ac:dyDescent="0.25">
      <c r="A128" s="520" t="s">
        <v>225</v>
      </c>
      <c r="B128" s="276" t="s">
        <v>226</v>
      </c>
      <c r="C128" s="282" t="s">
        <v>57</v>
      </c>
      <c r="D128" s="279">
        <v>353.3</v>
      </c>
      <c r="E128" s="243">
        <v>0</v>
      </c>
      <c r="F128" s="242"/>
      <c r="G128" s="242"/>
      <c r="H128" s="242"/>
      <c r="I128" s="269"/>
      <c r="J128" s="274">
        <f t="shared" ref="J128:J159" si="7">SUM(D128:I128)</f>
        <v>353.3</v>
      </c>
    </row>
    <row r="129" spans="1:10" s="4" customFormat="1" ht="36.75" customHeight="1" x14ac:dyDescent="0.25">
      <c r="A129" s="520"/>
      <c r="B129" s="276" t="s">
        <v>227</v>
      </c>
      <c r="C129" s="282" t="s">
        <v>57</v>
      </c>
      <c r="D129" s="279">
        <v>6164.57</v>
      </c>
      <c r="E129" s="243">
        <v>0</v>
      </c>
      <c r="F129" s="242"/>
      <c r="G129" s="242"/>
      <c r="H129" s="242"/>
      <c r="I129" s="269"/>
      <c r="J129" s="274">
        <f t="shared" si="7"/>
        <v>6164.57</v>
      </c>
    </row>
    <row r="130" spans="1:10" s="4" customFormat="1" ht="34.5" customHeight="1" x14ac:dyDescent="0.25">
      <c r="A130" s="515" t="s">
        <v>228</v>
      </c>
      <c r="B130" s="277" t="s">
        <v>989</v>
      </c>
      <c r="C130" s="282" t="s">
        <v>57</v>
      </c>
      <c r="D130" s="279">
        <v>0</v>
      </c>
      <c r="E130" s="242">
        <v>416</v>
      </c>
      <c r="F130" s="242"/>
      <c r="G130" s="242"/>
      <c r="H130" s="242"/>
      <c r="I130" s="269"/>
      <c r="J130" s="274">
        <f t="shared" si="7"/>
        <v>416</v>
      </c>
    </row>
    <row r="131" spans="1:10" s="4" customFormat="1" ht="36.75" customHeight="1" x14ac:dyDescent="0.25">
      <c r="A131" s="516"/>
      <c r="B131" s="276" t="s">
        <v>229</v>
      </c>
      <c r="C131" s="282" t="s">
        <v>57</v>
      </c>
      <c r="D131" s="279">
        <v>34892.6</v>
      </c>
      <c r="E131" s="242">
        <v>602</v>
      </c>
      <c r="F131" s="242"/>
      <c r="G131" s="242"/>
      <c r="H131" s="242"/>
      <c r="I131" s="269"/>
      <c r="J131" s="274">
        <f t="shared" si="7"/>
        <v>35494.6</v>
      </c>
    </row>
    <row r="132" spans="1:10" s="4" customFormat="1" ht="48" customHeight="1" x14ac:dyDescent="0.25">
      <c r="A132" s="502" t="s">
        <v>230</v>
      </c>
      <c r="B132" s="276" t="s">
        <v>231</v>
      </c>
      <c r="C132" s="282" t="s">
        <v>57</v>
      </c>
      <c r="D132" s="279">
        <v>55574.47</v>
      </c>
      <c r="E132" s="243">
        <v>0</v>
      </c>
      <c r="F132" s="242"/>
      <c r="G132" s="242"/>
      <c r="H132" s="242"/>
      <c r="I132" s="269"/>
      <c r="J132" s="274">
        <f t="shared" si="7"/>
        <v>55574.47</v>
      </c>
    </row>
    <row r="133" spans="1:10" s="4" customFormat="1" ht="37.5" customHeight="1" x14ac:dyDescent="0.25">
      <c r="A133" s="503"/>
      <c r="B133" s="277" t="s">
        <v>232</v>
      </c>
      <c r="C133" s="282" t="s">
        <v>57</v>
      </c>
      <c r="D133" s="279">
        <v>1873.1</v>
      </c>
      <c r="E133" s="243">
        <v>0</v>
      </c>
      <c r="F133" s="242"/>
      <c r="G133" s="242"/>
      <c r="H133" s="242"/>
      <c r="I133" s="269"/>
      <c r="J133" s="274">
        <f t="shared" si="7"/>
        <v>1873.1</v>
      </c>
    </row>
    <row r="134" spans="1:10" s="4" customFormat="1" ht="36.75" customHeight="1" x14ac:dyDescent="0.25">
      <c r="A134" s="202" t="s">
        <v>233</v>
      </c>
      <c r="B134" s="276" t="s">
        <v>234</v>
      </c>
      <c r="C134" s="282" t="s">
        <v>57</v>
      </c>
      <c r="D134" s="279">
        <v>69361.495999999985</v>
      </c>
      <c r="E134" s="242">
        <v>723</v>
      </c>
      <c r="F134" s="242"/>
      <c r="G134" s="242"/>
      <c r="H134" s="242"/>
      <c r="I134" s="269"/>
      <c r="J134" s="274">
        <f t="shared" si="7"/>
        <v>70084.495999999985</v>
      </c>
    </row>
    <row r="135" spans="1:10" s="4" customFormat="1" ht="36.75" customHeight="1" x14ac:dyDescent="0.25">
      <c r="A135" s="504" t="s">
        <v>235</v>
      </c>
      <c r="B135" s="276" t="s">
        <v>236</v>
      </c>
      <c r="C135" s="282" t="s">
        <v>57</v>
      </c>
      <c r="D135" s="279">
        <v>26604.870000000003</v>
      </c>
      <c r="E135" s="243">
        <v>0</v>
      </c>
      <c r="F135" s="242"/>
      <c r="G135" s="242"/>
      <c r="H135" s="242"/>
      <c r="I135" s="269"/>
      <c r="J135" s="274">
        <f t="shared" si="7"/>
        <v>26604.870000000003</v>
      </c>
    </row>
    <row r="136" spans="1:10" s="4" customFormat="1" ht="36.75" customHeight="1" x14ac:dyDescent="0.25">
      <c r="A136" s="504"/>
      <c r="B136" s="276" t="s">
        <v>237</v>
      </c>
      <c r="C136" s="282" t="s">
        <v>57</v>
      </c>
      <c r="D136" s="279">
        <v>3012.5</v>
      </c>
      <c r="E136" s="243">
        <v>0</v>
      </c>
      <c r="F136" s="242"/>
      <c r="G136" s="242"/>
      <c r="H136" s="242"/>
      <c r="I136" s="269"/>
      <c r="J136" s="274">
        <f t="shared" si="7"/>
        <v>3012.5</v>
      </c>
    </row>
    <row r="137" spans="1:10" s="4" customFormat="1" ht="36.75" customHeight="1" x14ac:dyDescent="0.25">
      <c r="A137" s="504"/>
      <c r="B137" s="276" t="s">
        <v>238</v>
      </c>
      <c r="C137" s="282" t="s">
        <v>57</v>
      </c>
      <c r="D137" s="279">
        <v>3523.1</v>
      </c>
      <c r="E137" s="243">
        <v>0</v>
      </c>
      <c r="F137" s="242"/>
      <c r="G137" s="242"/>
      <c r="H137" s="242"/>
      <c r="I137" s="269"/>
      <c r="J137" s="274">
        <f t="shared" si="7"/>
        <v>3523.1</v>
      </c>
    </row>
    <row r="138" spans="1:10" s="4" customFormat="1" ht="36.75" customHeight="1" x14ac:dyDescent="0.25">
      <c r="A138" s="504"/>
      <c r="B138" s="277" t="s">
        <v>239</v>
      </c>
      <c r="C138" s="282" t="s">
        <v>57</v>
      </c>
      <c r="D138" s="279">
        <v>203</v>
      </c>
      <c r="E138" s="242">
        <v>125</v>
      </c>
      <c r="F138" s="242"/>
      <c r="G138" s="242"/>
      <c r="H138" s="242"/>
      <c r="I138" s="269"/>
      <c r="J138" s="274">
        <f t="shared" si="7"/>
        <v>328</v>
      </c>
    </row>
    <row r="139" spans="1:10" s="4" customFormat="1" ht="36.75" customHeight="1" x14ac:dyDescent="0.25">
      <c r="A139" s="504"/>
      <c r="B139" s="276" t="s">
        <v>240</v>
      </c>
      <c r="C139" s="282" t="s">
        <v>57</v>
      </c>
      <c r="D139" s="279">
        <v>17773.120000000003</v>
      </c>
      <c r="E139" s="242">
        <v>200</v>
      </c>
      <c r="F139" s="242"/>
      <c r="G139" s="242"/>
      <c r="H139" s="242"/>
      <c r="I139" s="269"/>
      <c r="J139" s="274">
        <f t="shared" si="7"/>
        <v>17973.120000000003</v>
      </c>
    </row>
    <row r="140" spans="1:10" s="4" customFormat="1" ht="48" customHeight="1" x14ac:dyDescent="0.25">
      <c r="A140" s="504"/>
      <c r="B140" s="277" t="s">
        <v>241</v>
      </c>
      <c r="C140" s="282" t="s">
        <v>57</v>
      </c>
      <c r="D140" s="279">
        <v>11099.039999999999</v>
      </c>
      <c r="E140" s="243">
        <v>0</v>
      </c>
      <c r="F140" s="242"/>
      <c r="G140" s="242"/>
      <c r="H140" s="242"/>
      <c r="I140" s="269"/>
      <c r="J140" s="274">
        <f t="shared" si="7"/>
        <v>11099.039999999999</v>
      </c>
    </row>
    <row r="141" spans="1:10" s="4" customFormat="1" ht="36.75" customHeight="1" x14ac:dyDescent="0.25">
      <c r="A141" s="202" t="s">
        <v>242</v>
      </c>
      <c r="B141" s="276" t="s">
        <v>243</v>
      </c>
      <c r="C141" s="282" t="s">
        <v>57</v>
      </c>
      <c r="D141" s="279">
        <v>34113.619999999995</v>
      </c>
      <c r="E141" s="242">
        <v>423.1</v>
      </c>
      <c r="F141" s="242"/>
      <c r="G141" s="242"/>
      <c r="H141" s="242"/>
      <c r="I141" s="269"/>
      <c r="J141" s="274">
        <f t="shared" si="7"/>
        <v>34536.719999999994</v>
      </c>
    </row>
    <row r="142" spans="1:10" s="4" customFormat="1" ht="34.5" customHeight="1" x14ac:dyDescent="0.25">
      <c r="A142" s="202" t="s">
        <v>244</v>
      </c>
      <c r="B142" s="276" t="s">
        <v>245</v>
      </c>
      <c r="C142" s="282" t="s">
        <v>57</v>
      </c>
      <c r="D142" s="279">
        <v>44896.119999999988</v>
      </c>
      <c r="E142" s="242">
        <v>394.48</v>
      </c>
      <c r="F142" s="242"/>
      <c r="G142" s="242"/>
      <c r="H142" s="242"/>
      <c r="I142" s="269"/>
      <c r="J142" s="274">
        <f t="shared" si="7"/>
        <v>45290.599999999991</v>
      </c>
    </row>
    <row r="143" spans="1:10" s="4" customFormat="1" ht="36.75" customHeight="1" x14ac:dyDescent="0.25">
      <c r="A143" s="202" t="s">
        <v>246</v>
      </c>
      <c r="B143" s="277" t="s">
        <v>247</v>
      </c>
      <c r="C143" s="282" t="s">
        <v>57</v>
      </c>
      <c r="D143" s="279">
        <v>243</v>
      </c>
      <c r="E143" s="243">
        <v>0</v>
      </c>
      <c r="F143" s="242"/>
      <c r="G143" s="242"/>
      <c r="H143" s="242"/>
      <c r="I143" s="269"/>
      <c r="J143" s="274">
        <f t="shared" si="7"/>
        <v>243</v>
      </c>
    </row>
    <row r="144" spans="1:10" s="4" customFormat="1" ht="36.75" customHeight="1" x14ac:dyDescent="0.25">
      <c r="A144" s="202" t="s">
        <v>248</v>
      </c>
      <c r="B144" s="277" t="s">
        <v>249</v>
      </c>
      <c r="C144" s="282" t="s">
        <v>57</v>
      </c>
      <c r="D144" s="279">
        <v>176</v>
      </c>
      <c r="E144" s="243">
        <v>0</v>
      </c>
      <c r="F144" s="242"/>
      <c r="G144" s="242"/>
      <c r="H144" s="242"/>
      <c r="I144" s="269"/>
      <c r="J144" s="274">
        <f t="shared" si="7"/>
        <v>176</v>
      </c>
    </row>
    <row r="145" spans="1:10" s="4" customFormat="1" ht="48" customHeight="1" x14ac:dyDescent="0.25">
      <c r="A145" s="202" t="s">
        <v>250</v>
      </c>
      <c r="B145" s="276" t="s">
        <v>251</v>
      </c>
      <c r="C145" s="282" t="s">
        <v>57</v>
      </c>
      <c r="D145" s="279">
        <v>239.5</v>
      </c>
      <c r="E145" s="243">
        <v>0</v>
      </c>
      <c r="F145" s="242"/>
      <c r="G145" s="242"/>
      <c r="H145" s="242"/>
      <c r="I145" s="269"/>
      <c r="J145" s="274">
        <f t="shared" si="7"/>
        <v>239.5</v>
      </c>
    </row>
    <row r="146" spans="1:10" s="4" customFormat="1" ht="36" customHeight="1" x14ac:dyDescent="0.25">
      <c r="A146" s="202" t="s">
        <v>252</v>
      </c>
      <c r="B146" s="276" t="s">
        <v>253</v>
      </c>
      <c r="C146" s="282" t="s">
        <v>57</v>
      </c>
      <c r="D146" s="279">
        <v>12507.18</v>
      </c>
      <c r="E146" s="243">
        <v>0</v>
      </c>
      <c r="F146" s="242"/>
      <c r="G146" s="242"/>
      <c r="H146" s="242"/>
      <c r="I146" s="269"/>
      <c r="J146" s="274">
        <f t="shared" si="7"/>
        <v>12507.18</v>
      </c>
    </row>
    <row r="147" spans="1:10" s="4" customFormat="1" ht="36.75" customHeight="1" x14ac:dyDescent="0.25">
      <c r="A147" s="202" t="s">
        <v>254</v>
      </c>
      <c r="B147" s="276" t="s">
        <v>255</v>
      </c>
      <c r="C147" s="282" t="s">
        <v>57</v>
      </c>
      <c r="D147" s="279">
        <v>10442.01</v>
      </c>
      <c r="E147" s="243">
        <v>0</v>
      </c>
      <c r="F147" s="242"/>
      <c r="G147" s="242"/>
      <c r="H147" s="242"/>
      <c r="I147" s="269"/>
      <c r="J147" s="274">
        <f t="shared" si="7"/>
        <v>10442.01</v>
      </c>
    </row>
    <row r="148" spans="1:10" s="4" customFormat="1" ht="36.75" customHeight="1" x14ac:dyDescent="0.25">
      <c r="A148" s="202" t="s">
        <v>256</v>
      </c>
      <c r="B148" s="276" t="s">
        <v>257</v>
      </c>
      <c r="C148" s="282" t="s">
        <v>57</v>
      </c>
      <c r="D148" s="279">
        <v>49447.169999999991</v>
      </c>
      <c r="E148" s="242">
        <v>732</v>
      </c>
      <c r="F148" s="242"/>
      <c r="G148" s="242"/>
      <c r="H148" s="242"/>
      <c r="I148" s="269"/>
      <c r="J148" s="274">
        <f t="shared" si="7"/>
        <v>50179.169999999991</v>
      </c>
    </row>
    <row r="149" spans="1:10" s="4" customFormat="1" ht="36.75" customHeight="1" x14ac:dyDescent="0.25">
      <c r="A149" s="202" t="s">
        <v>258</v>
      </c>
      <c r="B149" s="277" t="s">
        <v>259</v>
      </c>
      <c r="C149" s="282" t="s">
        <v>57</v>
      </c>
      <c r="D149" s="279">
        <v>2963.6</v>
      </c>
      <c r="E149" s="242">
        <v>239</v>
      </c>
      <c r="F149" s="242"/>
      <c r="G149" s="242"/>
      <c r="H149" s="242"/>
      <c r="I149" s="269"/>
      <c r="J149" s="274">
        <f t="shared" si="7"/>
        <v>3202.6</v>
      </c>
    </row>
    <row r="150" spans="1:10" s="4" customFormat="1" ht="36.75" customHeight="1" x14ac:dyDescent="0.25">
      <c r="A150" s="202" t="s">
        <v>260</v>
      </c>
      <c r="B150" s="276" t="s">
        <v>261</v>
      </c>
      <c r="C150" s="282" t="s">
        <v>57</v>
      </c>
      <c r="D150" s="279">
        <v>5103.18</v>
      </c>
      <c r="E150" s="243">
        <v>0</v>
      </c>
      <c r="F150" s="242"/>
      <c r="G150" s="242"/>
      <c r="H150" s="242"/>
      <c r="I150" s="269"/>
      <c r="J150" s="274">
        <f t="shared" si="7"/>
        <v>5103.18</v>
      </c>
    </row>
    <row r="151" spans="1:10" s="4" customFormat="1" ht="33.75" customHeight="1" x14ac:dyDescent="0.25">
      <c r="A151" s="504" t="s">
        <v>262</v>
      </c>
      <c r="B151" s="276" t="s">
        <v>263</v>
      </c>
      <c r="C151" s="282" t="s">
        <v>57</v>
      </c>
      <c r="D151" s="279">
        <v>9956.9500000000007</v>
      </c>
      <c r="E151" s="242">
        <v>278</v>
      </c>
      <c r="F151" s="242"/>
      <c r="G151" s="242"/>
      <c r="H151" s="242"/>
      <c r="I151" s="269"/>
      <c r="J151" s="274">
        <f t="shared" si="7"/>
        <v>10234.950000000001</v>
      </c>
    </row>
    <row r="152" spans="1:10" s="4" customFormat="1" ht="36.75" customHeight="1" x14ac:dyDescent="0.25">
      <c r="A152" s="504"/>
      <c r="B152" s="276" t="s">
        <v>264</v>
      </c>
      <c r="C152" s="282" t="s">
        <v>57</v>
      </c>
      <c r="D152" s="279">
        <v>4544.5000000000009</v>
      </c>
      <c r="E152" s="243">
        <v>0</v>
      </c>
      <c r="F152" s="242"/>
      <c r="G152" s="242"/>
      <c r="H152" s="242"/>
      <c r="I152" s="269"/>
      <c r="J152" s="274">
        <f t="shared" si="7"/>
        <v>4544.5000000000009</v>
      </c>
    </row>
    <row r="153" spans="1:10" s="4" customFormat="1" ht="35.25" customHeight="1" x14ac:dyDescent="0.25">
      <c r="A153" s="504" t="s">
        <v>265</v>
      </c>
      <c r="B153" s="276" t="s">
        <v>266</v>
      </c>
      <c r="C153" s="282" t="s">
        <v>57</v>
      </c>
      <c r="D153" s="279">
        <v>9886.5499999999993</v>
      </c>
      <c r="E153" s="243">
        <v>0</v>
      </c>
      <c r="F153" s="242"/>
      <c r="G153" s="242"/>
      <c r="H153" s="242"/>
      <c r="I153" s="269"/>
      <c r="J153" s="274">
        <f t="shared" si="7"/>
        <v>9886.5499999999993</v>
      </c>
    </row>
    <row r="154" spans="1:10" s="4" customFormat="1" ht="36" customHeight="1" x14ac:dyDescent="0.25">
      <c r="A154" s="504"/>
      <c r="B154" s="277" t="s">
        <v>267</v>
      </c>
      <c r="C154" s="282" t="s">
        <v>57</v>
      </c>
      <c r="D154" s="265">
        <v>7350.2900000000009</v>
      </c>
      <c r="E154" s="242">
        <v>409</v>
      </c>
      <c r="F154" s="242"/>
      <c r="G154" s="242"/>
      <c r="H154" s="242"/>
      <c r="I154" s="269"/>
      <c r="J154" s="274">
        <f t="shared" si="7"/>
        <v>7759.2900000000009</v>
      </c>
    </row>
    <row r="155" spans="1:10" s="4" customFormat="1" ht="34.5" customHeight="1" x14ac:dyDescent="0.25">
      <c r="A155" s="504"/>
      <c r="B155" s="277" t="s">
        <v>268</v>
      </c>
      <c r="C155" s="282" t="s">
        <v>57</v>
      </c>
      <c r="D155" s="279">
        <v>3666.7</v>
      </c>
      <c r="E155" s="243">
        <v>0</v>
      </c>
      <c r="F155" s="242"/>
      <c r="G155" s="242"/>
      <c r="H155" s="257"/>
      <c r="I155" s="271"/>
      <c r="J155" s="274">
        <f t="shared" si="7"/>
        <v>3666.7</v>
      </c>
    </row>
    <row r="156" spans="1:10" s="4" customFormat="1" ht="36.75" customHeight="1" x14ac:dyDescent="0.25">
      <c r="A156" s="502" t="s">
        <v>269</v>
      </c>
      <c r="B156" s="276" t="s">
        <v>270</v>
      </c>
      <c r="C156" s="282" t="s">
        <v>57</v>
      </c>
      <c r="D156" s="279">
        <v>525.6</v>
      </c>
      <c r="E156" s="243">
        <v>0</v>
      </c>
      <c r="F156" s="242"/>
      <c r="G156" s="242"/>
      <c r="H156" s="257"/>
      <c r="I156" s="271"/>
      <c r="J156" s="274">
        <f t="shared" si="7"/>
        <v>525.6</v>
      </c>
    </row>
    <row r="157" spans="1:10" s="4" customFormat="1" ht="35.25" customHeight="1" x14ac:dyDescent="0.25">
      <c r="A157" s="503"/>
      <c r="B157" s="277" t="s">
        <v>271</v>
      </c>
      <c r="C157" s="282" t="s">
        <v>57</v>
      </c>
      <c r="D157" s="279">
        <v>583.1</v>
      </c>
      <c r="E157" s="243">
        <v>0</v>
      </c>
      <c r="F157" s="242"/>
      <c r="G157" s="242"/>
      <c r="H157" s="257"/>
      <c r="I157" s="271"/>
      <c r="J157" s="274">
        <f t="shared" si="7"/>
        <v>583.1</v>
      </c>
    </row>
    <row r="158" spans="1:10" s="4" customFormat="1" ht="36.75" customHeight="1" x14ac:dyDescent="0.25">
      <c r="A158" s="202" t="s">
        <v>272</v>
      </c>
      <c r="B158" s="276" t="s">
        <v>273</v>
      </c>
      <c r="C158" s="282" t="s">
        <v>57</v>
      </c>
      <c r="D158" s="279">
        <v>247.1</v>
      </c>
      <c r="E158" s="243">
        <v>0</v>
      </c>
      <c r="F158" s="242"/>
      <c r="G158" s="242"/>
      <c r="H158" s="257"/>
      <c r="I158" s="271"/>
      <c r="J158" s="274">
        <f t="shared" si="7"/>
        <v>247.1</v>
      </c>
    </row>
    <row r="159" spans="1:10" s="4" customFormat="1" ht="36.75" customHeight="1" x14ac:dyDescent="0.25">
      <c r="A159" s="202" t="s">
        <v>274</v>
      </c>
      <c r="B159" s="277" t="s">
        <v>275</v>
      </c>
      <c r="C159" s="282" t="s">
        <v>57</v>
      </c>
      <c r="D159" s="279">
        <v>659.46</v>
      </c>
      <c r="E159" s="243">
        <v>0</v>
      </c>
      <c r="F159" s="242"/>
      <c r="G159" s="242"/>
      <c r="H159" s="257"/>
      <c r="I159" s="271"/>
      <c r="J159" s="274">
        <f t="shared" si="7"/>
        <v>659.46</v>
      </c>
    </row>
    <row r="160" spans="1:10" s="4" customFormat="1" ht="36" customHeight="1" x14ac:dyDescent="0.25">
      <c r="A160" s="202" t="s">
        <v>276</v>
      </c>
      <c r="B160" s="276" t="s">
        <v>277</v>
      </c>
      <c r="C160" s="282" t="s">
        <v>57</v>
      </c>
      <c r="D160" s="279">
        <v>10678.009999999998</v>
      </c>
      <c r="E160" s="242">
        <v>373.3</v>
      </c>
      <c r="F160" s="242"/>
      <c r="G160" s="242"/>
      <c r="H160" s="242"/>
      <c r="I160" s="271"/>
      <c r="J160" s="274">
        <f t="shared" ref="J160:J191" si="8">SUM(D160:I160)</f>
        <v>11051.309999999998</v>
      </c>
    </row>
    <row r="161" spans="1:10" s="4" customFormat="1" ht="36.75" customHeight="1" x14ac:dyDescent="0.25">
      <c r="A161" s="202" t="s">
        <v>278</v>
      </c>
      <c r="B161" s="276" t="s">
        <v>279</v>
      </c>
      <c r="C161" s="282" t="s">
        <v>57</v>
      </c>
      <c r="D161" s="279">
        <v>4200.6999999999989</v>
      </c>
      <c r="E161" s="243">
        <v>0</v>
      </c>
      <c r="F161" s="242"/>
      <c r="G161" s="242"/>
      <c r="H161" s="242"/>
      <c r="I161" s="271"/>
      <c r="J161" s="274">
        <f t="shared" si="8"/>
        <v>4200.6999999999989</v>
      </c>
    </row>
    <row r="162" spans="1:10" s="4" customFormat="1" ht="36.75" customHeight="1" x14ac:dyDescent="0.25">
      <c r="A162" s="202" t="s">
        <v>280</v>
      </c>
      <c r="B162" s="276" t="s">
        <v>281</v>
      </c>
      <c r="C162" s="282" t="s">
        <v>57</v>
      </c>
      <c r="D162" s="279">
        <v>8208.02</v>
      </c>
      <c r="E162" s="243">
        <v>0</v>
      </c>
      <c r="F162" s="242"/>
      <c r="G162" s="242"/>
      <c r="H162" s="242"/>
      <c r="I162" s="271"/>
      <c r="J162" s="274">
        <f t="shared" si="8"/>
        <v>8208.02</v>
      </c>
    </row>
    <row r="163" spans="1:10" s="4" customFormat="1" ht="35.25" customHeight="1" x14ac:dyDescent="0.25">
      <c r="A163" s="202" t="s">
        <v>282</v>
      </c>
      <c r="B163" s="276" t="s">
        <v>283</v>
      </c>
      <c r="C163" s="282" t="s">
        <v>57</v>
      </c>
      <c r="D163" s="279">
        <v>1666.6</v>
      </c>
      <c r="E163" s="243">
        <v>0</v>
      </c>
      <c r="F163" s="242"/>
      <c r="G163" s="242"/>
      <c r="H163" s="242"/>
      <c r="I163" s="271"/>
      <c r="J163" s="274">
        <f t="shared" si="8"/>
        <v>1666.6</v>
      </c>
    </row>
    <row r="164" spans="1:10" s="4" customFormat="1" ht="36.75" customHeight="1" x14ac:dyDescent="0.25">
      <c r="A164" s="202" t="s">
        <v>284</v>
      </c>
      <c r="B164" s="276" t="s">
        <v>285</v>
      </c>
      <c r="C164" s="282" t="s">
        <v>57</v>
      </c>
      <c r="D164" s="279">
        <v>887.2</v>
      </c>
      <c r="E164" s="243">
        <v>0</v>
      </c>
      <c r="F164" s="242"/>
      <c r="G164" s="242"/>
      <c r="H164" s="242"/>
      <c r="I164" s="271"/>
      <c r="J164" s="274">
        <f t="shared" si="8"/>
        <v>887.2</v>
      </c>
    </row>
    <row r="165" spans="1:10" s="4" customFormat="1" ht="35.25" customHeight="1" x14ac:dyDescent="0.25">
      <c r="A165" s="202" t="s">
        <v>286</v>
      </c>
      <c r="B165" s="276" t="s">
        <v>287</v>
      </c>
      <c r="C165" s="282" t="s">
        <v>57</v>
      </c>
      <c r="D165" s="279">
        <v>1500</v>
      </c>
      <c r="E165" s="242">
        <v>125</v>
      </c>
      <c r="F165" s="242"/>
      <c r="G165" s="242"/>
      <c r="H165" s="242"/>
      <c r="I165" s="271"/>
      <c r="J165" s="274">
        <f t="shared" si="8"/>
        <v>1625</v>
      </c>
    </row>
    <row r="166" spans="1:10" s="4" customFormat="1" ht="34.5" customHeight="1" x14ac:dyDescent="0.25">
      <c r="A166" s="202" t="s">
        <v>288</v>
      </c>
      <c r="B166" s="276" t="s">
        <v>289</v>
      </c>
      <c r="C166" s="282" t="s">
        <v>57</v>
      </c>
      <c r="D166" s="279">
        <v>453.69999999999993</v>
      </c>
      <c r="E166" s="243">
        <v>0</v>
      </c>
      <c r="F166" s="242"/>
      <c r="G166" s="242"/>
      <c r="H166" s="242"/>
      <c r="I166" s="271"/>
      <c r="J166" s="274">
        <f t="shared" si="8"/>
        <v>453.69999999999993</v>
      </c>
    </row>
    <row r="167" spans="1:10" s="4" customFormat="1" ht="33.75" customHeight="1" x14ac:dyDescent="0.25">
      <c r="A167" s="504" t="s">
        <v>290</v>
      </c>
      <c r="B167" s="276" t="s">
        <v>291</v>
      </c>
      <c r="C167" s="282" t="s">
        <v>57</v>
      </c>
      <c r="D167" s="279">
        <v>17726.52</v>
      </c>
      <c r="E167" s="243">
        <v>0</v>
      </c>
      <c r="F167" s="242"/>
      <c r="G167" s="242"/>
      <c r="H167" s="242"/>
      <c r="I167" s="271"/>
      <c r="J167" s="274">
        <f t="shared" si="8"/>
        <v>17726.52</v>
      </c>
    </row>
    <row r="168" spans="1:10" s="4" customFormat="1" ht="33.75" customHeight="1" x14ac:dyDescent="0.25">
      <c r="A168" s="504"/>
      <c r="B168" s="276" t="s">
        <v>292</v>
      </c>
      <c r="C168" s="282" t="s">
        <v>57</v>
      </c>
      <c r="D168" s="279">
        <v>846.9</v>
      </c>
      <c r="E168" s="243">
        <v>0</v>
      </c>
      <c r="F168" s="242"/>
      <c r="G168" s="242"/>
      <c r="H168" s="242"/>
      <c r="I168" s="271"/>
      <c r="J168" s="274">
        <f t="shared" si="8"/>
        <v>846.9</v>
      </c>
    </row>
    <row r="169" spans="1:10" s="4" customFormat="1" ht="48" customHeight="1" x14ac:dyDescent="0.25">
      <c r="A169" s="202" t="s">
        <v>293</v>
      </c>
      <c r="B169" s="276" t="s">
        <v>294</v>
      </c>
      <c r="C169" s="282" t="s">
        <v>57</v>
      </c>
      <c r="D169" s="279">
        <v>42794.979999999996</v>
      </c>
      <c r="E169" s="243">
        <v>0</v>
      </c>
      <c r="F169" s="257"/>
      <c r="G169" s="242"/>
      <c r="H169" s="242"/>
      <c r="I169" s="271"/>
      <c r="J169" s="274">
        <f t="shared" si="8"/>
        <v>42794.979999999996</v>
      </c>
    </row>
    <row r="170" spans="1:10" s="4" customFormat="1" ht="35.25" customHeight="1" x14ac:dyDescent="0.25">
      <c r="A170" s="502" t="s">
        <v>295</v>
      </c>
      <c r="B170" s="277" t="s">
        <v>296</v>
      </c>
      <c r="C170" s="282" t="s">
        <v>57</v>
      </c>
      <c r="D170" s="279">
        <v>630</v>
      </c>
      <c r="E170" s="243">
        <v>0</v>
      </c>
      <c r="F170" s="257"/>
      <c r="G170" s="242"/>
      <c r="H170" s="242"/>
      <c r="I170" s="271"/>
      <c r="J170" s="274">
        <f t="shared" si="8"/>
        <v>630</v>
      </c>
    </row>
    <row r="171" spans="1:10" s="4" customFormat="1" ht="34.5" customHeight="1" x14ac:dyDescent="0.25">
      <c r="A171" s="503"/>
      <c r="B171" s="276" t="s">
        <v>297</v>
      </c>
      <c r="C171" s="282" t="s">
        <v>57</v>
      </c>
      <c r="D171" s="279">
        <v>708.4</v>
      </c>
      <c r="E171" s="242">
        <v>250</v>
      </c>
      <c r="F171" s="257"/>
      <c r="G171" s="242"/>
      <c r="H171" s="242"/>
      <c r="I171" s="271"/>
      <c r="J171" s="274">
        <f t="shared" si="8"/>
        <v>958.4</v>
      </c>
    </row>
    <row r="172" spans="1:10" s="4" customFormat="1" ht="34.5" customHeight="1" x14ac:dyDescent="0.25">
      <c r="A172" s="202" t="s">
        <v>298</v>
      </c>
      <c r="B172" s="276" t="s">
        <v>299</v>
      </c>
      <c r="C172" s="282" t="s">
        <v>57</v>
      </c>
      <c r="D172" s="279">
        <v>6014.01</v>
      </c>
      <c r="E172" s="242">
        <v>559</v>
      </c>
      <c r="F172" s="257"/>
      <c r="G172" s="242"/>
      <c r="H172" s="242"/>
      <c r="I172" s="271"/>
      <c r="J172" s="274">
        <f t="shared" si="8"/>
        <v>6573.01</v>
      </c>
    </row>
    <row r="173" spans="1:10" s="4" customFormat="1" ht="34.5" customHeight="1" x14ac:dyDescent="0.25">
      <c r="A173" s="202" t="s">
        <v>300</v>
      </c>
      <c r="B173" s="276" t="s">
        <v>301</v>
      </c>
      <c r="C173" s="282" t="s">
        <v>57</v>
      </c>
      <c r="D173" s="279">
        <v>10540.199999999999</v>
      </c>
      <c r="E173" s="242">
        <v>527</v>
      </c>
      <c r="F173" s="257"/>
      <c r="G173" s="242"/>
      <c r="H173" s="242"/>
      <c r="I173" s="271"/>
      <c r="J173" s="274">
        <f t="shared" si="8"/>
        <v>11067.199999999999</v>
      </c>
    </row>
    <row r="174" spans="1:10" s="4" customFormat="1" ht="36.75" customHeight="1" x14ac:dyDescent="0.25">
      <c r="A174" s="202" t="s">
        <v>302</v>
      </c>
      <c r="B174" s="276" t="s">
        <v>303</v>
      </c>
      <c r="C174" s="282" t="s">
        <v>57</v>
      </c>
      <c r="D174" s="279">
        <v>3438.2</v>
      </c>
      <c r="E174" s="243">
        <v>0</v>
      </c>
      <c r="F174" s="257"/>
      <c r="G174" s="242"/>
      <c r="H174" s="242"/>
      <c r="I174" s="271"/>
      <c r="J174" s="274">
        <f t="shared" si="8"/>
        <v>3438.2</v>
      </c>
    </row>
    <row r="175" spans="1:10" s="4" customFormat="1" ht="44.25" customHeight="1" x14ac:dyDescent="0.25">
      <c r="A175" s="504" t="s">
        <v>304</v>
      </c>
      <c r="B175" s="276" t="s">
        <v>305</v>
      </c>
      <c r="C175" s="282" t="s">
        <v>57</v>
      </c>
      <c r="D175" s="279">
        <v>24096.079999999994</v>
      </c>
      <c r="E175" s="242">
        <v>447</v>
      </c>
      <c r="F175" s="242"/>
      <c r="G175" s="242"/>
      <c r="H175" s="242"/>
      <c r="I175" s="271"/>
      <c r="J175" s="274">
        <f t="shared" si="8"/>
        <v>24543.079999999994</v>
      </c>
    </row>
    <row r="176" spans="1:10" s="4" customFormat="1" ht="33.75" customHeight="1" x14ac:dyDescent="0.25">
      <c r="A176" s="504"/>
      <c r="B176" s="277" t="s">
        <v>306</v>
      </c>
      <c r="C176" s="282" t="s">
        <v>57</v>
      </c>
      <c r="D176" s="279">
        <v>2700.2</v>
      </c>
      <c r="E176" s="243">
        <v>0</v>
      </c>
      <c r="F176" s="242"/>
      <c r="G176" s="242"/>
      <c r="H176" s="242"/>
      <c r="I176" s="271"/>
      <c r="J176" s="274">
        <f t="shared" si="8"/>
        <v>2700.2</v>
      </c>
    </row>
    <row r="177" spans="1:10" s="4" customFormat="1" ht="48" customHeight="1" x14ac:dyDescent="0.25">
      <c r="A177" s="202" t="s">
        <v>307</v>
      </c>
      <c r="B177" s="276" t="s">
        <v>308</v>
      </c>
      <c r="C177" s="282" t="s">
        <v>57</v>
      </c>
      <c r="D177" s="279">
        <v>22230.519999999997</v>
      </c>
      <c r="E177" s="242">
        <v>406</v>
      </c>
      <c r="F177" s="242"/>
      <c r="G177" s="242"/>
      <c r="H177" s="242"/>
      <c r="I177" s="269"/>
      <c r="J177" s="274">
        <f t="shared" si="8"/>
        <v>22636.519999999997</v>
      </c>
    </row>
    <row r="178" spans="1:10" s="4" customFormat="1" ht="33.75" customHeight="1" x14ac:dyDescent="0.25">
      <c r="A178" s="202" t="s">
        <v>309</v>
      </c>
      <c r="B178" s="276" t="s">
        <v>310</v>
      </c>
      <c r="C178" s="282" t="s">
        <v>57</v>
      </c>
      <c r="D178" s="279">
        <v>5364.2</v>
      </c>
      <c r="E178" s="243">
        <v>0</v>
      </c>
      <c r="F178" s="242"/>
      <c r="G178" s="242"/>
      <c r="H178" s="242"/>
      <c r="I178" s="269"/>
      <c r="J178" s="274">
        <f t="shared" si="8"/>
        <v>5364.2</v>
      </c>
    </row>
    <row r="179" spans="1:10" s="4" customFormat="1" ht="35.25" customHeight="1" x14ac:dyDescent="0.25">
      <c r="A179" s="202" t="s">
        <v>311</v>
      </c>
      <c r="B179" s="276" t="s">
        <v>312</v>
      </c>
      <c r="C179" s="282" t="s">
        <v>57</v>
      </c>
      <c r="D179" s="279">
        <v>5709.7499999999991</v>
      </c>
      <c r="E179" s="243">
        <v>0</v>
      </c>
      <c r="F179" s="242"/>
      <c r="G179" s="242"/>
      <c r="H179" s="242"/>
      <c r="I179" s="269"/>
      <c r="J179" s="274">
        <f t="shared" si="8"/>
        <v>5709.7499999999991</v>
      </c>
    </row>
    <row r="180" spans="1:10" s="4" customFormat="1" ht="33.75" customHeight="1" x14ac:dyDescent="0.25">
      <c r="A180" s="202" t="s">
        <v>313</v>
      </c>
      <c r="B180" s="276" t="s">
        <v>314</v>
      </c>
      <c r="C180" s="282" t="s">
        <v>57</v>
      </c>
      <c r="D180" s="279">
        <v>1164.8999999999999</v>
      </c>
      <c r="E180" s="243">
        <v>0</v>
      </c>
      <c r="F180" s="242"/>
      <c r="G180" s="242"/>
      <c r="H180" s="242"/>
      <c r="I180" s="269"/>
      <c r="J180" s="274">
        <f t="shared" si="8"/>
        <v>1164.8999999999999</v>
      </c>
    </row>
    <row r="181" spans="1:10" s="4" customFormat="1" ht="33.75" customHeight="1" x14ac:dyDescent="0.25">
      <c r="A181" s="504" t="s">
        <v>315</v>
      </c>
      <c r="B181" s="276" t="s">
        <v>316</v>
      </c>
      <c r="C181" s="282" t="s">
        <v>57</v>
      </c>
      <c r="D181" s="279">
        <v>42808.840000000011</v>
      </c>
      <c r="E181" s="242">
        <v>1270.5</v>
      </c>
      <c r="F181" s="242"/>
      <c r="G181" s="242"/>
      <c r="H181" s="242"/>
      <c r="I181" s="269"/>
      <c r="J181" s="274">
        <f t="shared" si="8"/>
        <v>44079.340000000011</v>
      </c>
    </row>
    <row r="182" spans="1:10" s="4" customFormat="1" ht="30" customHeight="1" x14ac:dyDescent="0.25">
      <c r="A182" s="504"/>
      <c r="B182" s="276" t="s">
        <v>317</v>
      </c>
      <c r="C182" s="282" t="s">
        <v>57</v>
      </c>
      <c r="D182" s="279">
        <v>7620.7</v>
      </c>
      <c r="E182" s="243">
        <v>0</v>
      </c>
      <c r="F182" s="242"/>
      <c r="G182" s="242"/>
      <c r="H182" s="242"/>
      <c r="I182" s="269"/>
      <c r="J182" s="274">
        <f t="shared" si="8"/>
        <v>7620.7</v>
      </c>
    </row>
    <row r="183" spans="1:10" s="4" customFormat="1" ht="34.5" customHeight="1" x14ac:dyDescent="0.25">
      <c r="A183" s="202" t="s">
        <v>318</v>
      </c>
      <c r="B183" s="276" t="s">
        <v>319</v>
      </c>
      <c r="C183" s="282" t="s">
        <v>57</v>
      </c>
      <c r="D183" s="279">
        <v>8246.7200000000012</v>
      </c>
      <c r="E183" s="243">
        <v>0</v>
      </c>
      <c r="F183" s="242"/>
      <c r="G183" s="242"/>
      <c r="H183" s="242"/>
      <c r="I183" s="269"/>
      <c r="J183" s="274">
        <f t="shared" si="8"/>
        <v>8246.7200000000012</v>
      </c>
    </row>
    <row r="184" spans="1:10" s="4" customFormat="1" ht="36.75" customHeight="1" x14ac:dyDescent="0.25">
      <c r="A184" s="202" t="s">
        <v>320</v>
      </c>
      <c r="B184" s="276" t="s">
        <v>321</v>
      </c>
      <c r="C184" s="282" t="s">
        <v>57</v>
      </c>
      <c r="D184" s="279">
        <v>2533.1000000000004</v>
      </c>
      <c r="E184" s="242">
        <v>241</v>
      </c>
      <c r="F184" s="242"/>
      <c r="G184" s="242"/>
      <c r="H184" s="242"/>
      <c r="I184" s="269"/>
      <c r="J184" s="274">
        <f t="shared" si="8"/>
        <v>2774.1000000000004</v>
      </c>
    </row>
    <row r="185" spans="1:10" s="4" customFormat="1" ht="33" customHeight="1" x14ac:dyDescent="0.25">
      <c r="A185" s="504" t="s">
        <v>322</v>
      </c>
      <c r="B185" s="276" t="s">
        <v>323</v>
      </c>
      <c r="C185" s="282" t="s">
        <v>57</v>
      </c>
      <c r="D185" s="279">
        <v>2129</v>
      </c>
      <c r="E185" s="243">
        <v>0</v>
      </c>
      <c r="F185" s="242"/>
      <c r="G185" s="242"/>
      <c r="H185" s="242"/>
      <c r="I185" s="269"/>
      <c r="J185" s="274">
        <f t="shared" si="8"/>
        <v>2129</v>
      </c>
    </row>
    <row r="186" spans="1:10" s="4" customFormat="1" ht="36" customHeight="1" x14ac:dyDescent="0.25">
      <c r="A186" s="504"/>
      <c r="B186" s="276" t="s">
        <v>324</v>
      </c>
      <c r="C186" s="282" t="s">
        <v>57</v>
      </c>
      <c r="D186" s="279">
        <v>20854.79</v>
      </c>
      <c r="E186" s="242">
        <v>431</v>
      </c>
      <c r="F186" s="242"/>
      <c r="G186" s="242"/>
      <c r="H186" s="242"/>
      <c r="I186" s="269"/>
      <c r="J186" s="274">
        <f t="shared" si="8"/>
        <v>21285.79</v>
      </c>
    </row>
    <row r="187" spans="1:10" s="4" customFormat="1" ht="36" customHeight="1" x14ac:dyDescent="0.25">
      <c r="A187" s="202" t="s">
        <v>961</v>
      </c>
      <c r="B187" s="340" t="s">
        <v>988</v>
      </c>
      <c r="C187" s="282" t="s">
        <v>57</v>
      </c>
      <c r="D187" s="279">
        <v>0</v>
      </c>
      <c r="E187" s="242">
        <v>270.10000000000002</v>
      </c>
      <c r="F187" s="242"/>
      <c r="G187" s="242"/>
      <c r="H187" s="242"/>
      <c r="I187" s="269"/>
      <c r="J187" s="274">
        <f t="shared" si="8"/>
        <v>270.10000000000002</v>
      </c>
    </row>
    <row r="188" spans="1:10" s="4" customFormat="1" ht="35.25" customHeight="1" x14ac:dyDescent="0.25">
      <c r="A188" s="202" t="s">
        <v>325</v>
      </c>
      <c r="B188" s="276" t="s">
        <v>326</v>
      </c>
      <c r="C188" s="282" t="s">
        <v>57</v>
      </c>
      <c r="D188" s="279">
        <v>8003.9400000000005</v>
      </c>
      <c r="E188" s="243">
        <v>0</v>
      </c>
      <c r="F188" s="242"/>
      <c r="G188" s="242"/>
      <c r="H188" s="242"/>
      <c r="I188" s="269"/>
      <c r="J188" s="274">
        <f t="shared" si="8"/>
        <v>8003.9400000000005</v>
      </c>
    </row>
    <row r="189" spans="1:10" s="4" customFormat="1" ht="36.75" customHeight="1" x14ac:dyDescent="0.25">
      <c r="A189" s="504" t="s">
        <v>327</v>
      </c>
      <c r="B189" s="276" t="s">
        <v>328</v>
      </c>
      <c r="C189" s="282" t="s">
        <v>57</v>
      </c>
      <c r="D189" s="279">
        <v>21051.059999999998</v>
      </c>
      <c r="E189" s="242">
        <v>423.6</v>
      </c>
      <c r="F189" s="242"/>
      <c r="G189" s="242"/>
      <c r="H189" s="242"/>
      <c r="I189" s="269"/>
      <c r="J189" s="274">
        <f t="shared" si="8"/>
        <v>21474.659999999996</v>
      </c>
    </row>
    <row r="190" spans="1:10" s="4" customFormat="1" ht="36.75" customHeight="1" x14ac:dyDescent="0.25">
      <c r="A190" s="504"/>
      <c r="B190" s="276" t="s">
        <v>329</v>
      </c>
      <c r="C190" s="282" t="s">
        <v>57</v>
      </c>
      <c r="D190" s="279">
        <v>29564.81</v>
      </c>
      <c r="E190" s="243">
        <v>0</v>
      </c>
      <c r="F190" s="242"/>
      <c r="G190" s="242"/>
      <c r="H190" s="242"/>
      <c r="I190" s="269"/>
      <c r="J190" s="274">
        <f t="shared" si="8"/>
        <v>29564.81</v>
      </c>
    </row>
    <row r="191" spans="1:10" s="4" customFormat="1" ht="36.75" customHeight="1" x14ac:dyDescent="0.25">
      <c r="A191" s="202" t="s">
        <v>330</v>
      </c>
      <c r="B191" s="277" t="s">
        <v>331</v>
      </c>
      <c r="C191" s="282" t="s">
        <v>57</v>
      </c>
      <c r="D191" s="279">
        <v>102</v>
      </c>
      <c r="E191" s="242">
        <v>0</v>
      </c>
      <c r="F191" s="242"/>
      <c r="G191" s="242"/>
      <c r="H191" s="242"/>
      <c r="I191" s="269"/>
      <c r="J191" s="274">
        <f t="shared" si="8"/>
        <v>102</v>
      </c>
    </row>
    <row r="192" spans="1:10" s="4" customFormat="1" ht="36.75" customHeight="1" x14ac:dyDescent="0.25">
      <c r="A192" s="202" t="s">
        <v>332</v>
      </c>
      <c r="B192" s="277" t="s">
        <v>333</v>
      </c>
      <c r="C192" s="282" t="s">
        <v>57</v>
      </c>
      <c r="D192" s="279">
        <v>436</v>
      </c>
      <c r="E192" s="243">
        <v>0</v>
      </c>
      <c r="F192" s="242"/>
      <c r="G192" s="242"/>
      <c r="H192" s="242"/>
      <c r="I192" s="269"/>
      <c r="J192" s="274">
        <f t="shared" ref="J192:J206" si="9">SUM(D192:I192)</f>
        <v>436</v>
      </c>
    </row>
    <row r="193" spans="1:13" s="4" customFormat="1" ht="38.25" customHeight="1" x14ac:dyDescent="0.25">
      <c r="A193" s="202" t="s">
        <v>334</v>
      </c>
      <c r="B193" s="276" t="s">
        <v>335</v>
      </c>
      <c r="C193" s="282" t="s">
        <v>57</v>
      </c>
      <c r="D193" s="279">
        <v>11675.2</v>
      </c>
      <c r="E193" s="242">
        <v>343</v>
      </c>
      <c r="F193" s="242"/>
      <c r="G193" s="242"/>
      <c r="H193" s="242"/>
      <c r="I193" s="269"/>
      <c r="J193" s="274">
        <f t="shared" si="9"/>
        <v>12018.2</v>
      </c>
    </row>
    <row r="194" spans="1:13" s="4" customFormat="1" ht="36" customHeight="1" x14ac:dyDescent="0.25">
      <c r="A194" s="202" t="s">
        <v>336</v>
      </c>
      <c r="B194" s="276" t="s">
        <v>337</v>
      </c>
      <c r="C194" s="282" t="s">
        <v>57</v>
      </c>
      <c r="D194" s="279">
        <v>100.9</v>
      </c>
      <c r="E194" s="243">
        <v>0</v>
      </c>
      <c r="F194" s="242"/>
      <c r="G194" s="242"/>
      <c r="H194" s="242"/>
      <c r="I194" s="269"/>
      <c r="J194" s="274">
        <f t="shared" si="9"/>
        <v>100.9</v>
      </c>
    </row>
    <row r="195" spans="1:13" s="4" customFormat="1" ht="33.75" customHeight="1" x14ac:dyDescent="0.25">
      <c r="A195" s="202" t="s">
        <v>338</v>
      </c>
      <c r="B195" s="276" t="s">
        <v>339</v>
      </c>
      <c r="C195" s="282" t="s">
        <v>57</v>
      </c>
      <c r="D195" s="279">
        <v>476.2</v>
      </c>
      <c r="E195" s="243">
        <v>0</v>
      </c>
      <c r="F195" s="242"/>
      <c r="G195" s="242"/>
      <c r="H195" s="242"/>
      <c r="I195" s="269"/>
      <c r="J195" s="274">
        <f t="shared" si="9"/>
        <v>476.2</v>
      </c>
    </row>
    <row r="196" spans="1:13" s="189" customFormat="1" ht="35.25" customHeight="1" x14ac:dyDescent="0.25">
      <c r="A196" s="202" t="s">
        <v>340</v>
      </c>
      <c r="B196" s="278" t="s">
        <v>341</v>
      </c>
      <c r="C196" s="283" t="s">
        <v>57</v>
      </c>
      <c r="D196" s="266">
        <v>16392.740000000002</v>
      </c>
      <c r="E196" s="255">
        <v>129</v>
      </c>
      <c r="F196" s="255"/>
      <c r="G196" s="242"/>
      <c r="H196" s="255"/>
      <c r="I196" s="269"/>
      <c r="J196" s="274">
        <f t="shared" si="9"/>
        <v>16521.740000000002</v>
      </c>
    </row>
    <row r="197" spans="1:13" s="189" customFormat="1" ht="35.25" customHeight="1" x14ac:dyDescent="0.25">
      <c r="A197" s="502" t="s">
        <v>342</v>
      </c>
      <c r="B197" s="340" t="s">
        <v>343</v>
      </c>
      <c r="C197" s="283" t="s">
        <v>57</v>
      </c>
      <c r="D197" s="266">
        <v>0</v>
      </c>
      <c r="E197" s="322">
        <v>219</v>
      </c>
      <c r="F197" s="255"/>
      <c r="G197" s="242"/>
      <c r="H197" s="255"/>
      <c r="I197" s="269"/>
      <c r="J197" s="274">
        <f t="shared" si="9"/>
        <v>219</v>
      </c>
    </row>
    <row r="198" spans="1:13" s="4" customFormat="1" ht="36.75" customHeight="1" x14ac:dyDescent="0.25">
      <c r="A198" s="503"/>
      <c r="B198" s="276" t="s">
        <v>344</v>
      </c>
      <c r="C198" s="282" t="s">
        <v>57</v>
      </c>
      <c r="D198" s="279">
        <v>320.8</v>
      </c>
      <c r="E198" s="243">
        <v>0</v>
      </c>
      <c r="F198" s="242"/>
      <c r="G198" s="242"/>
      <c r="H198" s="242"/>
      <c r="I198" s="269"/>
      <c r="J198" s="274">
        <f t="shared" si="9"/>
        <v>320.8</v>
      </c>
    </row>
    <row r="199" spans="1:13" s="4" customFormat="1" ht="36.75" customHeight="1" x14ac:dyDescent="0.25">
      <c r="A199" s="202" t="s">
        <v>345</v>
      </c>
      <c r="B199" s="82" t="s">
        <v>346</v>
      </c>
      <c r="C199" s="282" t="s">
        <v>57</v>
      </c>
      <c r="D199" s="279">
        <v>3752</v>
      </c>
      <c r="E199" s="242">
        <v>205</v>
      </c>
      <c r="F199" s="242"/>
      <c r="G199" s="242"/>
      <c r="H199" s="242"/>
      <c r="I199" s="269"/>
      <c r="J199" s="274">
        <f t="shared" si="9"/>
        <v>3957</v>
      </c>
    </row>
    <row r="200" spans="1:13" s="4" customFormat="1" ht="36.75" customHeight="1" x14ac:dyDescent="0.25">
      <c r="A200" s="202" t="s">
        <v>347</v>
      </c>
      <c r="B200" s="82" t="s">
        <v>348</v>
      </c>
      <c r="C200" s="282" t="s">
        <v>57</v>
      </c>
      <c r="D200" s="279">
        <v>2052.1</v>
      </c>
      <c r="E200" s="242">
        <v>120</v>
      </c>
      <c r="F200" s="242"/>
      <c r="G200" s="242"/>
      <c r="H200" s="242"/>
      <c r="I200" s="269"/>
      <c r="J200" s="274">
        <f t="shared" si="9"/>
        <v>2172.1</v>
      </c>
    </row>
    <row r="201" spans="1:13" s="4" customFormat="1" ht="36.75" customHeight="1" x14ac:dyDescent="0.25">
      <c r="A201" s="502" t="s">
        <v>225</v>
      </c>
      <c r="B201" s="82" t="s">
        <v>349</v>
      </c>
      <c r="C201" s="282" t="s">
        <v>57</v>
      </c>
      <c r="D201" s="279">
        <v>2183.4</v>
      </c>
      <c r="E201" s="243">
        <v>0</v>
      </c>
      <c r="F201" s="242"/>
      <c r="G201" s="242"/>
      <c r="H201" s="242"/>
      <c r="I201" s="269"/>
      <c r="J201" s="274">
        <f t="shared" si="9"/>
        <v>2183.4</v>
      </c>
    </row>
    <row r="202" spans="1:13" s="4" customFormat="1" ht="34.5" customHeight="1" x14ac:dyDescent="0.25">
      <c r="A202" s="503"/>
      <c r="B202" s="307" t="s">
        <v>350</v>
      </c>
      <c r="C202" s="282" t="s">
        <v>57</v>
      </c>
      <c r="D202" s="242">
        <v>379</v>
      </c>
      <c r="E202" s="242">
        <v>266</v>
      </c>
      <c r="F202" s="242"/>
      <c r="G202" s="242"/>
      <c r="H202" s="242"/>
      <c r="I202" s="269"/>
      <c r="J202" s="274">
        <f t="shared" si="9"/>
        <v>645</v>
      </c>
    </row>
    <row r="203" spans="1:13" s="4" customFormat="1" ht="36.75" customHeight="1" x14ac:dyDescent="0.25">
      <c r="A203" s="202" t="s">
        <v>351</v>
      </c>
      <c r="B203" s="82" t="s">
        <v>352</v>
      </c>
      <c r="C203" s="282" t="s">
        <v>57</v>
      </c>
      <c r="D203" s="279">
        <v>6009.5</v>
      </c>
      <c r="E203" s="242">
        <v>231</v>
      </c>
      <c r="F203" s="242"/>
      <c r="G203" s="242"/>
      <c r="H203" s="242"/>
      <c r="I203" s="269"/>
      <c r="J203" s="274">
        <f t="shared" si="9"/>
        <v>6240.5</v>
      </c>
    </row>
    <row r="204" spans="1:13" s="4" customFormat="1" ht="36.75" customHeight="1" x14ac:dyDescent="0.25">
      <c r="A204" s="114" t="s">
        <v>353</v>
      </c>
      <c r="B204" s="82" t="s">
        <v>354</v>
      </c>
      <c r="C204" s="282" t="s">
        <v>57</v>
      </c>
      <c r="D204" s="265">
        <v>1443.8700000000001</v>
      </c>
      <c r="E204" s="243">
        <v>0</v>
      </c>
      <c r="F204" s="242"/>
      <c r="G204" s="242"/>
      <c r="H204" s="242"/>
      <c r="I204" s="269"/>
      <c r="J204" s="274">
        <f t="shared" si="9"/>
        <v>1443.8700000000001</v>
      </c>
    </row>
    <row r="205" spans="1:13" s="4" customFormat="1" ht="30" customHeight="1" x14ac:dyDescent="0.25">
      <c r="A205" s="508" t="s">
        <v>355</v>
      </c>
      <c r="B205" s="509"/>
      <c r="C205" s="17" t="s">
        <v>57</v>
      </c>
      <c r="D205" s="280">
        <f>SUM(D34:D204)</f>
        <v>2522534.2800000035</v>
      </c>
      <c r="E205" s="256">
        <f t="shared" ref="E205:I205" si="10">SUM(E34:E204)</f>
        <v>29043.079999999994</v>
      </c>
      <c r="F205" s="256">
        <f t="shared" si="10"/>
        <v>0</v>
      </c>
      <c r="G205" s="256">
        <f t="shared" si="10"/>
        <v>0</v>
      </c>
      <c r="H205" s="256">
        <f t="shared" si="10"/>
        <v>0</v>
      </c>
      <c r="I205" s="272">
        <f t="shared" si="10"/>
        <v>0</v>
      </c>
      <c r="J205" s="20">
        <f t="shared" si="9"/>
        <v>2551577.3600000036</v>
      </c>
    </row>
    <row r="206" spans="1:13" s="4" customFormat="1" ht="30" customHeight="1" x14ac:dyDescent="0.25">
      <c r="A206" s="508" t="s">
        <v>356</v>
      </c>
      <c r="B206" s="509"/>
      <c r="C206" s="17" t="s">
        <v>57</v>
      </c>
      <c r="D206" s="281">
        <f>COUNTIF(D34:D204,"&gt;0")</f>
        <v>166</v>
      </c>
      <c r="E206" s="260">
        <f>COUNTIF(E34:E204,"&gt;0")</f>
        <v>58</v>
      </c>
      <c r="F206" s="260">
        <f t="shared" ref="F206:H206" si="11">COUNTIF(F34:F204,"&gt;0")</f>
        <v>0</v>
      </c>
      <c r="G206" s="260">
        <f t="shared" si="11"/>
        <v>0</v>
      </c>
      <c r="H206" s="260">
        <f t="shared" si="11"/>
        <v>0</v>
      </c>
      <c r="I206" s="273">
        <f>COUNTIF(I34:I204,"&gt;0")</f>
        <v>0</v>
      </c>
      <c r="J206" s="291">
        <f t="shared" si="9"/>
        <v>224</v>
      </c>
      <c r="K206" s="169"/>
      <c r="M206" s="79"/>
    </row>
    <row r="207" spans="1:13" s="4" customFormat="1" ht="24.95" customHeight="1" x14ac:dyDescent="0.25">
      <c r="A207" s="505" t="s">
        <v>982</v>
      </c>
      <c r="B207" s="506"/>
      <c r="C207" s="506"/>
      <c r="D207" s="506"/>
      <c r="E207" s="506"/>
      <c r="F207" s="506"/>
      <c r="G207" s="506"/>
      <c r="H207" s="506"/>
      <c r="I207" s="506"/>
      <c r="J207" s="507"/>
    </row>
    <row r="208" spans="1:13" s="5" customFormat="1" ht="35.1" customHeight="1" x14ac:dyDescent="0.25">
      <c r="A208" s="290" t="s">
        <v>357</v>
      </c>
      <c r="B208" s="513" t="s">
        <v>358</v>
      </c>
      <c r="C208" s="514"/>
      <c r="D208" s="268" t="s">
        <v>49</v>
      </c>
      <c r="E208" s="261" t="s">
        <v>50</v>
      </c>
      <c r="F208" s="262" t="s">
        <v>51</v>
      </c>
      <c r="G208" s="262" t="s">
        <v>52</v>
      </c>
      <c r="H208" s="262" t="s">
        <v>53</v>
      </c>
      <c r="I208" s="262" t="s">
        <v>54</v>
      </c>
      <c r="J208" s="275" t="s">
        <v>59</v>
      </c>
    </row>
    <row r="209" spans="1:16" ht="36.75" customHeight="1" x14ac:dyDescent="0.2">
      <c r="A209" s="511" t="s">
        <v>359</v>
      </c>
      <c r="B209" s="83" t="s">
        <v>360</v>
      </c>
      <c r="C209" s="60" t="s">
        <v>57</v>
      </c>
      <c r="D209" s="265">
        <v>964.5</v>
      </c>
      <c r="E209" s="243">
        <v>0</v>
      </c>
      <c r="F209" s="31"/>
      <c r="G209" s="31"/>
      <c r="H209" s="31"/>
      <c r="I209" s="31"/>
      <c r="J209" s="65">
        <f t="shared" ref="J209:J254" si="12">SUM(D209:I209)</f>
        <v>964.5</v>
      </c>
    </row>
    <row r="210" spans="1:16" ht="36.75" customHeight="1" x14ac:dyDescent="0.2">
      <c r="A210" s="511"/>
      <c r="B210" s="83" t="s">
        <v>361</v>
      </c>
      <c r="C210" s="60" t="s">
        <v>57</v>
      </c>
      <c r="D210" s="265">
        <v>2698.6000000000004</v>
      </c>
      <c r="E210" s="243">
        <v>0</v>
      </c>
      <c r="F210" s="31"/>
      <c r="G210" s="31"/>
      <c r="H210" s="31"/>
      <c r="I210" s="31"/>
      <c r="J210" s="65">
        <f t="shared" si="12"/>
        <v>2698.6000000000004</v>
      </c>
      <c r="M210" s="70"/>
    </row>
    <row r="211" spans="1:16" ht="36.75" customHeight="1" x14ac:dyDescent="0.2">
      <c r="A211" s="511"/>
      <c r="B211" s="82" t="s">
        <v>362</v>
      </c>
      <c r="C211" s="60" t="s">
        <v>57</v>
      </c>
      <c r="D211" s="265">
        <v>939.3</v>
      </c>
      <c r="E211" s="243">
        <v>0</v>
      </c>
      <c r="F211" s="31"/>
      <c r="G211" s="31"/>
      <c r="H211" s="31"/>
      <c r="I211" s="31"/>
      <c r="J211" s="65">
        <f t="shared" si="12"/>
        <v>939.3</v>
      </c>
    </row>
    <row r="212" spans="1:16" ht="36.75" customHeight="1" x14ac:dyDescent="0.2">
      <c r="A212" s="511"/>
      <c r="B212" s="82" t="s">
        <v>363</v>
      </c>
      <c r="C212" s="60" t="s">
        <v>57</v>
      </c>
      <c r="D212" s="265">
        <v>486.9</v>
      </c>
      <c r="E212" s="243">
        <v>0</v>
      </c>
      <c r="F212" s="31"/>
      <c r="G212" s="31"/>
      <c r="H212" s="31"/>
      <c r="I212" s="31"/>
      <c r="J212" s="65">
        <f t="shared" si="12"/>
        <v>486.9</v>
      </c>
    </row>
    <row r="213" spans="1:16" ht="36.75" customHeight="1" x14ac:dyDescent="0.2">
      <c r="A213" s="511"/>
      <c r="B213" s="170" t="s">
        <v>364</v>
      </c>
      <c r="C213" s="60" t="s">
        <v>57</v>
      </c>
      <c r="D213" s="265">
        <v>479.9</v>
      </c>
      <c r="E213" s="243">
        <v>0</v>
      </c>
      <c r="F213" s="31"/>
      <c r="G213" s="31"/>
      <c r="H213" s="31"/>
      <c r="I213" s="31"/>
      <c r="J213" s="65">
        <f t="shared" si="12"/>
        <v>479.9</v>
      </c>
    </row>
    <row r="214" spans="1:16" ht="36.75" customHeight="1" x14ac:dyDescent="0.2">
      <c r="A214" s="511"/>
      <c r="B214" s="170" t="s">
        <v>365</v>
      </c>
      <c r="C214" s="60" t="s">
        <v>57</v>
      </c>
      <c r="D214" s="265">
        <v>1741.95</v>
      </c>
      <c r="E214" s="243">
        <v>0</v>
      </c>
      <c r="F214" s="31"/>
      <c r="G214" s="31"/>
      <c r="H214" s="31"/>
      <c r="I214" s="31"/>
      <c r="J214" s="65">
        <f t="shared" si="12"/>
        <v>1741.95</v>
      </c>
    </row>
    <row r="215" spans="1:16" ht="36.75" customHeight="1" x14ac:dyDescent="0.2">
      <c r="A215" s="511"/>
      <c r="B215" s="170" t="s">
        <v>366</v>
      </c>
      <c r="C215" s="60" t="s">
        <v>57</v>
      </c>
      <c r="D215" s="265">
        <v>268.2</v>
      </c>
      <c r="E215" s="243">
        <v>0</v>
      </c>
      <c r="F215" s="31"/>
      <c r="G215" s="31"/>
      <c r="H215" s="31"/>
      <c r="I215" s="31"/>
      <c r="J215" s="65">
        <f t="shared" si="12"/>
        <v>268.2</v>
      </c>
    </row>
    <row r="216" spans="1:16" ht="36.75" customHeight="1" x14ac:dyDescent="0.2">
      <c r="A216" s="511"/>
      <c r="B216" s="170" t="s">
        <v>346</v>
      </c>
      <c r="C216" s="60" t="s">
        <v>57</v>
      </c>
      <c r="D216" s="265">
        <v>536.9</v>
      </c>
      <c r="E216" s="243">
        <v>0</v>
      </c>
      <c r="F216" s="31"/>
      <c r="G216" s="31"/>
      <c r="H216" s="31"/>
      <c r="I216" s="31"/>
      <c r="J216" s="65">
        <f t="shared" si="12"/>
        <v>536.9</v>
      </c>
    </row>
    <row r="217" spans="1:16" ht="36.75" customHeight="1" x14ac:dyDescent="0.2">
      <c r="A217" s="512"/>
      <c r="B217" s="82" t="s">
        <v>367</v>
      </c>
      <c r="C217" s="60" t="s">
        <v>57</v>
      </c>
      <c r="D217" s="265">
        <v>1455.8999999999999</v>
      </c>
      <c r="E217" s="243">
        <v>0</v>
      </c>
      <c r="F217" s="31"/>
      <c r="G217" s="31"/>
      <c r="H217" s="31"/>
      <c r="I217" s="31"/>
      <c r="J217" s="65">
        <f t="shared" si="12"/>
        <v>1455.8999999999999</v>
      </c>
    </row>
    <row r="218" spans="1:16" ht="36.75" customHeight="1" x14ac:dyDescent="0.2">
      <c r="A218" s="204" t="s">
        <v>368</v>
      </c>
      <c r="B218" s="170" t="s">
        <v>369</v>
      </c>
      <c r="C218" s="60" t="s">
        <v>57</v>
      </c>
      <c r="D218" s="265">
        <v>10424.1</v>
      </c>
      <c r="E218" s="243">
        <v>0</v>
      </c>
      <c r="F218" s="31"/>
      <c r="G218" s="31"/>
      <c r="H218" s="31"/>
      <c r="I218" s="31"/>
      <c r="J218" s="65">
        <f t="shared" si="12"/>
        <v>10424.1</v>
      </c>
    </row>
    <row r="219" spans="1:16" ht="36.75" customHeight="1" x14ac:dyDescent="0.2">
      <c r="A219" s="510" t="s">
        <v>370</v>
      </c>
      <c r="B219" s="82" t="s">
        <v>371</v>
      </c>
      <c r="C219" s="60" t="s">
        <v>57</v>
      </c>
      <c r="D219" s="266">
        <v>122202.39999999998</v>
      </c>
      <c r="E219" s="120">
        <v>1185.5</v>
      </c>
      <c r="F219" s="31"/>
      <c r="G219" s="120"/>
      <c r="H219" s="31"/>
      <c r="I219" s="120"/>
      <c r="J219" s="65">
        <f t="shared" si="12"/>
        <v>123387.89999999998</v>
      </c>
    </row>
    <row r="220" spans="1:16" ht="36.75" customHeight="1" x14ac:dyDescent="0.2">
      <c r="A220" s="511"/>
      <c r="B220" s="82" t="s">
        <v>372</v>
      </c>
      <c r="C220" s="60" t="s">
        <v>57</v>
      </c>
      <c r="D220" s="266">
        <v>75163.41</v>
      </c>
      <c r="E220" s="120">
        <v>526</v>
      </c>
      <c r="F220" s="31"/>
      <c r="G220" s="242"/>
      <c r="H220" s="242"/>
      <c r="I220" s="242"/>
      <c r="J220" s="65">
        <f t="shared" si="12"/>
        <v>75689.41</v>
      </c>
      <c r="P220" s="70"/>
    </row>
    <row r="221" spans="1:16" ht="36.75" customHeight="1" x14ac:dyDescent="0.2">
      <c r="A221" s="511"/>
      <c r="B221" s="82" t="s">
        <v>373</v>
      </c>
      <c r="C221" s="60" t="s">
        <v>57</v>
      </c>
      <c r="D221" s="266">
        <v>1412.5</v>
      </c>
      <c r="E221" s="243">
        <v>0</v>
      </c>
      <c r="F221" s="31"/>
      <c r="G221" s="242"/>
      <c r="H221" s="242"/>
      <c r="I221" s="242"/>
      <c r="J221" s="65">
        <f t="shared" si="12"/>
        <v>1412.5</v>
      </c>
    </row>
    <row r="222" spans="1:16" ht="36.75" customHeight="1" x14ac:dyDescent="0.2">
      <c r="A222" s="512"/>
      <c r="B222" s="82" t="s">
        <v>374</v>
      </c>
      <c r="C222" s="60" t="s">
        <v>57</v>
      </c>
      <c r="D222" s="266">
        <v>1547.4</v>
      </c>
      <c r="E222" s="243">
        <v>0</v>
      </c>
      <c r="F222" s="31"/>
      <c r="G222" s="242"/>
      <c r="H222" s="242"/>
      <c r="I222" s="242"/>
      <c r="J222" s="65">
        <f t="shared" si="12"/>
        <v>1547.4</v>
      </c>
    </row>
    <row r="223" spans="1:16" ht="36.75" customHeight="1" x14ac:dyDescent="0.2">
      <c r="A223" s="114" t="s">
        <v>375</v>
      </c>
      <c r="B223" s="82" t="s">
        <v>376</v>
      </c>
      <c r="C223" s="60" t="s">
        <v>57</v>
      </c>
      <c r="D223" s="266">
        <v>1067.3</v>
      </c>
      <c r="E223" s="243">
        <v>0</v>
      </c>
      <c r="F223" s="31"/>
      <c r="G223" s="242"/>
      <c r="H223" s="242"/>
      <c r="I223" s="242"/>
      <c r="J223" s="65">
        <f t="shared" si="12"/>
        <v>1067.3</v>
      </c>
    </row>
    <row r="224" spans="1:16" ht="36.75" customHeight="1" x14ac:dyDescent="0.2">
      <c r="A224" s="517" t="s">
        <v>377</v>
      </c>
      <c r="B224" s="339" t="s">
        <v>979</v>
      </c>
      <c r="C224" s="60" t="s">
        <v>57</v>
      </c>
      <c r="D224" s="266">
        <v>0</v>
      </c>
      <c r="E224" s="120">
        <v>750</v>
      </c>
      <c r="F224" s="31"/>
      <c r="G224" s="242"/>
      <c r="H224" s="242"/>
      <c r="I224" s="242"/>
      <c r="J224" s="65">
        <f t="shared" si="12"/>
        <v>750</v>
      </c>
    </row>
    <row r="225" spans="1:10" ht="36.75" customHeight="1" x14ac:dyDescent="0.2">
      <c r="A225" s="518"/>
      <c r="B225" s="81" t="s">
        <v>378</v>
      </c>
      <c r="C225" s="60" t="s">
        <v>57</v>
      </c>
      <c r="D225" s="45">
        <v>256.8</v>
      </c>
      <c r="E225" s="243">
        <v>0</v>
      </c>
      <c r="F225" s="31"/>
      <c r="G225" s="242"/>
      <c r="H225" s="242"/>
      <c r="I225" s="242"/>
      <c r="J225" s="65">
        <f t="shared" si="12"/>
        <v>256.8</v>
      </c>
    </row>
    <row r="226" spans="1:10" ht="35.25" customHeight="1" x14ac:dyDescent="0.2">
      <c r="A226" s="518"/>
      <c r="B226" s="81" t="s">
        <v>987</v>
      </c>
      <c r="C226" s="60" t="s">
        <v>57</v>
      </c>
      <c r="D226" s="265">
        <v>1563.74</v>
      </c>
      <c r="E226" s="243">
        <v>0</v>
      </c>
      <c r="F226" s="31"/>
      <c r="G226" s="242"/>
      <c r="H226" s="242"/>
      <c r="I226" s="242"/>
      <c r="J226" s="65">
        <f t="shared" si="12"/>
        <v>1563.74</v>
      </c>
    </row>
    <row r="227" spans="1:10" ht="36.75" customHeight="1" x14ac:dyDescent="0.2">
      <c r="A227" s="518"/>
      <c r="B227" s="83" t="s">
        <v>379</v>
      </c>
      <c r="C227" s="116" t="s">
        <v>57</v>
      </c>
      <c r="D227" s="266">
        <v>37782.22</v>
      </c>
      <c r="E227" s="120">
        <v>387.44</v>
      </c>
      <c r="F227" s="31"/>
      <c r="G227" s="242"/>
      <c r="H227" s="242"/>
      <c r="I227" s="243"/>
      <c r="J227" s="65">
        <f t="shared" si="12"/>
        <v>38169.660000000003</v>
      </c>
    </row>
    <row r="228" spans="1:10" ht="36.75" customHeight="1" x14ac:dyDescent="0.2">
      <c r="A228" s="518"/>
      <c r="B228" s="82" t="s">
        <v>380</v>
      </c>
      <c r="C228" s="60" t="s">
        <v>57</v>
      </c>
      <c r="D228" s="266">
        <v>25753.089999999997</v>
      </c>
      <c r="E228" s="243">
        <v>0</v>
      </c>
      <c r="F228" s="31"/>
      <c r="G228" s="242"/>
      <c r="H228" s="242"/>
      <c r="I228" s="242"/>
      <c r="J228" s="65">
        <f t="shared" si="12"/>
        <v>25753.089999999997</v>
      </c>
    </row>
    <row r="229" spans="1:10" ht="36.75" customHeight="1" x14ac:dyDescent="0.2">
      <c r="A229" s="518"/>
      <c r="B229" s="82" t="s">
        <v>381</v>
      </c>
      <c r="C229" s="60" t="s">
        <v>57</v>
      </c>
      <c r="D229" s="266">
        <v>70777.320000000007</v>
      </c>
      <c r="E229" s="120">
        <v>951</v>
      </c>
      <c r="F229" s="31"/>
      <c r="G229" s="242"/>
      <c r="H229" s="242"/>
      <c r="I229" s="242"/>
      <c r="J229" s="65">
        <f t="shared" si="12"/>
        <v>71728.320000000007</v>
      </c>
    </row>
    <row r="230" spans="1:10" ht="34.5" customHeight="1" x14ac:dyDescent="0.2">
      <c r="A230" s="518"/>
      <c r="B230" s="82" t="s">
        <v>382</v>
      </c>
      <c r="C230" s="60" t="s">
        <v>57</v>
      </c>
      <c r="D230" s="266">
        <v>5549.7400000000007</v>
      </c>
      <c r="E230" s="243">
        <v>0</v>
      </c>
      <c r="F230" s="31"/>
      <c r="G230" s="242"/>
      <c r="H230" s="242"/>
      <c r="I230" s="242"/>
      <c r="J230" s="65">
        <f t="shared" si="12"/>
        <v>5549.7400000000007</v>
      </c>
    </row>
    <row r="231" spans="1:10" ht="35.25" customHeight="1" x14ac:dyDescent="0.2">
      <c r="A231" s="518"/>
      <c r="B231" s="82" t="s">
        <v>383</v>
      </c>
      <c r="C231" s="60" t="s">
        <v>57</v>
      </c>
      <c r="D231" s="242">
        <v>309</v>
      </c>
      <c r="E231" s="242">
        <v>304</v>
      </c>
      <c r="F231" s="242"/>
      <c r="G231" s="242"/>
      <c r="H231" s="242"/>
      <c r="I231" s="242"/>
      <c r="J231" s="65">
        <f t="shared" si="12"/>
        <v>613</v>
      </c>
    </row>
    <row r="232" spans="1:10" ht="36.75" customHeight="1" x14ac:dyDescent="0.2">
      <c r="A232" s="518"/>
      <c r="B232" s="82" t="s">
        <v>384</v>
      </c>
      <c r="C232" s="60" t="s">
        <v>57</v>
      </c>
      <c r="D232" s="266">
        <v>31624.580000000009</v>
      </c>
      <c r="E232" s="120">
        <v>274.60000000000002</v>
      </c>
      <c r="F232" s="31"/>
      <c r="G232" s="242"/>
      <c r="H232" s="242"/>
      <c r="I232" s="242"/>
      <c r="J232" s="65">
        <f t="shared" si="12"/>
        <v>31899.180000000008</v>
      </c>
    </row>
    <row r="233" spans="1:10" ht="32.25" customHeight="1" x14ac:dyDescent="0.2">
      <c r="A233" s="518"/>
      <c r="B233" s="82" t="s">
        <v>385</v>
      </c>
      <c r="C233" s="60" t="s">
        <v>57</v>
      </c>
      <c r="D233" s="266">
        <v>2647.84</v>
      </c>
      <c r="E233" s="243">
        <v>0</v>
      </c>
      <c r="F233" s="31"/>
      <c r="G233" s="242"/>
      <c r="H233" s="242"/>
      <c r="I233" s="242"/>
      <c r="J233" s="65">
        <f t="shared" si="12"/>
        <v>2647.84</v>
      </c>
    </row>
    <row r="234" spans="1:10" ht="36.75" customHeight="1" x14ac:dyDescent="0.2">
      <c r="A234" s="518"/>
      <c r="B234" s="82" t="s">
        <v>386</v>
      </c>
      <c r="C234" s="60" t="s">
        <v>57</v>
      </c>
      <c r="D234" s="266">
        <v>2458.0500000000002</v>
      </c>
      <c r="E234" s="243">
        <v>0</v>
      </c>
      <c r="F234" s="31"/>
      <c r="G234" s="242"/>
      <c r="H234" s="242"/>
      <c r="I234" s="242"/>
      <c r="J234" s="65">
        <f t="shared" si="12"/>
        <v>2458.0500000000002</v>
      </c>
    </row>
    <row r="235" spans="1:10" ht="36.75" customHeight="1" x14ac:dyDescent="0.2">
      <c r="A235" s="518"/>
      <c r="B235" s="82" t="s">
        <v>387</v>
      </c>
      <c r="C235" s="60" t="s">
        <v>57</v>
      </c>
      <c r="D235" s="266">
        <v>1632.9199999999998</v>
      </c>
      <c r="E235" s="243">
        <v>0</v>
      </c>
      <c r="F235" s="31"/>
      <c r="G235" s="242"/>
      <c r="H235" s="242"/>
      <c r="I235" s="242"/>
      <c r="J235" s="65">
        <f t="shared" si="12"/>
        <v>1632.9199999999998</v>
      </c>
    </row>
    <row r="236" spans="1:10" ht="36.75" customHeight="1" x14ac:dyDescent="0.2">
      <c r="A236" s="519"/>
      <c r="B236" s="82" t="s">
        <v>388</v>
      </c>
      <c r="C236" s="60" t="s">
        <v>57</v>
      </c>
      <c r="D236" s="266">
        <v>27384.1</v>
      </c>
      <c r="E236" s="120">
        <v>394</v>
      </c>
      <c r="F236" s="31"/>
      <c r="G236" s="242"/>
      <c r="H236" s="242"/>
      <c r="I236" s="242"/>
      <c r="J236" s="65">
        <f t="shared" si="12"/>
        <v>27778.1</v>
      </c>
    </row>
    <row r="237" spans="1:10" ht="35.25" customHeight="1" x14ac:dyDescent="0.2">
      <c r="A237" s="510" t="s">
        <v>377</v>
      </c>
      <c r="B237" s="82" t="s">
        <v>389</v>
      </c>
      <c r="C237" s="60" t="s">
        <v>57</v>
      </c>
      <c r="D237" s="266">
        <v>21883.7</v>
      </c>
      <c r="E237" s="243">
        <v>0</v>
      </c>
      <c r="F237" s="120"/>
      <c r="G237" s="242"/>
      <c r="H237" s="242"/>
      <c r="I237" s="242"/>
      <c r="J237" s="298">
        <f t="shared" si="12"/>
        <v>21883.7</v>
      </c>
    </row>
    <row r="238" spans="1:10" ht="36.75" customHeight="1" x14ac:dyDescent="0.2">
      <c r="A238" s="511"/>
      <c r="B238" s="82" t="s">
        <v>390</v>
      </c>
      <c r="C238" s="60" t="s">
        <v>57</v>
      </c>
      <c r="D238" s="266">
        <v>78859.150000000009</v>
      </c>
      <c r="E238" s="243">
        <v>0</v>
      </c>
      <c r="F238" s="120"/>
      <c r="G238" s="242"/>
      <c r="H238" s="242"/>
      <c r="I238" s="242"/>
      <c r="J238" s="65">
        <f t="shared" si="12"/>
        <v>78859.150000000009</v>
      </c>
    </row>
    <row r="239" spans="1:10" ht="35.25" customHeight="1" x14ac:dyDescent="0.2">
      <c r="A239" s="511"/>
      <c r="B239" s="82" t="s">
        <v>391</v>
      </c>
      <c r="C239" s="60" t="s">
        <v>57</v>
      </c>
      <c r="D239" s="266">
        <v>6721.0000000000009</v>
      </c>
      <c r="E239" s="243">
        <v>0</v>
      </c>
      <c r="F239" s="120"/>
      <c r="G239" s="242"/>
      <c r="H239" s="242"/>
      <c r="I239" s="242"/>
      <c r="J239" s="298">
        <f t="shared" si="12"/>
        <v>6721.0000000000009</v>
      </c>
    </row>
    <row r="240" spans="1:10" ht="36.75" customHeight="1" x14ac:dyDescent="0.2">
      <c r="A240" s="511"/>
      <c r="B240" s="82" t="s">
        <v>392</v>
      </c>
      <c r="C240" s="60" t="s">
        <v>57</v>
      </c>
      <c r="D240" s="266">
        <v>27033.149999999998</v>
      </c>
      <c r="E240" s="120">
        <v>612</v>
      </c>
      <c r="F240" s="31"/>
      <c r="G240" s="242"/>
      <c r="H240" s="242"/>
      <c r="I240" s="242"/>
      <c r="J240" s="65">
        <f t="shared" si="12"/>
        <v>27645.149999999998</v>
      </c>
    </row>
    <row r="241" spans="1:10" ht="36.75" customHeight="1" x14ac:dyDescent="0.2">
      <c r="A241" s="511"/>
      <c r="B241" s="82" t="s">
        <v>393</v>
      </c>
      <c r="C241" s="60" t="s">
        <v>57</v>
      </c>
      <c r="D241" s="266">
        <v>2431.1999999999998</v>
      </c>
      <c r="E241" s="243">
        <v>0</v>
      </c>
      <c r="F241" s="31"/>
      <c r="G241" s="242"/>
      <c r="H241" s="242"/>
      <c r="I241" s="242"/>
      <c r="J241" s="65">
        <f t="shared" si="12"/>
        <v>2431.1999999999998</v>
      </c>
    </row>
    <row r="242" spans="1:10" ht="36.75" customHeight="1" x14ac:dyDescent="0.2">
      <c r="A242" s="511"/>
      <c r="B242" s="82" t="s">
        <v>394</v>
      </c>
      <c r="C242" s="60" t="s">
        <v>57</v>
      </c>
      <c r="D242" s="266">
        <v>3402.6</v>
      </c>
      <c r="E242" s="243">
        <v>0</v>
      </c>
      <c r="F242" s="31"/>
      <c r="G242" s="242"/>
      <c r="H242" s="242"/>
      <c r="I242" s="242"/>
      <c r="J242" s="65">
        <f t="shared" si="12"/>
        <v>3402.6</v>
      </c>
    </row>
    <row r="243" spans="1:10" ht="36.75" customHeight="1" x14ac:dyDescent="0.2">
      <c r="A243" s="511"/>
      <c r="B243" s="82" t="s">
        <v>395</v>
      </c>
      <c r="C243" s="60" t="s">
        <v>57</v>
      </c>
      <c r="D243" s="266">
        <v>5749.1000000000013</v>
      </c>
      <c r="E243" s="120">
        <v>254</v>
      </c>
      <c r="F243" s="31"/>
      <c r="G243" s="242"/>
      <c r="H243" s="242"/>
      <c r="I243" s="242"/>
      <c r="J243" s="65">
        <f t="shared" si="12"/>
        <v>6003.1000000000013</v>
      </c>
    </row>
    <row r="244" spans="1:10" ht="33.75" customHeight="1" x14ac:dyDescent="0.2">
      <c r="A244" s="511"/>
      <c r="B244" s="82" t="s">
        <v>396</v>
      </c>
      <c r="C244" s="60" t="s">
        <v>57</v>
      </c>
      <c r="D244" s="266">
        <v>319.10000000000002</v>
      </c>
      <c r="E244" s="243">
        <v>0</v>
      </c>
      <c r="F244" s="31"/>
      <c r="G244" s="242"/>
      <c r="H244" s="242"/>
      <c r="I244" s="242"/>
      <c r="J244" s="65">
        <f t="shared" si="12"/>
        <v>319.10000000000002</v>
      </c>
    </row>
    <row r="245" spans="1:10" ht="36.75" customHeight="1" x14ac:dyDescent="0.2">
      <c r="A245" s="511"/>
      <c r="B245" s="82" t="s">
        <v>397</v>
      </c>
      <c r="C245" s="60" t="s">
        <v>57</v>
      </c>
      <c r="D245" s="266">
        <v>18159.599999999999</v>
      </c>
      <c r="E245" s="120">
        <v>702</v>
      </c>
      <c r="F245" s="31"/>
      <c r="G245" s="242"/>
      <c r="H245" s="242"/>
      <c r="I245" s="242"/>
      <c r="J245" s="65">
        <f t="shared" si="12"/>
        <v>18861.599999999999</v>
      </c>
    </row>
    <row r="246" spans="1:10" ht="34.5" customHeight="1" x14ac:dyDescent="0.2">
      <c r="A246" s="511"/>
      <c r="B246" s="82" t="s">
        <v>398</v>
      </c>
      <c r="C246" s="60" t="s">
        <v>57</v>
      </c>
      <c r="D246" s="266">
        <v>1974</v>
      </c>
      <c r="E246" s="243">
        <v>0</v>
      </c>
      <c r="F246" s="31"/>
      <c r="G246" s="242"/>
      <c r="H246" s="242"/>
      <c r="I246" s="242"/>
      <c r="J246" s="65">
        <f t="shared" si="12"/>
        <v>1974</v>
      </c>
    </row>
    <row r="247" spans="1:10" ht="36.75" customHeight="1" x14ac:dyDescent="0.2">
      <c r="A247" s="511"/>
      <c r="B247" s="82" t="s">
        <v>399</v>
      </c>
      <c r="C247" s="60" t="s">
        <v>57</v>
      </c>
      <c r="D247" s="266">
        <v>20205.72</v>
      </c>
      <c r="E247" s="243">
        <v>0</v>
      </c>
      <c r="F247" s="31"/>
      <c r="G247" s="242"/>
      <c r="H247" s="242"/>
      <c r="I247" s="242"/>
      <c r="J247" s="65">
        <f t="shared" si="12"/>
        <v>20205.72</v>
      </c>
    </row>
    <row r="248" spans="1:10" ht="36.75" customHeight="1" x14ac:dyDescent="0.2">
      <c r="A248" s="511"/>
      <c r="B248" s="82" t="s">
        <v>400</v>
      </c>
      <c r="C248" s="60" t="s">
        <v>57</v>
      </c>
      <c r="D248" s="266">
        <v>8685.4</v>
      </c>
      <c r="E248" s="120">
        <v>267.5</v>
      </c>
      <c r="F248" s="31"/>
      <c r="G248" s="242"/>
      <c r="H248" s="242"/>
      <c r="I248" s="242"/>
      <c r="J248" s="65">
        <f t="shared" si="12"/>
        <v>8952.9</v>
      </c>
    </row>
    <row r="249" spans="1:10" ht="36.75" customHeight="1" x14ac:dyDescent="0.2">
      <c r="A249" s="511"/>
      <c r="B249" s="156" t="s">
        <v>401</v>
      </c>
      <c r="C249" s="60" t="s">
        <v>57</v>
      </c>
      <c r="D249" s="266">
        <v>686.1</v>
      </c>
      <c r="E249" s="243">
        <v>0</v>
      </c>
      <c r="F249" s="31"/>
      <c r="G249" s="242"/>
      <c r="H249" s="242"/>
      <c r="I249" s="242"/>
      <c r="J249" s="65">
        <f t="shared" si="12"/>
        <v>686.1</v>
      </c>
    </row>
    <row r="250" spans="1:10" ht="36.75" customHeight="1" x14ac:dyDescent="0.2">
      <c r="A250" s="511"/>
      <c r="B250" s="82" t="s">
        <v>402</v>
      </c>
      <c r="C250" s="60" t="s">
        <v>57</v>
      </c>
      <c r="D250" s="266">
        <v>1126</v>
      </c>
      <c r="E250" s="243">
        <v>0</v>
      </c>
      <c r="F250" s="31"/>
      <c r="G250" s="242"/>
      <c r="H250" s="242"/>
      <c r="I250" s="242"/>
      <c r="J250" s="65">
        <f t="shared" si="12"/>
        <v>1126</v>
      </c>
    </row>
    <row r="251" spans="1:10" ht="32.25" customHeight="1" x14ac:dyDescent="0.2">
      <c r="A251" s="511"/>
      <c r="B251" s="82" t="s">
        <v>403</v>
      </c>
      <c r="C251" s="60" t="s">
        <v>57</v>
      </c>
      <c r="D251" s="266">
        <v>2604.6</v>
      </c>
      <c r="E251" s="120">
        <v>240</v>
      </c>
      <c r="F251" s="31"/>
      <c r="G251" s="242"/>
      <c r="H251" s="242"/>
      <c r="I251" s="242"/>
      <c r="J251" s="65">
        <f t="shared" si="12"/>
        <v>2844.6</v>
      </c>
    </row>
    <row r="252" spans="1:10" ht="36.75" customHeight="1" x14ac:dyDescent="0.2">
      <c r="A252" s="511"/>
      <c r="B252" s="82" t="s">
        <v>404</v>
      </c>
      <c r="C252" s="60" t="s">
        <v>57</v>
      </c>
      <c r="D252" s="266">
        <v>164.6</v>
      </c>
      <c r="E252" s="243">
        <v>0</v>
      </c>
      <c r="F252" s="31"/>
      <c r="G252" s="242"/>
      <c r="H252" s="242"/>
      <c r="I252" s="242"/>
      <c r="J252" s="65">
        <f t="shared" si="12"/>
        <v>164.6</v>
      </c>
    </row>
    <row r="253" spans="1:10" ht="60.75" customHeight="1" x14ac:dyDescent="0.2">
      <c r="A253" s="511"/>
      <c r="B253" s="82" t="s">
        <v>405</v>
      </c>
      <c r="C253" s="60" t="s">
        <v>57</v>
      </c>
      <c r="D253" s="266">
        <v>2560.8000000000002</v>
      </c>
      <c r="E253" s="120">
        <v>201</v>
      </c>
      <c r="F253" s="31"/>
      <c r="G253" s="242"/>
      <c r="H253" s="242"/>
      <c r="I253" s="242"/>
      <c r="J253" s="65">
        <f t="shared" si="12"/>
        <v>2761.8</v>
      </c>
    </row>
    <row r="254" spans="1:10" ht="31.5" customHeight="1" x14ac:dyDescent="0.2">
      <c r="A254" s="511"/>
      <c r="B254" s="170" t="s">
        <v>406</v>
      </c>
      <c r="C254" s="60" t="s">
        <v>57</v>
      </c>
      <c r="D254" s="242">
        <v>418</v>
      </c>
      <c r="E254" s="243">
        <v>0</v>
      </c>
      <c r="F254" s="242"/>
      <c r="G254" s="242"/>
      <c r="H254" s="242"/>
      <c r="I254" s="242"/>
      <c r="J254" s="65">
        <f t="shared" si="12"/>
        <v>418</v>
      </c>
    </row>
    <row r="255" spans="1:10" ht="37.5" customHeight="1" x14ac:dyDescent="0.2">
      <c r="A255" s="511"/>
      <c r="B255" s="170" t="s">
        <v>407</v>
      </c>
      <c r="C255" s="60" t="s">
        <v>57</v>
      </c>
      <c r="D255" s="266">
        <v>1691.3999999999999</v>
      </c>
      <c r="E255" s="243">
        <v>0</v>
      </c>
      <c r="F255" s="31"/>
      <c r="G255" s="242"/>
      <c r="H255" s="242"/>
      <c r="I255" s="242"/>
      <c r="J255" s="65">
        <f t="shared" ref="J255" si="13">SUM(D255:I255)</f>
        <v>1691.3999999999999</v>
      </c>
    </row>
    <row r="256" spans="1:10" ht="36.75" customHeight="1" x14ac:dyDescent="0.2">
      <c r="A256" s="511"/>
      <c r="B256" s="82" t="s">
        <v>408</v>
      </c>
      <c r="C256" s="60" t="s">
        <v>57</v>
      </c>
      <c r="D256" s="266">
        <v>5782.45</v>
      </c>
      <c r="E256" s="243">
        <v>0</v>
      </c>
      <c r="F256" s="31"/>
      <c r="G256" s="242"/>
      <c r="H256" s="242"/>
      <c r="I256" s="242"/>
      <c r="J256" s="65">
        <f t="shared" ref="J256:J274" si="14">SUM(D256:I256)</f>
        <v>5782.45</v>
      </c>
    </row>
    <row r="257" spans="1:10" ht="32.25" customHeight="1" x14ac:dyDescent="0.2">
      <c r="A257" s="511"/>
      <c r="B257" s="82" t="s">
        <v>409</v>
      </c>
      <c r="C257" s="60" t="s">
        <v>57</v>
      </c>
      <c r="D257" s="266">
        <v>11886.319999999998</v>
      </c>
      <c r="E257" s="243">
        <v>0</v>
      </c>
      <c r="F257" s="31"/>
      <c r="G257" s="242"/>
      <c r="H257" s="242"/>
      <c r="I257" s="242"/>
      <c r="J257" s="65">
        <f t="shared" si="14"/>
        <v>11886.319999999998</v>
      </c>
    </row>
    <row r="258" spans="1:10" ht="46.5" customHeight="1" x14ac:dyDescent="0.2">
      <c r="A258" s="511"/>
      <c r="B258" s="82" t="s">
        <v>410</v>
      </c>
      <c r="C258" s="60" t="s">
        <v>57</v>
      </c>
      <c r="D258" s="266">
        <v>11165.109999999999</v>
      </c>
      <c r="E258" s="243">
        <v>0</v>
      </c>
      <c r="F258" s="31"/>
      <c r="G258" s="242"/>
      <c r="H258" s="242"/>
      <c r="I258" s="242"/>
      <c r="J258" s="65">
        <f t="shared" si="14"/>
        <v>11165.109999999999</v>
      </c>
    </row>
    <row r="259" spans="1:10" ht="36.75" customHeight="1" x14ac:dyDescent="0.2">
      <c r="A259" s="511"/>
      <c r="B259" s="82" t="s">
        <v>411</v>
      </c>
      <c r="C259" s="60" t="s">
        <v>57</v>
      </c>
      <c r="D259" s="266">
        <v>20145.699999999997</v>
      </c>
      <c r="E259" s="120">
        <v>253</v>
      </c>
      <c r="F259" s="31"/>
      <c r="G259" s="242"/>
      <c r="H259" s="242"/>
      <c r="I259" s="242"/>
      <c r="J259" s="65">
        <f t="shared" si="14"/>
        <v>20398.699999999997</v>
      </c>
    </row>
    <row r="260" spans="1:10" ht="33.75" customHeight="1" x14ac:dyDescent="0.2">
      <c r="A260" s="511"/>
      <c r="B260" s="82" t="s">
        <v>412</v>
      </c>
      <c r="C260" s="60" t="s">
        <v>57</v>
      </c>
      <c r="D260" s="266">
        <v>387.3</v>
      </c>
      <c r="E260" s="243">
        <v>0</v>
      </c>
      <c r="F260" s="31"/>
      <c r="G260" s="242"/>
      <c r="H260" s="242"/>
      <c r="I260" s="242"/>
      <c r="J260" s="65">
        <f t="shared" si="14"/>
        <v>387.3</v>
      </c>
    </row>
    <row r="261" spans="1:10" ht="36.75" customHeight="1" x14ac:dyDescent="0.2">
      <c r="A261" s="511"/>
      <c r="B261" s="142" t="s">
        <v>413</v>
      </c>
      <c r="C261" s="267" t="s">
        <v>57</v>
      </c>
      <c r="D261" s="266">
        <v>2150.02</v>
      </c>
      <c r="E261" s="243">
        <v>0</v>
      </c>
      <c r="F261" s="31"/>
      <c r="G261" s="242"/>
      <c r="H261" s="242"/>
      <c r="I261" s="242"/>
      <c r="J261" s="65">
        <f t="shared" si="14"/>
        <v>2150.02</v>
      </c>
    </row>
    <row r="262" spans="1:10" ht="33" customHeight="1" x14ac:dyDescent="0.2">
      <c r="A262" s="511"/>
      <c r="B262" s="82" t="s">
        <v>414</v>
      </c>
      <c r="C262" s="60" t="s">
        <v>57</v>
      </c>
      <c r="D262" s="266">
        <v>10357.1</v>
      </c>
      <c r="E262" s="243">
        <v>0</v>
      </c>
      <c r="F262" s="31"/>
      <c r="G262" s="242"/>
      <c r="H262" s="242"/>
      <c r="I262" s="242"/>
      <c r="J262" s="65">
        <f t="shared" si="14"/>
        <v>10357.1</v>
      </c>
    </row>
    <row r="263" spans="1:10" ht="36.75" customHeight="1" x14ac:dyDescent="0.2">
      <c r="A263" s="511"/>
      <c r="B263" s="82" t="s">
        <v>415</v>
      </c>
      <c r="C263" s="60" t="s">
        <v>57</v>
      </c>
      <c r="D263" s="266">
        <v>2862.6000000000004</v>
      </c>
      <c r="E263" s="243">
        <v>0</v>
      </c>
      <c r="F263" s="31"/>
      <c r="G263" s="242"/>
      <c r="H263" s="242"/>
      <c r="I263" s="242"/>
      <c r="J263" s="65">
        <f t="shared" si="14"/>
        <v>2862.6000000000004</v>
      </c>
    </row>
    <row r="264" spans="1:10" ht="36.75" customHeight="1" x14ac:dyDescent="0.2">
      <c r="A264" s="511"/>
      <c r="B264" s="82" t="s">
        <v>416</v>
      </c>
      <c r="C264" s="60" t="s">
        <v>57</v>
      </c>
      <c r="D264" s="266">
        <v>70401.449999999983</v>
      </c>
      <c r="E264" s="120">
        <v>641</v>
      </c>
      <c r="F264" s="31"/>
      <c r="G264" s="242"/>
      <c r="H264" s="242"/>
      <c r="I264" s="242"/>
      <c r="J264" s="65">
        <f t="shared" si="14"/>
        <v>71042.449999999983</v>
      </c>
    </row>
    <row r="265" spans="1:10" ht="36.75" customHeight="1" x14ac:dyDescent="0.2">
      <c r="A265" s="511"/>
      <c r="B265" s="170" t="s">
        <v>986</v>
      </c>
      <c r="C265" s="60" t="s">
        <v>57</v>
      </c>
      <c r="D265" s="266">
        <v>0</v>
      </c>
      <c r="E265" s="45">
        <v>232</v>
      </c>
      <c r="F265" s="320"/>
      <c r="G265" s="242"/>
      <c r="H265" s="242"/>
      <c r="I265" s="242"/>
      <c r="J265" s="65">
        <f t="shared" si="14"/>
        <v>232</v>
      </c>
    </row>
    <row r="266" spans="1:10" ht="36.75" customHeight="1" x14ac:dyDescent="0.2">
      <c r="A266" s="511"/>
      <c r="B266" s="170" t="s">
        <v>417</v>
      </c>
      <c r="C266" s="60" t="s">
        <v>57</v>
      </c>
      <c r="D266" s="266">
        <v>1221</v>
      </c>
      <c r="E266" s="266">
        <v>304</v>
      </c>
      <c r="F266" s="266"/>
      <c r="G266" s="242"/>
      <c r="H266" s="242"/>
      <c r="I266" s="242"/>
      <c r="J266" s="65">
        <f t="shared" si="14"/>
        <v>1525</v>
      </c>
    </row>
    <row r="267" spans="1:10" ht="32.25" customHeight="1" x14ac:dyDescent="0.2">
      <c r="A267" s="512"/>
      <c r="B267" s="170" t="s">
        <v>418</v>
      </c>
      <c r="C267" s="60" t="s">
        <v>57</v>
      </c>
      <c r="D267" s="266">
        <v>1825.4</v>
      </c>
      <c r="E267" s="266">
        <v>736.5</v>
      </c>
      <c r="F267" s="266"/>
      <c r="G267" s="242"/>
      <c r="H267" s="242"/>
      <c r="I267" s="242"/>
      <c r="J267" s="65">
        <f t="shared" si="14"/>
        <v>2561.9</v>
      </c>
    </row>
    <row r="268" spans="1:10" ht="33.75" customHeight="1" x14ac:dyDescent="0.2">
      <c r="A268" s="202" t="s">
        <v>419</v>
      </c>
      <c r="B268" s="82" t="s">
        <v>420</v>
      </c>
      <c r="C268" s="60" t="s">
        <v>57</v>
      </c>
      <c r="D268" s="266">
        <v>295.10000000000002</v>
      </c>
      <c r="E268" s="243">
        <v>0</v>
      </c>
      <c r="F268" s="266"/>
      <c r="G268" s="242"/>
      <c r="H268" s="242"/>
      <c r="I268" s="242"/>
      <c r="J268" s="65">
        <f t="shared" si="14"/>
        <v>295.10000000000002</v>
      </c>
    </row>
    <row r="269" spans="1:10" ht="36.75" customHeight="1" x14ac:dyDescent="0.2">
      <c r="A269" s="114" t="s">
        <v>421</v>
      </c>
      <c r="B269" s="82" t="s">
        <v>422</v>
      </c>
      <c r="C269" s="60" t="s">
        <v>57</v>
      </c>
      <c r="D269" s="266">
        <v>62844.490000000013</v>
      </c>
      <c r="E269" s="120">
        <v>1251</v>
      </c>
      <c r="F269" s="120"/>
      <c r="G269" s="242"/>
      <c r="H269" s="242"/>
      <c r="I269" s="242"/>
      <c r="J269" s="65">
        <f t="shared" si="14"/>
        <v>64095.490000000013</v>
      </c>
    </row>
    <row r="270" spans="1:10" ht="36.75" customHeight="1" x14ac:dyDescent="0.2">
      <c r="A270" s="202" t="s">
        <v>423</v>
      </c>
      <c r="B270" s="82" t="s">
        <v>424</v>
      </c>
      <c r="C270" s="60" t="s">
        <v>57</v>
      </c>
      <c r="D270" s="266">
        <v>210.9</v>
      </c>
      <c r="E270" s="243">
        <v>0</v>
      </c>
      <c r="F270" s="120"/>
      <c r="G270" s="242"/>
      <c r="H270" s="242"/>
      <c r="I270" s="242"/>
      <c r="J270" s="65">
        <f t="shared" si="14"/>
        <v>210.9</v>
      </c>
    </row>
    <row r="271" spans="1:10" ht="34.5" customHeight="1" x14ac:dyDescent="0.2">
      <c r="A271" s="510" t="s">
        <v>425</v>
      </c>
      <c r="B271" s="82" t="s">
        <v>426</v>
      </c>
      <c r="C271" s="60" t="s">
        <v>57</v>
      </c>
      <c r="D271" s="266">
        <v>14377.330000000004</v>
      </c>
      <c r="E271" s="243">
        <v>0</v>
      </c>
      <c r="F271" s="120"/>
      <c r="G271" s="242"/>
      <c r="H271" s="242"/>
      <c r="I271" s="242"/>
      <c r="J271" s="65">
        <f t="shared" si="14"/>
        <v>14377.330000000004</v>
      </c>
    </row>
    <row r="272" spans="1:10" ht="36.75" customHeight="1" x14ac:dyDescent="0.2">
      <c r="A272" s="511"/>
      <c r="B272" s="82" t="s">
        <v>427</v>
      </c>
      <c r="C272" s="60" t="s">
        <v>57</v>
      </c>
      <c r="D272" s="266">
        <v>36354.86</v>
      </c>
      <c r="E272" s="243">
        <v>0</v>
      </c>
      <c r="F272" s="31"/>
      <c r="G272" s="242"/>
      <c r="H272" s="242"/>
      <c r="I272" s="242"/>
      <c r="J272" s="65">
        <f t="shared" si="14"/>
        <v>36354.86</v>
      </c>
    </row>
    <row r="273" spans="1:10" ht="47.25" customHeight="1" x14ac:dyDescent="0.2">
      <c r="A273" s="511"/>
      <c r="B273" s="82" t="s">
        <v>428</v>
      </c>
      <c r="C273" s="60" t="s">
        <v>57</v>
      </c>
      <c r="D273" s="266">
        <v>79291.850000000006</v>
      </c>
      <c r="E273" s="120">
        <v>654.79999999999995</v>
      </c>
      <c r="F273" s="31"/>
      <c r="G273" s="242"/>
      <c r="H273" s="242"/>
      <c r="I273" s="242"/>
      <c r="J273" s="65">
        <f t="shared" si="14"/>
        <v>79946.650000000009</v>
      </c>
    </row>
    <row r="274" spans="1:10" ht="31.5" customHeight="1" x14ac:dyDescent="0.2">
      <c r="A274" s="512"/>
      <c r="B274" s="84" t="s">
        <v>429</v>
      </c>
      <c r="C274" s="60" t="s">
        <v>57</v>
      </c>
      <c r="D274" s="266">
        <v>923.38</v>
      </c>
      <c r="E274" s="243">
        <v>0</v>
      </c>
      <c r="F274" s="31"/>
      <c r="G274" s="242"/>
      <c r="H274" s="242"/>
      <c r="I274" s="242"/>
      <c r="J274" s="65">
        <f t="shared" si="14"/>
        <v>923.38</v>
      </c>
    </row>
    <row r="275" spans="1:10" ht="36" customHeight="1" x14ac:dyDescent="0.2">
      <c r="A275" s="510" t="s">
        <v>430</v>
      </c>
      <c r="B275" s="82" t="s">
        <v>431</v>
      </c>
      <c r="C275" s="60" t="s">
        <v>57</v>
      </c>
      <c r="D275" s="266">
        <v>13339.090000000002</v>
      </c>
      <c r="E275" s="120">
        <v>141.19999999999999</v>
      </c>
      <c r="F275" s="31"/>
      <c r="G275" s="242"/>
      <c r="H275" s="242"/>
      <c r="I275" s="242"/>
      <c r="J275" s="65">
        <f t="shared" ref="J275:J281" si="15">SUM(D275:I275)</f>
        <v>13480.290000000003</v>
      </c>
    </row>
    <row r="276" spans="1:10" ht="36.75" customHeight="1" x14ac:dyDescent="0.2">
      <c r="A276" s="511"/>
      <c r="B276" s="82" t="s">
        <v>432</v>
      </c>
      <c r="C276" s="60" t="s">
        <v>57</v>
      </c>
      <c r="D276" s="266">
        <v>1361.8000000000002</v>
      </c>
      <c r="E276" s="243">
        <v>0</v>
      </c>
      <c r="F276" s="31"/>
      <c r="G276" s="242"/>
      <c r="H276" s="242"/>
      <c r="I276" s="242"/>
      <c r="J276" s="65">
        <f>SUM(D276:I276)</f>
        <v>1361.8000000000002</v>
      </c>
    </row>
    <row r="277" spans="1:10" ht="35.25" customHeight="1" x14ac:dyDescent="0.2">
      <c r="A277" s="512"/>
      <c r="B277" s="82" t="s">
        <v>433</v>
      </c>
      <c r="C277" s="60" t="s">
        <v>57</v>
      </c>
      <c r="D277" s="266">
        <v>623.5</v>
      </c>
      <c r="E277" s="243">
        <v>0</v>
      </c>
      <c r="F277" s="31"/>
      <c r="G277" s="242"/>
      <c r="H277" s="242"/>
      <c r="I277" s="242"/>
      <c r="J277" s="65">
        <f>SUM(D277:I277)</f>
        <v>623.5</v>
      </c>
    </row>
    <row r="278" spans="1:10" ht="32.25" customHeight="1" x14ac:dyDescent="0.2">
      <c r="A278" s="502" t="s">
        <v>434</v>
      </c>
      <c r="B278" s="82" t="s">
        <v>435</v>
      </c>
      <c r="C278" s="60" t="s">
        <v>57</v>
      </c>
      <c r="D278" s="266">
        <v>43157.599999999999</v>
      </c>
      <c r="E278" s="243">
        <v>0</v>
      </c>
      <c r="F278" s="120"/>
      <c r="G278" s="242"/>
      <c r="H278" s="242"/>
      <c r="I278" s="242"/>
      <c r="J278" s="65">
        <f>SUM(D278:I278)</f>
        <v>43157.599999999999</v>
      </c>
    </row>
    <row r="279" spans="1:10" ht="32.25" customHeight="1" x14ac:dyDescent="0.2">
      <c r="A279" s="593"/>
      <c r="B279" s="314" t="s">
        <v>436</v>
      </c>
      <c r="C279" s="60" t="s">
        <v>57</v>
      </c>
      <c r="D279" s="242">
        <v>240</v>
      </c>
      <c r="E279" s="242">
        <v>120</v>
      </c>
      <c r="F279" s="242"/>
      <c r="G279" s="242"/>
      <c r="H279" s="242"/>
      <c r="I279" s="242"/>
      <c r="J279" s="65">
        <f>SUM(D279:I279)</f>
        <v>360</v>
      </c>
    </row>
    <row r="280" spans="1:10" ht="30" customHeight="1" x14ac:dyDescent="0.2">
      <c r="A280" s="593"/>
      <c r="B280" s="82" t="s">
        <v>437</v>
      </c>
      <c r="C280" s="60" t="s">
        <v>57</v>
      </c>
      <c r="D280" s="266">
        <v>484.8</v>
      </c>
      <c r="E280" s="243">
        <v>0</v>
      </c>
      <c r="F280" s="31"/>
      <c r="G280" s="242"/>
      <c r="H280" s="242"/>
      <c r="I280" s="242"/>
      <c r="J280" s="65">
        <f>SUM(D280:I280)</f>
        <v>484.8</v>
      </c>
    </row>
    <row r="281" spans="1:10" ht="32.25" customHeight="1" x14ac:dyDescent="0.2">
      <c r="A281" s="593"/>
      <c r="B281" s="82" t="s">
        <v>438</v>
      </c>
      <c r="C281" s="60" t="s">
        <v>57</v>
      </c>
      <c r="D281" s="266">
        <v>10041.449999999999</v>
      </c>
      <c r="E281" s="243">
        <v>0</v>
      </c>
      <c r="F281" s="31"/>
      <c r="G281" s="242"/>
      <c r="H281" s="242"/>
      <c r="I281" s="242"/>
      <c r="J281" s="65">
        <f t="shared" si="15"/>
        <v>10041.449999999999</v>
      </c>
    </row>
    <row r="282" spans="1:10" ht="31.5" customHeight="1" x14ac:dyDescent="0.2">
      <c r="A282" s="593"/>
      <c r="B282" s="82" t="s">
        <v>439</v>
      </c>
      <c r="C282" s="60" t="s">
        <v>57</v>
      </c>
      <c r="D282" s="266">
        <v>1752.8000000000002</v>
      </c>
      <c r="E282" s="243">
        <v>0</v>
      </c>
      <c r="F282" s="31"/>
      <c r="G282" s="242"/>
      <c r="H282" s="242"/>
      <c r="I282" s="242"/>
      <c r="J282" s="65">
        <f t="shared" ref="J282:J328" si="16">SUM(D282:I282)</f>
        <v>1752.8000000000002</v>
      </c>
    </row>
    <row r="283" spans="1:10" ht="31.5" customHeight="1" x14ac:dyDescent="0.2">
      <c r="A283" s="593"/>
      <c r="B283" s="82" t="s">
        <v>346</v>
      </c>
      <c r="C283" s="60" t="s">
        <v>57</v>
      </c>
      <c r="D283" s="266">
        <v>5517.4500000000007</v>
      </c>
      <c r="E283" s="243">
        <v>0</v>
      </c>
      <c r="F283" s="31"/>
      <c r="G283" s="242"/>
      <c r="H283" s="242"/>
      <c r="I283" s="242"/>
      <c r="J283" s="65">
        <f t="shared" si="16"/>
        <v>5517.4500000000007</v>
      </c>
    </row>
    <row r="284" spans="1:10" ht="39.75" customHeight="1" x14ac:dyDescent="0.2">
      <c r="A284" s="503"/>
      <c r="B284" s="82" t="s">
        <v>440</v>
      </c>
      <c r="C284" s="60" t="s">
        <v>57</v>
      </c>
      <c r="D284" s="266">
        <v>1471.5</v>
      </c>
      <c r="E284" s="243">
        <v>0</v>
      </c>
      <c r="F284" s="31"/>
      <c r="G284" s="242"/>
      <c r="H284" s="242"/>
      <c r="I284" s="242"/>
      <c r="J284" s="65">
        <f t="shared" si="16"/>
        <v>1471.5</v>
      </c>
    </row>
    <row r="285" spans="1:10" ht="36.75" customHeight="1" x14ac:dyDescent="0.2">
      <c r="A285" s="502" t="s">
        <v>441</v>
      </c>
      <c r="B285" s="170" t="s">
        <v>442</v>
      </c>
      <c r="C285" s="60" t="s">
        <v>57</v>
      </c>
      <c r="D285" s="72">
        <v>1932.6999999999998</v>
      </c>
      <c r="E285" s="243">
        <v>0</v>
      </c>
      <c r="F285" s="120"/>
      <c r="G285" s="242"/>
      <c r="H285" s="242"/>
      <c r="I285" s="242"/>
      <c r="J285" s="298">
        <f t="shared" si="16"/>
        <v>1932.6999999999998</v>
      </c>
    </row>
    <row r="286" spans="1:10" ht="33" customHeight="1" x14ac:dyDescent="0.2">
      <c r="A286" s="503"/>
      <c r="B286" s="82" t="s">
        <v>443</v>
      </c>
      <c r="C286" s="60" t="s">
        <v>57</v>
      </c>
      <c r="D286" s="266">
        <v>10749.9</v>
      </c>
      <c r="E286" s="120">
        <v>373</v>
      </c>
      <c r="F286" s="120"/>
      <c r="G286" s="242"/>
      <c r="H286" s="242"/>
      <c r="I286" s="242"/>
      <c r="J286" s="65">
        <f t="shared" si="16"/>
        <v>11122.9</v>
      </c>
    </row>
    <row r="287" spans="1:10" ht="35.25" customHeight="1" x14ac:dyDescent="0.2">
      <c r="A287" s="114" t="s">
        <v>444</v>
      </c>
      <c r="B287" s="82" t="s">
        <v>445</v>
      </c>
      <c r="C287" s="60" t="s">
        <v>57</v>
      </c>
      <c r="D287" s="266">
        <v>52389.94</v>
      </c>
      <c r="E287" s="120">
        <v>609</v>
      </c>
      <c r="F287" s="31"/>
      <c r="G287" s="242"/>
      <c r="H287" s="242"/>
      <c r="I287" s="242"/>
      <c r="J287" s="65">
        <f t="shared" si="16"/>
        <v>52998.94</v>
      </c>
    </row>
    <row r="288" spans="1:10" ht="35.25" customHeight="1" x14ac:dyDescent="0.2">
      <c r="A288" s="206" t="s">
        <v>886</v>
      </c>
      <c r="B288" s="82" t="s">
        <v>978</v>
      </c>
      <c r="C288" s="60" t="s">
        <v>57</v>
      </c>
      <c r="D288" s="266">
        <v>56</v>
      </c>
      <c r="E288" s="243">
        <v>0</v>
      </c>
      <c r="F288" s="243"/>
      <c r="G288" s="243"/>
      <c r="H288" s="243"/>
      <c r="I288" s="243"/>
      <c r="J288" s="65">
        <f t="shared" si="16"/>
        <v>56</v>
      </c>
    </row>
    <row r="289" spans="1:10" ht="34.5" customHeight="1" x14ac:dyDescent="0.2">
      <c r="A289" s="510" t="s">
        <v>446</v>
      </c>
      <c r="B289" s="82" t="s">
        <v>447</v>
      </c>
      <c r="C289" s="60" t="s">
        <v>57</v>
      </c>
      <c r="D289" s="266">
        <v>40448.500000000007</v>
      </c>
      <c r="E289" s="120">
        <v>579</v>
      </c>
      <c r="F289" s="31"/>
      <c r="G289" s="242"/>
      <c r="H289" s="242"/>
      <c r="I289" s="242"/>
      <c r="J289" s="65">
        <f t="shared" si="16"/>
        <v>41027.500000000007</v>
      </c>
    </row>
    <row r="290" spans="1:10" ht="34.5" customHeight="1" x14ac:dyDescent="0.2">
      <c r="A290" s="512"/>
      <c r="B290" s="82" t="s">
        <v>448</v>
      </c>
      <c r="C290" s="60" t="s">
        <v>57</v>
      </c>
      <c r="D290" s="266">
        <v>27832.749999999996</v>
      </c>
      <c r="E290" s="243">
        <v>0</v>
      </c>
      <c r="F290" s="31"/>
      <c r="G290" s="242"/>
      <c r="H290" s="242"/>
      <c r="I290" s="242"/>
      <c r="J290" s="65">
        <f t="shared" si="16"/>
        <v>27832.749999999996</v>
      </c>
    </row>
    <row r="291" spans="1:10" ht="37.5" customHeight="1" x14ac:dyDescent="0.2">
      <c r="A291" s="502" t="s">
        <v>449</v>
      </c>
      <c r="B291" s="170" t="s">
        <v>450</v>
      </c>
      <c r="C291" s="60" t="s">
        <v>57</v>
      </c>
      <c r="D291" s="266">
        <v>611.09999999999991</v>
      </c>
      <c r="E291" s="243">
        <v>0</v>
      </c>
      <c r="F291" s="31"/>
      <c r="G291" s="242"/>
      <c r="H291" s="242"/>
      <c r="I291" s="242"/>
      <c r="J291" s="65">
        <f t="shared" si="16"/>
        <v>611.09999999999991</v>
      </c>
    </row>
    <row r="292" spans="1:10" ht="36.75" customHeight="1" x14ac:dyDescent="0.2">
      <c r="A292" s="503"/>
      <c r="B292" s="82" t="s">
        <v>451</v>
      </c>
      <c r="C292" s="60" t="s">
        <v>57</v>
      </c>
      <c r="D292" s="266">
        <v>1058.82</v>
      </c>
      <c r="E292" s="243">
        <v>0</v>
      </c>
      <c r="F292" s="31"/>
      <c r="G292" s="242"/>
      <c r="H292" s="242"/>
      <c r="I292" s="242"/>
      <c r="J292" s="65">
        <f t="shared" si="16"/>
        <v>1058.82</v>
      </c>
    </row>
    <row r="293" spans="1:10" ht="32.25" customHeight="1" x14ac:dyDescent="0.2">
      <c r="A293" s="203" t="s">
        <v>452</v>
      </c>
      <c r="B293" s="170" t="s">
        <v>453</v>
      </c>
      <c r="C293" s="60" t="s">
        <v>57</v>
      </c>
      <c r="D293" s="266">
        <v>175.4</v>
      </c>
      <c r="E293" s="243">
        <v>0</v>
      </c>
      <c r="F293" s="31"/>
      <c r="G293" s="242"/>
      <c r="H293" s="242"/>
      <c r="I293" s="242"/>
      <c r="J293" s="65">
        <f t="shared" si="16"/>
        <v>175.4</v>
      </c>
    </row>
    <row r="294" spans="1:10" ht="33.75" customHeight="1" x14ac:dyDescent="0.2">
      <c r="A294" s="202" t="s">
        <v>454</v>
      </c>
      <c r="B294" s="82" t="s">
        <v>455</v>
      </c>
      <c r="C294" s="60" t="s">
        <v>57</v>
      </c>
      <c r="D294" s="266">
        <v>234.1</v>
      </c>
      <c r="E294" s="243">
        <v>0</v>
      </c>
      <c r="F294" s="31"/>
      <c r="G294" s="242"/>
      <c r="H294" s="242"/>
      <c r="I294" s="242"/>
      <c r="J294" s="65">
        <f t="shared" si="16"/>
        <v>234.1</v>
      </c>
    </row>
    <row r="295" spans="1:10" ht="34.5" customHeight="1" x14ac:dyDescent="0.2">
      <c r="A295" s="502" t="s">
        <v>456</v>
      </c>
      <c r="B295" s="170" t="s">
        <v>457</v>
      </c>
      <c r="C295" s="60" t="s">
        <v>57</v>
      </c>
      <c r="D295" s="266">
        <v>504</v>
      </c>
      <c r="E295" s="243">
        <v>0</v>
      </c>
      <c r="F295" s="31"/>
      <c r="G295" s="242"/>
      <c r="H295" s="242"/>
      <c r="I295" s="242"/>
      <c r="J295" s="65">
        <f t="shared" si="16"/>
        <v>504</v>
      </c>
    </row>
    <row r="296" spans="1:10" ht="34.5" customHeight="1" x14ac:dyDescent="0.2">
      <c r="A296" s="503"/>
      <c r="B296" s="82" t="s">
        <v>458</v>
      </c>
      <c r="C296" s="60" t="s">
        <v>57</v>
      </c>
      <c r="D296" s="266">
        <v>1810.2</v>
      </c>
      <c r="E296" s="243">
        <v>0</v>
      </c>
      <c r="F296" s="31"/>
      <c r="G296" s="242"/>
      <c r="H296" s="242"/>
      <c r="I296" s="242"/>
      <c r="J296" s="65">
        <f t="shared" si="16"/>
        <v>1810.2</v>
      </c>
    </row>
    <row r="297" spans="1:10" ht="31.5" customHeight="1" x14ac:dyDescent="0.2">
      <c r="A297" s="303" t="s">
        <v>459</v>
      </c>
      <c r="B297" s="289" t="s">
        <v>460</v>
      </c>
      <c r="C297" s="60" t="s">
        <v>57</v>
      </c>
      <c r="D297" s="266">
        <v>422</v>
      </c>
      <c r="E297" s="243">
        <v>0</v>
      </c>
      <c r="F297" s="31"/>
      <c r="G297" s="242"/>
      <c r="H297" s="242"/>
      <c r="I297" s="242"/>
      <c r="J297" s="65">
        <f t="shared" si="16"/>
        <v>422</v>
      </c>
    </row>
    <row r="298" spans="1:10" ht="50.25" customHeight="1" x14ac:dyDescent="0.2">
      <c r="A298" s="205" t="s">
        <v>461</v>
      </c>
      <c r="B298" s="213" t="s">
        <v>462</v>
      </c>
      <c r="C298" s="60" t="s">
        <v>57</v>
      </c>
      <c r="D298" s="266">
        <v>2254.2000000000003</v>
      </c>
      <c r="E298" s="243">
        <v>0</v>
      </c>
      <c r="F298" s="31"/>
      <c r="G298" s="242"/>
      <c r="H298" s="242"/>
      <c r="I298" s="242"/>
      <c r="J298" s="65">
        <f t="shared" si="16"/>
        <v>2254.2000000000003</v>
      </c>
    </row>
    <row r="299" spans="1:10" ht="49.5" customHeight="1" x14ac:dyDescent="0.2">
      <c r="A299" s="510" t="s">
        <v>463</v>
      </c>
      <c r="B299" s="82" t="s">
        <v>464</v>
      </c>
      <c r="C299" s="60" t="s">
        <v>57</v>
      </c>
      <c r="D299" s="266">
        <v>45585.14</v>
      </c>
      <c r="E299" s="120">
        <v>1021</v>
      </c>
      <c r="F299" s="31"/>
      <c r="G299" s="242"/>
      <c r="H299" s="242"/>
      <c r="I299" s="242"/>
      <c r="J299" s="65">
        <f t="shared" si="16"/>
        <v>46606.14</v>
      </c>
    </row>
    <row r="300" spans="1:10" ht="36.75" customHeight="1" x14ac:dyDescent="0.2">
      <c r="A300" s="511"/>
      <c r="B300" s="82" t="s">
        <v>465</v>
      </c>
      <c r="C300" s="60" t="s">
        <v>57</v>
      </c>
      <c r="D300" s="266">
        <v>16342.440000000002</v>
      </c>
      <c r="E300" s="243">
        <v>0</v>
      </c>
      <c r="F300" s="31"/>
      <c r="G300" s="242"/>
      <c r="H300" s="242"/>
      <c r="I300" s="242"/>
      <c r="J300" s="65">
        <f t="shared" si="16"/>
        <v>16342.440000000002</v>
      </c>
    </row>
    <row r="301" spans="1:10" ht="36.75" customHeight="1" x14ac:dyDescent="0.2">
      <c r="A301" s="511"/>
      <c r="B301" s="82" t="s">
        <v>466</v>
      </c>
      <c r="C301" s="60" t="s">
        <v>57</v>
      </c>
      <c r="D301" s="266">
        <v>40845.440000000002</v>
      </c>
      <c r="E301" s="243">
        <v>0</v>
      </c>
      <c r="F301" s="31"/>
      <c r="G301" s="242"/>
      <c r="H301" s="242"/>
      <c r="I301" s="242"/>
      <c r="J301" s="65">
        <f t="shared" si="16"/>
        <v>40845.440000000002</v>
      </c>
    </row>
    <row r="302" spans="1:10" ht="32.25" customHeight="1" x14ac:dyDescent="0.2">
      <c r="A302" s="511"/>
      <c r="B302" s="82" t="s">
        <v>467</v>
      </c>
      <c r="C302" s="60" t="s">
        <v>57</v>
      </c>
      <c r="D302" s="266">
        <v>8919.130000000001</v>
      </c>
      <c r="E302" s="120">
        <v>500</v>
      </c>
      <c r="F302" s="31"/>
      <c r="G302" s="242"/>
      <c r="H302" s="242"/>
      <c r="I302" s="242"/>
      <c r="J302" s="65">
        <f t="shared" si="16"/>
        <v>9419.130000000001</v>
      </c>
    </row>
    <row r="303" spans="1:10" ht="36.75" customHeight="1" x14ac:dyDescent="0.2">
      <c r="A303" s="511"/>
      <c r="B303" s="82" t="s">
        <v>468</v>
      </c>
      <c r="C303" s="60" t="s">
        <v>57</v>
      </c>
      <c r="D303" s="266">
        <v>34503.89</v>
      </c>
      <c r="E303" s="120">
        <v>375</v>
      </c>
      <c r="F303" s="31"/>
      <c r="G303" s="242"/>
      <c r="H303" s="242"/>
      <c r="I303" s="242"/>
      <c r="J303" s="65">
        <f t="shared" si="16"/>
        <v>34878.89</v>
      </c>
    </row>
    <row r="304" spans="1:10" ht="34.5" customHeight="1" x14ac:dyDescent="0.2">
      <c r="A304" s="511"/>
      <c r="B304" s="82" t="s">
        <v>469</v>
      </c>
      <c r="C304" s="60" t="s">
        <v>57</v>
      </c>
      <c r="D304" s="266">
        <v>1785.4</v>
      </c>
      <c r="E304" s="243">
        <v>0</v>
      </c>
      <c r="F304" s="31"/>
      <c r="G304" s="242"/>
      <c r="H304" s="242"/>
      <c r="I304" s="242"/>
      <c r="J304" s="65">
        <f t="shared" si="16"/>
        <v>1785.4</v>
      </c>
    </row>
    <row r="305" spans="1:10" ht="35.25" customHeight="1" x14ac:dyDescent="0.2">
      <c r="A305" s="511"/>
      <c r="B305" s="170" t="s">
        <v>470</v>
      </c>
      <c r="C305" s="60" t="s">
        <v>57</v>
      </c>
      <c r="D305" s="266">
        <v>1200.7</v>
      </c>
      <c r="E305" s="243">
        <v>0</v>
      </c>
      <c r="F305" s="31"/>
      <c r="G305" s="242"/>
      <c r="H305" s="242"/>
      <c r="I305" s="242"/>
      <c r="J305" s="65">
        <f t="shared" si="16"/>
        <v>1200.7</v>
      </c>
    </row>
    <row r="306" spans="1:10" ht="49.5" customHeight="1" x14ac:dyDescent="0.2">
      <c r="A306" s="512"/>
      <c r="B306" s="82" t="s">
        <v>471</v>
      </c>
      <c r="C306" s="60" t="s">
        <v>57</v>
      </c>
      <c r="D306" s="266">
        <v>8947.82</v>
      </c>
      <c r="E306" s="243">
        <v>0</v>
      </c>
      <c r="F306" s="31"/>
      <c r="G306" s="242"/>
      <c r="H306" s="242"/>
      <c r="I306" s="242"/>
      <c r="J306" s="65">
        <f t="shared" si="16"/>
        <v>8947.82</v>
      </c>
    </row>
    <row r="307" spans="1:10" ht="35.25" customHeight="1" x14ac:dyDescent="0.2">
      <c r="A307" s="510" t="s">
        <v>472</v>
      </c>
      <c r="B307" s="82" t="s">
        <v>473</v>
      </c>
      <c r="C307" s="60" t="s">
        <v>57</v>
      </c>
      <c r="D307" s="266">
        <v>9322.82</v>
      </c>
      <c r="E307" s="243">
        <v>0</v>
      </c>
      <c r="F307" s="31"/>
      <c r="G307" s="242"/>
      <c r="H307" s="242"/>
      <c r="I307" s="242"/>
      <c r="J307" s="65">
        <f t="shared" si="16"/>
        <v>9322.82</v>
      </c>
    </row>
    <row r="308" spans="1:10" ht="32.25" customHeight="1" x14ac:dyDescent="0.2">
      <c r="A308" s="511"/>
      <c r="B308" s="170" t="s">
        <v>474</v>
      </c>
      <c r="C308" s="60" t="s">
        <v>57</v>
      </c>
      <c r="D308" s="266">
        <v>2334.9</v>
      </c>
      <c r="E308" s="243">
        <v>0</v>
      </c>
      <c r="F308" s="31"/>
      <c r="G308" s="242"/>
      <c r="H308" s="242"/>
      <c r="I308" s="242"/>
      <c r="J308" s="65">
        <f t="shared" si="16"/>
        <v>2334.9</v>
      </c>
    </row>
    <row r="309" spans="1:10" ht="33.75" customHeight="1" x14ac:dyDescent="0.2">
      <c r="A309" s="511"/>
      <c r="B309" s="170" t="s">
        <v>475</v>
      </c>
      <c r="C309" s="60" t="s">
        <v>57</v>
      </c>
      <c r="D309" s="266">
        <v>3991.5</v>
      </c>
      <c r="E309" s="243">
        <v>0</v>
      </c>
      <c r="F309" s="31"/>
      <c r="G309" s="242"/>
      <c r="H309" s="242"/>
      <c r="I309" s="242"/>
      <c r="J309" s="65">
        <f t="shared" si="16"/>
        <v>3991.5</v>
      </c>
    </row>
    <row r="310" spans="1:10" ht="33" customHeight="1" x14ac:dyDescent="0.2">
      <c r="A310" s="511"/>
      <c r="B310" s="82" t="s">
        <v>476</v>
      </c>
      <c r="C310" s="60" t="s">
        <v>57</v>
      </c>
      <c r="D310" s="72">
        <v>8916.4</v>
      </c>
      <c r="E310" s="243">
        <v>0</v>
      </c>
      <c r="F310" s="31"/>
      <c r="G310" s="242"/>
      <c r="H310" s="242"/>
      <c r="I310" s="242"/>
      <c r="J310" s="65">
        <f t="shared" si="16"/>
        <v>8916.4</v>
      </c>
    </row>
    <row r="311" spans="1:10" ht="36" customHeight="1" x14ac:dyDescent="0.2">
      <c r="A311" s="511"/>
      <c r="B311" s="82" t="s">
        <v>477</v>
      </c>
      <c r="C311" s="60" t="s">
        <v>57</v>
      </c>
      <c r="D311" s="72">
        <v>109675.71</v>
      </c>
      <c r="E311" s="287">
        <v>256</v>
      </c>
      <c r="F311" s="31"/>
      <c r="G311" s="242"/>
      <c r="H311" s="242"/>
      <c r="I311" s="242"/>
      <c r="J311" s="65">
        <f t="shared" si="16"/>
        <v>109931.71</v>
      </c>
    </row>
    <row r="312" spans="1:10" ht="32.25" customHeight="1" x14ac:dyDescent="0.2">
      <c r="A312" s="511"/>
      <c r="B312" s="82" t="s">
        <v>478</v>
      </c>
      <c r="C312" s="60" t="s">
        <v>57</v>
      </c>
      <c r="D312" s="72">
        <v>14564.899999999998</v>
      </c>
      <c r="E312" s="287">
        <v>290</v>
      </c>
      <c r="F312" s="31"/>
      <c r="G312" s="242"/>
      <c r="H312" s="242"/>
      <c r="I312" s="242"/>
      <c r="J312" s="65">
        <f t="shared" si="16"/>
        <v>14854.899999999998</v>
      </c>
    </row>
    <row r="313" spans="1:10" ht="34.5" customHeight="1" x14ac:dyDescent="0.2">
      <c r="A313" s="511"/>
      <c r="B313" s="82" t="s">
        <v>479</v>
      </c>
      <c r="C313" s="60" t="s">
        <v>57</v>
      </c>
      <c r="D313" s="72">
        <v>14419.599999999999</v>
      </c>
      <c r="E313" s="287">
        <v>400</v>
      </c>
      <c r="F313" s="31"/>
      <c r="G313" s="242"/>
      <c r="H313" s="242"/>
      <c r="I313" s="242"/>
      <c r="J313" s="65">
        <f t="shared" si="16"/>
        <v>14819.599999999999</v>
      </c>
    </row>
    <row r="314" spans="1:10" ht="30" customHeight="1" x14ac:dyDescent="0.2">
      <c r="A314" s="511"/>
      <c r="B314" s="82" t="s">
        <v>480</v>
      </c>
      <c r="C314" s="60" t="s">
        <v>57</v>
      </c>
      <c r="D314" s="72">
        <v>30880.939999999995</v>
      </c>
      <c r="E314" s="243">
        <v>0</v>
      </c>
      <c r="F314" s="31"/>
      <c r="G314" s="242"/>
      <c r="H314" s="242"/>
      <c r="I314" s="242"/>
      <c r="J314" s="65">
        <f t="shared" si="16"/>
        <v>30880.939999999995</v>
      </c>
    </row>
    <row r="315" spans="1:10" ht="32.25" customHeight="1" x14ac:dyDescent="0.2">
      <c r="A315" s="511"/>
      <c r="B315" s="82" t="s">
        <v>481</v>
      </c>
      <c r="C315" s="60" t="s">
        <v>57</v>
      </c>
      <c r="D315" s="72">
        <v>11462.03</v>
      </c>
      <c r="E315" s="243">
        <v>0</v>
      </c>
      <c r="F315" s="31"/>
      <c r="G315" s="242"/>
      <c r="H315" s="242"/>
      <c r="I315" s="242"/>
      <c r="J315" s="65">
        <f t="shared" si="16"/>
        <v>11462.03</v>
      </c>
    </row>
    <row r="316" spans="1:10" ht="40.5" customHeight="1" x14ac:dyDescent="0.2">
      <c r="A316" s="511"/>
      <c r="B316" s="82" t="s">
        <v>482</v>
      </c>
      <c r="C316" s="60" t="s">
        <v>57</v>
      </c>
      <c r="D316" s="72">
        <v>25082.080000000002</v>
      </c>
      <c r="E316" s="243">
        <v>0</v>
      </c>
      <c r="F316" s="31"/>
      <c r="G316" s="242"/>
      <c r="H316" s="242"/>
      <c r="I316" s="242"/>
      <c r="J316" s="65">
        <f t="shared" si="16"/>
        <v>25082.080000000002</v>
      </c>
    </row>
    <row r="317" spans="1:10" ht="39" customHeight="1" x14ac:dyDescent="0.2">
      <c r="A317" s="511"/>
      <c r="B317" s="170" t="s">
        <v>483</v>
      </c>
      <c r="C317" s="60" t="s">
        <v>57</v>
      </c>
      <c r="D317" s="242">
        <v>887</v>
      </c>
      <c r="E317" s="243">
        <v>0</v>
      </c>
      <c r="F317" s="242"/>
      <c r="G317" s="242"/>
      <c r="H317" s="242"/>
      <c r="I317" s="242"/>
      <c r="J317" s="65">
        <f t="shared" si="16"/>
        <v>887</v>
      </c>
    </row>
    <row r="318" spans="1:10" ht="36.75" customHeight="1" x14ac:dyDescent="0.2">
      <c r="A318" s="511"/>
      <c r="B318" s="82" t="s">
        <v>484</v>
      </c>
      <c r="C318" s="60" t="s">
        <v>57</v>
      </c>
      <c r="D318" s="72">
        <v>9842.1200000000008</v>
      </c>
      <c r="E318" s="243">
        <v>0</v>
      </c>
      <c r="F318" s="31"/>
      <c r="G318" s="242"/>
      <c r="H318" s="242"/>
      <c r="I318" s="242"/>
      <c r="J318" s="65">
        <f t="shared" si="16"/>
        <v>9842.1200000000008</v>
      </c>
    </row>
    <row r="319" spans="1:10" ht="33" customHeight="1" x14ac:dyDescent="0.2">
      <c r="A319" s="511"/>
      <c r="B319" s="83" t="s">
        <v>485</v>
      </c>
      <c r="C319" s="116" t="s">
        <v>57</v>
      </c>
      <c r="D319" s="87">
        <v>4622.420000000001</v>
      </c>
      <c r="E319" s="243">
        <v>0</v>
      </c>
      <c r="F319" s="31"/>
      <c r="G319" s="242"/>
      <c r="H319" s="242"/>
      <c r="I319" s="242"/>
      <c r="J319" s="65">
        <f t="shared" si="16"/>
        <v>4622.420000000001</v>
      </c>
    </row>
    <row r="320" spans="1:10" ht="34.5" customHeight="1" x14ac:dyDescent="0.2">
      <c r="A320" s="511"/>
      <c r="B320" s="82" t="s">
        <v>486</v>
      </c>
      <c r="C320" s="60" t="s">
        <v>57</v>
      </c>
      <c r="D320" s="72">
        <v>21421.469999999998</v>
      </c>
      <c r="E320" s="287">
        <v>155</v>
      </c>
      <c r="F320" s="31"/>
      <c r="G320" s="242"/>
      <c r="H320" s="242"/>
      <c r="I320" s="242"/>
      <c r="J320" s="65">
        <f t="shared" si="16"/>
        <v>21576.469999999998</v>
      </c>
    </row>
    <row r="321" spans="1:14" ht="33" customHeight="1" x14ac:dyDescent="0.2">
      <c r="A321" s="511"/>
      <c r="B321" s="82" t="s">
        <v>487</v>
      </c>
      <c r="C321" s="60" t="s">
        <v>57</v>
      </c>
      <c r="D321" s="72">
        <v>1094</v>
      </c>
      <c r="E321" s="243">
        <v>0</v>
      </c>
      <c r="F321" s="31"/>
      <c r="G321" s="242"/>
      <c r="H321" s="242"/>
      <c r="I321" s="242"/>
      <c r="J321" s="65">
        <f t="shared" si="16"/>
        <v>1094</v>
      </c>
    </row>
    <row r="322" spans="1:14" ht="30" customHeight="1" x14ac:dyDescent="0.2">
      <c r="A322" s="511"/>
      <c r="B322" s="82" t="s">
        <v>488</v>
      </c>
      <c r="C322" s="60" t="s">
        <v>57</v>
      </c>
      <c r="D322" s="72">
        <v>6533.32</v>
      </c>
      <c r="E322" s="243">
        <v>0</v>
      </c>
      <c r="F322" s="31"/>
      <c r="G322" s="242"/>
      <c r="H322" s="242"/>
      <c r="I322" s="242"/>
      <c r="J322" s="65">
        <f t="shared" si="16"/>
        <v>6533.32</v>
      </c>
    </row>
    <row r="323" spans="1:14" ht="33" customHeight="1" x14ac:dyDescent="0.2">
      <c r="A323" s="511"/>
      <c r="B323" s="82" t="s">
        <v>489</v>
      </c>
      <c r="C323" s="60" t="s">
        <v>57</v>
      </c>
      <c r="D323" s="72">
        <v>2186.42</v>
      </c>
      <c r="E323" s="243">
        <v>0</v>
      </c>
      <c r="F323" s="31"/>
      <c r="G323" s="242"/>
      <c r="H323" s="242"/>
      <c r="I323" s="242"/>
      <c r="J323" s="65">
        <f t="shared" si="16"/>
        <v>2186.42</v>
      </c>
    </row>
    <row r="324" spans="1:14" ht="30.75" customHeight="1" x14ac:dyDescent="0.2">
      <c r="A324" s="511"/>
      <c r="B324" s="82" t="s">
        <v>490</v>
      </c>
      <c r="C324" s="60" t="s">
        <v>57</v>
      </c>
      <c r="D324" s="72">
        <v>21474.699999999997</v>
      </c>
      <c r="E324" s="243">
        <v>0</v>
      </c>
      <c r="F324" s="31"/>
      <c r="G324" s="242"/>
      <c r="H324" s="242"/>
      <c r="I324" s="242"/>
      <c r="J324" s="65">
        <f t="shared" si="16"/>
        <v>21474.699999999997</v>
      </c>
    </row>
    <row r="325" spans="1:14" ht="36.75" customHeight="1" x14ac:dyDescent="0.2">
      <c r="A325" s="511"/>
      <c r="B325" s="82" t="s">
        <v>491</v>
      </c>
      <c r="C325" s="60" t="s">
        <v>57</v>
      </c>
      <c r="D325" s="72">
        <v>6034.7</v>
      </c>
      <c r="E325" s="243">
        <v>0</v>
      </c>
      <c r="F325" s="31"/>
      <c r="G325" s="242"/>
      <c r="H325" s="242"/>
      <c r="I325" s="242"/>
      <c r="J325" s="65">
        <f t="shared" si="16"/>
        <v>6034.7</v>
      </c>
    </row>
    <row r="326" spans="1:14" ht="31.5" customHeight="1" x14ac:dyDescent="0.2">
      <c r="A326" s="512"/>
      <c r="B326" s="82" t="s">
        <v>492</v>
      </c>
      <c r="C326" s="60" t="s">
        <v>57</v>
      </c>
      <c r="D326" s="72">
        <v>1823.71</v>
      </c>
      <c r="E326" s="243">
        <v>0</v>
      </c>
      <c r="F326" s="31"/>
      <c r="G326" s="242"/>
      <c r="H326" s="242"/>
      <c r="I326" s="242"/>
      <c r="J326" s="65">
        <f t="shared" si="16"/>
        <v>1823.71</v>
      </c>
    </row>
    <row r="327" spans="1:14" ht="30" customHeight="1" x14ac:dyDescent="0.2">
      <c r="A327" s="583" t="s">
        <v>355</v>
      </c>
      <c r="B327" s="584"/>
      <c r="C327" s="17" t="s">
        <v>57</v>
      </c>
      <c r="D327" s="76">
        <f>SUM(D209:D326)</f>
        <v>1649456.5399999986</v>
      </c>
      <c r="E327" s="21">
        <f>SUM(E209:E326)</f>
        <v>15940.54</v>
      </c>
      <c r="F327" s="21">
        <f>SUM(F209:F326)</f>
        <v>0</v>
      </c>
      <c r="G327" s="21">
        <f>SUM(G209:G326)</f>
        <v>0</v>
      </c>
      <c r="H327" s="21">
        <f t="shared" ref="H327" si="17">SUM(H209:H326)</f>
        <v>0</v>
      </c>
      <c r="I327" s="21">
        <f>SUM(I209:I326)</f>
        <v>0</v>
      </c>
      <c r="J327" s="20">
        <f>SUM(D327:I327)</f>
        <v>1665397.0799999987</v>
      </c>
    </row>
    <row r="328" spans="1:14" s="4" customFormat="1" ht="30" customHeight="1" thickBot="1" x14ac:dyDescent="0.3">
      <c r="A328" s="585" t="s">
        <v>356</v>
      </c>
      <c r="B328" s="586"/>
      <c r="C328" s="34" t="s">
        <v>57</v>
      </c>
      <c r="D328" s="22">
        <f>COUNTIF(D209:D326,"&gt;0")</f>
        <v>116</v>
      </c>
      <c r="E328" s="22">
        <f>COUNTIF(E209:E326,"&gt;0")</f>
        <v>33</v>
      </c>
      <c r="F328" s="22">
        <f>COUNTIF(F209:F326,"&gt;0")</f>
        <v>0</v>
      </c>
      <c r="G328" s="22">
        <f t="shared" ref="G328" si="18">COUNTIF(G209:G326,"&gt;0")</f>
        <v>0</v>
      </c>
      <c r="H328" s="22">
        <f>COUNTIF(H209:H326,"&gt;0")</f>
        <v>0</v>
      </c>
      <c r="I328" s="22">
        <f>COUNTIF(I209:I326,"&gt;0")</f>
        <v>0</v>
      </c>
      <c r="J328" s="23">
        <f t="shared" si="16"/>
        <v>149</v>
      </c>
      <c r="N328" s="79"/>
    </row>
    <row r="329" spans="1:14" s="4" customFormat="1" ht="34.5" customHeight="1" thickTop="1" thickBot="1" x14ac:dyDescent="0.3">
      <c r="A329" s="589" t="s">
        <v>493</v>
      </c>
      <c r="B329" s="590"/>
      <c r="C329" s="9"/>
      <c r="D329" s="80" t="s">
        <v>49</v>
      </c>
      <c r="E329" s="80" t="s">
        <v>50</v>
      </c>
      <c r="F329" s="11" t="s">
        <v>51</v>
      </c>
      <c r="G329" s="11" t="s">
        <v>52</v>
      </c>
      <c r="H329" s="11" t="s">
        <v>53</v>
      </c>
      <c r="I329" s="11" t="s">
        <v>54</v>
      </c>
      <c r="J329" s="10" t="s">
        <v>59</v>
      </c>
      <c r="N329"/>
    </row>
    <row r="330" spans="1:14" s="4" customFormat="1" ht="30" customHeight="1" thickTop="1" thickBot="1" x14ac:dyDescent="0.3">
      <c r="A330" s="591"/>
      <c r="B330" s="592"/>
      <c r="C330" s="61" t="s">
        <v>57</v>
      </c>
      <c r="D330" s="57">
        <v>1335592.23</v>
      </c>
      <c r="E330" s="26">
        <v>40183.1</v>
      </c>
      <c r="F330" s="26"/>
      <c r="G330" s="26"/>
      <c r="H330" s="26"/>
      <c r="I330" s="26"/>
      <c r="J330" s="27">
        <f>SUM(D330:I330)</f>
        <v>1375775.33</v>
      </c>
    </row>
    <row r="331" spans="1:14" s="4" customFormat="1" ht="30" customHeight="1" thickTop="1" thickBot="1" x14ac:dyDescent="0.3">
      <c r="A331" s="587" t="s">
        <v>355</v>
      </c>
      <c r="B331" s="588"/>
      <c r="C331" s="12" t="s">
        <v>57</v>
      </c>
      <c r="D331" s="51">
        <f>D330</f>
        <v>1335592.23</v>
      </c>
      <c r="E331" s="263">
        <f t="shared" ref="E331:I331" si="19">E330</f>
        <v>40183.1</v>
      </c>
      <c r="F331" s="24">
        <f t="shared" si="19"/>
        <v>0</v>
      </c>
      <c r="G331" s="24">
        <f t="shared" si="19"/>
        <v>0</v>
      </c>
      <c r="H331" s="24">
        <f t="shared" si="19"/>
        <v>0</v>
      </c>
      <c r="I331" s="24">
        <f t="shared" si="19"/>
        <v>0</v>
      </c>
      <c r="J331" s="25">
        <f>SUM(D331:I331)</f>
        <v>1375775.33</v>
      </c>
    </row>
    <row r="332" spans="1:14" s="4" customFormat="1" ht="30" customHeight="1" thickTop="1" thickBot="1" x14ac:dyDescent="0.3">
      <c r="A332" s="587" t="s">
        <v>356</v>
      </c>
      <c r="B332" s="588"/>
      <c r="C332" s="12" t="s">
        <v>57</v>
      </c>
      <c r="D332" s="168">
        <v>60042</v>
      </c>
      <c r="E332" s="220">
        <v>3232</v>
      </c>
      <c r="F332" s="220"/>
      <c r="G332" s="220"/>
      <c r="H332" s="220"/>
      <c r="I332" s="220"/>
      <c r="J332" s="90">
        <f>SUM(D332:I332)</f>
        <v>63274</v>
      </c>
    </row>
    <row r="333" spans="1:14" s="4" customFormat="1" ht="30" customHeight="1" thickTop="1" thickBot="1" x14ac:dyDescent="0.3">
      <c r="A333" s="581" t="s">
        <v>494</v>
      </c>
      <c r="B333" s="582"/>
      <c r="C333" s="50" t="s">
        <v>57</v>
      </c>
      <c r="D333" s="28">
        <f>SUM(D331,D205,D327)</f>
        <v>5507583.0500000026</v>
      </c>
      <c r="E333" s="28">
        <f>SUM(E331,E205,E327)</f>
        <v>85166.720000000001</v>
      </c>
      <c r="F333" s="28">
        <f t="shared" ref="F333:I333" si="20">SUM(F331,F205,F327)</f>
        <v>0</v>
      </c>
      <c r="G333" s="28">
        <f t="shared" si="20"/>
        <v>0</v>
      </c>
      <c r="H333" s="28">
        <f t="shared" si="20"/>
        <v>0</v>
      </c>
      <c r="I333" s="28">
        <f t="shared" si="20"/>
        <v>0</v>
      </c>
      <c r="J333" s="29">
        <f>SUM(D333:I333)</f>
        <v>5592749.7700000023</v>
      </c>
    </row>
    <row r="334" spans="1:14" s="4" customFormat="1" ht="23.1" customHeight="1" thickTop="1" thickBot="1" x14ac:dyDescent="0.3">
      <c r="A334" s="563" t="s">
        <v>495</v>
      </c>
      <c r="B334" s="564"/>
      <c r="C334" s="564"/>
      <c r="D334" s="564"/>
      <c r="E334" s="564"/>
      <c r="F334" s="564"/>
      <c r="G334" s="564"/>
      <c r="H334" s="564"/>
      <c r="I334" s="564"/>
      <c r="J334" s="566"/>
    </row>
    <row r="335" spans="1:14" s="4" customFormat="1" ht="24.75" customHeight="1" thickTop="1" thickBot="1" x14ac:dyDescent="0.3">
      <c r="A335" s="573" t="s">
        <v>984</v>
      </c>
      <c r="B335" s="574"/>
      <c r="C335" s="574"/>
      <c r="D335" s="574"/>
      <c r="E335" s="574"/>
      <c r="F335" s="574"/>
      <c r="G335" s="574"/>
      <c r="H335" s="574"/>
      <c r="I335" s="574"/>
      <c r="J335" s="575"/>
    </row>
    <row r="336" spans="1:14" s="4" customFormat="1" ht="23.1" customHeight="1" thickTop="1" x14ac:dyDescent="0.25">
      <c r="A336" s="628" t="s">
        <v>496</v>
      </c>
      <c r="B336" s="629"/>
      <c r="C336" s="629"/>
      <c r="D336" s="629"/>
      <c r="E336" s="629"/>
      <c r="F336" s="629"/>
      <c r="G336" s="629"/>
      <c r="H336" s="629"/>
      <c r="I336" s="629"/>
      <c r="J336" s="630"/>
    </row>
    <row r="337" spans="1:10" s="4" customFormat="1" ht="32.25" customHeight="1" thickBot="1" x14ac:dyDescent="0.3">
      <c r="A337" s="634" t="s">
        <v>497</v>
      </c>
      <c r="B337" s="635"/>
      <c r="C337" s="636"/>
      <c r="D337" s="80" t="s">
        <v>49</v>
      </c>
      <c r="E337" s="284" t="s">
        <v>50</v>
      </c>
      <c r="F337" s="11" t="s">
        <v>51</v>
      </c>
      <c r="G337" s="11" t="s">
        <v>52</v>
      </c>
      <c r="H337" s="11" t="s">
        <v>53</v>
      </c>
      <c r="I337" s="11" t="s">
        <v>54</v>
      </c>
      <c r="J337" s="89" t="s">
        <v>59</v>
      </c>
    </row>
    <row r="338" spans="1:10" s="4" customFormat="1" ht="23.1" customHeight="1" thickTop="1" x14ac:dyDescent="0.25">
      <c r="A338" s="185" t="s">
        <v>498</v>
      </c>
      <c r="B338" s="43"/>
      <c r="C338" s="62" t="s">
        <v>57</v>
      </c>
      <c r="D338" s="86">
        <v>15370.880000000001</v>
      </c>
      <c r="E338" s="31">
        <v>0</v>
      </c>
      <c r="F338" s="85"/>
      <c r="G338" s="31"/>
      <c r="H338" s="31"/>
      <c r="I338" s="31"/>
      <c r="J338" s="65">
        <f t="shared" ref="J338:J347" si="21">SUM(D338:I338)</f>
        <v>15370.880000000001</v>
      </c>
    </row>
    <row r="339" spans="1:10" s="4" customFormat="1" ht="23.1" customHeight="1" x14ac:dyDescent="0.25">
      <c r="A339" s="117" t="s">
        <v>499</v>
      </c>
      <c r="B339" s="53"/>
      <c r="C339" s="63" t="s">
        <v>57</v>
      </c>
      <c r="D339" s="87">
        <v>62.3</v>
      </c>
      <c r="E339" s="31">
        <v>0</v>
      </c>
      <c r="F339" s="85"/>
      <c r="G339" s="31"/>
      <c r="H339" s="31"/>
      <c r="I339" s="31"/>
      <c r="J339" s="65">
        <f t="shared" si="21"/>
        <v>62.3</v>
      </c>
    </row>
    <row r="340" spans="1:10" s="4" customFormat="1" ht="23.1" customHeight="1" x14ac:dyDescent="0.25">
      <c r="A340" s="54" t="s">
        <v>500</v>
      </c>
      <c r="B340" s="39"/>
      <c r="C340" s="63" t="s">
        <v>57</v>
      </c>
      <c r="D340" s="87">
        <v>36097.83</v>
      </c>
      <c r="E340" s="31">
        <v>0</v>
      </c>
      <c r="F340" s="85"/>
      <c r="G340" s="31"/>
      <c r="H340" s="31"/>
      <c r="I340" s="31"/>
      <c r="J340" s="65">
        <f t="shared" si="21"/>
        <v>36097.83</v>
      </c>
    </row>
    <row r="341" spans="1:10" s="4" customFormat="1" ht="23.1" customHeight="1" x14ac:dyDescent="0.25">
      <c r="A341" s="54" t="s">
        <v>501</v>
      </c>
      <c r="B341" s="39"/>
      <c r="C341" s="63" t="s">
        <v>57</v>
      </c>
      <c r="D341" s="87">
        <v>888.2</v>
      </c>
      <c r="E341" s="31">
        <v>0</v>
      </c>
      <c r="F341" s="85"/>
      <c r="G341" s="31"/>
      <c r="H341" s="31"/>
      <c r="I341" s="31"/>
      <c r="J341" s="65">
        <f t="shared" si="21"/>
        <v>888.2</v>
      </c>
    </row>
    <row r="342" spans="1:10" s="4" customFormat="1" ht="23.1" customHeight="1" x14ac:dyDescent="0.25">
      <c r="A342" s="639" t="s">
        <v>502</v>
      </c>
      <c r="B342" s="640"/>
      <c r="C342" s="63" t="s">
        <v>57</v>
      </c>
      <c r="D342" s="31">
        <v>170</v>
      </c>
      <c r="E342" s="31">
        <v>0</v>
      </c>
      <c r="F342" s="85"/>
      <c r="G342" s="31"/>
      <c r="H342" s="31"/>
      <c r="I342" s="31"/>
      <c r="J342" s="65">
        <f t="shared" si="21"/>
        <v>170</v>
      </c>
    </row>
    <row r="343" spans="1:10" s="4" customFormat="1" ht="23.1" customHeight="1" x14ac:dyDescent="0.25">
      <c r="A343" s="639" t="s">
        <v>503</v>
      </c>
      <c r="B343" s="640"/>
      <c r="C343" s="63" t="s">
        <v>57</v>
      </c>
      <c r="D343" s="31">
        <v>486.6</v>
      </c>
      <c r="E343" s="31">
        <v>0</v>
      </c>
      <c r="F343" s="85"/>
      <c r="G343" s="31"/>
      <c r="H343" s="31"/>
      <c r="I343" s="31"/>
      <c r="J343" s="65">
        <f t="shared" si="21"/>
        <v>486.6</v>
      </c>
    </row>
    <row r="344" spans="1:10" s="4" customFormat="1" ht="23.1" customHeight="1" x14ac:dyDescent="0.25">
      <c r="A344" s="54" t="s">
        <v>504</v>
      </c>
      <c r="B344" s="39"/>
      <c r="C344" s="63" t="s">
        <v>57</v>
      </c>
      <c r="D344" s="87">
        <v>1200.5999999999999</v>
      </c>
      <c r="E344" s="31">
        <v>1420</v>
      </c>
      <c r="F344" s="85"/>
      <c r="G344" s="31"/>
      <c r="H344" s="31"/>
      <c r="I344" s="31"/>
      <c r="J344" s="65">
        <f t="shared" si="21"/>
        <v>2620.6</v>
      </c>
    </row>
    <row r="345" spans="1:10" s="4" customFormat="1" ht="23.1" customHeight="1" x14ac:dyDescent="0.25">
      <c r="A345" s="54" t="s">
        <v>505</v>
      </c>
      <c r="B345" s="39"/>
      <c r="C345" s="64" t="s">
        <v>57</v>
      </c>
      <c r="D345" s="87">
        <v>143804.6</v>
      </c>
      <c r="E345" s="120">
        <v>0</v>
      </c>
      <c r="F345" s="85"/>
      <c r="G345" s="31"/>
      <c r="H345" s="31"/>
      <c r="I345" s="31"/>
      <c r="J345" s="65">
        <f t="shared" si="21"/>
        <v>143804.6</v>
      </c>
    </row>
    <row r="346" spans="1:10" s="4" customFormat="1" ht="23.1" customHeight="1" x14ac:dyDescent="0.25">
      <c r="A346" s="54" t="s">
        <v>506</v>
      </c>
      <c r="B346" s="39"/>
      <c r="C346" s="64" t="s">
        <v>57</v>
      </c>
      <c r="D346" s="87">
        <v>38473.08</v>
      </c>
      <c r="E346" s="120">
        <v>170</v>
      </c>
      <c r="F346" s="85"/>
      <c r="G346" s="31"/>
      <c r="H346" s="31"/>
      <c r="I346" s="31"/>
      <c r="J346" s="65">
        <f t="shared" si="21"/>
        <v>38643.08</v>
      </c>
    </row>
    <row r="347" spans="1:10" s="4" customFormat="1" ht="23.1" customHeight="1" x14ac:dyDescent="0.25">
      <c r="A347" s="54" t="s">
        <v>507</v>
      </c>
      <c r="B347" s="39"/>
      <c r="C347" s="64" t="s">
        <v>57</v>
      </c>
      <c r="D347" s="87">
        <v>29650.699999999997</v>
      </c>
      <c r="E347" s="120">
        <v>0</v>
      </c>
      <c r="F347" s="85"/>
      <c r="G347" s="31"/>
      <c r="H347" s="31"/>
      <c r="I347" s="31"/>
      <c r="J347" s="65">
        <f t="shared" si="21"/>
        <v>29650.699999999997</v>
      </c>
    </row>
    <row r="348" spans="1:10" s="4" customFormat="1" ht="23.1" customHeight="1" x14ac:dyDescent="0.25">
      <c r="A348" s="188" t="s">
        <v>508</v>
      </c>
      <c r="B348" s="39"/>
      <c r="C348" s="64" t="s">
        <v>57</v>
      </c>
      <c r="D348" s="87">
        <v>1730</v>
      </c>
      <c r="E348" s="120">
        <v>0</v>
      </c>
      <c r="F348" s="85"/>
      <c r="G348" s="31"/>
      <c r="H348" s="31"/>
      <c r="I348" s="31"/>
      <c r="J348" s="65">
        <f t="shared" ref="J348:J369" si="22">SUM(D348:I348)</f>
        <v>1730</v>
      </c>
    </row>
    <row r="349" spans="1:10" s="4" customFormat="1" ht="23.1" customHeight="1" x14ac:dyDescent="0.25">
      <c r="A349" s="54" t="s">
        <v>509</v>
      </c>
      <c r="B349" s="39"/>
      <c r="C349" s="64" t="s">
        <v>57</v>
      </c>
      <c r="D349" s="87">
        <v>30734.499999999996</v>
      </c>
      <c r="E349" s="120">
        <v>144</v>
      </c>
      <c r="F349" s="85"/>
      <c r="G349" s="31"/>
      <c r="H349" s="31"/>
      <c r="I349" s="31"/>
      <c r="J349" s="65">
        <f t="shared" ref="J349:J354" si="23">SUM(D349:I349)</f>
        <v>30878.499999999996</v>
      </c>
    </row>
    <row r="350" spans="1:10" s="4" customFormat="1" ht="23.1" customHeight="1" x14ac:dyDescent="0.25">
      <c r="A350" s="54" t="s">
        <v>510</v>
      </c>
      <c r="B350" s="39"/>
      <c r="C350" s="64" t="s">
        <v>57</v>
      </c>
      <c r="D350" s="87">
        <v>76543.169999999984</v>
      </c>
      <c r="E350" s="120">
        <v>1349</v>
      </c>
      <c r="F350" s="85"/>
      <c r="G350" s="31"/>
      <c r="H350" s="31"/>
      <c r="I350" s="31"/>
      <c r="J350" s="65">
        <f t="shared" si="23"/>
        <v>77892.169999999984</v>
      </c>
    </row>
    <row r="351" spans="1:10" s="4" customFormat="1" ht="23.1" customHeight="1" x14ac:dyDescent="0.25">
      <c r="A351" s="54" t="s">
        <v>511</v>
      </c>
      <c r="B351" s="39"/>
      <c r="C351" s="64" t="s">
        <v>57</v>
      </c>
      <c r="D351" s="87">
        <v>242</v>
      </c>
      <c r="E351" s="120">
        <v>0</v>
      </c>
      <c r="F351" s="85"/>
      <c r="G351" s="31"/>
      <c r="H351" s="31"/>
      <c r="I351" s="31"/>
      <c r="J351" s="65">
        <f t="shared" si="23"/>
        <v>242</v>
      </c>
    </row>
    <row r="352" spans="1:10" s="4" customFormat="1" ht="23.1" customHeight="1" x14ac:dyDescent="0.25">
      <c r="A352" s="66" t="s">
        <v>512</v>
      </c>
      <c r="B352" s="16"/>
      <c r="C352" s="64" t="s">
        <v>57</v>
      </c>
      <c r="D352" s="87">
        <v>1094.2</v>
      </c>
      <c r="E352" s="120">
        <v>0</v>
      </c>
      <c r="F352" s="85"/>
      <c r="G352" s="31"/>
      <c r="H352" s="31"/>
      <c r="I352" s="31"/>
      <c r="J352" s="65">
        <f t="shared" si="23"/>
        <v>1094.2</v>
      </c>
    </row>
    <row r="353" spans="1:10" s="4" customFormat="1" ht="23.1" customHeight="1" x14ac:dyDescent="0.25">
      <c r="A353" s="66" t="s">
        <v>513</v>
      </c>
      <c r="B353" s="39"/>
      <c r="C353" s="64" t="s">
        <v>57</v>
      </c>
      <c r="D353" s="87">
        <v>684.3</v>
      </c>
      <c r="E353" s="120">
        <v>0</v>
      </c>
      <c r="F353" s="85"/>
      <c r="G353" s="31"/>
      <c r="H353" s="31"/>
      <c r="I353" s="31"/>
      <c r="J353" s="65">
        <f t="shared" si="23"/>
        <v>684.3</v>
      </c>
    </row>
    <row r="354" spans="1:10" s="4" customFormat="1" ht="23.1" customHeight="1" x14ac:dyDescent="0.25">
      <c r="A354" s="315" t="s">
        <v>514</v>
      </c>
      <c r="B354" s="39"/>
      <c r="C354" s="64" t="s">
        <v>57</v>
      </c>
      <c r="D354" s="87">
        <v>0</v>
      </c>
      <c r="E354" s="120">
        <v>234</v>
      </c>
      <c r="F354" s="85"/>
      <c r="G354" s="31"/>
      <c r="H354" s="31"/>
      <c r="I354" s="31"/>
      <c r="J354" s="65">
        <f t="shared" si="23"/>
        <v>234</v>
      </c>
    </row>
    <row r="355" spans="1:10" s="4" customFormat="1" ht="23.1" customHeight="1" x14ac:dyDescent="0.25">
      <c r="A355" s="66" t="s">
        <v>160</v>
      </c>
      <c r="B355" s="39"/>
      <c r="C355" s="64" t="s">
        <v>57</v>
      </c>
      <c r="D355" s="87">
        <v>30.1</v>
      </c>
      <c r="E355" s="120">
        <v>0</v>
      </c>
      <c r="F355" s="85"/>
      <c r="G355" s="31"/>
      <c r="H355" s="31"/>
      <c r="I355" s="31"/>
      <c r="J355" s="65">
        <f t="shared" si="22"/>
        <v>30.1</v>
      </c>
    </row>
    <row r="356" spans="1:10" s="4" customFormat="1" ht="23.1" customHeight="1" x14ac:dyDescent="0.25">
      <c r="A356" s="54" t="s">
        <v>515</v>
      </c>
      <c r="B356" s="39"/>
      <c r="C356" s="64" t="s">
        <v>57</v>
      </c>
      <c r="D356" s="87">
        <v>3841.2</v>
      </c>
      <c r="E356" s="120">
        <v>0</v>
      </c>
      <c r="F356" s="85"/>
      <c r="G356" s="31"/>
      <c r="H356" s="31"/>
      <c r="I356" s="31"/>
      <c r="J356" s="65">
        <f t="shared" si="22"/>
        <v>3841.2</v>
      </c>
    </row>
    <row r="357" spans="1:10" s="4" customFormat="1" ht="23.1" customHeight="1" x14ac:dyDescent="0.25">
      <c r="A357" s="54" t="s">
        <v>516</v>
      </c>
      <c r="B357" s="39"/>
      <c r="C357" s="64" t="s">
        <v>57</v>
      </c>
      <c r="D357" s="87">
        <v>90</v>
      </c>
      <c r="E357" s="120">
        <v>0</v>
      </c>
      <c r="F357" s="85"/>
      <c r="G357" s="31"/>
      <c r="H357" s="31"/>
      <c r="I357" s="31"/>
      <c r="J357" s="65">
        <f t="shared" si="22"/>
        <v>90</v>
      </c>
    </row>
    <row r="358" spans="1:10" s="4" customFormat="1" ht="23.1" customHeight="1" x14ac:dyDescent="0.25">
      <c r="A358" s="54" t="s">
        <v>517</v>
      </c>
      <c r="B358" s="39"/>
      <c r="C358" s="64" t="s">
        <v>57</v>
      </c>
      <c r="D358" s="87">
        <v>1748.7000000000003</v>
      </c>
      <c r="E358" s="120">
        <v>0</v>
      </c>
      <c r="F358" s="85"/>
      <c r="G358" s="31"/>
      <c r="H358" s="31"/>
      <c r="I358" s="31"/>
      <c r="J358" s="65">
        <f t="shared" si="22"/>
        <v>1748.7000000000003</v>
      </c>
    </row>
    <row r="359" spans="1:10" s="4" customFormat="1" ht="23.1" customHeight="1" x14ac:dyDescent="0.25">
      <c r="A359" s="54" t="s">
        <v>518</v>
      </c>
      <c r="B359" s="39"/>
      <c r="C359" s="64" t="s">
        <v>57</v>
      </c>
      <c r="D359" s="87">
        <v>93097.8</v>
      </c>
      <c r="E359" s="120">
        <v>0</v>
      </c>
      <c r="F359" s="85"/>
      <c r="G359" s="31"/>
      <c r="H359" s="31"/>
      <c r="I359" s="31"/>
      <c r="J359" s="65">
        <f t="shared" si="22"/>
        <v>93097.8</v>
      </c>
    </row>
    <row r="360" spans="1:10" s="4" customFormat="1" ht="23.1" customHeight="1" x14ac:dyDescent="0.25">
      <c r="A360" s="54" t="s">
        <v>519</v>
      </c>
      <c r="B360" s="39"/>
      <c r="C360" s="64" t="s">
        <v>57</v>
      </c>
      <c r="D360" s="87">
        <v>4218</v>
      </c>
      <c r="E360" s="120">
        <v>0</v>
      </c>
      <c r="F360" s="85"/>
      <c r="G360" s="31"/>
      <c r="H360" s="31"/>
      <c r="I360" s="31"/>
      <c r="J360" s="65">
        <f t="shared" si="22"/>
        <v>4218</v>
      </c>
    </row>
    <row r="361" spans="1:10" s="4" customFormat="1" ht="23.1" customHeight="1" x14ac:dyDescent="0.25">
      <c r="A361" s="54" t="s">
        <v>520</v>
      </c>
      <c r="B361" s="39"/>
      <c r="C361" s="64" t="s">
        <v>57</v>
      </c>
      <c r="D361" s="87">
        <v>6506.8600000000006</v>
      </c>
      <c r="E361" s="120">
        <v>0</v>
      </c>
      <c r="F361" s="85"/>
      <c r="G361" s="31"/>
      <c r="H361" s="31"/>
      <c r="I361" s="31"/>
      <c r="J361" s="65">
        <f t="shared" si="22"/>
        <v>6506.8600000000006</v>
      </c>
    </row>
    <row r="362" spans="1:10" s="4" customFormat="1" ht="23.1" customHeight="1" x14ac:dyDescent="0.25">
      <c r="A362" s="54" t="s">
        <v>521</v>
      </c>
      <c r="B362" s="39"/>
      <c r="C362" s="64" t="s">
        <v>57</v>
      </c>
      <c r="D362" s="87">
        <v>21230.760000000002</v>
      </c>
      <c r="E362" s="120">
        <v>0</v>
      </c>
      <c r="F362" s="85"/>
      <c r="G362" s="31"/>
      <c r="H362" s="31"/>
      <c r="I362" s="31"/>
      <c r="J362" s="65">
        <f t="shared" si="22"/>
        <v>21230.760000000002</v>
      </c>
    </row>
    <row r="363" spans="1:10" s="4" customFormat="1" ht="23.1" customHeight="1" x14ac:dyDescent="0.25">
      <c r="A363" s="54" t="s">
        <v>522</v>
      </c>
      <c r="B363" s="39"/>
      <c r="C363" s="64" t="s">
        <v>57</v>
      </c>
      <c r="D363" s="87">
        <v>241153.92000000004</v>
      </c>
      <c r="E363" s="120">
        <v>2484</v>
      </c>
      <c r="F363" s="85"/>
      <c r="G363" s="31"/>
      <c r="H363" s="31"/>
      <c r="I363" s="31"/>
      <c r="J363" s="65">
        <f t="shared" si="22"/>
        <v>243637.92000000004</v>
      </c>
    </row>
    <row r="364" spans="1:10" s="4" customFormat="1" ht="23.1" customHeight="1" x14ac:dyDescent="0.25">
      <c r="A364" s="54" t="s">
        <v>523</v>
      </c>
      <c r="B364" s="39"/>
      <c r="C364" s="64" t="s">
        <v>57</v>
      </c>
      <c r="D364" s="87">
        <v>7897.5000000000009</v>
      </c>
      <c r="E364" s="120">
        <v>0</v>
      </c>
      <c r="F364" s="85"/>
      <c r="G364" s="31"/>
      <c r="H364" s="31"/>
      <c r="I364" s="31"/>
      <c r="J364" s="65">
        <f t="shared" si="22"/>
        <v>7897.5000000000009</v>
      </c>
    </row>
    <row r="365" spans="1:10" s="4" customFormat="1" ht="23.1" customHeight="1" x14ac:dyDescent="0.25">
      <c r="A365" s="54" t="s">
        <v>524</v>
      </c>
      <c r="B365" s="39"/>
      <c r="C365" s="64" t="s">
        <v>57</v>
      </c>
      <c r="D365" s="87">
        <v>40819.230000000003</v>
      </c>
      <c r="E365" s="120">
        <v>0</v>
      </c>
      <c r="F365" s="85"/>
      <c r="G365" s="31"/>
      <c r="H365" s="31"/>
      <c r="I365" s="31"/>
      <c r="J365" s="65">
        <f t="shared" si="22"/>
        <v>40819.230000000003</v>
      </c>
    </row>
    <row r="366" spans="1:10" s="4" customFormat="1" ht="23.1" customHeight="1" x14ac:dyDescent="0.25">
      <c r="A366" s="54" t="s">
        <v>525</v>
      </c>
      <c r="B366" s="39"/>
      <c r="C366" s="64" t="s">
        <v>57</v>
      </c>
      <c r="D366" s="87">
        <v>7143.2000000000007</v>
      </c>
      <c r="E366" s="120">
        <v>0</v>
      </c>
      <c r="F366" s="85"/>
      <c r="G366" s="31"/>
      <c r="H366" s="31"/>
      <c r="I366" s="31"/>
      <c r="J366" s="65">
        <f t="shared" si="22"/>
        <v>7143.2000000000007</v>
      </c>
    </row>
    <row r="367" spans="1:10" s="4" customFormat="1" ht="23.1" customHeight="1" x14ac:dyDescent="0.25">
      <c r="A367" s="66" t="s">
        <v>526</v>
      </c>
      <c r="B367" s="39"/>
      <c r="C367" s="64" t="s">
        <v>57</v>
      </c>
      <c r="D367" s="72">
        <v>510159.91000000015</v>
      </c>
      <c r="E367" s="120">
        <v>0</v>
      </c>
      <c r="F367" s="119"/>
      <c r="G367" s="120"/>
      <c r="H367" s="120"/>
      <c r="I367" s="120"/>
      <c r="J367" s="65">
        <f t="shared" si="22"/>
        <v>510159.91000000015</v>
      </c>
    </row>
    <row r="368" spans="1:10" s="4" customFormat="1" ht="23.1" customHeight="1" x14ac:dyDescent="0.25">
      <c r="A368" s="54" t="s">
        <v>527</v>
      </c>
      <c r="B368" s="39"/>
      <c r="C368" s="64" t="s">
        <v>57</v>
      </c>
      <c r="D368" s="87">
        <v>1456.5</v>
      </c>
      <c r="E368" s="120">
        <v>0</v>
      </c>
      <c r="F368" s="85"/>
      <c r="G368" s="31"/>
      <c r="H368" s="31"/>
      <c r="I368" s="31"/>
      <c r="J368" s="65">
        <f t="shared" si="22"/>
        <v>1456.5</v>
      </c>
    </row>
    <row r="369" spans="1:10" s="4" customFormat="1" ht="21" customHeight="1" x14ac:dyDescent="0.25">
      <c r="A369" s="54" t="s">
        <v>528</v>
      </c>
      <c r="B369" s="39"/>
      <c r="C369" s="64" t="s">
        <v>57</v>
      </c>
      <c r="D369" s="87">
        <v>9526.73</v>
      </c>
      <c r="E369" s="120">
        <v>0</v>
      </c>
      <c r="F369" s="85"/>
      <c r="G369" s="31"/>
      <c r="H369" s="31"/>
      <c r="I369" s="31"/>
      <c r="J369" s="65">
        <f t="shared" si="22"/>
        <v>9526.73</v>
      </c>
    </row>
    <row r="370" spans="1:10" s="4" customFormat="1" ht="21" customHeight="1" x14ac:dyDescent="0.25">
      <c r="A370" s="188" t="s">
        <v>529</v>
      </c>
      <c r="B370" s="39"/>
      <c r="C370" s="64" t="s">
        <v>57</v>
      </c>
      <c r="D370" s="87">
        <v>1144.5</v>
      </c>
      <c r="E370" s="120">
        <v>250</v>
      </c>
      <c r="F370" s="85"/>
      <c r="G370" s="31"/>
      <c r="H370" s="31"/>
      <c r="I370" s="31"/>
      <c r="J370" s="65">
        <f t="shared" ref="J370:J401" si="24">SUM(D370:I370)</f>
        <v>1394.5</v>
      </c>
    </row>
    <row r="371" spans="1:10" s="4" customFormat="1" ht="22.5" customHeight="1" x14ac:dyDescent="0.25">
      <c r="A371" s="54" t="s">
        <v>530</v>
      </c>
      <c r="B371" s="39"/>
      <c r="C371" s="64" t="s">
        <v>57</v>
      </c>
      <c r="D371" s="72">
        <v>15148.099999999999</v>
      </c>
      <c r="E371" s="120">
        <v>0</v>
      </c>
      <c r="F371" s="85"/>
      <c r="G371" s="31"/>
      <c r="H371" s="31"/>
      <c r="I371" s="31"/>
      <c r="J371" s="65">
        <f t="shared" si="24"/>
        <v>15148.099999999999</v>
      </c>
    </row>
    <row r="372" spans="1:10" s="4" customFormat="1" ht="23.1" customHeight="1" x14ac:dyDescent="0.25">
      <c r="A372" s="54" t="s">
        <v>531</v>
      </c>
      <c r="B372" s="39"/>
      <c r="C372" s="64" t="s">
        <v>57</v>
      </c>
      <c r="D372" s="87">
        <v>3604.4</v>
      </c>
      <c r="E372" s="120">
        <v>0</v>
      </c>
      <c r="F372" s="85"/>
      <c r="G372" s="31"/>
      <c r="H372" s="31"/>
      <c r="I372" s="31"/>
      <c r="J372" s="65">
        <f t="shared" si="24"/>
        <v>3604.4</v>
      </c>
    </row>
    <row r="373" spans="1:10" s="4" customFormat="1" ht="23.1" customHeight="1" x14ac:dyDescent="0.25">
      <c r="A373" s="54" t="s">
        <v>532</v>
      </c>
      <c r="B373" s="39"/>
      <c r="C373" s="64" t="s">
        <v>57</v>
      </c>
      <c r="D373" s="87">
        <v>1639.3</v>
      </c>
      <c r="E373" s="120">
        <v>0</v>
      </c>
      <c r="F373" s="85"/>
      <c r="G373" s="31"/>
      <c r="H373" s="31"/>
      <c r="I373" s="31"/>
      <c r="J373" s="65">
        <f t="shared" si="24"/>
        <v>1639.3</v>
      </c>
    </row>
    <row r="374" spans="1:10" s="4" customFormat="1" ht="23.1" customHeight="1" x14ac:dyDescent="0.25">
      <c r="A374" s="54" t="s">
        <v>533</v>
      </c>
      <c r="B374" s="39"/>
      <c r="C374" s="64" t="s">
        <v>57</v>
      </c>
      <c r="D374" s="87">
        <v>9604.5</v>
      </c>
      <c r="E374" s="120">
        <v>160</v>
      </c>
      <c r="F374" s="85"/>
      <c r="G374" s="31"/>
      <c r="H374" s="31"/>
      <c r="I374" s="31"/>
      <c r="J374" s="65">
        <f t="shared" si="24"/>
        <v>9764.5</v>
      </c>
    </row>
    <row r="375" spans="1:10" s="4" customFormat="1" ht="23.1" customHeight="1" x14ac:dyDescent="0.25">
      <c r="A375" s="139" t="s">
        <v>534</v>
      </c>
      <c r="B375" s="140"/>
      <c r="C375" s="141" t="s">
        <v>57</v>
      </c>
      <c r="D375" s="115">
        <v>42.3</v>
      </c>
      <c r="E375" s="120">
        <v>0</v>
      </c>
      <c r="F375" s="85"/>
      <c r="G375" s="31"/>
      <c r="H375" s="31"/>
      <c r="I375" s="31"/>
      <c r="J375" s="65">
        <f t="shared" si="24"/>
        <v>42.3</v>
      </c>
    </row>
    <row r="376" spans="1:10" s="4" customFormat="1" ht="23.1" customHeight="1" x14ac:dyDescent="0.25">
      <c r="A376" s="54" t="s">
        <v>535</v>
      </c>
      <c r="B376" s="39"/>
      <c r="C376" s="64" t="s">
        <v>57</v>
      </c>
      <c r="D376" s="72">
        <v>922.55</v>
      </c>
      <c r="E376" s="120">
        <v>0</v>
      </c>
      <c r="F376" s="85"/>
      <c r="G376" s="31"/>
      <c r="H376" s="31"/>
      <c r="I376" s="31"/>
      <c r="J376" s="65">
        <f t="shared" si="24"/>
        <v>922.55</v>
      </c>
    </row>
    <row r="377" spans="1:10" s="4" customFormat="1" ht="23.1" customHeight="1" x14ac:dyDescent="0.25">
      <c r="A377" s="54" t="s">
        <v>536</v>
      </c>
      <c r="B377" s="39"/>
      <c r="C377" s="64" t="s">
        <v>57</v>
      </c>
      <c r="D377" s="87">
        <v>217.8</v>
      </c>
      <c r="E377" s="120">
        <v>0</v>
      </c>
      <c r="F377" s="85"/>
      <c r="G377" s="31"/>
      <c r="H377" s="31"/>
      <c r="I377" s="31"/>
      <c r="J377" s="65">
        <f t="shared" si="24"/>
        <v>217.8</v>
      </c>
    </row>
    <row r="378" spans="1:10" s="4" customFormat="1" ht="23.1" customHeight="1" x14ac:dyDescent="0.25">
      <c r="A378" s="54" t="s">
        <v>537</v>
      </c>
      <c r="B378" s="39"/>
      <c r="C378" s="64" t="s">
        <v>57</v>
      </c>
      <c r="D378" s="87">
        <v>4893.42</v>
      </c>
      <c r="E378" s="120">
        <v>0</v>
      </c>
      <c r="F378" s="85"/>
      <c r="G378" s="31"/>
      <c r="H378" s="31"/>
      <c r="I378" s="31"/>
      <c r="J378" s="65">
        <f t="shared" si="24"/>
        <v>4893.42</v>
      </c>
    </row>
    <row r="379" spans="1:10" s="4" customFormat="1" ht="23.1" customHeight="1" x14ac:dyDescent="0.25">
      <c r="A379" s="54" t="s">
        <v>538</v>
      </c>
      <c r="B379" s="39"/>
      <c r="C379" s="64" t="s">
        <v>57</v>
      </c>
      <c r="D379" s="87">
        <v>12224.699999999997</v>
      </c>
      <c r="E379" s="120">
        <v>0</v>
      </c>
      <c r="F379" s="85"/>
      <c r="G379" s="31"/>
      <c r="H379" s="31"/>
      <c r="I379" s="31"/>
      <c r="J379" s="65">
        <f t="shared" si="24"/>
        <v>12224.699999999997</v>
      </c>
    </row>
    <row r="380" spans="1:10" s="4" customFormat="1" ht="23.1" customHeight="1" x14ac:dyDescent="0.25">
      <c r="A380" s="54" t="s">
        <v>539</v>
      </c>
      <c r="B380" s="39"/>
      <c r="C380" s="64" t="s">
        <v>57</v>
      </c>
      <c r="D380" s="87">
        <v>4404.8999999999996</v>
      </c>
      <c r="E380" s="120">
        <v>0</v>
      </c>
      <c r="F380" s="85"/>
      <c r="G380" s="31"/>
      <c r="H380" s="31"/>
      <c r="I380" s="31"/>
      <c r="J380" s="65">
        <f t="shared" si="24"/>
        <v>4404.8999999999996</v>
      </c>
    </row>
    <row r="381" spans="1:10" s="4" customFormat="1" ht="23.1" customHeight="1" x14ac:dyDescent="0.25">
      <c r="A381" s="54" t="s">
        <v>540</v>
      </c>
      <c r="B381" s="39"/>
      <c r="C381" s="64" t="s">
        <v>57</v>
      </c>
      <c r="D381" s="87">
        <v>193</v>
      </c>
      <c r="E381" s="120">
        <v>0</v>
      </c>
      <c r="F381" s="85"/>
      <c r="G381" s="31"/>
      <c r="H381" s="31"/>
      <c r="I381" s="31"/>
      <c r="J381" s="65">
        <f t="shared" si="24"/>
        <v>193</v>
      </c>
    </row>
    <row r="382" spans="1:10" s="4" customFormat="1" ht="23.1" customHeight="1" x14ac:dyDescent="0.25">
      <c r="A382" s="54" t="s">
        <v>541</v>
      </c>
      <c r="B382" s="39"/>
      <c r="C382" s="64" t="s">
        <v>57</v>
      </c>
      <c r="D382" s="72">
        <v>2999.8</v>
      </c>
      <c r="E382" s="120">
        <v>0</v>
      </c>
      <c r="F382" s="85"/>
      <c r="G382" s="31"/>
      <c r="H382" s="31"/>
      <c r="I382" s="31"/>
      <c r="J382" s="65">
        <f t="shared" si="24"/>
        <v>2999.8</v>
      </c>
    </row>
    <row r="383" spans="1:10" s="4" customFormat="1" ht="23.1" customHeight="1" x14ac:dyDescent="0.25">
      <c r="A383" s="54" t="s">
        <v>542</v>
      </c>
      <c r="B383" s="39"/>
      <c r="C383" s="64" t="s">
        <v>57</v>
      </c>
      <c r="D383" s="87">
        <v>31294.02</v>
      </c>
      <c r="E383" s="120">
        <v>9902</v>
      </c>
      <c r="F383" s="85"/>
      <c r="G383" s="31"/>
      <c r="H383" s="31"/>
      <c r="I383" s="31"/>
      <c r="J383" s="65">
        <f t="shared" si="24"/>
        <v>41196.020000000004</v>
      </c>
    </row>
    <row r="384" spans="1:10" s="4" customFormat="1" ht="23.1" customHeight="1" x14ac:dyDescent="0.25">
      <c r="A384" s="54" t="s">
        <v>543</v>
      </c>
      <c r="B384" s="39"/>
      <c r="C384" s="64" t="s">
        <v>57</v>
      </c>
      <c r="D384" s="72">
        <v>14124.85</v>
      </c>
      <c r="E384" s="120">
        <v>0</v>
      </c>
      <c r="F384" s="85"/>
      <c r="G384" s="31"/>
      <c r="H384" s="31"/>
      <c r="I384" s="31"/>
      <c r="J384" s="65">
        <f t="shared" si="24"/>
        <v>14124.85</v>
      </c>
    </row>
    <row r="385" spans="1:10" s="4" customFormat="1" ht="23.1" customHeight="1" x14ac:dyDescent="0.25">
      <c r="A385" s="54" t="s">
        <v>544</v>
      </c>
      <c r="B385" s="39"/>
      <c r="C385" s="64" t="s">
        <v>57</v>
      </c>
      <c r="D385" s="87">
        <v>3953.75</v>
      </c>
      <c r="E385" s="120">
        <v>0</v>
      </c>
      <c r="F385" s="85"/>
      <c r="G385" s="31"/>
      <c r="H385" s="31"/>
      <c r="I385" s="31"/>
      <c r="J385" s="65">
        <f t="shared" si="24"/>
        <v>3953.75</v>
      </c>
    </row>
    <row r="386" spans="1:10" s="4" customFormat="1" ht="23.1" customHeight="1" x14ac:dyDescent="0.25">
      <c r="A386" s="54" t="s">
        <v>545</v>
      </c>
      <c r="B386" s="39"/>
      <c r="C386" s="64" t="s">
        <v>57</v>
      </c>
      <c r="D386" s="87">
        <v>12.7</v>
      </c>
      <c r="E386" s="120">
        <v>0</v>
      </c>
      <c r="F386" s="85"/>
      <c r="G386" s="31"/>
      <c r="H386" s="31"/>
      <c r="I386" s="31"/>
      <c r="J386" s="65">
        <f t="shared" si="24"/>
        <v>12.7</v>
      </c>
    </row>
    <row r="387" spans="1:10" s="4" customFormat="1" ht="23.1" customHeight="1" x14ac:dyDescent="0.25">
      <c r="A387" s="54" t="s">
        <v>546</v>
      </c>
      <c r="B387" s="39"/>
      <c r="C387" s="64" t="s">
        <v>57</v>
      </c>
      <c r="D387" s="87">
        <v>264227.77</v>
      </c>
      <c r="E387" s="120">
        <v>420</v>
      </c>
      <c r="F387" s="85"/>
      <c r="G387" s="31"/>
      <c r="H387" s="31"/>
      <c r="I387" s="31"/>
      <c r="J387" s="65">
        <f t="shared" si="24"/>
        <v>264647.77</v>
      </c>
    </row>
    <row r="388" spans="1:10" s="4" customFormat="1" ht="23.1" customHeight="1" x14ac:dyDescent="0.25">
      <c r="A388" s="54" t="s">
        <v>547</v>
      </c>
      <c r="B388" s="39"/>
      <c r="C388" s="64" t="s">
        <v>57</v>
      </c>
      <c r="D388" s="87">
        <v>735932.31</v>
      </c>
      <c r="E388" s="120">
        <v>10008.719999999999</v>
      </c>
      <c r="F388" s="85"/>
      <c r="G388" s="31"/>
      <c r="H388" s="31"/>
      <c r="I388" s="31"/>
      <c r="J388" s="65">
        <f t="shared" si="24"/>
        <v>745941.03</v>
      </c>
    </row>
    <row r="389" spans="1:10" s="4" customFormat="1" ht="23.1" customHeight="1" x14ac:dyDescent="0.25">
      <c r="A389" s="54" t="s">
        <v>548</v>
      </c>
      <c r="B389" s="39"/>
      <c r="C389" s="64" t="s">
        <v>57</v>
      </c>
      <c r="D389" s="87">
        <v>1696.1</v>
      </c>
      <c r="E389" s="120">
        <v>0</v>
      </c>
      <c r="F389" s="85"/>
      <c r="G389" s="31"/>
      <c r="H389" s="31"/>
      <c r="I389" s="31"/>
      <c r="J389" s="65">
        <f t="shared" si="24"/>
        <v>1696.1</v>
      </c>
    </row>
    <row r="390" spans="1:10" s="4" customFormat="1" ht="23.1" customHeight="1" x14ac:dyDescent="0.25">
      <c r="A390" s="54" t="s">
        <v>549</v>
      </c>
      <c r="B390" s="39"/>
      <c r="C390" s="64" t="s">
        <v>57</v>
      </c>
      <c r="D390" s="87">
        <v>16780.47</v>
      </c>
      <c r="E390" s="120">
        <v>0</v>
      </c>
      <c r="F390" s="85"/>
      <c r="G390" s="31"/>
      <c r="H390" s="31"/>
      <c r="I390" s="31"/>
      <c r="J390" s="65">
        <f t="shared" si="24"/>
        <v>16780.47</v>
      </c>
    </row>
    <row r="391" spans="1:10" s="4" customFormat="1" ht="23.1" customHeight="1" x14ac:dyDescent="0.25">
      <c r="A391" s="54" t="s">
        <v>550</v>
      </c>
      <c r="B391" s="39"/>
      <c r="C391" s="64" t="s">
        <v>57</v>
      </c>
      <c r="D391" s="87">
        <v>4117.5</v>
      </c>
      <c r="E391" s="120">
        <v>0</v>
      </c>
      <c r="F391" s="85"/>
      <c r="G391" s="31"/>
      <c r="H391" s="31"/>
      <c r="I391" s="31"/>
      <c r="J391" s="65">
        <f t="shared" si="24"/>
        <v>4117.5</v>
      </c>
    </row>
    <row r="392" spans="1:10" s="4" customFormat="1" ht="23.1" customHeight="1" x14ac:dyDescent="0.25">
      <c r="A392" s="54" t="s">
        <v>551</v>
      </c>
      <c r="B392" s="39"/>
      <c r="C392" s="64" t="s">
        <v>57</v>
      </c>
      <c r="D392" s="87">
        <v>2995.9</v>
      </c>
      <c r="E392" s="120">
        <v>0</v>
      </c>
      <c r="F392" s="85"/>
      <c r="G392" s="31"/>
      <c r="H392" s="31"/>
      <c r="I392" s="31"/>
      <c r="J392" s="65">
        <f t="shared" si="24"/>
        <v>2995.9</v>
      </c>
    </row>
    <row r="393" spans="1:10" s="4" customFormat="1" ht="23.1" customHeight="1" x14ac:dyDescent="0.25">
      <c r="A393" s="54" t="s">
        <v>552</v>
      </c>
      <c r="B393" s="39"/>
      <c r="C393" s="64" t="s">
        <v>57</v>
      </c>
      <c r="D393" s="87">
        <v>183.9</v>
      </c>
      <c r="E393" s="120">
        <v>0</v>
      </c>
      <c r="F393" s="85"/>
      <c r="G393" s="31"/>
      <c r="H393" s="31"/>
      <c r="I393" s="31"/>
      <c r="J393" s="65">
        <f t="shared" si="24"/>
        <v>183.9</v>
      </c>
    </row>
    <row r="394" spans="1:10" s="4" customFormat="1" ht="23.1" customHeight="1" x14ac:dyDescent="0.25">
      <c r="A394" s="54" t="s">
        <v>553</v>
      </c>
      <c r="B394" s="39"/>
      <c r="C394" s="64" t="s">
        <v>57</v>
      </c>
      <c r="D394" s="87">
        <v>370.4</v>
      </c>
      <c r="E394" s="120">
        <v>0</v>
      </c>
      <c r="F394" s="85"/>
      <c r="G394" s="31"/>
      <c r="H394" s="31"/>
      <c r="I394" s="31"/>
      <c r="J394" s="65">
        <f t="shared" si="24"/>
        <v>370.4</v>
      </c>
    </row>
    <row r="395" spans="1:10" s="4" customFormat="1" ht="23.1" customHeight="1" x14ac:dyDescent="0.25">
      <c r="A395" s="54" t="s">
        <v>554</v>
      </c>
      <c r="B395" s="39"/>
      <c r="C395" s="64" t="s">
        <v>57</v>
      </c>
      <c r="D395" s="87">
        <v>3196.6000000000004</v>
      </c>
      <c r="E395" s="120">
        <v>0</v>
      </c>
      <c r="F395" s="85"/>
      <c r="G395" s="31"/>
      <c r="H395" s="31"/>
      <c r="I395" s="31"/>
      <c r="J395" s="65">
        <f t="shared" si="24"/>
        <v>3196.6000000000004</v>
      </c>
    </row>
    <row r="396" spans="1:10" s="4" customFormat="1" ht="23.1" customHeight="1" x14ac:dyDescent="0.25">
      <c r="A396" s="54" t="s">
        <v>555</v>
      </c>
      <c r="B396" s="39"/>
      <c r="C396" s="64" t="s">
        <v>57</v>
      </c>
      <c r="D396" s="87">
        <v>1304.1999999999998</v>
      </c>
      <c r="E396" s="120">
        <v>0</v>
      </c>
      <c r="F396" s="85"/>
      <c r="G396" s="31"/>
      <c r="H396" s="31"/>
      <c r="I396" s="31"/>
      <c r="J396" s="65">
        <f t="shared" si="24"/>
        <v>1304.1999999999998</v>
      </c>
    </row>
    <row r="397" spans="1:10" s="4" customFormat="1" ht="23.1" customHeight="1" x14ac:dyDescent="0.25">
      <c r="A397" s="54" t="s">
        <v>556</v>
      </c>
      <c r="B397" s="39"/>
      <c r="C397" s="64" t="s">
        <v>57</v>
      </c>
      <c r="D397" s="87">
        <v>197754.70999999993</v>
      </c>
      <c r="E397" s="120">
        <v>925</v>
      </c>
      <c r="F397" s="85"/>
      <c r="G397" s="31"/>
      <c r="H397" s="31"/>
      <c r="I397" s="31"/>
      <c r="J397" s="65">
        <f t="shared" si="24"/>
        <v>198679.70999999993</v>
      </c>
    </row>
    <row r="398" spans="1:10" s="4" customFormat="1" ht="23.1" customHeight="1" x14ac:dyDescent="0.25">
      <c r="A398" s="54" t="s">
        <v>557</v>
      </c>
      <c r="B398" s="39"/>
      <c r="C398" s="64" t="s">
        <v>57</v>
      </c>
      <c r="D398" s="87">
        <v>19939.2</v>
      </c>
      <c r="E398" s="120">
        <v>4465</v>
      </c>
      <c r="F398" s="85"/>
      <c r="G398" s="31"/>
      <c r="H398" s="31"/>
      <c r="I398" s="31"/>
      <c r="J398" s="65">
        <f t="shared" si="24"/>
        <v>24404.2</v>
      </c>
    </row>
    <row r="399" spans="1:10" s="4" customFormat="1" ht="23.1" customHeight="1" x14ac:dyDescent="0.25">
      <c r="A399" s="54" t="s">
        <v>558</v>
      </c>
      <c r="B399" s="39"/>
      <c r="C399" s="64" t="s">
        <v>57</v>
      </c>
      <c r="D399" s="87">
        <v>474360.92</v>
      </c>
      <c r="E399" s="120">
        <v>8980</v>
      </c>
      <c r="F399" s="85"/>
      <c r="G399" s="31"/>
      <c r="H399" s="31"/>
      <c r="I399" s="31"/>
      <c r="J399" s="65">
        <f t="shared" si="24"/>
        <v>483340.92</v>
      </c>
    </row>
    <row r="400" spans="1:10" s="4" customFormat="1" ht="23.1" customHeight="1" x14ac:dyDescent="0.25">
      <c r="A400" s="54" t="s">
        <v>559</v>
      </c>
      <c r="B400" s="39"/>
      <c r="C400" s="64" t="s">
        <v>57</v>
      </c>
      <c r="D400" s="87">
        <v>32032</v>
      </c>
      <c r="E400" s="120">
        <v>0</v>
      </c>
      <c r="F400" s="85"/>
      <c r="G400" s="45"/>
      <c r="H400" s="45"/>
      <c r="I400" s="45"/>
      <c r="J400" s="65">
        <f t="shared" si="24"/>
        <v>32032</v>
      </c>
    </row>
    <row r="401" spans="1:10" s="4" customFormat="1" ht="23.1" customHeight="1" x14ac:dyDescent="0.25">
      <c r="A401" s="54" t="s">
        <v>560</v>
      </c>
      <c r="B401" s="39"/>
      <c r="C401" s="64" t="s">
        <v>57</v>
      </c>
      <c r="D401" s="87">
        <v>52931.98</v>
      </c>
      <c r="E401" s="120">
        <v>502</v>
      </c>
      <c r="F401" s="85"/>
      <c r="G401" s="45"/>
      <c r="H401" s="31"/>
      <c r="I401" s="45"/>
      <c r="J401" s="65">
        <f t="shared" si="24"/>
        <v>53433.98</v>
      </c>
    </row>
    <row r="402" spans="1:10" s="4" customFormat="1" ht="23.1" customHeight="1" x14ac:dyDescent="0.25">
      <c r="A402" s="54" t="s">
        <v>561</v>
      </c>
      <c r="B402" s="288"/>
      <c r="C402" s="64" t="s">
        <v>57</v>
      </c>
      <c r="D402" s="72">
        <v>20477.079999999998</v>
      </c>
      <c r="E402" s="120">
        <v>130</v>
      </c>
      <c r="F402" s="119"/>
      <c r="G402" s="45"/>
      <c r="H402" s="120"/>
      <c r="I402" s="120"/>
      <c r="J402" s="65">
        <f t="shared" ref="J402:J433" si="25">SUM(D402:I402)</f>
        <v>20607.079999999998</v>
      </c>
    </row>
    <row r="403" spans="1:10" s="4" customFormat="1" ht="23.1" customHeight="1" x14ac:dyDescent="0.25">
      <c r="A403" s="54" t="s">
        <v>562</v>
      </c>
      <c r="B403" s="39"/>
      <c r="C403" s="64" t="s">
        <v>57</v>
      </c>
      <c r="D403" s="72">
        <v>88</v>
      </c>
      <c r="E403" s="120">
        <v>0</v>
      </c>
      <c r="F403" s="119"/>
      <c r="G403" s="45"/>
      <c r="H403" s="120"/>
      <c r="I403" s="120"/>
      <c r="J403" s="298">
        <f t="shared" si="25"/>
        <v>88</v>
      </c>
    </row>
    <row r="404" spans="1:10" s="4" customFormat="1" ht="23.1" customHeight="1" x14ac:dyDescent="0.25">
      <c r="A404" s="54" t="s">
        <v>563</v>
      </c>
      <c r="B404" s="39"/>
      <c r="C404" s="64" t="s">
        <v>57</v>
      </c>
      <c r="D404" s="87">
        <v>6586.2</v>
      </c>
      <c r="E404" s="120">
        <v>0</v>
      </c>
      <c r="F404" s="119"/>
      <c r="G404" s="45"/>
      <c r="H404" s="120"/>
      <c r="I404" s="120"/>
      <c r="J404" s="65">
        <f t="shared" si="25"/>
        <v>6586.2</v>
      </c>
    </row>
    <row r="405" spans="1:10" s="4" customFormat="1" ht="23.1" customHeight="1" x14ac:dyDescent="0.25">
      <c r="A405" s="188" t="s">
        <v>990</v>
      </c>
      <c r="B405" s="39"/>
      <c r="C405" s="64" t="s">
        <v>57</v>
      </c>
      <c r="D405" s="87">
        <v>0</v>
      </c>
      <c r="E405" s="120">
        <v>460</v>
      </c>
      <c r="F405" s="119"/>
      <c r="G405" s="45"/>
      <c r="H405" s="120"/>
      <c r="I405" s="120"/>
      <c r="J405" s="65">
        <f t="shared" si="25"/>
        <v>460</v>
      </c>
    </row>
    <row r="406" spans="1:10" s="4" customFormat="1" ht="23.1" customHeight="1" x14ac:dyDescent="0.25">
      <c r="A406" s="54" t="s">
        <v>564</v>
      </c>
      <c r="B406" s="39"/>
      <c r="C406" s="64" t="s">
        <v>57</v>
      </c>
      <c r="D406" s="87">
        <v>12259.8</v>
      </c>
      <c r="E406" s="120">
        <v>499</v>
      </c>
      <c r="F406" s="119"/>
      <c r="G406" s="45"/>
      <c r="H406" s="120"/>
      <c r="I406" s="120"/>
      <c r="J406" s="65">
        <f t="shared" si="25"/>
        <v>12758.8</v>
      </c>
    </row>
    <row r="407" spans="1:10" s="4" customFormat="1" ht="22.5" customHeight="1" x14ac:dyDescent="0.25">
      <c r="A407" s="54" t="s">
        <v>565</v>
      </c>
      <c r="B407" s="39"/>
      <c r="C407" s="64" t="s">
        <v>57</v>
      </c>
      <c r="D407" s="87">
        <v>5998.1</v>
      </c>
      <c r="E407" s="120">
        <v>0</v>
      </c>
      <c r="F407" s="119"/>
      <c r="G407" s="45"/>
      <c r="H407" s="120"/>
      <c r="I407" s="120"/>
      <c r="J407" s="65">
        <f t="shared" si="25"/>
        <v>5998.1</v>
      </c>
    </row>
    <row r="408" spans="1:10" s="4" customFormat="1" ht="22.5" customHeight="1" x14ac:dyDescent="0.25">
      <c r="A408" s="54" t="s">
        <v>566</v>
      </c>
      <c r="B408" s="39"/>
      <c r="C408" s="64" t="s">
        <v>57</v>
      </c>
      <c r="D408" s="87">
        <v>97135.409999999989</v>
      </c>
      <c r="E408" s="120">
        <v>2565</v>
      </c>
      <c r="F408" s="85"/>
      <c r="G408" s="31"/>
      <c r="H408" s="31"/>
      <c r="I408" s="31"/>
      <c r="J408" s="65">
        <f t="shared" si="25"/>
        <v>99700.409999999989</v>
      </c>
    </row>
    <row r="409" spans="1:10" ht="21.75" customHeight="1" x14ac:dyDescent="0.2">
      <c r="A409" s="186" t="s">
        <v>567</v>
      </c>
      <c r="B409" s="39"/>
      <c r="C409" s="64" t="s">
        <v>57</v>
      </c>
      <c r="D409" s="87">
        <v>120</v>
      </c>
      <c r="E409" s="120">
        <v>0</v>
      </c>
      <c r="F409" s="85"/>
      <c r="G409" s="31"/>
      <c r="H409" s="31"/>
      <c r="I409" s="31"/>
      <c r="J409" s="65">
        <f t="shared" si="25"/>
        <v>120</v>
      </c>
    </row>
    <row r="410" spans="1:10" ht="22.5" customHeight="1" x14ac:dyDescent="0.2">
      <c r="A410" s="54" t="s">
        <v>568</v>
      </c>
      <c r="B410" s="39"/>
      <c r="C410" s="64" t="s">
        <v>57</v>
      </c>
      <c r="D410" s="87">
        <v>146892.78</v>
      </c>
      <c r="E410" s="120">
        <v>0</v>
      </c>
      <c r="F410" s="85"/>
      <c r="G410" s="31"/>
      <c r="H410" s="31"/>
      <c r="I410" s="31"/>
      <c r="J410" s="65">
        <f t="shared" si="25"/>
        <v>146892.78</v>
      </c>
    </row>
    <row r="411" spans="1:10" s="4" customFormat="1" ht="22.5" customHeight="1" x14ac:dyDescent="0.25">
      <c r="A411" s="54" t="s">
        <v>569</v>
      </c>
      <c r="B411" s="39"/>
      <c r="C411" s="64" t="s">
        <v>57</v>
      </c>
      <c r="D411" s="87">
        <v>35.1</v>
      </c>
      <c r="E411" s="120">
        <v>0</v>
      </c>
      <c r="F411" s="85"/>
      <c r="G411" s="31"/>
      <c r="H411" s="31"/>
      <c r="I411" s="31"/>
      <c r="J411" s="65">
        <f t="shared" si="25"/>
        <v>35.1</v>
      </c>
    </row>
    <row r="412" spans="1:10" s="4" customFormat="1" ht="22.5" customHeight="1" x14ac:dyDescent="0.25">
      <c r="A412" s="623" t="s">
        <v>570</v>
      </c>
      <c r="B412" s="624"/>
      <c r="C412" s="64" t="s">
        <v>57</v>
      </c>
      <c r="D412" s="87">
        <v>913</v>
      </c>
      <c r="E412" s="120">
        <v>0</v>
      </c>
      <c r="F412" s="85"/>
      <c r="G412" s="31"/>
      <c r="H412" s="31"/>
      <c r="I412" s="31"/>
      <c r="J412" s="65">
        <f t="shared" si="25"/>
        <v>913</v>
      </c>
    </row>
    <row r="413" spans="1:10" s="4" customFormat="1" ht="22.5" customHeight="1" x14ac:dyDescent="0.25">
      <c r="A413" s="54" t="s">
        <v>571</v>
      </c>
      <c r="B413" s="39"/>
      <c r="C413" s="64" t="s">
        <v>57</v>
      </c>
      <c r="D413" s="87">
        <v>50677.82</v>
      </c>
      <c r="E413" s="120">
        <v>0</v>
      </c>
      <c r="F413" s="85"/>
      <c r="G413" s="31"/>
      <c r="H413" s="31"/>
      <c r="I413" s="31"/>
      <c r="J413" s="65">
        <f t="shared" si="25"/>
        <v>50677.82</v>
      </c>
    </row>
    <row r="414" spans="1:10" s="4" customFormat="1" ht="22.5" customHeight="1" x14ac:dyDescent="0.25">
      <c r="A414" s="54" t="s">
        <v>572</v>
      </c>
      <c r="B414" s="39"/>
      <c r="C414" s="64" t="s">
        <v>57</v>
      </c>
      <c r="D414" s="87">
        <v>133785.78999999998</v>
      </c>
      <c r="E414" s="120">
        <v>0</v>
      </c>
      <c r="F414" s="85"/>
      <c r="G414" s="31"/>
      <c r="H414" s="31"/>
      <c r="I414" s="31"/>
      <c r="J414" s="65">
        <f t="shared" si="25"/>
        <v>133785.78999999998</v>
      </c>
    </row>
    <row r="415" spans="1:10" s="4" customFormat="1" ht="22.5" customHeight="1" x14ac:dyDescent="0.25">
      <c r="A415" s="54" t="s">
        <v>573</v>
      </c>
      <c r="B415" s="39"/>
      <c r="C415" s="64" t="s">
        <v>57</v>
      </c>
      <c r="D415" s="87">
        <v>17933.400000000001</v>
      </c>
      <c r="E415" s="120">
        <v>1090</v>
      </c>
      <c r="F415" s="85"/>
      <c r="G415" s="31"/>
      <c r="H415" s="31"/>
      <c r="I415" s="31"/>
      <c r="J415" s="65">
        <f t="shared" si="25"/>
        <v>19023.400000000001</v>
      </c>
    </row>
    <row r="416" spans="1:10" s="4" customFormat="1" ht="23.1" customHeight="1" x14ac:dyDescent="0.25">
      <c r="A416" s="54" t="s">
        <v>574</v>
      </c>
      <c r="B416" s="39"/>
      <c r="C416" s="64" t="s">
        <v>57</v>
      </c>
      <c r="D416" s="87">
        <v>983.90000000000009</v>
      </c>
      <c r="E416" s="120">
        <v>0</v>
      </c>
      <c r="F416" s="85"/>
      <c r="G416" s="31"/>
      <c r="H416" s="31"/>
      <c r="I416" s="31"/>
      <c r="J416" s="65">
        <f t="shared" si="25"/>
        <v>983.90000000000009</v>
      </c>
    </row>
    <row r="417" spans="1:10" s="4" customFormat="1" ht="23.1" customHeight="1" x14ac:dyDescent="0.25">
      <c r="A417" s="54" t="s">
        <v>575</v>
      </c>
      <c r="B417" s="39"/>
      <c r="C417" s="64" t="s">
        <v>57</v>
      </c>
      <c r="D417" s="87">
        <v>56728.229999999996</v>
      </c>
      <c r="E417" s="120">
        <v>45</v>
      </c>
      <c r="F417" s="85"/>
      <c r="G417" s="31"/>
      <c r="H417" s="31"/>
      <c r="I417" s="31"/>
      <c r="J417" s="65">
        <f t="shared" si="25"/>
        <v>56773.229999999996</v>
      </c>
    </row>
    <row r="418" spans="1:10" s="4" customFormat="1" ht="23.1" customHeight="1" x14ac:dyDescent="0.25">
      <c r="A418" s="54" t="s">
        <v>576</v>
      </c>
      <c r="B418" s="39"/>
      <c r="C418" s="64" t="s">
        <v>57</v>
      </c>
      <c r="D418" s="87">
        <v>18042.500000000004</v>
      </c>
      <c r="E418" s="120">
        <v>0</v>
      </c>
      <c r="F418" s="85"/>
      <c r="G418" s="31"/>
      <c r="H418" s="31"/>
      <c r="I418" s="31"/>
      <c r="J418" s="65">
        <f t="shared" si="25"/>
        <v>18042.500000000004</v>
      </c>
    </row>
    <row r="419" spans="1:10" s="4" customFormat="1" ht="23.1" customHeight="1" x14ac:dyDescent="0.25">
      <c r="A419" s="54" t="s">
        <v>577</v>
      </c>
      <c r="B419" s="39"/>
      <c r="C419" s="64" t="s">
        <v>57</v>
      </c>
      <c r="D419" s="87">
        <v>22392.799999999999</v>
      </c>
      <c r="E419" s="120">
        <v>1315</v>
      </c>
      <c r="F419" s="85"/>
      <c r="G419" s="31"/>
      <c r="H419" s="31"/>
      <c r="I419" s="31"/>
      <c r="J419" s="65">
        <f t="shared" si="25"/>
        <v>23707.8</v>
      </c>
    </row>
    <row r="420" spans="1:10" s="4" customFormat="1" ht="23.1" customHeight="1" x14ac:dyDescent="0.25">
      <c r="A420" s="54" t="s">
        <v>578</v>
      </c>
      <c r="B420" s="39"/>
      <c r="C420" s="64" t="s">
        <v>57</v>
      </c>
      <c r="D420" s="87">
        <v>10368.419999999998</v>
      </c>
      <c r="E420" s="120">
        <v>3296</v>
      </c>
      <c r="F420" s="85"/>
      <c r="G420" s="31"/>
      <c r="H420" s="31"/>
      <c r="I420" s="31"/>
      <c r="J420" s="65">
        <f t="shared" si="25"/>
        <v>13664.419999999998</v>
      </c>
    </row>
    <row r="421" spans="1:10" s="4" customFormat="1" ht="23.1" customHeight="1" x14ac:dyDescent="0.25">
      <c r="A421" s="54" t="s">
        <v>579</v>
      </c>
      <c r="B421" s="39"/>
      <c r="C421" s="64" t="s">
        <v>57</v>
      </c>
      <c r="D421" s="87">
        <v>6631.2000000000007</v>
      </c>
      <c r="E421" s="120">
        <v>0</v>
      </c>
      <c r="F421" s="85"/>
      <c r="G421" s="31"/>
      <c r="H421" s="31"/>
      <c r="I421" s="31"/>
      <c r="J421" s="65">
        <f t="shared" si="25"/>
        <v>6631.2000000000007</v>
      </c>
    </row>
    <row r="422" spans="1:10" s="4" customFormat="1" ht="23.1" customHeight="1" x14ac:dyDescent="0.25">
      <c r="A422" s="54" t="s">
        <v>580</v>
      </c>
      <c r="B422" s="39"/>
      <c r="C422" s="64" t="s">
        <v>57</v>
      </c>
      <c r="D422" s="87">
        <v>14652.599999999999</v>
      </c>
      <c r="E422" s="120">
        <v>230</v>
      </c>
      <c r="F422" s="85"/>
      <c r="G422" s="31"/>
      <c r="H422" s="31"/>
      <c r="I422" s="31"/>
      <c r="J422" s="65">
        <f t="shared" si="25"/>
        <v>14882.599999999999</v>
      </c>
    </row>
    <row r="423" spans="1:10" s="4" customFormat="1" ht="23.1" customHeight="1" x14ac:dyDescent="0.25">
      <c r="A423" s="54" t="s">
        <v>581</v>
      </c>
      <c r="B423" s="39"/>
      <c r="C423" s="64" t="s">
        <v>57</v>
      </c>
      <c r="D423" s="87">
        <v>1615</v>
      </c>
      <c r="E423" s="120">
        <v>0</v>
      </c>
      <c r="F423" s="85"/>
      <c r="G423" s="31"/>
      <c r="H423" s="31"/>
      <c r="I423" s="31"/>
      <c r="J423" s="65">
        <f t="shared" si="25"/>
        <v>1615</v>
      </c>
    </row>
    <row r="424" spans="1:10" s="4" customFormat="1" ht="23.1" customHeight="1" x14ac:dyDescent="0.25">
      <c r="A424" s="54" t="s">
        <v>582</v>
      </c>
      <c r="B424" s="39"/>
      <c r="C424" s="64" t="s">
        <v>57</v>
      </c>
      <c r="D424" s="87">
        <v>333941.47000000003</v>
      </c>
      <c r="E424" s="120">
        <v>150</v>
      </c>
      <c r="F424" s="85"/>
      <c r="G424" s="31"/>
      <c r="H424" s="31"/>
      <c r="I424" s="31"/>
      <c r="J424" s="65">
        <f t="shared" si="25"/>
        <v>334091.47000000003</v>
      </c>
    </row>
    <row r="425" spans="1:10" s="4" customFormat="1" ht="23.1" customHeight="1" x14ac:dyDescent="0.25">
      <c r="A425" s="54" t="s">
        <v>583</v>
      </c>
      <c r="B425" s="39"/>
      <c r="C425" s="64" t="s">
        <v>57</v>
      </c>
      <c r="D425" s="87">
        <v>14163.089999999998</v>
      </c>
      <c r="E425" s="120">
        <v>297</v>
      </c>
      <c r="F425" s="85"/>
      <c r="G425" s="31"/>
      <c r="H425" s="31"/>
      <c r="I425" s="31"/>
      <c r="J425" s="65">
        <f t="shared" si="25"/>
        <v>14460.089999999998</v>
      </c>
    </row>
    <row r="426" spans="1:10" s="4" customFormat="1" ht="23.1" customHeight="1" x14ac:dyDescent="0.25">
      <c r="A426" s="54" t="s">
        <v>584</v>
      </c>
      <c r="B426" s="39"/>
      <c r="C426" s="64" t="s">
        <v>57</v>
      </c>
      <c r="D426" s="87">
        <v>1444.5</v>
      </c>
      <c r="E426" s="120">
        <v>0</v>
      </c>
      <c r="F426" s="85"/>
      <c r="G426" s="31"/>
      <c r="H426" s="31"/>
      <c r="I426" s="31"/>
      <c r="J426" s="65">
        <f t="shared" si="25"/>
        <v>1444.5</v>
      </c>
    </row>
    <row r="427" spans="1:10" s="4" customFormat="1" ht="23.1" customHeight="1" x14ac:dyDescent="0.25">
      <c r="A427" s="54" t="s">
        <v>585</v>
      </c>
      <c r="B427" s="39"/>
      <c r="C427" s="64" t="s">
        <v>57</v>
      </c>
      <c r="D427" s="87">
        <v>3092.2</v>
      </c>
      <c r="E427" s="120">
        <v>0</v>
      </c>
      <c r="F427" s="85"/>
      <c r="G427" s="31"/>
      <c r="H427" s="31"/>
      <c r="I427" s="31"/>
      <c r="J427" s="65">
        <f t="shared" si="25"/>
        <v>3092.2</v>
      </c>
    </row>
    <row r="428" spans="1:10" s="4" customFormat="1" ht="23.1" customHeight="1" x14ac:dyDescent="0.25">
      <c r="A428" s="54" t="s">
        <v>586</v>
      </c>
      <c r="B428" s="39"/>
      <c r="C428" s="64" t="s">
        <v>57</v>
      </c>
      <c r="D428" s="87">
        <v>144.69999999999999</v>
      </c>
      <c r="E428" s="120">
        <v>0</v>
      </c>
      <c r="F428" s="85"/>
      <c r="G428" s="31"/>
      <c r="H428" s="31"/>
      <c r="I428" s="31"/>
      <c r="J428" s="65">
        <f t="shared" si="25"/>
        <v>144.69999999999999</v>
      </c>
    </row>
    <row r="429" spans="1:10" s="4" customFormat="1" ht="23.1" customHeight="1" x14ac:dyDescent="0.25">
      <c r="A429" s="54" t="s">
        <v>587</v>
      </c>
      <c r="B429" s="39"/>
      <c r="C429" s="64" t="s">
        <v>57</v>
      </c>
      <c r="D429" s="72">
        <v>37722.670000000006</v>
      </c>
      <c r="E429" s="120">
        <v>0</v>
      </c>
      <c r="F429" s="85"/>
      <c r="G429" s="31"/>
      <c r="H429" s="31"/>
      <c r="I429" s="31"/>
      <c r="J429" s="65">
        <f t="shared" si="25"/>
        <v>37722.670000000006</v>
      </c>
    </row>
    <row r="430" spans="1:10" s="4" customFormat="1" ht="22.5" customHeight="1" x14ac:dyDescent="0.25">
      <c r="A430" s="54" t="s">
        <v>588</v>
      </c>
      <c r="B430" s="39"/>
      <c r="C430" s="64" t="s">
        <v>57</v>
      </c>
      <c r="D430" s="87">
        <v>224.39999999999998</v>
      </c>
      <c r="E430" s="120">
        <v>0</v>
      </c>
      <c r="F430" s="85"/>
      <c r="G430" s="31"/>
      <c r="H430" s="31"/>
      <c r="I430" s="31"/>
      <c r="J430" s="65">
        <f t="shared" si="25"/>
        <v>224.39999999999998</v>
      </c>
    </row>
    <row r="431" spans="1:10" s="4" customFormat="1" ht="22.5" customHeight="1" x14ac:dyDescent="0.25">
      <c r="A431" s="54" t="s">
        <v>589</v>
      </c>
      <c r="B431" s="39"/>
      <c r="C431" s="64" t="s">
        <v>57</v>
      </c>
      <c r="D431" s="72">
        <v>4660.75</v>
      </c>
      <c r="E431" s="120">
        <v>0</v>
      </c>
      <c r="F431" s="85"/>
      <c r="G431" s="31"/>
      <c r="H431" s="31"/>
      <c r="I431" s="31"/>
      <c r="J431" s="65">
        <f t="shared" si="25"/>
        <v>4660.75</v>
      </c>
    </row>
    <row r="432" spans="1:10" s="4" customFormat="1" ht="23.1" customHeight="1" x14ac:dyDescent="0.25">
      <c r="A432" s="54" t="s">
        <v>590</v>
      </c>
      <c r="B432" s="39"/>
      <c r="C432" s="64" t="s">
        <v>57</v>
      </c>
      <c r="D432" s="87">
        <v>260</v>
      </c>
      <c r="E432" s="120">
        <v>0</v>
      </c>
      <c r="F432" s="85"/>
      <c r="G432" s="31"/>
      <c r="H432" s="31"/>
      <c r="I432" s="31"/>
      <c r="J432" s="65">
        <f t="shared" si="25"/>
        <v>260</v>
      </c>
    </row>
    <row r="433" spans="1:10" s="4" customFormat="1" ht="23.1" customHeight="1" x14ac:dyDescent="0.25">
      <c r="A433" s="54" t="s">
        <v>591</v>
      </c>
      <c r="B433" s="39"/>
      <c r="C433" s="64" t="s">
        <v>57</v>
      </c>
      <c r="D433" s="87">
        <v>161532.58999999997</v>
      </c>
      <c r="E433" s="120">
        <v>3948</v>
      </c>
      <c r="F433" s="85"/>
      <c r="G433" s="31"/>
      <c r="H433" s="31"/>
      <c r="I433" s="31"/>
      <c r="J433" s="65">
        <f t="shared" si="25"/>
        <v>165480.58999999997</v>
      </c>
    </row>
    <row r="434" spans="1:10" s="4" customFormat="1" ht="23.1" customHeight="1" x14ac:dyDescent="0.25">
      <c r="A434" s="54" t="s">
        <v>592</v>
      </c>
      <c r="B434" s="39"/>
      <c r="C434" s="64" t="s">
        <v>57</v>
      </c>
      <c r="D434" s="87">
        <v>37795.5</v>
      </c>
      <c r="E434" s="120">
        <v>0</v>
      </c>
      <c r="F434" s="85"/>
      <c r="G434" s="31"/>
      <c r="H434" s="31"/>
      <c r="I434" s="31"/>
      <c r="J434" s="65">
        <f t="shared" ref="J434:J440" si="26">SUM(D434:I434)</f>
        <v>37795.5</v>
      </c>
    </row>
    <row r="435" spans="1:10" s="4" customFormat="1" ht="23.1" customHeight="1" x14ac:dyDescent="0.25">
      <c r="A435" s="54" t="s">
        <v>593</v>
      </c>
      <c r="B435" s="39"/>
      <c r="C435" s="64" t="s">
        <v>57</v>
      </c>
      <c r="D435" s="87">
        <v>537.1</v>
      </c>
      <c r="E435" s="120">
        <v>0</v>
      </c>
      <c r="F435" s="85"/>
      <c r="G435" s="31"/>
      <c r="H435" s="31"/>
      <c r="I435" s="31"/>
      <c r="J435" s="65">
        <f t="shared" si="26"/>
        <v>537.1</v>
      </c>
    </row>
    <row r="436" spans="1:10" s="4" customFormat="1" ht="23.1" customHeight="1" x14ac:dyDescent="0.25">
      <c r="A436" s="54" t="s">
        <v>594</v>
      </c>
      <c r="B436" s="39"/>
      <c r="C436" s="64" t="s">
        <v>57</v>
      </c>
      <c r="D436" s="87">
        <v>180</v>
      </c>
      <c r="E436" s="120">
        <v>0</v>
      </c>
      <c r="F436" s="85"/>
      <c r="G436" s="31"/>
      <c r="H436" s="31"/>
      <c r="I436" s="31"/>
      <c r="J436" s="65">
        <f t="shared" si="26"/>
        <v>180</v>
      </c>
    </row>
    <row r="437" spans="1:10" s="4" customFormat="1" ht="23.1" customHeight="1" x14ac:dyDescent="0.25">
      <c r="A437" s="54" t="s">
        <v>595</v>
      </c>
      <c r="B437" s="39"/>
      <c r="C437" s="64" t="s">
        <v>57</v>
      </c>
      <c r="D437" s="72">
        <v>4524.92</v>
      </c>
      <c r="E437" s="120">
        <v>0</v>
      </c>
      <c r="F437" s="85"/>
      <c r="G437" s="31"/>
      <c r="H437" s="31"/>
      <c r="I437" s="31"/>
      <c r="J437" s="65">
        <f t="shared" si="26"/>
        <v>4524.92</v>
      </c>
    </row>
    <row r="438" spans="1:10" s="4" customFormat="1" ht="23.1" customHeight="1" x14ac:dyDescent="0.25">
      <c r="A438" s="199" t="s">
        <v>596</v>
      </c>
      <c r="B438" s="53"/>
      <c r="C438" s="64" t="s">
        <v>57</v>
      </c>
      <c r="D438" s="87">
        <v>9874.9</v>
      </c>
      <c r="E438" s="120">
        <v>0</v>
      </c>
      <c r="F438" s="85"/>
      <c r="G438" s="31"/>
      <c r="H438" s="31"/>
      <c r="I438" s="31"/>
      <c r="J438" s="65">
        <f t="shared" si="26"/>
        <v>9874.9</v>
      </c>
    </row>
    <row r="439" spans="1:10" s="4" customFormat="1" ht="23.1" customHeight="1" x14ac:dyDescent="0.25">
      <c r="A439" s="117" t="s">
        <v>597</v>
      </c>
      <c r="B439" s="53"/>
      <c r="C439" s="63" t="s">
        <v>57</v>
      </c>
      <c r="D439" s="87">
        <v>51930.6</v>
      </c>
      <c r="E439" s="120">
        <v>0</v>
      </c>
      <c r="F439" s="85"/>
      <c r="G439" s="31"/>
      <c r="H439" s="31"/>
      <c r="I439" s="31"/>
      <c r="J439" s="65">
        <f t="shared" si="26"/>
        <v>51930.6</v>
      </c>
    </row>
    <row r="440" spans="1:10" s="4" customFormat="1" ht="23.1" customHeight="1" thickBot="1" x14ac:dyDescent="0.3">
      <c r="A440" s="187" t="s">
        <v>598</v>
      </c>
      <c r="B440" s="44"/>
      <c r="C440" s="64" t="s">
        <v>57</v>
      </c>
      <c r="D440" s="88">
        <v>112701.47999999998</v>
      </c>
      <c r="E440" s="332">
        <v>0</v>
      </c>
      <c r="F440" s="85"/>
      <c r="G440" s="31"/>
      <c r="H440" s="31"/>
      <c r="I440" s="31"/>
      <c r="J440" s="65">
        <f t="shared" si="26"/>
        <v>112701.47999999998</v>
      </c>
    </row>
    <row r="441" spans="1:10" s="4" customFormat="1" ht="30" customHeight="1" thickTop="1" thickBot="1" x14ac:dyDescent="0.3">
      <c r="A441" s="579" t="s">
        <v>599</v>
      </c>
      <c r="B441" s="580"/>
      <c r="C441" s="38" t="s">
        <v>57</v>
      </c>
      <c r="D441" s="215">
        <f>SUM(D338:D440)</f>
        <v>4639449.92</v>
      </c>
      <c r="E441" s="333">
        <f>SUM(E338:E440)</f>
        <v>55438.720000000001</v>
      </c>
      <c r="F441" s="56">
        <f>SUM(F338:F440)</f>
        <v>0</v>
      </c>
      <c r="G441" s="56">
        <f t="shared" ref="G441" si="27">SUM(G338:G440)</f>
        <v>0</v>
      </c>
      <c r="H441" s="56">
        <f>SUM(H338:H440)</f>
        <v>0</v>
      </c>
      <c r="I441" s="56">
        <f>SUM(I338:I440)</f>
        <v>0</v>
      </c>
      <c r="J441" s="47">
        <f>SUM(J338:J440)</f>
        <v>4694888.6400000006</v>
      </c>
    </row>
    <row r="442" spans="1:10" s="4" customFormat="1" ht="16.5" customHeight="1" thickTop="1" thickBot="1" x14ac:dyDescent="0.3">
      <c r="A442" s="521"/>
      <c r="B442" s="522"/>
      <c r="C442" s="522"/>
      <c r="D442" s="522"/>
      <c r="E442" s="631"/>
      <c r="F442" s="522"/>
      <c r="G442" s="522"/>
      <c r="H442" s="522"/>
      <c r="I442" s="522"/>
      <c r="J442" s="523"/>
    </row>
    <row r="443" spans="1:10" s="4" customFormat="1" ht="24.75" customHeight="1" thickTop="1" thickBot="1" x14ac:dyDescent="0.3">
      <c r="A443" s="573" t="s">
        <v>984</v>
      </c>
      <c r="B443" s="574"/>
      <c r="C443" s="574"/>
      <c r="D443" s="574"/>
      <c r="E443" s="574"/>
      <c r="F443" s="574"/>
      <c r="G443" s="574"/>
      <c r="H443" s="574"/>
      <c r="I443" s="574"/>
      <c r="J443" s="575"/>
    </row>
    <row r="444" spans="1:10" s="4" customFormat="1" ht="23.1" customHeight="1" thickTop="1" x14ac:dyDescent="0.25">
      <c r="A444" s="628" t="s">
        <v>496</v>
      </c>
      <c r="B444" s="629"/>
      <c r="C444" s="629"/>
      <c r="D444" s="629"/>
      <c r="E444" s="629"/>
      <c r="F444" s="629"/>
      <c r="G444" s="629"/>
      <c r="H444" s="629"/>
      <c r="I444" s="629"/>
      <c r="J444" s="630"/>
    </row>
    <row r="445" spans="1:10" s="4" customFormat="1" ht="32.25" customHeight="1" thickBot="1" x14ac:dyDescent="0.3">
      <c r="A445" s="634" t="s">
        <v>600</v>
      </c>
      <c r="B445" s="635"/>
      <c r="C445" s="636"/>
      <c r="D445" s="80" t="s">
        <v>49</v>
      </c>
      <c r="E445" s="284" t="s">
        <v>50</v>
      </c>
      <c r="F445" s="11" t="s">
        <v>51</v>
      </c>
      <c r="G445" s="11" t="s">
        <v>52</v>
      </c>
      <c r="H445" s="11" t="s">
        <v>53</v>
      </c>
      <c r="I445" s="11" t="s">
        <v>54</v>
      </c>
      <c r="J445" s="33" t="s">
        <v>59</v>
      </c>
    </row>
    <row r="446" spans="1:10" s="4" customFormat="1" ht="22.5" customHeight="1" thickTop="1" x14ac:dyDescent="0.25">
      <c r="A446" s="185" t="s">
        <v>601</v>
      </c>
      <c r="B446" s="40"/>
      <c r="C446" s="62" t="s">
        <v>57</v>
      </c>
      <c r="D446" s="86">
        <v>1432</v>
      </c>
      <c r="E446" s="120">
        <v>0</v>
      </c>
      <c r="F446" s="85"/>
      <c r="G446" s="31"/>
      <c r="H446" s="31"/>
      <c r="I446" s="31"/>
      <c r="J446" s="65">
        <f t="shared" ref="J446:J477" si="28">SUM(D446:I446)</f>
        <v>1432</v>
      </c>
    </row>
    <row r="447" spans="1:10" s="4" customFormat="1" ht="22.5" customHeight="1" x14ac:dyDescent="0.25">
      <c r="A447" s="54" t="s">
        <v>602</v>
      </c>
      <c r="B447" s="41"/>
      <c r="C447" s="64" t="s">
        <v>57</v>
      </c>
      <c r="D447" s="87">
        <v>122.9</v>
      </c>
      <c r="E447" s="120">
        <v>0</v>
      </c>
      <c r="F447" s="85"/>
      <c r="G447" s="31"/>
      <c r="H447" s="31"/>
      <c r="I447" s="31"/>
      <c r="J447" s="65">
        <f t="shared" si="28"/>
        <v>122.9</v>
      </c>
    </row>
    <row r="448" spans="1:10" s="4" customFormat="1" ht="22.5" customHeight="1" x14ac:dyDescent="0.25">
      <c r="A448" s="54" t="s">
        <v>603</v>
      </c>
      <c r="B448" s="41"/>
      <c r="C448" s="64" t="s">
        <v>57</v>
      </c>
      <c r="D448" s="87">
        <v>168.2</v>
      </c>
      <c r="E448" s="120">
        <v>0</v>
      </c>
      <c r="F448" s="85"/>
      <c r="G448" s="31"/>
      <c r="H448" s="31"/>
      <c r="I448" s="31"/>
      <c r="J448" s="65">
        <f t="shared" si="28"/>
        <v>168.2</v>
      </c>
    </row>
    <row r="449" spans="1:10" s="4" customFormat="1" ht="22.5" customHeight="1" x14ac:dyDescent="0.25">
      <c r="A449" s="54" t="s">
        <v>604</v>
      </c>
      <c r="B449" s="41"/>
      <c r="C449" s="64" t="s">
        <v>57</v>
      </c>
      <c r="D449" s="87">
        <v>1150</v>
      </c>
      <c r="E449" s="120">
        <v>0</v>
      </c>
      <c r="F449" s="85"/>
      <c r="G449" s="31"/>
      <c r="H449" s="31"/>
      <c r="I449" s="31"/>
      <c r="J449" s="65">
        <f t="shared" si="28"/>
        <v>1150</v>
      </c>
    </row>
    <row r="450" spans="1:10" s="4" customFormat="1" ht="22.5" customHeight="1" x14ac:dyDescent="0.25">
      <c r="A450" s="54" t="s">
        <v>605</v>
      </c>
      <c r="B450" s="41"/>
      <c r="C450" s="63" t="s">
        <v>57</v>
      </c>
      <c r="D450" s="87">
        <v>3293.7</v>
      </c>
      <c r="E450" s="120">
        <v>0</v>
      </c>
      <c r="F450" s="85"/>
      <c r="G450" s="31"/>
      <c r="H450" s="31"/>
      <c r="I450" s="31"/>
      <c r="J450" s="65">
        <f t="shared" si="28"/>
        <v>3293.7</v>
      </c>
    </row>
    <row r="451" spans="1:10" s="4" customFormat="1" ht="22.5" customHeight="1" x14ac:dyDescent="0.25">
      <c r="A451" s="54" t="s">
        <v>606</v>
      </c>
      <c r="B451" s="41"/>
      <c r="C451" s="64" t="s">
        <v>57</v>
      </c>
      <c r="D451" s="87">
        <v>3768.5499999999997</v>
      </c>
      <c r="E451" s="120">
        <v>0</v>
      </c>
      <c r="F451" s="85"/>
      <c r="G451" s="31"/>
      <c r="H451" s="31"/>
      <c r="I451" s="31"/>
      <c r="J451" s="65">
        <f t="shared" si="28"/>
        <v>3768.5499999999997</v>
      </c>
    </row>
    <row r="452" spans="1:10" s="4" customFormat="1" ht="22.5" customHeight="1" x14ac:dyDescent="0.25">
      <c r="A452" s="54" t="s">
        <v>607</v>
      </c>
      <c r="B452" s="41"/>
      <c r="C452" s="64" t="s">
        <v>57</v>
      </c>
      <c r="D452" s="87">
        <v>1053.9000000000001</v>
      </c>
      <c r="E452" s="120">
        <v>0</v>
      </c>
      <c r="F452" s="85"/>
      <c r="G452" s="31"/>
      <c r="H452" s="31"/>
      <c r="I452" s="31"/>
      <c r="J452" s="65">
        <f t="shared" si="28"/>
        <v>1053.9000000000001</v>
      </c>
    </row>
    <row r="453" spans="1:10" s="4" customFormat="1" ht="22.5" customHeight="1" x14ac:dyDescent="0.25">
      <c r="A453" s="54" t="s">
        <v>608</v>
      </c>
      <c r="B453" s="41"/>
      <c r="C453" s="64" t="s">
        <v>57</v>
      </c>
      <c r="D453" s="87">
        <v>1597.6999999999998</v>
      </c>
      <c r="E453" s="120">
        <v>0</v>
      </c>
      <c r="F453" s="85"/>
      <c r="G453" s="31"/>
      <c r="H453" s="31"/>
      <c r="I453" s="31"/>
      <c r="J453" s="65">
        <f t="shared" si="28"/>
        <v>1597.6999999999998</v>
      </c>
    </row>
    <row r="454" spans="1:10" s="4" customFormat="1" ht="22.5" customHeight="1" x14ac:dyDescent="0.25">
      <c r="A454" s="54" t="s">
        <v>609</v>
      </c>
      <c r="B454" s="41"/>
      <c r="C454" s="64" t="s">
        <v>57</v>
      </c>
      <c r="D454" s="87">
        <v>7515.9800000000005</v>
      </c>
      <c r="E454" s="120">
        <v>0</v>
      </c>
      <c r="F454" s="85"/>
      <c r="G454" s="31"/>
      <c r="H454" s="31"/>
      <c r="I454" s="31"/>
      <c r="J454" s="65">
        <f t="shared" si="28"/>
        <v>7515.9800000000005</v>
      </c>
    </row>
    <row r="455" spans="1:10" s="4" customFormat="1" ht="22.5" customHeight="1" x14ac:dyDescent="0.25">
      <c r="A455" s="54" t="s">
        <v>610</v>
      </c>
      <c r="B455" s="41"/>
      <c r="C455" s="64" t="s">
        <v>57</v>
      </c>
      <c r="D455" s="87">
        <v>13006.2</v>
      </c>
      <c r="E455" s="31">
        <v>1331</v>
      </c>
      <c r="F455" s="85"/>
      <c r="G455" s="31"/>
      <c r="H455" s="31"/>
      <c r="I455" s="31"/>
      <c r="J455" s="65">
        <f t="shared" si="28"/>
        <v>14337.2</v>
      </c>
    </row>
    <row r="456" spans="1:10" s="4" customFormat="1" ht="22.5" customHeight="1" x14ac:dyDescent="0.25">
      <c r="A456" s="54" t="s">
        <v>611</v>
      </c>
      <c r="B456" s="41"/>
      <c r="C456" s="64" t="s">
        <v>57</v>
      </c>
      <c r="D456" s="87">
        <v>79.8</v>
      </c>
      <c r="E456" s="120">
        <v>0</v>
      </c>
      <c r="F456" s="85"/>
      <c r="G456" s="31"/>
      <c r="H456" s="31"/>
      <c r="I456" s="31"/>
      <c r="J456" s="65">
        <f t="shared" si="28"/>
        <v>79.8</v>
      </c>
    </row>
    <row r="457" spans="1:10" s="4" customFormat="1" ht="22.5" customHeight="1" x14ac:dyDescent="0.25">
      <c r="A457" s="54" t="s">
        <v>612</v>
      </c>
      <c r="B457" s="41"/>
      <c r="C457" s="64" t="s">
        <v>57</v>
      </c>
      <c r="D457" s="87">
        <v>168</v>
      </c>
      <c r="E457" s="120">
        <v>0</v>
      </c>
      <c r="F457" s="85"/>
      <c r="G457" s="31"/>
      <c r="H457" s="31"/>
      <c r="I457" s="31"/>
      <c r="J457" s="65">
        <f t="shared" si="28"/>
        <v>168</v>
      </c>
    </row>
    <row r="458" spans="1:10" s="4" customFormat="1" ht="22.5" customHeight="1" x14ac:dyDescent="0.25">
      <c r="A458" s="54" t="s">
        <v>613</v>
      </c>
      <c r="B458" s="41"/>
      <c r="C458" s="64" t="s">
        <v>57</v>
      </c>
      <c r="D458" s="87">
        <v>333</v>
      </c>
      <c r="E458" s="120">
        <v>0</v>
      </c>
      <c r="F458" s="85"/>
      <c r="G458" s="31"/>
      <c r="H458" s="31"/>
      <c r="I458" s="31"/>
      <c r="J458" s="65">
        <f t="shared" si="28"/>
        <v>333</v>
      </c>
    </row>
    <row r="459" spans="1:10" s="4" customFormat="1" ht="22.5" customHeight="1" x14ac:dyDescent="0.25">
      <c r="A459" s="54" t="s">
        <v>614</v>
      </c>
      <c r="B459" s="41"/>
      <c r="C459" s="64" t="s">
        <v>57</v>
      </c>
      <c r="D459" s="87">
        <v>3180.3</v>
      </c>
      <c r="E459" s="120">
        <v>0</v>
      </c>
      <c r="F459" s="85"/>
      <c r="G459" s="31"/>
      <c r="H459" s="31"/>
      <c r="I459" s="31"/>
      <c r="J459" s="65">
        <f t="shared" si="28"/>
        <v>3180.3</v>
      </c>
    </row>
    <row r="460" spans="1:10" s="4" customFormat="1" ht="22.5" customHeight="1" x14ac:dyDescent="0.25">
      <c r="A460" s="54" t="s">
        <v>615</v>
      </c>
      <c r="B460" s="41"/>
      <c r="C460" s="64" t="s">
        <v>57</v>
      </c>
      <c r="D460" s="87">
        <v>26458.68</v>
      </c>
      <c r="E460" s="31">
        <v>4502</v>
      </c>
      <c r="F460" s="85"/>
      <c r="G460" s="31"/>
      <c r="H460" s="31"/>
      <c r="I460" s="31"/>
      <c r="J460" s="65">
        <f t="shared" si="28"/>
        <v>30960.68</v>
      </c>
    </row>
    <row r="461" spans="1:10" s="4" customFormat="1" ht="22.5" customHeight="1" x14ac:dyDescent="0.25">
      <c r="A461" s="48" t="s">
        <v>616</v>
      </c>
      <c r="B461" s="41"/>
      <c r="C461" s="64" t="s">
        <v>57</v>
      </c>
      <c r="D461" s="87">
        <v>3715.8599999999997</v>
      </c>
      <c r="E461" s="120">
        <v>0</v>
      </c>
      <c r="F461" s="85"/>
      <c r="G461" s="31"/>
      <c r="H461" s="31"/>
      <c r="I461" s="31"/>
      <c r="J461" s="65">
        <f t="shared" si="28"/>
        <v>3715.8599999999997</v>
      </c>
    </row>
    <row r="462" spans="1:10" s="4" customFormat="1" ht="22.5" customHeight="1" x14ac:dyDescent="0.25">
      <c r="A462" s="48" t="s">
        <v>617</v>
      </c>
      <c r="B462" s="41"/>
      <c r="C462" s="64" t="s">
        <v>57</v>
      </c>
      <c r="D462" s="87">
        <v>103</v>
      </c>
      <c r="E462" s="120">
        <v>0</v>
      </c>
      <c r="F462" s="85"/>
      <c r="G462" s="31"/>
      <c r="H462" s="31"/>
      <c r="I462" s="31"/>
      <c r="J462" s="65">
        <f t="shared" si="28"/>
        <v>103</v>
      </c>
    </row>
    <row r="463" spans="1:10" s="4" customFormat="1" ht="22.5" customHeight="1" x14ac:dyDescent="0.25">
      <c r="A463" s="54" t="s">
        <v>618</v>
      </c>
      <c r="B463" s="41"/>
      <c r="C463" s="64" t="s">
        <v>57</v>
      </c>
      <c r="D463" s="87">
        <v>1012.5</v>
      </c>
      <c r="E463" s="120">
        <v>0</v>
      </c>
      <c r="F463" s="85"/>
      <c r="G463" s="31"/>
      <c r="H463" s="31"/>
      <c r="I463" s="31"/>
      <c r="J463" s="65">
        <f t="shared" si="28"/>
        <v>1012.5</v>
      </c>
    </row>
    <row r="464" spans="1:10" s="4" customFormat="1" ht="22.5" customHeight="1" x14ac:dyDescent="0.25">
      <c r="A464" s="188" t="s">
        <v>619</v>
      </c>
      <c r="B464" s="41"/>
      <c r="C464" s="64" t="s">
        <v>57</v>
      </c>
      <c r="D464" s="87">
        <v>0</v>
      </c>
      <c r="E464" s="31">
        <v>860</v>
      </c>
      <c r="F464" s="85"/>
      <c r="G464" s="31"/>
      <c r="H464" s="31"/>
      <c r="I464" s="31"/>
      <c r="J464" s="65">
        <f t="shared" si="28"/>
        <v>860</v>
      </c>
    </row>
    <row r="465" spans="1:10" s="4" customFormat="1" ht="22.5" customHeight="1" x14ac:dyDescent="0.25">
      <c r="A465" s="188" t="s">
        <v>620</v>
      </c>
      <c r="B465" s="41"/>
      <c r="C465" s="64" t="s">
        <v>57</v>
      </c>
      <c r="D465" s="87">
        <v>0</v>
      </c>
      <c r="E465" s="31">
        <v>180</v>
      </c>
      <c r="F465" s="85"/>
      <c r="G465" s="31"/>
      <c r="H465" s="31"/>
      <c r="I465" s="31"/>
      <c r="J465" s="65">
        <f t="shared" si="28"/>
        <v>180</v>
      </c>
    </row>
    <row r="466" spans="1:10" s="4" customFormat="1" ht="22.5" customHeight="1" x14ac:dyDescent="0.25">
      <c r="A466" s="54" t="s">
        <v>621</v>
      </c>
      <c r="B466" s="41"/>
      <c r="C466" s="64" t="s">
        <v>57</v>
      </c>
      <c r="D466" s="87">
        <v>8900.5999999999985</v>
      </c>
      <c r="E466" s="120">
        <v>0</v>
      </c>
      <c r="F466" s="85"/>
      <c r="G466" s="31"/>
      <c r="H466" s="31"/>
      <c r="I466" s="31"/>
      <c r="J466" s="65">
        <f t="shared" si="28"/>
        <v>8900.5999999999985</v>
      </c>
    </row>
    <row r="467" spans="1:10" s="4" customFormat="1" ht="22.5" customHeight="1" x14ac:dyDescent="0.25">
      <c r="A467" s="48" t="s">
        <v>622</v>
      </c>
      <c r="B467" s="41"/>
      <c r="C467" s="64" t="s">
        <v>57</v>
      </c>
      <c r="D467" s="87">
        <v>1728.1</v>
      </c>
      <c r="E467" s="120">
        <v>0</v>
      </c>
      <c r="F467" s="85"/>
      <c r="G467" s="31"/>
      <c r="H467" s="31"/>
      <c r="I467" s="31"/>
      <c r="J467" s="65">
        <f t="shared" si="28"/>
        <v>1728.1</v>
      </c>
    </row>
    <row r="468" spans="1:10" s="4" customFormat="1" ht="22.5" customHeight="1" x14ac:dyDescent="0.25">
      <c r="A468" s="48" t="s">
        <v>623</v>
      </c>
      <c r="B468" s="41"/>
      <c r="C468" s="64" t="s">
        <v>57</v>
      </c>
      <c r="D468" s="87">
        <v>918.2</v>
      </c>
      <c r="E468" s="120">
        <v>0</v>
      </c>
      <c r="F468" s="85"/>
      <c r="G468" s="31"/>
      <c r="H468" s="31"/>
      <c r="I468" s="31"/>
      <c r="J468" s="65">
        <f t="shared" si="28"/>
        <v>918.2</v>
      </c>
    </row>
    <row r="469" spans="1:10" s="4" customFormat="1" ht="22.5" customHeight="1" x14ac:dyDescent="0.25">
      <c r="A469" s="54" t="s">
        <v>624</v>
      </c>
      <c r="B469" s="41"/>
      <c r="C469" s="64" t="s">
        <v>57</v>
      </c>
      <c r="D469" s="87">
        <v>9854.4599999999991</v>
      </c>
      <c r="E469" s="120">
        <v>0</v>
      </c>
      <c r="F469" s="85"/>
      <c r="G469" s="31"/>
      <c r="H469" s="31"/>
      <c r="I469" s="31"/>
      <c r="J469" s="65">
        <f t="shared" si="28"/>
        <v>9854.4599999999991</v>
      </c>
    </row>
    <row r="470" spans="1:10" s="4" customFormat="1" ht="22.5" customHeight="1" x14ac:dyDescent="0.25">
      <c r="A470" s="54" t="s">
        <v>625</v>
      </c>
      <c r="B470" s="41"/>
      <c r="C470" s="64" t="s">
        <v>57</v>
      </c>
      <c r="D470" s="87">
        <v>5483.42</v>
      </c>
      <c r="E470" s="120">
        <v>0</v>
      </c>
      <c r="F470" s="85"/>
      <c r="G470" s="31"/>
      <c r="H470" s="31"/>
      <c r="I470" s="31"/>
      <c r="J470" s="65">
        <f t="shared" si="28"/>
        <v>5483.42</v>
      </c>
    </row>
    <row r="471" spans="1:10" s="4" customFormat="1" ht="22.5" customHeight="1" x14ac:dyDescent="0.25">
      <c r="A471" s="188" t="s">
        <v>626</v>
      </c>
      <c r="B471" s="41"/>
      <c r="C471" s="64" t="s">
        <v>57</v>
      </c>
      <c r="D471" s="87">
        <v>2655.2</v>
      </c>
      <c r="E471" s="120">
        <v>0</v>
      </c>
      <c r="F471" s="85"/>
      <c r="G471" s="31"/>
      <c r="H471" s="31"/>
      <c r="I471" s="31"/>
      <c r="J471" s="65">
        <f t="shared" si="28"/>
        <v>2655.2</v>
      </c>
    </row>
    <row r="472" spans="1:10" s="4" customFormat="1" ht="22.5" customHeight="1" x14ac:dyDescent="0.25">
      <c r="A472" s="188" t="s">
        <v>627</v>
      </c>
      <c r="B472" s="41"/>
      <c r="C472" s="64" t="s">
        <v>57</v>
      </c>
      <c r="D472" s="87">
        <v>4224.6000000000004</v>
      </c>
      <c r="E472" s="120">
        <v>0</v>
      </c>
      <c r="F472" s="85"/>
      <c r="G472" s="31"/>
      <c r="H472" s="31"/>
      <c r="I472" s="31"/>
      <c r="J472" s="65">
        <f t="shared" si="28"/>
        <v>4224.6000000000004</v>
      </c>
    </row>
    <row r="473" spans="1:10" s="4" customFormat="1" ht="21" customHeight="1" x14ac:dyDescent="0.25">
      <c r="A473" s="54" t="s">
        <v>628</v>
      </c>
      <c r="B473" s="41"/>
      <c r="C473" s="64" t="s">
        <v>57</v>
      </c>
      <c r="D473" s="72">
        <v>955</v>
      </c>
      <c r="E473" s="120">
        <v>0</v>
      </c>
      <c r="F473" s="85"/>
      <c r="G473" s="31"/>
      <c r="H473" s="31"/>
      <c r="I473" s="31"/>
      <c r="J473" s="65">
        <f t="shared" si="28"/>
        <v>955</v>
      </c>
    </row>
    <row r="474" spans="1:10" s="4" customFormat="1" ht="23.25" customHeight="1" x14ac:dyDescent="0.25">
      <c r="A474" s="54" t="s">
        <v>629</v>
      </c>
      <c r="B474" s="41"/>
      <c r="C474" s="64" t="s">
        <v>57</v>
      </c>
      <c r="D474" s="72">
        <v>6337.9999999999991</v>
      </c>
      <c r="E474" s="120">
        <v>7874</v>
      </c>
      <c r="F474" s="119"/>
      <c r="G474" s="120"/>
      <c r="H474" s="120"/>
      <c r="I474" s="120"/>
      <c r="J474" s="298">
        <f t="shared" si="28"/>
        <v>14212</v>
      </c>
    </row>
    <row r="475" spans="1:10" s="4" customFormat="1" ht="22.5" customHeight="1" x14ac:dyDescent="0.25">
      <c r="A475" s="54" t="s">
        <v>630</v>
      </c>
      <c r="B475" s="41"/>
      <c r="C475" s="64" t="s">
        <v>57</v>
      </c>
      <c r="D475" s="87">
        <v>688.4</v>
      </c>
      <c r="E475" s="120">
        <v>0</v>
      </c>
      <c r="F475" s="85"/>
      <c r="G475" s="31"/>
      <c r="H475" s="31"/>
      <c r="I475" s="31"/>
      <c r="J475" s="65">
        <f t="shared" si="28"/>
        <v>688.4</v>
      </c>
    </row>
    <row r="476" spans="1:10" s="4" customFormat="1" ht="22.5" customHeight="1" x14ac:dyDescent="0.25">
      <c r="A476" s="54" t="s">
        <v>631</v>
      </c>
      <c r="B476" s="41"/>
      <c r="C476" s="64" t="s">
        <v>57</v>
      </c>
      <c r="D476" s="87">
        <v>5987.9600000000009</v>
      </c>
      <c r="E476" s="120">
        <v>0</v>
      </c>
      <c r="F476" s="85"/>
      <c r="G476" s="31"/>
      <c r="H476" s="31"/>
      <c r="I476" s="31"/>
      <c r="J476" s="65">
        <f t="shared" si="28"/>
        <v>5987.9600000000009</v>
      </c>
    </row>
    <row r="477" spans="1:10" s="4" customFormat="1" ht="22.5" customHeight="1" x14ac:dyDescent="0.25">
      <c r="A477" s="54" t="s">
        <v>632</v>
      </c>
      <c r="B477" s="41"/>
      <c r="C477" s="64" t="s">
        <v>57</v>
      </c>
      <c r="D477" s="87">
        <v>99172.6</v>
      </c>
      <c r="E477" s="120">
        <v>9059</v>
      </c>
      <c r="F477" s="85"/>
      <c r="G477" s="31"/>
      <c r="H477" s="31"/>
      <c r="I477" s="31"/>
      <c r="J477" s="65">
        <f t="shared" si="28"/>
        <v>108231.6</v>
      </c>
    </row>
    <row r="478" spans="1:10" s="4" customFormat="1" ht="22.5" customHeight="1" x14ac:dyDescent="0.25">
      <c r="A478" s="66" t="s">
        <v>633</v>
      </c>
      <c r="B478" s="41"/>
      <c r="C478" s="64" t="s">
        <v>57</v>
      </c>
      <c r="D478" s="87">
        <v>790.59999999999991</v>
      </c>
      <c r="E478" s="120">
        <v>0</v>
      </c>
      <c r="F478" s="85"/>
      <c r="G478" s="31"/>
      <c r="H478" s="31"/>
      <c r="I478" s="31"/>
      <c r="J478" s="65">
        <f t="shared" ref="J478:J509" si="29">SUM(D478:I478)</f>
        <v>790.59999999999991</v>
      </c>
    </row>
    <row r="479" spans="1:10" s="4" customFormat="1" ht="22.5" customHeight="1" x14ac:dyDescent="0.25">
      <c r="A479" s="54" t="s">
        <v>634</v>
      </c>
      <c r="B479" s="41"/>
      <c r="C479" s="64" t="s">
        <v>57</v>
      </c>
      <c r="D479" s="87">
        <v>6895.06</v>
      </c>
      <c r="E479" s="120">
        <v>0</v>
      </c>
      <c r="F479" s="85"/>
      <c r="G479" s="31"/>
      <c r="H479" s="31"/>
      <c r="I479" s="31"/>
      <c r="J479" s="65">
        <f t="shared" si="29"/>
        <v>6895.06</v>
      </c>
    </row>
    <row r="480" spans="1:10" s="4" customFormat="1" ht="22.5" customHeight="1" x14ac:dyDescent="0.25">
      <c r="A480" s="186" t="s">
        <v>635</v>
      </c>
      <c r="B480" s="41"/>
      <c r="C480" s="64" t="s">
        <v>57</v>
      </c>
      <c r="D480" s="87">
        <v>1235.5999999999997</v>
      </c>
      <c r="E480" s="120">
        <v>0</v>
      </c>
      <c r="F480" s="85"/>
      <c r="G480" s="31"/>
      <c r="H480" s="31"/>
      <c r="I480" s="31"/>
      <c r="J480" s="65">
        <f t="shared" si="29"/>
        <v>1235.5999999999997</v>
      </c>
    </row>
    <row r="481" spans="1:10" s="4" customFormat="1" ht="22.5" customHeight="1" x14ac:dyDescent="0.25">
      <c r="A481" s="315" t="s">
        <v>991</v>
      </c>
      <c r="B481" s="41"/>
      <c r="C481" s="64" t="s">
        <v>57</v>
      </c>
      <c r="D481" s="31">
        <v>4912</v>
      </c>
      <c r="E481" s="31">
        <v>805</v>
      </c>
      <c r="F481" s="31"/>
      <c r="G481" s="31"/>
      <c r="H481" s="31"/>
      <c r="I481" s="31"/>
      <c r="J481" s="65">
        <f t="shared" si="29"/>
        <v>5717</v>
      </c>
    </row>
    <row r="482" spans="1:10" s="4" customFormat="1" ht="22.5" customHeight="1" x14ac:dyDescent="0.25">
      <c r="A482" s="54" t="s">
        <v>636</v>
      </c>
      <c r="B482" s="41"/>
      <c r="C482" s="64" t="s">
        <v>57</v>
      </c>
      <c r="D482" s="87">
        <v>5519.3099999999995</v>
      </c>
      <c r="E482" s="120">
        <v>0</v>
      </c>
      <c r="F482" s="85"/>
      <c r="G482" s="31"/>
      <c r="H482" s="31"/>
      <c r="I482" s="31"/>
      <c r="J482" s="65">
        <f t="shared" si="29"/>
        <v>5519.3099999999995</v>
      </c>
    </row>
    <row r="483" spans="1:10" s="4" customFormat="1" ht="22.5" customHeight="1" x14ac:dyDescent="0.25">
      <c r="A483" s="188" t="s">
        <v>992</v>
      </c>
      <c r="B483" s="41"/>
      <c r="C483" s="64" t="s">
        <v>57</v>
      </c>
      <c r="D483" s="31">
        <v>2539</v>
      </c>
      <c r="E483" s="31">
        <v>1070</v>
      </c>
      <c r="F483" s="31"/>
      <c r="G483" s="31"/>
      <c r="H483" s="31"/>
      <c r="I483" s="31"/>
      <c r="J483" s="65">
        <f t="shared" si="29"/>
        <v>3609</v>
      </c>
    </row>
    <row r="484" spans="1:10" s="4" customFormat="1" ht="22.5" customHeight="1" x14ac:dyDescent="0.25">
      <c r="A484" s="54" t="s">
        <v>637</v>
      </c>
      <c r="B484" s="41"/>
      <c r="C484" s="64" t="s">
        <v>57</v>
      </c>
      <c r="D484" s="87">
        <v>2317.2199999999998</v>
      </c>
      <c r="E484" s="120">
        <v>0</v>
      </c>
      <c r="F484" s="85"/>
      <c r="G484" s="31"/>
      <c r="H484" s="31"/>
      <c r="I484" s="31"/>
      <c r="J484" s="65">
        <f t="shared" si="29"/>
        <v>2317.2199999999998</v>
      </c>
    </row>
    <row r="485" spans="1:10" s="4" customFormat="1" ht="22.5" customHeight="1" x14ac:dyDescent="0.25">
      <c r="A485" s="623" t="s">
        <v>638</v>
      </c>
      <c r="B485" s="624"/>
      <c r="C485" s="64" t="s">
        <v>57</v>
      </c>
      <c r="D485" s="87">
        <v>162</v>
      </c>
      <c r="E485" s="120">
        <v>0</v>
      </c>
      <c r="F485" s="85"/>
      <c r="G485" s="31"/>
      <c r="H485" s="31"/>
      <c r="I485" s="31"/>
      <c r="J485" s="65">
        <f t="shared" si="29"/>
        <v>162</v>
      </c>
    </row>
    <row r="486" spans="1:10" s="4" customFormat="1" ht="22.5" customHeight="1" x14ac:dyDescent="0.25">
      <c r="A486" s="54" t="s">
        <v>639</v>
      </c>
      <c r="B486" s="41"/>
      <c r="C486" s="64" t="s">
        <v>57</v>
      </c>
      <c r="D486" s="87">
        <v>30.2</v>
      </c>
      <c r="E486" s="120">
        <v>0</v>
      </c>
      <c r="F486" s="85"/>
      <c r="G486" s="31"/>
      <c r="H486" s="31"/>
      <c r="I486" s="31"/>
      <c r="J486" s="65">
        <f t="shared" si="29"/>
        <v>30.2</v>
      </c>
    </row>
    <row r="487" spans="1:10" s="4" customFormat="1" ht="22.5" customHeight="1" x14ac:dyDescent="0.25">
      <c r="A487" s="54" t="s">
        <v>640</v>
      </c>
      <c r="B487" s="41"/>
      <c r="C487" s="64" t="s">
        <v>57</v>
      </c>
      <c r="D487" s="87">
        <v>206.1</v>
      </c>
      <c r="E487" s="120">
        <v>0</v>
      </c>
      <c r="F487" s="85"/>
      <c r="G487" s="31"/>
      <c r="H487" s="31"/>
      <c r="I487" s="31"/>
      <c r="J487" s="65">
        <f t="shared" si="29"/>
        <v>206.1</v>
      </c>
    </row>
    <row r="488" spans="1:10" s="4" customFormat="1" ht="22.5" customHeight="1" x14ac:dyDescent="0.25">
      <c r="A488" s="54" t="s">
        <v>641</v>
      </c>
      <c r="B488" s="41"/>
      <c r="C488" s="64" t="s">
        <v>57</v>
      </c>
      <c r="D488" s="87">
        <v>321.7</v>
      </c>
      <c r="E488" s="120">
        <v>0</v>
      </c>
      <c r="F488" s="85"/>
      <c r="G488" s="31"/>
      <c r="H488" s="31"/>
      <c r="I488" s="31"/>
      <c r="J488" s="65">
        <f t="shared" si="29"/>
        <v>321.7</v>
      </c>
    </row>
    <row r="489" spans="1:10" s="4" customFormat="1" ht="22.5" customHeight="1" x14ac:dyDescent="0.25">
      <c r="A489" s="54" t="s">
        <v>642</v>
      </c>
      <c r="B489" s="41"/>
      <c r="C489" s="64" t="s">
        <v>57</v>
      </c>
      <c r="D489" s="87">
        <v>1717.36</v>
      </c>
      <c r="E489" s="120">
        <v>0</v>
      </c>
      <c r="F489" s="85"/>
      <c r="G489" s="31"/>
      <c r="H489" s="31"/>
      <c r="I489" s="31"/>
      <c r="J489" s="65">
        <f t="shared" si="29"/>
        <v>1717.36</v>
      </c>
    </row>
    <row r="490" spans="1:10" s="4" customFormat="1" ht="22.5" customHeight="1" x14ac:dyDescent="0.25">
      <c r="A490" s="54" t="s">
        <v>643</v>
      </c>
      <c r="B490" s="41"/>
      <c r="C490" s="64" t="s">
        <v>57</v>
      </c>
      <c r="D490" s="87">
        <v>3941</v>
      </c>
      <c r="E490" s="120">
        <v>0</v>
      </c>
      <c r="F490" s="85"/>
      <c r="G490" s="31"/>
      <c r="H490" s="31"/>
      <c r="I490" s="31"/>
      <c r="J490" s="65">
        <f t="shared" si="29"/>
        <v>3941</v>
      </c>
    </row>
    <row r="491" spans="1:10" s="4" customFormat="1" ht="22.5" customHeight="1" x14ac:dyDescent="0.25">
      <c r="A491" s="54" t="s">
        <v>644</v>
      </c>
      <c r="B491" s="41"/>
      <c r="C491" s="64" t="s">
        <v>57</v>
      </c>
      <c r="D491" s="87">
        <v>427.7</v>
      </c>
      <c r="E491" s="120">
        <v>0</v>
      </c>
      <c r="F491" s="85"/>
      <c r="G491" s="31"/>
      <c r="H491" s="31"/>
      <c r="I491" s="31"/>
      <c r="J491" s="65">
        <f t="shared" si="29"/>
        <v>427.7</v>
      </c>
    </row>
    <row r="492" spans="1:10" s="4" customFormat="1" ht="22.5" customHeight="1" x14ac:dyDescent="0.25">
      <c r="A492" s="54" t="s">
        <v>645</v>
      </c>
      <c r="B492" s="41"/>
      <c r="C492" s="64" t="s">
        <v>57</v>
      </c>
      <c r="D492" s="72">
        <v>429</v>
      </c>
      <c r="E492" s="120">
        <v>0</v>
      </c>
      <c r="F492" s="85"/>
      <c r="G492" s="31"/>
      <c r="H492" s="31"/>
      <c r="I492" s="31"/>
      <c r="J492" s="65">
        <f t="shared" si="29"/>
        <v>429</v>
      </c>
    </row>
    <row r="493" spans="1:10" s="4" customFormat="1" ht="19.5" customHeight="1" x14ac:dyDescent="0.25">
      <c r="A493" s="54" t="s">
        <v>646</v>
      </c>
      <c r="B493" s="41"/>
      <c r="C493" s="64" t="s">
        <v>57</v>
      </c>
      <c r="D493" s="87">
        <v>4270.7</v>
      </c>
      <c r="E493" s="120">
        <v>0</v>
      </c>
      <c r="F493" s="85"/>
      <c r="G493" s="31"/>
      <c r="H493" s="31"/>
      <c r="I493" s="31"/>
      <c r="J493" s="65">
        <f t="shared" si="29"/>
        <v>4270.7</v>
      </c>
    </row>
    <row r="494" spans="1:10" s="4" customFormat="1" ht="23.25" customHeight="1" x14ac:dyDescent="0.25">
      <c r="A494" s="54" t="s">
        <v>647</v>
      </c>
      <c r="B494" s="41"/>
      <c r="C494" s="64" t="s">
        <v>57</v>
      </c>
      <c r="D494" s="72">
        <v>227.39999999999998</v>
      </c>
      <c r="E494" s="120">
        <v>0</v>
      </c>
      <c r="F494" s="85"/>
      <c r="G494" s="31"/>
      <c r="H494" s="31"/>
      <c r="I494" s="31"/>
      <c r="J494" s="65">
        <f t="shared" si="29"/>
        <v>227.39999999999998</v>
      </c>
    </row>
    <row r="495" spans="1:10" s="4" customFormat="1" ht="21" customHeight="1" x14ac:dyDescent="0.25">
      <c r="A495" s="54" t="s">
        <v>648</v>
      </c>
      <c r="B495" s="41"/>
      <c r="C495" s="64" t="s">
        <v>57</v>
      </c>
      <c r="D495" s="72">
        <v>25150.219999999998</v>
      </c>
      <c r="E495" s="120">
        <v>0</v>
      </c>
      <c r="F495" s="85"/>
      <c r="G495" s="31"/>
      <c r="H495" s="31"/>
      <c r="I495" s="31"/>
      <c r="J495" s="65">
        <f t="shared" si="29"/>
        <v>25150.219999999998</v>
      </c>
    </row>
    <row r="496" spans="1:10" s="4" customFormat="1" ht="22.5" customHeight="1" x14ac:dyDescent="0.25">
      <c r="A496" s="54" t="s">
        <v>649</v>
      </c>
      <c r="B496" s="41"/>
      <c r="C496" s="64" t="s">
        <v>57</v>
      </c>
      <c r="D496" s="87">
        <v>45314.15</v>
      </c>
      <c r="E496" s="120">
        <v>0</v>
      </c>
      <c r="F496" s="85"/>
      <c r="G496" s="31"/>
      <c r="H496" s="31"/>
      <c r="I496" s="31"/>
      <c r="J496" s="65">
        <f t="shared" si="29"/>
        <v>45314.15</v>
      </c>
    </row>
    <row r="497" spans="1:10" s="4" customFormat="1" ht="22.5" customHeight="1" x14ac:dyDescent="0.25">
      <c r="A497" s="54" t="s">
        <v>650</v>
      </c>
      <c r="B497" s="41"/>
      <c r="C497" s="64" t="s">
        <v>57</v>
      </c>
      <c r="D497" s="87">
        <v>396</v>
      </c>
      <c r="E497" s="120">
        <v>0</v>
      </c>
      <c r="F497" s="85"/>
      <c r="G497" s="31"/>
      <c r="H497" s="31"/>
      <c r="I497" s="31"/>
      <c r="J497" s="65">
        <f t="shared" si="29"/>
        <v>396</v>
      </c>
    </row>
    <row r="498" spans="1:10" s="4" customFormat="1" ht="22.5" customHeight="1" x14ac:dyDescent="0.25">
      <c r="A498" s="54" t="s">
        <v>651</v>
      </c>
      <c r="B498" s="41"/>
      <c r="C498" s="64" t="s">
        <v>57</v>
      </c>
      <c r="D498" s="87">
        <v>287.7</v>
      </c>
      <c r="E498" s="120">
        <v>0</v>
      </c>
      <c r="F498" s="85"/>
      <c r="G498" s="31"/>
      <c r="H498" s="31"/>
      <c r="I498" s="31"/>
      <c r="J498" s="65">
        <f t="shared" si="29"/>
        <v>287.7</v>
      </c>
    </row>
    <row r="499" spans="1:10" s="4" customFormat="1" ht="22.5" customHeight="1" x14ac:dyDescent="0.25">
      <c r="A499" s="54" t="s">
        <v>652</v>
      </c>
      <c r="B499" s="41"/>
      <c r="C499" s="64" t="s">
        <v>57</v>
      </c>
      <c r="D499" s="87">
        <v>2532.6499999999996</v>
      </c>
      <c r="E499" s="120">
        <v>0</v>
      </c>
      <c r="F499" s="85"/>
      <c r="G499" s="31"/>
      <c r="H499" s="31"/>
      <c r="I499" s="31"/>
      <c r="J499" s="65">
        <f t="shared" si="29"/>
        <v>2532.6499999999996</v>
      </c>
    </row>
    <row r="500" spans="1:10" s="4" customFormat="1" ht="22.5" customHeight="1" x14ac:dyDescent="0.25">
      <c r="A500" s="54" t="s">
        <v>653</v>
      </c>
      <c r="B500" s="41"/>
      <c r="C500" s="64" t="s">
        <v>57</v>
      </c>
      <c r="D500" s="72">
        <v>125069.96999999997</v>
      </c>
      <c r="E500" s="120">
        <v>0</v>
      </c>
      <c r="F500" s="85"/>
      <c r="G500" s="31"/>
      <c r="H500" s="120"/>
      <c r="I500" s="31"/>
      <c r="J500" s="65">
        <f t="shared" si="29"/>
        <v>125069.96999999997</v>
      </c>
    </row>
    <row r="501" spans="1:10" s="4" customFormat="1" ht="22.5" customHeight="1" x14ac:dyDescent="0.25">
      <c r="A501" s="117" t="s">
        <v>654</v>
      </c>
      <c r="B501" s="118"/>
      <c r="C501" s="63" t="s">
        <v>57</v>
      </c>
      <c r="D501" s="87">
        <v>159.4</v>
      </c>
      <c r="E501" s="120">
        <v>0</v>
      </c>
      <c r="F501" s="85"/>
      <c r="G501" s="31"/>
      <c r="H501" s="31"/>
      <c r="I501" s="31"/>
      <c r="J501" s="65">
        <f t="shared" si="29"/>
        <v>159.4</v>
      </c>
    </row>
    <row r="502" spans="1:10" s="4" customFormat="1" ht="22.5" customHeight="1" x14ac:dyDescent="0.25">
      <c r="A502" s="54" t="s">
        <v>655</v>
      </c>
      <c r="B502" s="41"/>
      <c r="C502" s="64" t="s">
        <v>57</v>
      </c>
      <c r="D502" s="87">
        <v>99751.229999999981</v>
      </c>
      <c r="E502" s="120">
        <v>105</v>
      </c>
      <c r="F502" s="85"/>
      <c r="G502" s="31"/>
      <c r="H502" s="31"/>
      <c r="I502" s="31"/>
      <c r="J502" s="65">
        <f t="shared" si="29"/>
        <v>99856.229999999981</v>
      </c>
    </row>
    <row r="503" spans="1:10" s="4" customFormat="1" ht="22.5" customHeight="1" x14ac:dyDescent="0.25">
      <c r="A503" s="66" t="s">
        <v>656</v>
      </c>
      <c r="B503" s="41"/>
      <c r="C503" s="64" t="s">
        <v>57</v>
      </c>
      <c r="D503" s="87">
        <v>983.63</v>
      </c>
      <c r="E503" s="120">
        <v>0</v>
      </c>
      <c r="F503" s="31"/>
      <c r="G503" s="31"/>
      <c r="H503" s="31"/>
      <c r="I503" s="31"/>
      <c r="J503" s="65">
        <f t="shared" si="29"/>
        <v>983.63</v>
      </c>
    </row>
    <row r="504" spans="1:10" s="4" customFormat="1" ht="22.5" customHeight="1" x14ac:dyDescent="0.25">
      <c r="A504" s="54" t="s">
        <v>657</v>
      </c>
      <c r="B504" s="41"/>
      <c r="C504" s="64" t="s">
        <v>57</v>
      </c>
      <c r="D504" s="87">
        <v>2589.6999999999998</v>
      </c>
      <c r="E504" s="120">
        <v>0</v>
      </c>
      <c r="F504" s="264"/>
      <c r="G504" s="31"/>
      <c r="H504" s="31"/>
      <c r="I504" s="31"/>
      <c r="J504" s="65">
        <f t="shared" si="29"/>
        <v>2589.6999999999998</v>
      </c>
    </row>
    <row r="505" spans="1:10" s="4" customFormat="1" ht="22.5" customHeight="1" x14ac:dyDescent="0.25">
      <c r="A505" s="54" t="s">
        <v>658</v>
      </c>
      <c r="B505" s="41"/>
      <c r="C505" s="64" t="s">
        <v>57</v>
      </c>
      <c r="D505" s="87">
        <v>84.1</v>
      </c>
      <c r="E505" s="120">
        <v>0</v>
      </c>
      <c r="F505" s="264"/>
      <c r="G505" s="31"/>
      <c r="H505" s="31"/>
      <c r="I505" s="31"/>
      <c r="J505" s="65">
        <f t="shared" si="29"/>
        <v>84.1</v>
      </c>
    </row>
    <row r="506" spans="1:10" s="4" customFormat="1" ht="22.5" customHeight="1" x14ac:dyDescent="0.25">
      <c r="A506" s="54" t="s">
        <v>659</v>
      </c>
      <c r="B506" s="41"/>
      <c r="C506" s="64" t="s">
        <v>57</v>
      </c>
      <c r="D506" s="72">
        <v>2480.4300000000003</v>
      </c>
      <c r="E506" s="120">
        <v>0</v>
      </c>
      <c r="F506" s="264"/>
      <c r="G506" s="31"/>
      <c r="H506" s="31"/>
      <c r="I506" s="31"/>
      <c r="J506" s="65">
        <f t="shared" si="29"/>
        <v>2480.4300000000003</v>
      </c>
    </row>
    <row r="507" spans="1:10" s="4" customFormat="1" ht="22.5" customHeight="1" x14ac:dyDescent="0.25">
      <c r="A507" s="54" t="s">
        <v>660</v>
      </c>
      <c r="B507" s="41"/>
      <c r="C507" s="64" t="s">
        <v>57</v>
      </c>
      <c r="D507" s="87">
        <v>104.7</v>
      </c>
      <c r="E507" s="120">
        <v>0</v>
      </c>
      <c r="F507" s="264"/>
      <c r="G507" s="31"/>
      <c r="H507" s="31"/>
      <c r="I507" s="31"/>
      <c r="J507" s="65">
        <f t="shared" si="29"/>
        <v>104.7</v>
      </c>
    </row>
    <row r="508" spans="1:10" s="4" customFormat="1" ht="22.5" customHeight="1" x14ac:dyDescent="0.25">
      <c r="A508" s="66" t="s">
        <v>661</v>
      </c>
      <c r="B508" s="41"/>
      <c r="C508" s="64" t="s">
        <v>57</v>
      </c>
      <c r="D508" s="87">
        <v>592.1</v>
      </c>
      <c r="E508" s="120">
        <v>0</v>
      </c>
      <c r="F508" s="264"/>
      <c r="G508" s="31"/>
      <c r="H508" s="31"/>
      <c r="I508" s="31"/>
      <c r="J508" s="65">
        <f t="shared" si="29"/>
        <v>592.1</v>
      </c>
    </row>
    <row r="509" spans="1:10" s="4" customFormat="1" ht="22.5" customHeight="1" x14ac:dyDescent="0.25">
      <c r="A509" s="54" t="s">
        <v>662</v>
      </c>
      <c r="B509" s="41"/>
      <c r="C509" s="64" t="s">
        <v>57</v>
      </c>
      <c r="D509" s="87">
        <v>260.2</v>
      </c>
      <c r="E509" s="120">
        <v>0</v>
      </c>
      <c r="F509" s="264"/>
      <c r="G509" s="31"/>
      <c r="H509" s="31"/>
      <c r="I509" s="31"/>
      <c r="J509" s="65">
        <f t="shared" si="29"/>
        <v>260.2</v>
      </c>
    </row>
    <row r="510" spans="1:10" s="4" customFormat="1" ht="22.5" customHeight="1" x14ac:dyDescent="0.25">
      <c r="A510" s="54" t="s">
        <v>663</v>
      </c>
      <c r="B510" s="41"/>
      <c r="C510" s="64" t="s">
        <v>57</v>
      </c>
      <c r="D510" s="87">
        <v>81.3</v>
      </c>
      <c r="E510" s="120">
        <v>0</v>
      </c>
      <c r="F510" s="264"/>
      <c r="G510" s="31"/>
      <c r="H510" s="31"/>
      <c r="I510" s="31"/>
      <c r="J510" s="65">
        <f t="shared" ref="J510:J541" si="30">SUM(D510:I510)</f>
        <v>81.3</v>
      </c>
    </row>
    <row r="511" spans="1:10" s="4" customFormat="1" ht="22.5" customHeight="1" x14ac:dyDescent="0.25">
      <c r="A511" s="54" t="s">
        <v>664</v>
      </c>
      <c r="B511" s="41"/>
      <c r="C511" s="64" t="s">
        <v>57</v>
      </c>
      <c r="D511" s="87">
        <v>1133.5</v>
      </c>
      <c r="E511" s="120">
        <v>0</v>
      </c>
      <c r="F511" s="264"/>
      <c r="G511" s="31"/>
      <c r="H511" s="31"/>
      <c r="I511" s="31"/>
      <c r="J511" s="65">
        <f t="shared" si="30"/>
        <v>1133.5</v>
      </c>
    </row>
    <row r="512" spans="1:10" s="4" customFormat="1" ht="22.5" customHeight="1" x14ac:dyDescent="0.25">
      <c r="A512" s="54" t="s">
        <v>665</v>
      </c>
      <c r="B512" s="41"/>
      <c r="C512" s="64" t="s">
        <v>57</v>
      </c>
      <c r="D512" s="72">
        <v>4316.6000000000004</v>
      </c>
      <c r="E512" s="120">
        <v>0</v>
      </c>
      <c r="F512" s="264"/>
      <c r="G512" s="31"/>
      <c r="H512" s="31"/>
      <c r="I512" s="31"/>
      <c r="J512" s="65">
        <f t="shared" si="30"/>
        <v>4316.6000000000004</v>
      </c>
    </row>
    <row r="513" spans="1:10" s="4" customFormat="1" ht="22.5" customHeight="1" x14ac:dyDescent="0.25">
      <c r="A513" s="54" t="s">
        <v>666</v>
      </c>
      <c r="B513" s="41"/>
      <c r="C513" s="64" t="s">
        <v>57</v>
      </c>
      <c r="D513" s="72">
        <v>2173.6</v>
      </c>
      <c r="E513" s="120">
        <v>0</v>
      </c>
      <c r="F513" s="264"/>
      <c r="G513" s="31"/>
      <c r="H513" s="31"/>
      <c r="I513" s="31"/>
      <c r="J513" s="65">
        <f t="shared" si="30"/>
        <v>2173.6</v>
      </c>
    </row>
    <row r="514" spans="1:10" s="4" customFormat="1" ht="22.5" customHeight="1" x14ac:dyDescent="0.25">
      <c r="A514" s="54" t="s">
        <v>667</v>
      </c>
      <c r="B514" s="41"/>
      <c r="C514" s="64" t="s">
        <v>57</v>
      </c>
      <c r="D514" s="87">
        <v>348.64</v>
      </c>
      <c r="E514" s="120">
        <v>0</v>
      </c>
      <c r="F514" s="264"/>
      <c r="G514" s="31"/>
      <c r="H514" s="31"/>
      <c r="I514" s="31"/>
      <c r="J514" s="65">
        <f t="shared" si="30"/>
        <v>348.64</v>
      </c>
    </row>
    <row r="515" spans="1:10" s="4" customFormat="1" ht="22.5" customHeight="1" x14ac:dyDescent="0.25">
      <c r="A515" s="188" t="s">
        <v>668</v>
      </c>
      <c r="B515" s="324"/>
      <c r="C515" s="64" t="s">
        <v>57</v>
      </c>
      <c r="D515" s="87">
        <v>0</v>
      </c>
      <c r="E515" s="120">
        <v>161</v>
      </c>
      <c r="F515" s="264"/>
      <c r="G515" s="31"/>
      <c r="H515" s="31"/>
      <c r="I515" s="31"/>
      <c r="J515" s="65">
        <f t="shared" si="30"/>
        <v>161</v>
      </c>
    </row>
    <row r="516" spans="1:10" s="4" customFormat="1" ht="22.5" customHeight="1" x14ac:dyDescent="0.25">
      <c r="A516" s="54" t="s">
        <v>669</v>
      </c>
      <c r="B516" s="41"/>
      <c r="C516" s="64" t="s">
        <v>57</v>
      </c>
      <c r="D516" s="87">
        <v>2245.8000000000002</v>
      </c>
      <c r="E516" s="120">
        <v>0</v>
      </c>
      <c r="F516" s="264"/>
      <c r="G516" s="31"/>
      <c r="H516" s="31"/>
      <c r="I516" s="31"/>
      <c r="J516" s="65">
        <f t="shared" si="30"/>
        <v>2245.8000000000002</v>
      </c>
    </row>
    <row r="517" spans="1:10" s="4" customFormat="1" ht="22.5" customHeight="1" x14ac:dyDescent="0.25">
      <c r="A517" s="54" t="s">
        <v>670</v>
      </c>
      <c r="B517" s="41"/>
      <c r="C517" s="64" t="s">
        <v>57</v>
      </c>
      <c r="D517" s="87">
        <v>394.2</v>
      </c>
      <c r="E517" s="120">
        <v>0</v>
      </c>
      <c r="F517" s="264"/>
      <c r="G517" s="31"/>
      <c r="H517" s="31"/>
      <c r="I517" s="31"/>
      <c r="J517" s="65">
        <f t="shared" si="30"/>
        <v>394.2</v>
      </c>
    </row>
    <row r="518" spans="1:10" s="4" customFormat="1" ht="22.5" customHeight="1" x14ac:dyDescent="0.25">
      <c r="A518" s="54" t="s">
        <v>671</v>
      </c>
      <c r="B518" s="41"/>
      <c r="C518" s="64" t="s">
        <v>57</v>
      </c>
      <c r="D518" s="87">
        <v>5694.9100000000008</v>
      </c>
      <c r="E518" s="120">
        <v>0</v>
      </c>
      <c r="F518" s="264"/>
      <c r="G518" s="31"/>
      <c r="H518" s="31"/>
      <c r="I518" s="31"/>
      <c r="J518" s="65">
        <f t="shared" si="30"/>
        <v>5694.9100000000008</v>
      </c>
    </row>
    <row r="519" spans="1:10" s="4" customFormat="1" ht="22.5" customHeight="1" x14ac:dyDescent="0.25">
      <c r="A519" s="54" t="s">
        <v>672</v>
      </c>
      <c r="B519" s="41"/>
      <c r="C519" s="64" t="s">
        <v>57</v>
      </c>
      <c r="D519" s="87">
        <v>182.2</v>
      </c>
      <c r="E519" s="120">
        <v>0</v>
      </c>
      <c r="F519" s="264"/>
      <c r="G519" s="31"/>
      <c r="H519" s="31"/>
      <c r="I519" s="31"/>
      <c r="J519" s="65">
        <f t="shared" si="30"/>
        <v>182.2</v>
      </c>
    </row>
    <row r="520" spans="1:10" s="4" customFormat="1" ht="22.5" customHeight="1" x14ac:dyDescent="0.25">
      <c r="A520" s="54" t="s">
        <v>673</v>
      </c>
      <c r="B520" s="41"/>
      <c r="C520" s="64" t="s">
        <v>57</v>
      </c>
      <c r="D520" s="87">
        <v>1106.3</v>
      </c>
      <c r="E520" s="120">
        <v>0</v>
      </c>
      <c r="F520" s="264"/>
      <c r="G520" s="31"/>
      <c r="H520" s="31"/>
      <c r="I520" s="31"/>
      <c r="J520" s="65">
        <f t="shared" si="30"/>
        <v>1106.3</v>
      </c>
    </row>
    <row r="521" spans="1:10" s="4" customFormat="1" ht="22.5" customHeight="1" x14ac:dyDescent="0.25">
      <c r="A521" s="54" t="s">
        <v>674</v>
      </c>
      <c r="B521" s="41"/>
      <c r="C521" s="64" t="s">
        <v>57</v>
      </c>
      <c r="D521" s="87">
        <v>1018.5</v>
      </c>
      <c r="E521" s="120">
        <v>0</v>
      </c>
      <c r="F521" s="264"/>
      <c r="G521" s="31"/>
      <c r="H521" s="31"/>
      <c r="I521" s="31"/>
      <c r="J521" s="65">
        <f t="shared" si="30"/>
        <v>1018.5</v>
      </c>
    </row>
    <row r="522" spans="1:10" s="4" customFormat="1" ht="22.5" customHeight="1" x14ac:dyDescent="0.25">
      <c r="A522" s="54" t="s">
        <v>675</v>
      </c>
      <c r="B522" s="41"/>
      <c r="C522" s="64" t="s">
        <v>57</v>
      </c>
      <c r="D522" s="87">
        <v>958.6</v>
      </c>
      <c r="E522" s="120">
        <v>0</v>
      </c>
      <c r="F522" s="264"/>
      <c r="G522" s="31"/>
      <c r="H522" s="31"/>
      <c r="I522" s="31"/>
      <c r="J522" s="65">
        <f t="shared" si="30"/>
        <v>958.6</v>
      </c>
    </row>
    <row r="523" spans="1:10" s="4" customFormat="1" ht="22.5" customHeight="1" x14ac:dyDescent="0.25">
      <c r="A523" s="54" t="s">
        <v>676</v>
      </c>
      <c r="B523" s="41"/>
      <c r="C523" s="64" t="s">
        <v>57</v>
      </c>
      <c r="D523" s="87">
        <v>497.56000000000006</v>
      </c>
      <c r="E523" s="120">
        <v>0</v>
      </c>
      <c r="F523" s="264"/>
      <c r="G523" s="31"/>
      <c r="H523" s="31"/>
      <c r="I523" s="31"/>
      <c r="J523" s="65">
        <f t="shared" si="30"/>
        <v>497.56000000000006</v>
      </c>
    </row>
    <row r="524" spans="1:10" s="4" customFormat="1" ht="22.5" customHeight="1" x14ac:dyDescent="0.25">
      <c r="A524" s="54" t="s">
        <v>677</v>
      </c>
      <c r="B524" s="41"/>
      <c r="C524" s="64" t="s">
        <v>57</v>
      </c>
      <c r="D524" s="87">
        <v>107.6</v>
      </c>
      <c r="E524" s="120">
        <v>0</v>
      </c>
      <c r="F524" s="264"/>
      <c r="G524" s="31"/>
      <c r="H524" s="31"/>
      <c r="I524" s="31"/>
      <c r="J524" s="65">
        <f t="shared" si="30"/>
        <v>107.6</v>
      </c>
    </row>
    <row r="525" spans="1:10" s="4" customFormat="1" ht="22.5" customHeight="1" x14ac:dyDescent="0.25">
      <c r="A525" s="54" t="s">
        <v>678</v>
      </c>
      <c r="B525" s="41"/>
      <c r="C525" s="64" t="s">
        <v>57</v>
      </c>
      <c r="D525" s="87">
        <v>46.9</v>
      </c>
      <c r="E525" s="120">
        <v>0</v>
      </c>
      <c r="F525" s="264"/>
      <c r="G525" s="31"/>
      <c r="H525" s="31"/>
      <c r="I525" s="31"/>
      <c r="J525" s="65">
        <f t="shared" si="30"/>
        <v>46.9</v>
      </c>
    </row>
    <row r="526" spans="1:10" s="4" customFormat="1" ht="22.5" customHeight="1" x14ac:dyDescent="0.25">
      <c r="A526" s="54" t="s">
        <v>679</v>
      </c>
      <c r="B526" s="41"/>
      <c r="C526" s="64" t="s">
        <v>57</v>
      </c>
      <c r="D526" s="87">
        <v>987.2</v>
      </c>
      <c r="E526" s="120">
        <v>0</v>
      </c>
      <c r="F526" s="264"/>
      <c r="G526" s="31"/>
      <c r="H526" s="31"/>
      <c r="I526" s="31"/>
      <c r="J526" s="65">
        <f t="shared" si="30"/>
        <v>987.2</v>
      </c>
    </row>
    <row r="527" spans="1:10" s="4" customFormat="1" ht="22.5" customHeight="1" x14ac:dyDescent="0.25">
      <c r="A527" s="54" t="s">
        <v>680</v>
      </c>
      <c r="B527" s="41"/>
      <c r="C527" s="64" t="s">
        <v>57</v>
      </c>
      <c r="D527" s="87">
        <v>55.4</v>
      </c>
      <c r="E527" s="120">
        <v>0</v>
      </c>
      <c r="F527" s="264"/>
      <c r="G527" s="31"/>
      <c r="H527" s="31"/>
      <c r="I527" s="31"/>
      <c r="J527" s="65">
        <f t="shared" si="30"/>
        <v>55.4</v>
      </c>
    </row>
    <row r="528" spans="1:10" s="4" customFormat="1" ht="22.5" customHeight="1" x14ac:dyDescent="0.25">
      <c r="A528" s="54" t="s">
        <v>681</v>
      </c>
      <c r="B528" s="41"/>
      <c r="C528" s="64" t="s">
        <v>57</v>
      </c>
      <c r="D528" s="87">
        <v>455.7</v>
      </c>
      <c r="E528" s="120">
        <v>0</v>
      </c>
      <c r="F528" s="264"/>
      <c r="G528" s="31"/>
      <c r="H528" s="31"/>
      <c r="I528" s="31"/>
      <c r="J528" s="65">
        <f t="shared" si="30"/>
        <v>455.7</v>
      </c>
    </row>
    <row r="529" spans="1:10" s="4" customFormat="1" ht="22.5" customHeight="1" x14ac:dyDescent="0.25">
      <c r="A529" s="54" t="s">
        <v>682</v>
      </c>
      <c r="B529" s="41"/>
      <c r="C529" s="64" t="s">
        <v>57</v>
      </c>
      <c r="D529" s="87">
        <v>146.9</v>
      </c>
      <c r="E529" s="120">
        <v>0</v>
      </c>
      <c r="F529" s="264"/>
      <c r="G529" s="31"/>
      <c r="H529" s="31"/>
      <c r="I529" s="31"/>
      <c r="J529" s="65">
        <f t="shared" si="30"/>
        <v>146.9</v>
      </c>
    </row>
    <row r="530" spans="1:10" s="4" customFormat="1" ht="22.5" customHeight="1" x14ac:dyDescent="0.25">
      <c r="A530" s="54" t="s">
        <v>683</v>
      </c>
      <c r="B530" s="41"/>
      <c r="C530" s="64" t="s">
        <v>57</v>
      </c>
      <c r="D530" s="87">
        <v>1799.72</v>
      </c>
      <c r="E530" s="120">
        <v>0</v>
      </c>
      <c r="F530" s="264"/>
      <c r="G530" s="31"/>
      <c r="H530" s="31"/>
      <c r="I530" s="31"/>
      <c r="J530" s="65">
        <f t="shared" si="30"/>
        <v>1799.72</v>
      </c>
    </row>
    <row r="531" spans="1:10" s="4" customFormat="1" ht="22.5" customHeight="1" x14ac:dyDescent="0.25">
      <c r="A531" s="54" t="s">
        <v>684</v>
      </c>
      <c r="B531" s="41"/>
      <c r="C531" s="64" t="s">
        <v>57</v>
      </c>
      <c r="D531" s="87">
        <v>2626.84</v>
      </c>
      <c r="E531" s="120">
        <v>0</v>
      </c>
      <c r="F531" s="264"/>
      <c r="G531" s="31"/>
      <c r="H531" s="31"/>
      <c r="I531" s="31"/>
      <c r="J531" s="65">
        <f t="shared" si="30"/>
        <v>2626.84</v>
      </c>
    </row>
    <row r="532" spans="1:10" s="4" customFormat="1" ht="22.5" customHeight="1" x14ac:dyDescent="0.25">
      <c r="A532" s="54" t="s">
        <v>685</v>
      </c>
      <c r="B532" s="41"/>
      <c r="C532" s="64" t="s">
        <v>57</v>
      </c>
      <c r="D532" s="87">
        <v>23.8</v>
      </c>
      <c r="E532" s="120">
        <v>0</v>
      </c>
      <c r="F532" s="264"/>
      <c r="G532" s="31"/>
      <c r="H532" s="31"/>
      <c r="I532" s="31"/>
      <c r="J532" s="65">
        <f t="shared" si="30"/>
        <v>23.8</v>
      </c>
    </row>
    <row r="533" spans="1:10" s="4" customFormat="1" ht="22.5" customHeight="1" x14ac:dyDescent="0.25">
      <c r="A533" s="54" t="s">
        <v>686</v>
      </c>
      <c r="B533" s="41"/>
      <c r="C533" s="64" t="s">
        <v>57</v>
      </c>
      <c r="D533" s="87">
        <v>8149.42</v>
      </c>
      <c r="E533" s="120">
        <v>0</v>
      </c>
      <c r="F533" s="264"/>
      <c r="G533" s="31"/>
      <c r="H533" s="31"/>
      <c r="I533" s="31"/>
      <c r="J533" s="65">
        <f t="shared" si="30"/>
        <v>8149.42</v>
      </c>
    </row>
    <row r="534" spans="1:10" s="4" customFormat="1" ht="22.5" customHeight="1" x14ac:dyDescent="0.25">
      <c r="A534" s="54" t="s">
        <v>687</v>
      </c>
      <c r="B534" s="41"/>
      <c r="C534" s="64" t="s">
        <v>57</v>
      </c>
      <c r="D534" s="87">
        <v>804.6</v>
      </c>
      <c r="E534" s="120">
        <v>0</v>
      </c>
      <c r="F534" s="264"/>
      <c r="G534" s="31"/>
      <c r="H534" s="31"/>
      <c r="I534" s="31"/>
      <c r="J534" s="65">
        <f t="shared" si="30"/>
        <v>804.6</v>
      </c>
    </row>
    <row r="535" spans="1:10" s="4" customFormat="1" ht="22.5" customHeight="1" x14ac:dyDescent="0.25">
      <c r="A535" s="54" t="s">
        <v>688</v>
      </c>
      <c r="B535" s="41"/>
      <c r="C535" s="64" t="s">
        <v>57</v>
      </c>
      <c r="D535" s="87">
        <v>380.2</v>
      </c>
      <c r="E535" s="120">
        <v>0</v>
      </c>
      <c r="F535" s="264"/>
      <c r="G535" s="31"/>
      <c r="H535" s="31"/>
      <c r="I535" s="31"/>
      <c r="J535" s="65">
        <f t="shared" si="30"/>
        <v>380.2</v>
      </c>
    </row>
    <row r="536" spans="1:10" s="4" customFormat="1" ht="22.5" customHeight="1" x14ac:dyDescent="0.25">
      <c r="A536" s="54" t="s">
        <v>689</v>
      </c>
      <c r="B536" s="41"/>
      <c r="C536" s="64" t="s">
        <v>57</v>
      </c>
      <c r="D536" s="87">
        <v>603.70000000000005</v>
      </c>
      <c r="E536" s="120">
        <v>0</v>
      </c>
      <c r="F536" s="264"/>
      <c r="G536" s="31"/>
      <c r="H536" s="31"/>
      <c r="I536" s="31"/>
      <c r="J536" s="65">
        <f t="shared" si="30"/>
        <v>603.70000000000005</v>
      </c>
    </row>
    <row r="537" spans="1:10" s="4" customFormat="1" ht="22.5" customHeight="1" x14ac:dyDescent="0.25">
      <c r="A537" s="54" t="s">
        <v>690</v>
      </c>
      <c r="B537" s="41"/>
      <c r="C537" s="64" t="s">
        <v>57</v>
      </c>
      <c r="D537" s="87">
        <v>1006.48</v>
      </c>
      <c r="E537" s="120">
        <v>0</v>
      </c>
      <c r="F537" s="264"/>
      <c r="G537" s="31"/>
      <c r="H537" s="31"/>
      <c r="I537" s="31"/>
      <c r="J537" s="65">
        <f t="shared" si="30"/>
        <v>1006.48</v>
      </c>
    </row>
    <row r="538" spans="1:10" s="4" customFormat="1" ht="22.5" customHeight="1" x14ac:dyDescent="0.25">
      <c r="A538" s="54" t="s">
        <v>691</v>
      </c>
      <c r="B538" s="41"/>
      <c r="C538" s="64" t="s">
        <v>57</v>
      </c>
      <c r="D538" s="87">
        <v>18.7</v>
      </c>
      <c r="E538" s="120">
        <v>0</v>
      </c>
      <c r="F538" s="264"/>
      <c r="G538" s="31"/>
      <c r="H538" s="31"/>
      <c r="I538" s="31"/>
      <c r="J538" s="65">
        <f t="shared" si="30"/>
        <v>18.7</v>
      </c>
    </row>
    <row r="539" spans="1:10" s="4" customFormat="1" ht="22.5" customHeight="1" x14ac:dyDescent="0.25">
      <c r="A539" s="54" t="s">
        <v>692</v>
      </c>
      <c r="B539" s="41"/>
      <c r="C539" s="64" t="s">
        <v>57</v>
      </c>
      <c r="D539" s="87">
        <v>2976.2000000000003</v>
      </c>
      <c r="E539" s="120">
        <v>0</v>
      </c>
      <c r="F539" s="264"/>
      <c r="G539" s="31"/>
      <c r="H539" s="31"/>
      <c r="I539" s="31"/>
      <c r="J539" s="65">
        <f t="shared" si="30"/>
        <v>2976.2000000000003</v>
      </c>
    </row>
    <row r="540" spans="1:10" s="4" customFormat="1" ht="22.5" customHeight="1" x14ac:dyDescent="0.25">
      <c r="A540" s="54" t="s">
        <v>693</v>
      </c>
      <c r="B540" s="41"/>
      <c r="C540" s="64" t="s">
        <v>57</v>
      </c>
      <c r="D540" s="87">
        <v>4182.3999999999996</v>
      </c>
      <c r="E540" s="120">
        <v>2805</v>
      </c>
      <c r="F540" s="264"/>
      <c r="G540" s="31"/>
      <c r="H540" s="31"/>
      <c r="I540" s="31"/>
      <c r="J540" s="65">
        <f t="shared" si="30"/>
        <v>6987.4</v>
      </c>
    </row>
    <row r="541" spans="1:10" s="4" customFormat="1" ht="22.5" customHeight="1" x14ac:dyDescent="0.25">
      <c r="A541" s="54" t="s">
        <v>694</v>
      </c>
      <c r="B541" s="41"/>
      <c r="C541" s="64" t="s">
        <v>57</v>
      </c>
      <c r="D541" s="87">
        <v>506.3</v>
      </c>
      <c r="E541" s="120">
        <v>0</v>
      </c>
      <c r="F541" s="264"/>
      <c r="G541" s="31"/>
      <c r="H541" s="31"/>
      <c r="I541" s="31"/>
      <c r="J541" s="65">
        <f t="shared" si="30"/>
        <v>506.3</v>
      </c>
    </row>
    <row r="542" spans="1:10" s="4" customFormat="1" ht="22.5" customHeight="1" x14ac:dyDescent="0.25">
      <c r="A542" s="188" t="s">
        <v>695</v>
      </c>
      <c r="B542" s="41"/>
      <c r="C542" s="64" t="s">
        <v>57</v>
      </c>
      <c r="D542" s="87">
        <v>2442.0699999999997</v>
      </c>
      <c r="E542" s="120">
        <v>0</v>
      </c>
      <c r="F542" s="264"/>
      <c r="G542" s="31"/>
      <c r="H542" s="31"/>
      <c r="I542" s="31"/>
      <c r="J542" s="65">
        <f t="shared" ref="J542:J571" si="31">SUM(D542:I542)</f>
        <v>2442.0699999999997</v>
      </c>
    </row>
    <row r="543" spans="1:10" s="4" customFormat="1" ht="22.5" customHeight="1" x14ac:dyDescent="0.25">
      <c r="A543" s="54" t="s">
        <v>696</v>
      </c>
      <c r="B543" s="41"/>
      <c r="C543" s="64" t="s">
        <v>57</v>
      </c>
      <c r="D543" s="87">
        <v>2709</v>
      </c>
      <c r="E543" s="120">
        <v>0</v>
      </c>
      <c r="F543" s="264"/>
      <c r="G543" s="31"/>
      <c r="H543" s="31"/>
      <c r="I543" s="31"/>
      <c r="J543" s="65">
        <f t="shared" si="31"/>
        <v>2709</v>
      </c>
    </row>
    <row r="544" spans="1:10" s="4" customFormat="1" ht="22.5" customHeight="1" x14ac:dyDescent="0.25">
      <c r="A544" s="54" t="s">
        <v>697</v>
      </c>
      <c r="B544" s="41"/>
      <c r="C544" s="64" t="s">
        <v>57</v>
      </c>
      <c r="D544" s="87">
        <v>823.06</v>
      </c>
      <c r="E544" s="120">
        <v>200</v>
      </c>
      <c r="F544" s="264"/>
      <c r="G544" s="31"/>
      <c r="H544" s="31"/>
      <c r="I544" s="31"/>
      <c r="J544" s="65">
        <f t="shared" si="31"/>
        <v>1023.06</v>
      </c>
    </row>
    <row r="545" spans="1:10" s="4" customFormat="1" ht="24.75" customHeight="1" x14ac:dyDescent="0.25">
      <c r="A545" s="54" t="s">
        <v>698</v>
      </c>
      <c r="B545" s="41"/>
      <c r="C545" s="64" t="s">
        <v>57</v>
      </c>
      <c r="D545" s="72">
        <v>1132.3</v>
      </c>
      <c r="E545" s="120">
        <v>0</v>
      </c>
      <c r="F545" s="264"/>
      <c r="G545" s="31"/>
      <c r="H545" s="31"/>
      <c r="I545" s="31"/>
      <c r="J545" s="65">
        <f t="shared" si="31"/>
        <v>1132.3</v>
      </c>
    </row>
    <row r="546" spans="1:10" ht="24" customHeight="1" x14ac:dyDescent="0.2">
      <c r="A546" s="54" t="s">
        <v>699</v>
      </c>
      <c r="B546" s="41"/>
      <c r="C546" s="64" t="s">
        <v>57</v>
      </c>
      <c r="D546" s="72">
        <v>12.1</v>
      </c>
      <c r="E546" s="120">
        <v>0</v>
      </c>
      <c r="F546" s="264"/>
      <c r="G546" s="120"/>
      <c r="H546" s="120"/>
      <c r="I546" s="120"/>
      <c r="J546" s="298">
        <f t="shared" si="31"/>
        <v>12.1</v>
      </c>
    </row>
    <row r="547" spans="1:10" ht="22.5" customHeight="1" x14ac:dyDescent="0.2">
      <c r="A547" s="54" t="s">
        <v>700</v>
      </c>
      <c r="B547" s="41"/>
      <c r="C547" s="64" t="s">
        <v>57</v>
      </c>
      <c r="D547" s="87">
        <v>4498.7</v>
      </c>
      <c r="E547" s="120">
        <v>0</v>
      </c>
      <c r="F547" s="264"/>
      <c r="G547" s="31"/>
      <c r="H547" s="31"/>
      <c r="I547" s="31"/>
      <c r="J547" s="65">
        <f t="shared" si="31"/>
        <v>4498.7</v>
      </c>
    </row>
    <row r="548" spans="1:10" ht="22.5" customHeight="1" x14ac:dyDescent="0.2">
      <c r="A548" s="54" t="s">
        <v>701</v>
      </c>
      <c r="B548" s="41"/>
      <c r="C548" s="64" t="s">
        <v>57</v>
      </c>
      <c r="D548" s="87">
        <v>1576.1</v>
      </c>
      <c r="E548" s="120">
        <v>0</v>
      </c>
      <c r="F548" s="264"/>
      <c r="G548" s="31"/>
      <c r="H548" s="31"/>
      <c r="I548" s="31"/>
      <c r="J548" s="65">
        <f t="shared" si="31"/>
        <v>1576.1</v>
      </c>
    </row>
    <row r="549" spans="1:10" ht="22.5" customHeight="1" x14ac:dyDescent="0.2">
      <c r="A549" s="54" t="s">
        <v>702</v>
      </c>
      <c r="B549" s="41"/>
      <c r="C549" s="64" t="s">
        <v>57</v>
      </c>
      <c r="D549" s="87">
        <v>289.39999999999998</v>
      </c>
      <c r="E549" s="120">
        <v>0</v>
      </c>
      <c r="F549" s="264"/>
      <c r="G549" s="31"/>
      <c r="H549" s="31"/>
      <c r="I549" s="31"/>
      <c r="J549" s="65">
        <f t="shared" si="31"/>
        <v>289.39999999999998</v>
      </c>
    </row>
    <row r="550" spans="1:10" ht="22.5" customHeight="1" x14ac:dyDescent="0.2">
      <c r="A550" s="54" t="s">
        <v>703</v>
      </c>
      <c r="B550" s="41"/>
      <c r="C550" s="64" t="s">
        <v>57</v>
      </c>
      <c r="D550" s="87">
        <v>1123.3</v>
      </c>
      <c r="E550" s="120">
        <v>0</v>
      </c>
      <c r="F550" s="264"/>
      <c r="G550" s="31"/>
      <c r="H550" s="31"/>
      <c r="I550" s="31"/>
      <c r="J550" s="65">
        <f t="shared" si="31"/>
        <v>1123.3</v>
      </c>
    </row>
    <row r="551" spans="1:10" ht="22.5" customHeight="1" x14ac:dyDescent="0.2">
      <c r="A551" s="54" t="s">
        <v>704</v>
      </c>
      <c r="B551" s="41"/>
      <c r="C551" s="64" t="s">
        <v>57</v>
      </c>
      <c r="D551" s="87">
        <v>1585.6</v>
      </c>
      <c r="E551" s="120">
        <v>0</v>
      </c>
      <c r="F551" s="264"/>
      <c r="G551" s="31"/>
      <c r="H551" s="31"/>
      <c r="I551" s="31"/>
      <c r="J551" s="65">
        <f t="shared" si="31"/>
        <v>1585.6</v>
      </c>
    </row>
    <row r="552" spans="1:10" ht="22.5" customHeight="1" x14ac:dyDescent="0.2">
      <c r="A552" s="54" t="s">
        <v>705</v>
      </c>
      <c r="B552" s="41"/>
      <c r="C552" s="64" t="s">
        <v>57</v>
      </c>
      <c r="D552" s="87">
        <v>190</v>
      </c>
      <c r="E552" s="120">
        <v>0</v>
      </c>
      <c r="F552" s="264"/>
      <c r="G552" s="31"/>
      <c r="H552" s="31"/>
      <c r="I552" s="31"/>
      <c r="J552" s="65">
        <f t="shared" si="31"/>
        <v>190</v>
      </c>
    </row>
    <row r="553" spans="1:10" ht="22.5" customHeight="1" x14ac:dyDescent="0.2">
      <c r="A553" s="54" t="s">
        <v>706</v>
      </c>
      <c r="B553" s="41"/>
      <c r="C553" s="64" t="s">
        <v>57</v>
      </c>
      <c r="D553" s="72">
        <v>1099.2</v>
      </c>
      <c r="E553" s="120">
        <v>0</v>
      </c>
      <c r="F553" s="264"/>
      <c r="G553" s="31"/>
      <c r="H553" s="31"/>
      <c r="I553" s="31"/>
      <c r="J553" s="65">
        <f t="shared" si="31"/>
        <v>1099.2</v>
      </c>
    </row>
    <row r="554" spans="1:10" ht="22.5" customHeight="1" x14ac:dyDescent="0.2">
      <c r="A554" s="54" t="s">
        <v>707</v>
      </c>
      <c r="B554" s="41"/>
      <c r="C554" s="64" t="s">
        <v>57</v>
      </c>
      <c r="D554" s="87">
        <v>196.9</v>
      </c>
      <c r="E554" s="120">
        <v>0</v>
      </c>
      <c r="F554" s="264"/>
      <c r="G554" s="31"/>
      <c r="H554" s="31"/>
      <c r="I554" s="31"/>
      <c r="J554" s="65">
        <f t="shared" si="31"/>
        <v>196.9</v>
      </c>
    </row>
    <row r="555" spans="1:10" ht="23.25" customHeight="1" x14ac:dyDescent="0.2">
      <c r="A555" s="54" t="s">
        <v>708</v>
      </c>
      <c r="B555" s="41"/>
      <c r="C555" s="64" t="s">
        <v>57</v>
      </c>
      <c r="D555" s="72">
        <v>6.5</v>
      </c>
      <c r="E555" s="120">
        <v>0</v>
      </c>
      <c r="F555" s="264"/>
      <c r="G555" s="31"/>
      <c r="H555" s="31"/>
      <c r="I555" s="31"/>
      <c r="J555" s="65">
        <f t="shared" si="31"/>
        <v>6.5</v>
      </c>
    </row>
    <row r="556" spans="1:10" ht="22.5" customHeight="1" x14ac:dyDescent="0.2">
      <c r="A556" s="54" t="s">
        <v>709</v>
      </c>
      <c r="B556" s="41"/>
      <c r="C556" s="64" t="s">
        <v>57</v>
      </c>
      <c r="D556" s="72">
        <v>281</v>
      </c>
      <c r="E556" s="120">
        <v>0</v>
      </c>
      <c r="F556" s="264"/>
      <c r="G556" s="31"/>
      <c r="H556" s="31"/>
      <c r="I556" s="31"/>
      <c r="J556" s="65">
        <f t="shared" si="31"/>
        <v>281</v>
      </c>
    </row>
    <row r="557" spans="1:10" ht="22.5" customHeight="1" x14ac:dyDescent="0.2">
      <c r="A557" s="54" t="s">
        <v>710</v>
      </c>
      <c r="B557" s="41"/>
      <c r="C557" s="64" t="s">
        <v>57</v>
      </c>
      <c r="D557" s="87">
        <v>21</v>
      </c>
      <c r="E557" s="120">
        <v>0</v>
      </c>
      <c r="F557" s="264"/>
      <c r="G557" s="31"/>
      <c r="H557" s="31"/>
      <c r="I557" s="31"/>
      <c r="J557" s="65">
        <f t="shared" si="31"/>
        <v>21</v>
      </c>
    </row>
    <row r="558" spans="1:10" ht="22.5" customHeight="1" x14ac:dyDescent="0.2">
      <c r="A558" s="54" t="s">
        <v>711</v>
      </c>
      <c r="B558" s="41"/>
      <c r="C558" s="64" t="s">
        <v>57</v>
      </c>
      <c r="D558" s="87">
        <v>1240.75</v>
      </c>
      <c r="E558" s="120">
        <v>0</v>
      </c>
      <c r="F558" s="264"/>
      <c r="G558" s="31"/>
      <c r="H558" s="31"/>
      <c r="I558" s="31"/>
      <c r="J558" s="65">
        <f t="shared" si="31"/>
        <v>1240.75</v>
      </c>
    </row>
    <row r="559" spans="1:10" ht="22.5" customHeight="1" x14ac:dyDescent="0.2">
      <c r="A559" s="54" t="s">
        <v>712</v>
      </c>
      <c r="B559" s="41"/>
      <c r="C559" s="64" t="s">
        <v>57</v>
      </c>
      <c r="D559" s="87">
        <v>9390.84</v>
      </c>
      <c r="E559" s="120">
        <v>0</v>
      </c>
      <c r="F559" s="264"/>
      <c r="G559" s="31"/>
      <c r="H559" s="31"/>
      <c r="I559" s="31"/>
      <c r="J559" s="65">
        <f t="shared" si="31"/>
        <v>9390.84</v>
      </c>
    </row>
    <row r="560" spans="1:10" ht="22.5" customHeight="1" x14ac:dyDescent="0.2">
      <c r="A560" s="54" t="s">
        <v>713</v>
      </c>
      <c r="B560" s="41"/>
      <c r="C560" s="64" t="s">
        <v>57</v>
      </c>
      <c r="D560" s="87">
        <v>4781.8000000000011</v>
      </c>
      <c r="E560" s="120">
        <v>0</v>
      </c>
      <c r="F560" s="264"/>
      <c r="G560" s="31"/>
      <c r="H560" s="31"/>
      <c r="I560" s="31"/>
      <c r="J560" s="65">
        <f t="shared" si="31"/>
        <v>4781.8000000000011</v>
      </c>
    </row>
    <row r="561" spans="1:10" ht="22.5" customHeight="1" x14ac:dyDescent="0.2">
      <c r="A561" s="54" t="s">
        <v>714</v>
      </c>
      <c r="B561" s="41"/>
      <c r="C561" s="64" t="s">
        <v>57</v>
      </c>
      <c r="D561" s="72">
        <v>164237.03</v>
      </c>
      <c r="E561" s="120">
        <v>0</v>
      </c>
      <c r="F561" s="119"/>
      <c r="G561" s="120"/>
      <c r="H561" s="31"/>
      <c r="I561" s="31"/>
      <c r="J561" s="65">
        <f t="shared" si="31"/>
        <v>164237.03</v>
      </c>
    </row>
    <row r="562" spans="1:10" ht="22.5" customHeight="1" x14ac:dyDescent="0.2">
      <c r="A562" s="117" t="s">
        <v>715</v>
      </c>
      <c r="B562" s="118"/>
      <c r="C562" s="63" t="s">
        <v>57</v>
      </c>
      <c r="D562" s="87">
        <v>916.38</v>
      </c>
      <c r="E562" s="120">
        <v>0</v>
      </c>
      <c r="F562" s="85"/>
      <c r="G562" s="31"/>
      <c r="H562" s="31"/>
      <c r="I562" s="31"/>
      <c r="J562" s="65">
        <f t="shared" si="31"/>
        <v>916.38</v>
      </c>
    </row>
    <row r="563" spans="1:10" ht="22.5" customHeight="1" x14ac:dyDescent="0.2">
      <c r="A563" s="54" t="s">
        <v>716</v>
      </c>
      <c r="B563" s="41"/>
      <c r="C563" s="64" t="s">
        <v>57</v>
      </c>
      <c r="D563" s="87">
        <v>17.899999999999999</v>
      </c>
      <c r="E563" s="120">
        <v>0</v>
      </c>
      <c r="F563" s="85"/>
      <c r="G563" s="31"/>
      <c r="H563" s="31"/>
      <c r="I563" s="31"/>
      <c r="J563" s="65">
        <f t="shared" si="31"/>
        <v>17.899999999999999</v>
      </c>
    </row>
    <row r="564" spans="1:10" ht="22.5" customHeight="1" x14ac:dyDescent="0.2">
      <c r="A564" s="188" t="s">
        <v>717</v>
      </c>
      <c r="B564" s="41"/>
      <c r="C564" s="64" t="s">
        <v>57</v>
      </c>
      <c r="D564" s="87">
        <v>0</v>
      </c>
      <c r="E564" s="120">
        <v>140</v>
      </c>
      <c r="F564" s="85"/>
      <c r="G564" s="31"/>
      <c r="H564" s="31"/>
      <c r="I564" s="31"/>
      <c r="J564" s="65">
        <f t="shared" si="31"/>
        <v>140</v>
      </c>
    </row>
    <row r="565" spans="1:10" ht="22.5" customHeight="1" x14ac:dyDescent="0.2">
      <c r="A565" s="54" t="s">
        <v>718</v>
      </c>
      <c r="B565" s="41"/>
      <c r="C565" s="64" t="s">
        <v>57</v>
      </c>
      <c r="D565" s="87">
        <v>98.1</v>
      </c>
      <c r="E565" s="120">
        <v>0</v>
      </c>
      <c r="F565" s="85"/>
      <c r="G565" s="31"/>
      <c r="H565" s="31"/>
      <c r="I565" s="31"/>
      <c r="J565" s="65">
        <f t="shared" si="31"/>
        <v>98.1</v>
      </c>
    </row>
    <row r="566" spans="1:10" ht="22.5" customHeight="1" x14ac:dyDescent="0.2">
      <c r="A566" s="54" t="s">
        <v>719</v>
      </c>
      <c r="B566" s="41"/>
      <c r="C566" s="64" t="s">
        <v>57</v>
      </c>
      <c r="D566" s="87">
        <v>191.5</v>
      </c>
      <c r="E566" s="120">
        <v>0</v>
      </c>
      <c r="F566" s="85"/>
      <c r="G566" s="31"/>
      <c r="H566" s="31"/>
      <c r="I566" s="31"/>
      <c r="J566" s="65">
        <f t="shared" si="31"/>
        <v>191.5</v>
      </c>
    </row>
    <row r="567" spans="1:10" ht="22.5" customHeight="1" x14ac:dyDescent="0.2">
      <c r="A567" s="54" t="s">
        <v>720</v>
      </c>
      <c r="B567" s="41"/>
      <c r="C567" s="64" t="s">
        <v>57</v>
      </c>
      <c r="D567" s="87">
        <v>3898.3</v>
      </c>
      <c r="E567" s="120">
        <v>0</v>
      </c>
      <c r="F567" s="85"/>
      <c r="G567" s="31"/>
      <c r="H567" s="31"/>
      <c r="I567" s="31"/>
      <c r="J567" s="65">
        <f t="shared" si="31"/>
        <v>3898.3</v>
      </c>
    </row>
    <row r="568" spans="1:10" ht="22.5" customHeight="1" x14ac:dyDescent="0.2">
      <c r="A568" s="54" t="s">
        <v>721</v>
      </c>
      <c r="B568" s="41"/>
      <c r="C568" s="64" t="s">
        <v>57</v>
      </c>
      <c r="D568" s="87">
        <v>841</v>
      </c>
      <c r="E568" s="120">
        <v>0</v>
      </c>
      <c r="F568" s="85"/>
      <c r="G568" s="31"/>
      <c r="H568" s="31"/>
      <c r="I568" s="31"/>
      <c r="J568" s="65">
        <f t="shared" si="31"/>
        <v>841</v>
      </c>
    </row>
    <row r="569" spans="1:10" ht="22.5" customHeight="1" x14ac:dyDescent="0.2">
      <c r="A569" s="54" t="s">
        <v>722</v>
      </c>
      <c r="B569" s="41"/>
      <c r="C569" s="64" t="s">
        <v>57</v>
      </c>
      <c r="D569" s="72">
        <v>1513.1</v>
      </c>
      <c r="E569" s="120">
        <v>0</v>
      </c>
      <c r="F569" s="85"/>
      <c r="G569" s="31"/>
      <c r="H569" s="31"/>
      <c r="I569" s="31"/>
      <c r="J569" s="65">
        <f t="shared" si="31"/>
        <v>1513.1</v>
      </c>
    </row>
    <row r="570" spans="1:10" ht="22.5" customHeight="1" x14ac:dyDescent="0.2">
      <c r="A570" s="54" t="s">
        <v>723</v>
      </c>
      <c r="B570" s="41"/>
      <c r="C570" s="64" t="s">
        <v>57</v>
      </c>
      <c r="D570" s="87">
        <v>588.6</v>
      </c>
      <c r="E570" s="120">
        <v>0</v>
      </c>
      <c r="F570" s="85"/>
      <c r="G570" s="31"/>
      <c r="H570" s="31"/>
      <c r="I570" s="31"/>
      <c r="J570" s="65">
        <f t="shared" si="31"/>
        <v>588.6</v>
      </c>
    </row>
    <row r="571" spans="1:10" ht="22.5" customHeight="1" x14ac:dyDescent="0.2">
      <c r="A571" s="54" t="s">
        <v>724</v>
      </c>
      <c r="B571" s="41"/>
      <c r="C571" s="64" t="s">
        <v>57</v>
      </c>
      <c r="D571" s="87">
        <v>539.6</v>
      </c>
      <c r="E571" s="120">
        <v>0</v>
      </c>
      <c r="F571" s="85"/>
      <c r="G571" s="31"/>
      <c r="H571" s="31"/>
      <c r="I571" s="31"/>
      <c r="J571" s="65">
        <f t="shared" si="31"/>
        <v>539.6</v>
      </c>
    </row>
    <row r="572" spans="1:10" ht="22.5" customHeight="1" x14ac:dyDescent="0.2">
      <c r="A572" s="188" t="s">
        <v>725</v>
      </c>
      <c r="B572" s="41"/>
      <c r="C572" s="64" t="s">
        <v>57</v>
      </c>
      <c r="D572" s="321">
        <v>0</v>
      </c>
      <c r="E572" s="31">
        <v>324</v>
      </c>
      <c r="F572" s="85"/>
      <c r="G572" s="31"/>
      <c r="H572" s="31"/>
      <c r="I572" s="31"/>
      <c r="J572" s="65">
        <f t="shared" ref="J572:J573" si="32">SUM(D572:I572)</f>
        <v>324</v>
      </c>
    </row>
    <row r="573" spans="1:10" ht="22.5" customHeight="1" x14ac:dyDescent="0.2">
      <c r="A573" s="188" t="s">
        <v>726</v>
      </c>
      <c r="B573" s="41"/>
      <c r="C573" s="64" t="s">
        <v>57</v>
      </c>
      <c r="D573" s="31">
        <v>739</v>
      </c>
      <c r="E573" s="120">
        <v>0</v>
      </c>
      <c r="F573" s="31"/>
      <c r="G573" s="31"/>
      <c r="H573" s="31"/>
      <c r="I573" s="31"/>
      <c r="J573" s="65">
        <f t="shared" si="32"/>
        <v>739</v>
      </c>
    </row>
    <row r="574" spans="1:10" ht="22.5" customHeight="1" x14ac:dyDescent="0.2">
      <c r="A574" s="54" t="s">
        <v>727</v>
      </c>
      <c r="B574" s="41"/>
      <c r="C574" s="64" t="s">
        <v>57</v>
      </c>
      <c r="D574" s="87">
        <v>141.19999999999999</v>
      </c>
      <c r="E574" s="120">
        <v>0</v>
      </c>
      <c r="F574" s="85"/>
      <c r="G574" s="31"/>
      <c r="H574" s="31"/>
      <c r="I574" s="31"/>
      <c r="J574" s="65">
        <f t="shared" ref="J574:J585" si="33">SUM(D574:I574)</f>
        <v>141.19999999999999</v>
      </c>
    </row>
    <row r="575" spans="1:10" ht="22.5" customHeight="1" x14ac:dyDescent="0.2">
      <c r="A575" s="54" t="s">
        <v>728</v>
      </c>
      <c r="B575" s="41"/>
      <c r="C575" s="64" t="s">
        <v>57</v>
      </c>
      <c r="D575" s="87">
        <v>46.9</v>
      </c>
      <c r="E575" s="120">
        <v>0</v>
      </c>
      <c r="F575" s="85"/>
      <c r="G575" s="31"/>
      <c r="H575" s="31"/>
      <c r="I575" s="31"/>
      <c r="J575" s="65">
        <f t="shared" si="33"/>
        <v>46.9</v>
      </c>
    </row>
    <row r="576" spans="1:10" ht="22.5" customHeight="1" x14ac:dyDescent="0.2">
      <c r="A576" s="54" t="s">
        <v>508</v>
      </c>
      <c r="B576" s="41"/>
      <c r="C576" s="64" t="s">
        <v>57</v>
      </c>
      <c r="D576" s="87">
        <v>138.1</v>
      </c>
      <c r="E576" s="120">
        <v>0</v>
      </c>
      <c r="F576" s="85"/>
      <c r="G576" s="31"/>
      <c r="H576" s="31"/>
      <c r="I576" s="31"/>
      <c r="J576" s="65">
        <f t="shared" si="33"/>
        <v>138.1</v>
      </c>
    </row>
    <row r="577" spans="1:10" ht="22.5" customHeight="1" x14ac:dyDescent="0.2">
      <c r="A577" s="54" t="s">
        <v>604</v>
      </c>
      <c r="B577" s="41"/>
      <c r="C577" s="64" t="s">
        <v>57</v>
      </c>
      <c r="D577" s="87">
        <v>517.90000000000009</v>
      </c>
      <c r="E577" s="120">
        <v>0</v>
      </c>
      <c r="F577" s="85"/>
      <c r="G577" s="31"/>
      <c r="H577" s="31"/>
      <c r="I577" s="31"/>
      <c r="J577" s="65">
        <f t="shared" si="33"/>
        <v>517.90000000000009</v>
      </c>
    </row>
    <row r="578" spans="1:10" ht="22.5" customHeight="1" x14ac:dyDescent="0.2">
      <c r="A578" s="54" t="s">
        <v>729</v>
      </c>
      <c r="B578" s="41"/>
      <c r="C578" s="64" t="s">
        <v>57</v>
      </c>
      <c r="D578" s="87">
        <v>911.27</v>
      </c>
      <c r="E578" s="120">
        <v>0</v>
      </c>
      <c r="F578" s="85"/>
      <c r="G578" s="31"/>
      <c r="H578" s="31"/>
      <c r="I578" s="31"/>
      <c r="J578" s="65">
        <f t="shared" si="33"/>
        <v>911.27</v>
      </c>
    </row>
    <row r="579" spans="1:10" ht="22.5" customHeight="1" x14ac:dyDescent="0.2">
      <c r="A579" s="54" t="s">
        <v>730</v>
      </c>
      <c r="B579" s="41"/>
      <c r="C579" s="64" t="s">
        <v>57</v>
      </c>
      <c r="D579" s="72">
        <v>1702.4</v>
      </c>
      <c r="E579" s="120">
        <v>0</v>
      </c>
      <c r="F579" s="85"/>
      <c r="G579" s="31"/>
      <c r="H579" s="31"/>
      <c r="I579" s="31"/>
      <c r="J579" s="65">
        <f t="shared" si="33"/>
        <v>1702.4</v>
      </c>
    </row>
    <row r="580" spans="1:10" ht="22.5" customHeight="1" x14ac:dyDescent="0.2">
      <c r="A580" s="66" t="s">
        <v>731</v>
      </c>
      <c r="B580" s="41"/>
      <c r="C580" s="64" t="s">
        <v>57</v>
      </c>
      <c r="D580" s="87">
        <v>8075.7</v>
      </c>
      <c r="E580" s="120">
        <v>0</v>
      </c>
      <c r="F580" s="85"/>
      <c r="G580" s="31"/>
      <c r="H580" s="31"/>
      <c r="I580" s="31"/>
      <c r="J580" s="65">
        <f t="shared" si="33"/>
        <v>8075.7</v>
      </c>
    </row>
    <row r="581" spans="1:10" ht="22.5" customHeight="1" x14ac:dyDescent="0.2">
      <c r="A581" s="186" t="s">
        <v>732</v>
      </c>
      <c r="B581" s="41"/>
      <c r="C581" s="64" t="s">
        <v>57</v>
      </c>
      <c r="D581" s="87">
        <v>207416.77000000002</v>
      </c>
      <c r="E581" s="120">
        <v>0</v>
      </c>
      <c r="F581" s="85"/>
      <c r="G581" s="31"/>
      <c r="H581" s="31"/>
      <c r="I581" s="31"/>
      <c r="J581" s="65">
        <f t="shared" si="33"/>
        <v>207416.77000000002</v>
      </c>
    </row>
    <row r="582" spans="1:10" ht="22.5" customHeight="1" x14ac:dyDescent="0.2">
      <c r="A582" s="315" t="s">
        <v>733</v>
      </c>
      <c r="B582" s="324"/>
      <c r="C582" s="64" t="s">
        <v>57</v>
      </c>
      <c r="D582" s="87">
        <v>0</v>
      </c>
      <c r="E582" s="120">
        <v>458</v>
      </c>
      <c r="F582" s="85"/>
      <c r="G582" s="31"/>
      <c r="H582" s="31"/>
      <c r="I582" s="31"/>
      <c r="J582" s="65">
        <f t="shared" si="33"/>
        <v>458</v>
      </c>
    </row>
    <row r="583" spans="1:10" ht="22.5" customHeight="1" x14ac:dyDescent="0.2">
      <c r="A583" s="54" t="s">
        <v>734</v>
      </c>
      <c r="B583" s="41"/>
      <c r="C583" s="64" t="s">
        <v>57</v>
      </c>
      <c r="D583" s="87">
        <v>11.5</v>
      </c>
      <c r="E583" s="120">
        <v>0</v>
      </c>
      <c r="F583" s="85"/>
      <c r="G583" s="31"/>
      <c r="H583" s="31"/>
      <c r="I583" s="31"/>
      <c r="J583" s="65">
        <f t="shared" si="33"/>
        <v>11.5</v>
      </c>
    </row>
    <row r="584" spans="1:10" ht="22.5" customHeight="1" x14ac:dyDescent="0.2">
      <c r="A584" s="139" t="s">
        <v>735</v>
      </c>
      <c r="B584" s="46"/>
      <c r="C584" s="64" t="s">
        <v>57</v>
      </c>
      <c r="D584" s="87">
        <v>3916.4999999999995</v>
      </c>
      <c r="E584" s="120">
        <v>2790</v>
      </c>
      <c r="F584" s="85"/>
      <c r="G584" s="31"/>
      <c r="H584" s="31"/>
      <c r="I584" s="31"/>
      <c r="J584" s="65">
        <f t="shared" si="33"/>
        <v>6706.5</v>
      </c>
    </row>
    <row r="585" spans="1:10" ht="22.5" customHeight="1" thickBot="1" x14ac:dyDescent="0.25">
      <c r="A585" s="187" t="s">
        <v>736</v>
      </c>
      <c r="B585" s="42"/>
      <c r="C585" s="64" t="s">
        <v>57</v>
      </c>
      <c r="D585" s="88">
        <v>660</v>
      </c>
      <c r="E585" s="120">
        <v>0</v>
      </c>
      <c r="F585" s="85"/>
      <c r="G585" s="31"/>
      <c r="H585" s="31"/>
      <c r="I585" s="31"/>
      <c r="J585" s="65">
        <f t="shared" si="33"/>
        <v>660</v>
      </c>
    </row>
    <row r="586" spans="1:10" ht="39" customHeight="1" thickTop="1" thickBot="1" x14ac:dyDescent="0.25">
      <c r="A586" s="632" t="s">
        <v>737</v>
      </c>
      <c r="B586" s="633"/>
      <c r="C586" s="32" t="s">
        <v>57</v>
      </c>
      <c r="D586" s="24">
        <f t="shared" ref="D586:I586" si="34">SUM(D446:D585)</f>
        <v>1032313.0799999998</v>
      </c>
      <c r="E586" s="24">
        <f>SUM(E446:E585)</f>
        <v>32664</v>
      </c>
      <c r="F586" s="24">
        <f t="shared" si="34"/>
        <v>0</v>
      </c>
      <c r="G586" s="24">
        <f>SUM(G446:G585)</f>
        <v>0</v>
      </c>
      <c r="H586" s="24">
        <f t="shared" si="34"/>
        <v>0</v>
      </c>
      <c r="I586" s="24">
        <f t="shared" si="34"/>
        <v>0</v>
      </c>
      <c r="J586" s="25">
        <f>SUM(J446:J585)</f>
        <v>1064977.0799999998</v>
      </c>
    </row>
    <row r="587" spans="1:10" ht="32.25" customHeight="1" thickBot="1" x14ac:dyDescent="0.25">
      <c r="A587" s="637" t="s">
        <v>738</v>
      </c>
      <c r="B587" s="638"/>
      <c r="C587" s="30" t="s">
        <v>57</v>
      </c>
      <c r="D587" s="52">
        <f t="shared" ref="D587:I587" si="35">SUM(D586,D441)</f>
        <v>5671763</v>
      </c>
      <c r="E587" s="52">
        <f>SUM(E586,E441)</f>
        <v>88102.720000000001</v>
      </c>
      <c r="F587" s="52">
        <f t="shared" si="35"/>
        <v>0</v>
      </c>
      <c r="G587" s="13">
        <f t="shared" si="35"/>
        <v>0</v>
      </c>
      <c r="H587" s="13">
        <f t="shared" si="35"/>
        <v>0</v>
      </c>
      <c r="I587" s="13">
        <f t="shared" si="35"/>
        <v>0</v>
      </c>
      <c r="J587" s="14">
        <f>SUM(J586,J441)</f>
        <v>5759865.7200000007</v>
      </c>
    </row>
    <row r="588" spans="1:10" ht="21.75" customHeight="1" thickTop="1" thickBot="1" x14ac:dyDescent="0.25">
      <c r="A588" s="576" t="s">
        <v>739</v>
      </c>
      <c r="B588" s="577"/>
      <c r="C588" s="577"/>
      <c r="D588" s="577"/>
      <c r="E588" s="577"/>
      <c r="F588" s="577"/>
      <c r="G588" s="577"/>
      <c r="H588" s="577"/>
      <c r="I588" s="577"/>
      <c r="J588" s="578"/>
    </row>
    <row r="589" spans="1:10" ht="24.75" customHeight="1" thickTop="1" thickBot="1" x14ac:dyDescent="0.25">
      <c r="A589" s="573" t="s">
        <v>985</v>
      </c>
      <c r="B589" s="574"/>
      <c r="C589" s="574"/>
      <c r="D589" s="574"/>
      <c r="E589" s="574"/>
      <c r="F589" s="574"/>
      <c r="G589" s="574"/>
      <c r="H589" s="574"/>
      <c r="I589" s="574"/>
      <c r="J589" s="575"/>
    </row>
    <row r="590" spans="1:10" ht="30" customHeight="1" thickTop="1" thickBot="1" x14ac:dyDescent="0.25">
      <c r="A590" s="614" t="s">
        <v>740</v>
      </c>
      <c r="B590" s="615"/>
      <c r="C590" s="615"/>
      <c r="D590" s="615"/>
      <c r="E590" s="615"/>
      <c r="F590" s="615"/>
      <c r="G590" s="615"/>
      <c r="H590" s="615"/>
      <c r="I590" s="615"/>
      <c r="J590" s="616"/>
    </row>
    <row r="591" spans="1:10" ht="64.5" customHeight="1" thickTop="1" x14ac:dyDescent="0.2">
      <c r="A591" s="606" t="s">
        <v>993</v>
      </c>
      <c r="B591" s="607"/>
      <c r="C591" s="607"/>
      <c r="D591" s="607"/>
      <c r="E591" s="607"/>
      <c r="F591" s="607"/>
      <c r="G591" s="607"/>
      <c r="H591" s="607"/>
      <c r="I591" s="607"/>
      <c r="J591" s="608"/>
    </row>
    <row r="592" spans="1:10" ht="46.5" customHeight="1" x14ac:dyDescent="0.2">
      <c r="A592" s="625" t="s">
        <v>741</v>
      </c>
      <c r="B592" s="626"/>
      <c r="C592" s="626"/>
      <c r="D592" s="626"/>
      <c r="E592" s="626"/>
      <c r="F592" s="626"/>
      <c r="G592" s="626"/>
      <c r="H592" s="626"/>
      <c r="I592" s="626"/>
      <c r="J592" s="627"/>
    </row>
    <row r="593" spans="1:11" ht="286.5" customHeight="1" x14ac:dyDescent="0.2">
      <c r="A593" s="606" t="s">
        <v>994</v>
      </c>
      <c r="B593" s="607"/>
      <c r="C593" s="607"/>
      <c r="D593" s="607"/>
      <c r="E593" s="607"/>
      <c r="F593" s="607"/>
      <c r="G593" s="607"/>
      <c r="H593" s="607"/>
      <c r="I593" s="607"/>
      <c r="J593" s="608"/>
    </row>
    <row r="594" spans="1:11" ht="36" customHeight="1" x14ac:dyDescent="0.2">
      <c r="A594" s="620" t="s">
        <v>995</v>
      </c>
      <c r="B594" s="621"/>
      <c r="C594" s="621"/>
      <c r="D594" s="621"/>
      <c r="E594" s="621"/>
      <c r="F594" s="621"/>
      <c r="G594" s="621"/>
      <c r="H594" s="621"/>
      <c r="I594" s="621"/>
      <c r="J594" s="622"/>
    </row>
    <row r="595" spans="1:11" ht="61.5" customHeight="1" x14ac:dyDescent="0.2">
      <c r="A595" s="609" t="s">
        <v>996</v>
      </c>
      <c r="B595" s="610"/>
      <c r="C595" s="610"/>
      <c r="D595" s="610"/>
      <c r="E595" s="610"/>
      <c r="F595" s="610"/>
      <c r="G595" s="610"/>
      <c r="H595" s="610"/>
      <c r="I595" s="610"/>
      <c r="J595" s="611"/>
      <c r="K595" s="326"/>
    </row>
    <row r="596" spans="1:11" ht="45.75" customHeight="1" x14ac:dyDescent="0.2">
      <c r="A596" s="609" t="s">
        <v>997</v>
      </c>
      <c r="B596" s="610"/>
      <c r="C596" s="610"/>
      <c r="D596" s="610"/>
      <c r="E596" s="610"/>
      <c r="F596" s="610"/>
      <c r="G596" s="610"/>
      <c r="H596" s="610"/>
      <c r="I596" s="610"/>
      <c r="J596" s="611"/>
    </row>
    <row r="597" spans="1:11" ht="45.75" customHeight="1" thickBot="1" x14ac:dyDescent="0.25">
      <c r="A597" s="606" t="s">
        <v>967</v>
      </c>
      <c r="B597" s="612"/>
      <c r="C597" s="612"/>
      <c r="D597" s="612"/>
      <c r="E597" s="612"/>
      <c r="F597" s="612"/>
      <c r="G597" s="612"/>
      <c r="H597" s="612"/>
      <c r="I597" s="612"/>
      <c r="J597" s="613"/>
    </row>
    <row r="598" spans="1:11" ht="24" customHeight="1" thickTop="1" thickBot="1" x14ac:dyDescent="0.25">
      <c r="A598" s="614" t="s">
        <v>742</v>
      </c>
      <c r="B598" s="615"/>
      <c r="C598" s="615"/>
      <c r="D598" s="615"/>
      <c r="E598" s="615"/>
      <c r="F598" s="615"/>
      <c r="G598" s="615"/>
      <c r="H598" s="615"/>
      <c r="I598" s="615"/>
      <c r="J598" s="616"/>
    </row>
    <row r="599" spans="1:11" ht="153.75" customHeight="1" thickTop="1" x14ac:dyDescent="0.2">
      <c r="A599" s="606" t="s">
        <v>743</v>
      </c>
      <c r="B599" s="612"/>
      <c r="C599" s="612"/>
      <c r="D599" s="612"/>
      <c r="E599" s="612"/>
      <c r="F599" s="612"/>
      <c r="G599" s="612"/>
      <c r="H599" s="612"/>
      <c r="I599" s="612"/>
      <c r="J599" s="613"/>
    </row>
    <row r="600" spans="1:11" ht="65.25" customHeight="1" x14ac:dyDescent="0.2">
      <c r="A600" s="609" t="s">
        <v>998</v>
      </c>
      <c r="B600" s="610"/>
      <c r="C600" s="610"/>
      <c r="D600" s="610"/>
      <c r="E600" s="610"/>
      <c r="F600" s="610"/>
      <c r="G600" s="610"/>
      <c r="H600" s="610"/>
      <c r="I600" s="610"/>
      <c r="J600" s="611"/>
      <c r="K600" s="3" t="s">
        <v>744</v>
      </c>
    </row>
    <row r="601" spans="1:11" ht="83.25" customHeight="1" x14ac:dyDescent="0.2">
      <c r="A601" s="606" t="s">
        <v>745</v>
      </c>
      <c r="B601" s="607"/>
      <c r="C601" s="607"/>
      <c r="D601" s="607"/>
      <c r="E601" s="607"/>
      <c r="F601" s="607"/>
      <c r="G601" s="607"/>
      <c r="H601" s="607"/>
      <c r="I601" s="607"/>
      <c r="J601" s="608"/>
    </row>
    <row r="602" spans="1:11" ht="135.75" customHeight="1" x14ac:dyDescent="0.2">
      <c r="A602" s="606" t="s">
        <v>1034</v>
      </c>
      <c r="B602" s="612"/>
      <c r="C602" s="612"/>
      <c r="D602" s="612"/>
      <c r="E602" s="612"/>
      <c r="F602" s="612"/>
      <c r="G602" s="612"/>
      <c r="H602" s="612"/>
      <c r="I602" s="612"/>
      <c r="J602" s="613"/>
    </row>
    <row r="603" spans="1:11" ht="225.75" customHeight="1" x14ac:dyDescent="0.2">
      <c r="A603" s="617" t="s">
        <v>999</v>
      </c>
      <c r="B603" s="618"/>
      <c r="C603" s="618"/>
      <c r="D603" s="618"/>
      <c r="E603" s="618"/>
      <c r="F603" s="618"/>
      <c r="G603" s="618"/>
      <c r="H603" s="618"/>
      <c r="I603" s="618"/>
      <c r="J603" s="619"/>
    </row>
    <row r="604" spans="1:11" ht="206.25" customHeight="1" x14ac:dyDescent="0.2">
      <c r="A604" s="609" t="s">
        <v>1000</v>
      </c>
      <c r="B604" s="610"/>
      <c r="C604" s="610"/>
      <c r="D604" s="610"/>
      <c r="E604" s="610"/>
      <c r="F604" s="610"/>
      <c r="G604" s="610"/>
      <c r="H604" s="610"/>
      <c r="I604" s="610"/>
      <c r="J604" s="611"/>
    </row>
    <row r="605" spans="1:11" ht="99.75" customHeight="1" thickBot="1" x14ac:dyDescent="0.25">
      <c r="A605" s="609" t="s">
        <v>1001</v>
      </c>
      <c r="B605" s="610"/>
      <c r="C605" s="610"/>
      <c r="D605" s="610"/>
      <c r="E605" s="610"/>
      <c r="F605" s="610"/>
      <c r="G605" s="610"/>
      <c r="H605" s="610"/>
      <c r="I605" s="610"/>
      <c r="J605" s="611"/>
    </row>
    <row r="606" spans="1:11" ht="18" customHeight="1" thickTop="1" thickBot="1" x14ac:dyDescent="0.25">
      <c r="A606" s="603" t="s">
        <v>746</v>
      </c>
      <c r="B606" s="604"/>
      <c r="C606" s="604"/>
      <c r="D606" s="604"/>
      <c r="E606" s="604"/>
      <c r="F606" s="604"/>
      <c r="G606" s="604"/>
      <c r="H606" s="604"/>
      <c r="I606" s="604"/>
      <c r="J606" s="605"/>
    </row>
    <row r="607" spans="1:11" ht="21" customHeight="1" thickTop="1" thickBot="1" x14ac:dyDescent="0.25">
      <c r="A607" s="600" t="s">
        <v>30</v>
      </c>
      <c r="B607" s="601"/>
      <c r="C607" s="601"/>
      <c r="D607" s="601"/>
      <c r="E607" s="601"/>
      <c r="F607" s="601"/>
      <c r="G607" s="601"/>
      <c r="H607" s="601"/>
      <c r="I607" s="601"/>
      <c r="J607" s="602"/>
    </row>
    <row r="608" spans="1:11" ht="75" customHeight="1" thickTop="1" x14ac:dyDescent="0.25">
      <c r="A608" s="597" t="s">
        <v>31</v>
      </c>
      <c r="B608" s="598"/>
      <c r="C608" s="598"/>
      <c r="D608" s="598"/>
      <c r="E608" s="598"/>
      <c r="F608" s="598"/>
      <c r="G608" s="598"/>
      <c r="H608" s="598"/>
      <c r="I608" s="598"/>
      <c r="J608" s="599"/>
    </row>
    <row r="609" spans="1:10" ht="41.25" customHeight="1" thickBot="1" x14ac:dyDescent="0.25">
      <c r="A609" s="594" t="s">
        <v>33</v>
      </c>
      <c r="B609" s="595"/>
      <c r="C609" s="595"/>
      <c r="D609" s="595"/>
      <c r="E609" s="595"/>
      <c r="F609" s="595"/>
      <c r="G609" s="595"/>
      <c r="H609" s="595"/>
      <c r="I609" s="595"/>
      <c r="J609" s="596"/>
    </row>
  </sheetData>
  <autoFilter ref="A33:J441" xr:uid="{00000000-0001-0000-0200-000000000000}">
    <filterColumn colId="1" showButton="0"/>
  </autoFilter>
  <sortState xmlns:xlrd2="http://schemas.microsoft.com/office/spreadsheetml/2017/richdata2" ref="A33:J600">
    <sortCondition ref="B34:B129"/>
  </sortState>
  <mergeCells count="125">
    <mergeCell ref="A596:J596"/>
    <mergeCell ref="A594:J594"/>
    <mergeCell ref="A602:J602"/>
    <mergeCell ref="A485:B485"/>
    <mergeCell ref="A412:B412"/>
    <mergeCell ref="A592:J592"/>
    <mergeCell ref="A593:J593"/>
    <mergeCell ref="A334:J334"/>
    <mergeCell ref="A336:J336"/>
    <mergeCell ref="A442:J442"/>
    <mergeCell ref="A443:J443"/>
    <mergeCell ref="A586:B586"/>
    <mergeCell ref="A444:J444"/>
    <mergeCell ref="A445:C445"/>
    <mergeCell ref="A587:B587"/>
    <mergeCell ref="A591:J591"/>
    <mergeCell ref="A335:J335"/>
    <mergeCell ref="A337:C337"/>
    <mergeCell ref="A590:J590"/>
    <mergeCell ref="A589:J589"/>
    <mergeCell ref="A343:B343"/>
    <mergeCell ref="A342:B342"/>
    <mergeCell ref="A595:J595"/>
    <mergeCell ref="A609:J609"/>
    <mergeCell ref="A608:J608"/>
    <mergeCell ref="A607:J607"/>
    <mergeCell ref="A606:J606"/>
    <mergeCell ref="A601:J601"/>
    <mergeCell ref="A600:J600"/>
    <mergeCell ref="A604:J604"/>
    <mergeCell ref="A597:J597"/>
    <mergeCell ref="A599:J599"/>
    <mergeCell ref="A598:J598"/>
    <mergeCell ref="A605:J605"/>
    <mergeCell ref="A603:J603"/>
    <mergeCell ref="A52:A56"/>
    <mergeCell ref="A588:J588"/>
    <mergeCell ref="A441:B441"/>
    <mergeCell ref="A275:A277"/>
    <mergeCell ref="A307:A326"/>
    <mergeCell ref="A333:B333"/>
    <mergeCell ref="A327:B327"/>
    <mergeCell ref="A328:B328"/>
    <mergeCell ref="A331:B331"/>
    <mergeCell ref="A332:B332"/>
    <mergeCell ref="A329:B330"/>
    <mergeCell ref="A156:A157"/>
    <mergeCell ref="A219:A222"/>
    <mergeCell ref="A278:A284"/>
    <mergeCell ref="A289:A290"/>
    <mergeCell ref="A299:A306"/>
    <mergeCell ref="A89:A90"/>
    <mergeCell ref="A57:A58"/>
    <mergeCell ref="A60:A61"/>
    <mergeCell ref="A64:A66"/>
    <mergeCell ref="A74:A76"/>
    <mergeCell ref="A113:A117"/>
    <mergeCell ref="A122:A123"/>
    <mergeCell ref="A80:A81"/>
    <mergeCell ref="A28:C28"/>
    <mergeCell ref="A31:J31"/>
    <mergeCell ref="A29:B29"/>
    <mergeCell ref="A25:B25"/>
    <mergeCell ref="A30:B30"/>
    <mergeCell ref="A37:A39"/>
    <mergeCell ref="A26:J26"/>
    <mergeCell ref="A32:J32"/>
    <mergeCell ref="A24:B24"/>
    <mergeCell ref="A27:J27"/>
    <mergeCell ref="A1:J1"/>
    <mergeCell ref="A3:J3"/>
    <mergeCell ref="A4:J4"/>
    <mergeCell ref="A7:J7"/>
    <mergeCell ref="A8:J8"/>
    <mergeCell ref="A5:J5"/>
    <mergeCell ref="A6:J6"/>
    <mergeCell ref="A2:J2"/>
    <mergeCell ref="A10:C10"/>
    <mergeCell ref="A9:J9"/>
    <mergeCell ref="A97:A102"/>
    <mergeCell ref="A95:A96"/>
    <mergeCell ref="A170:A171"/>
    <mergeCell ref="A128:A129"/>
    <mergeCell ref="A135:A140"/>
    <mergeCell ref="A153:A155"/>
    <mergeCell ref="A13:J13"/>
    <mergeCell ref="A19:J19"/>
    <mergeCell ref="A11:B11"/>
    <mergeCell ref="A12:B12"/>
    <mergeCell ref="A23:B23"/>
    <mergeCell ref="A14:J14"/>
    <mergeCell ref="A15:C15"/>
    <mergeCell ref="A16:B16"/>
    <mergeCell ref="A68:A73"/>
    <mergeCell ref="A18:B18"/>
    <mergeCell ref="A46:A48"/>
    <mergeCell ref="A40:A41"/>
    <mergeCell ref="A43:A44"/>
    <mergeCell ref="A22:B22"/>
    <mergeCell ref="A17:B17"/>
    <mergeCell ref="A20:J20"/>
    <mergeCell ref="A21:C21"/>
    <mergeCell ref="B33:C33"/>
    <mergeCell ref="A285:A286"/>
    <mergeCell ref="A189:A190"/>
    <mergeCell ref="A207:J207"/>
    <mergeCell ref="A205:B205"/>
    <mergeCell ref="A206:B206"/>
    <mergeCell ref="A291:A292"/>
    <mergeCell ref="A295:A296"/>
    <mergeCell ref="A104:A106"/>
    <mergeCell ref="A132:A133"/>
    <mergeCell ref="A167:A168"/>
    <mergeCell ref="A271:A274"/>
    <mergeCell ref="A209:A217"/>
    <mergeCell ref="B208:C208"/>
    <mergeCell ref="A201:A202"/>
    <mergeCell ref="A237:A267"/>
    <mergeCell ref="A181:A182"/>
    <mergeCell ref="A185:A186"/>
    <mergeCell ref="A175:A176"/>
    <mergeCell ref="A151:A152"/>
    <mergeCell ref="A130:A131"/>
    <mergeCell ref="A197:A198"/>
    <mergeCell ref="A224:A236"/>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0" manualBreakCount="10">
    <brk id="50" max="11" man="1"/>
    <brk id="96" max="11" man="1"/>
    <brk id="140" max="11" man="1"/>
    <brk id="187" max="11" man="1"/>
    <brk id="284" max="9" man="1"/>
    <brk id="333" max="10" man="1"/>
    <brk id="402" max="10" man="1"/>
    <brk id="473" max="10" man="1"/>
    <brk id="545" max="10" man="1"/>
    <brk id="597"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26"/>
  <sheetViews>
    <sheetView topLeftCell="A221" zoomScaleNormal="100" zoomScaleSheetLayoutView="100" workbookViewId="0">
      <selection activeCell="F234" sqref="F234"/>
    </sheetView>
  </sheetViews>
  <sheetFormatPr defaultRowHeight="15" x14ac:dyDescent="0.25"/>
  <cols>
    <col min="1" max="1" width="14.42578125" customWidth="1"/>
    <col min="2" max="2" width="24.5703125" style="102" customWidth="1"/>
    <col min="3" max="3" width="23.7109375" customWidth="1"/>
    <col min="4" max="4" width="7" style="103" customWidth="1"/>
    <col min="5" max="5" width="65.42578125" style="103" customWidth="1"/>
    <col min="6" max="6" width="20.7109375" customWidth="1"/>
  </cols>
  <sheetData>
    <row r="1" spans="1:6" ht="24" customHeight="1" x14ac:dyDescent="0.25">
      <c r="A1" s="650" t="s">
        <v>0</v>
      </c>
      <c r="B1" s="651"/>
      <c r="C1" s="651"/>
      <c r="D1" s="651"/>
      <c r="E1" s="652"/>
    </row>
    <row r="2" spans="1:6" ht="24" customHeight="1" x14ac:dyDescent="0.25">
      <c r="A2" s="653" t="s">
        <v>3</v>
      </c>
      <c r="B2" s="654"/>
      <c r="C2" s="654"/>
      <c r="D2" s="654"/>
      <c r="E2" s="655"/>
    </row>
    <row r="3" spans="1:6" ht="42" customHeight="1" thickBot="1" x14ac:dyDescent="0.3">
      <c r="A3" s="653" t="s">
        <v>747</v>
      </c>
      <c r="B3" s="654"/>
      <c r="C3" s="654"/>
      <c r="D3" s="654"/>
      <c r="E3" s="655"/>
    </row>
    <row r="4" spans="1:6" ht="16.5" customHeight="1" thickTop="1" thickBot="1" x14ac:dyDescent="0.3">
      <c r="A4" s="656" t="s">
        <v>981</v>
      </c>
      <c r="B4" s="657"/>
      <c r="C4" s="657"/>
      <c r="D4" s="657"/>
      <c r="E4" s="658"/>
    </row>
    <row r="5" spans="1:6" ht="33.75" customHeight="1" x14ac:dyDescent="0.25">
      <c r="A5" s="100" t="s">
        <v>748</v>
      </c>
      <c r="B5" s="124" t="s">
        <v>749</v>
      </c>
      <c r="C5" s="124" t="s">
        <v>750</v>
      </c>
      <c r="D5" s="125" t="s">
        <v>751</v>
      </c>
      <c r="E5" s="123" t="s">
        <v>752</v>
      </c>
    </row>
    <row r="6" spans="1:6" ht="24" customHeight="1" x14ac:dyDescent="0.25">
      <c r="A6" s="211">
        <v>44044</v>
      </c>
      <c r="B6" s="198" t="s">
        <v>753</v>
      </c>
      <c r="C6" s="195" t="s">
        <v>753</v>
      </c>
      <c r="D6" s="196" t="s">
        <v>753</v>
      </c>
      <c r="E6" s="197" t="s">
        <v>753</v>
      </c>
      <c r="F6" s="98"/>
    </row>
    <row r="7" spans="1:6" ht="24" customHeight="1" x14ac:dyDescent="0.25">
      <c r="A7" s="212">
        <v>44075</v>
      </c>
      <c r="B7" s="126" t="s">
        <v>753</v>
      </c>
      <c r="C7" s="99" t="s">
        <v>753</v>
      </c>
      <c r="D7" s="121" t="s">
        <v>753</v>
      </c>
      <c r="E7" s="122" t="s">
        <v>753</v>
      </c>
    </row>
    <row r="8" spans="1:6" ht="15" customHeight="1" x14ac:dyDescent="0.25">
      <c r="A8" s="645">
        <v>44105</v>
      </c>
      <c r="B8" s="126" t="s">
        <v>754</v>
      </c>
      <c r="C8" s="99"/>
      <c r="D8" s="121">
        <v>1</v>
      </c>
      <c r="E8" s="127" t="s">
        <v>755</v>
      </c>
    </row>
    <row r="9" spans="1:6" ht="15" customHeight="1" x14ac:dyDescent="0.25">
      <c r="A9" s="646"/>
      <c r="B9" s="126" t="s">
        <v>423</v>
      </c>
      <c r="C9" s="99"/>
      <c r="D9" s="121">
        <v>2</v>
      </c>
      <c r="E9" s="127" t="s">
        <v>756</v>
      </c>
    </row>
    <row r="10" spans="1:6" ht="15" customHeight="1" x14ac:dyDescent="0.25">
      <c r="A10" s="646"/>
      <c r="B10" s="659" t="s">
        <v>757</v>
      </c>
      <c r="C10" s="99"/>
      <c r="D10" s="121">
        <v>3</v>
      </c>
      <c r="E10" s="127" t="s">
        <v>758</v>
      </c>
    </row>
    <row r="11" spans="1:6" x14ac:dyDescent="0.25">
      <c r="A11" s="646"/>
      <c r="B11" s="660"/>
      <c r="C11" s="99"/>
      <c r="D11" s="121">
        <v>4</v>
      </c>
      <c r="E11" s="128" t="s">
        <v>759</v>
      </c>
    </row>
    <row r="12" spans="1:6" x14ac:dyDescent="0.25">
      <c r="A12" s="646"/>
      <c r="B12" s="126" t="s">
        <v>760</v>
      </c>
      <c r="C12" s="99"/>
      <c r="D12" s="121">
        <v>5</v>
      </c>
      <c r="E12" s="128" t="s">
        <v>761</v>
      </c>
    </row>
    <row r="13" spans="1:6" x14ac:dyDescent="0.25">
      <c r="A13" s="646"/>
      <c r="B13" s="126" t="s">
        <v>762</v>
      </c>
      <c r="C13" s="99"/>
      <c r="D13" s="121">
        <v>6</v>
      </c>
      <c r="E13" s="127" t="s">
        <v>763</v>
      </c>
    </row>
    <row r="14" spans="1:6" x14ac:dyDescent="0.25">
      <c r="A14" s="646"/>
      <c r="B14" s="126" t="s">
        <v>764</v>
      </c>
      <c r="C14" s="99"/>
      <c r="D14" s="121">
        <v>7</v>
      </c>
      <c r="E14" s="127" t="s">
        <v>765</v>
      </c>
    </row>
    <row r="15" spans="1:6" x14ac:dyDescent="0.25">
      <c r="A15" s="646"/>
      <c r="B15" s="126" t="s">
        <v>766</v>
      </c>
      <c r="C15" s="99"/>
      <c r="D15" s="121">
        <v>8</v>
      </c>
      <c r="E15" s="127" t="s">
        <v>767</v>
      </c>
    </row>
    <row r="16" spans="1:6" x14ac:dyDescent="0.25">
      <c r="A16" s="646"/>
      <c r="B16" s="126" t="s">
        <v>768</v>
      </c>
      <c r="C16" s="99"/>
      <c r="D16" s="121">
        <v>9</v>
      </c>
      <c r="E16" s="127" t="s">
        <v>769</v>
      </c>
    </row>
    <row r="17" spans="1:5" x14ac:dyDescent="0.25">
      <c r="A17" s="646"/>
      <c r="B17" s="126" t="s">
        <v>770</v>
      </c>
      <c r="C17" s="99"/>
      <c r="D17" s="121">
        <v>10</v>
      </c>
      <c r="E17" s="127" t="s">
        <v>771</v>
      </c>
    </row>
    <row r="18" spans="1:5" x14ac:dyDescent="0.25">
      <c r="A18" s="646"/>
      <c r="B18" s="126" t="s">
        <v>772</v>
      </c>
      <c r="C18" s="99"/>
      <c r="D18" s="121">
        <v>11</v>
      </c>
      <c r="E18" s="127" t="s">
        <v>773</v>
      </c>
    </row>
    <row r="19" spans="1:5" x14ac:dyDescent="0.25">
      <c r="A19" s="646"/>
      <c r="B19" s="126" t="s">
        <v>774</v>
      </c>
      <c r="C19" s="99"/>
      <c r="D19" s="121">
        <v>12</v>
      </c>
      <c r="E19" s="127" t="s">
        <v>775</v>
      </c>
    </row>
    <row r="20" spans="1:5" ht="15" customHeight="1" x14ac:dyDescent="0.25">
      <c r="A20" s="646"/>
      <c r="B20" s="129" t="s">
        <v>459</v>
      </c>
      <c r="C20" s="99"/>
      <c r="D20" s="121">
        <v>13</v>
      </c>
      <c r="E20" s="130" t="s">
        <v>776</v>
      </c>
    </row>
    <row r="21" spans="1:5" x14ac:dyDescent="0.25">
      <c r="A21" s="646"/>
      <c r="B21" s="131" t="s">
        <v>777</v>
      </c>
      <c r="C21" s="101"/>
      <c r="D21" s="132">
        <v>14</v>
      </c>
      <c r="E21" s="127" t="s">
        <v>778</v>
      </c>
    </row>
    <row r="22" spans="1:5" x14ac:dyDescent="0.25">
      <c r="A22" s="646"/>
      <c r="B22" s="131" t="s">
        <v>777</v>
      </c>
      <c r="C22" s="101"/>
      <c r="D22" s="132">
        <v>15</v>
      </c>
      <c r="E22" s="127" t="s">
        <v>779</v>
      </c>
    </row>
    <row r="23" spans="1:5" x14ac:dyDescent="0.25">
      <c r="A23" s="646"/>
      <c r="B23" s="131" t="s">
        <v>780</v>
      </c>
      <c r="C23" s="101"/>
      <c r="D23" s="132">
        <v>16</v>
      </c>
      <c r="E23" s="127" t="s">
        <v>781</v>
      </c>
    </row>
    <row r="24" spans="1:5" ht="26.25" x14ac:dyDescent="0.25">
      <c r="A24" s="646"/>
      <c r="B24" s="133" t="s">
        <v>782</v>
      </c>
      <c r="C24" s="101"/>
      <c r="D24" s="132">
        <v>17</v>
      </c>
      <c r="E24" s="134" t="s">
        <v>783</v>
      </c>
    </row>
    <row r="25" spans="1:5" x14ac:dyDescent="0.25">
      <c r="A25" s="646"/>
      <c r="B25" s="131" t="s">
        <v>463</v>
      </c>
      <c r="C25" s="101"/>
      <c r="D25" s="132">
        <v>18</v>
      </c>
      <c r="E25" s="127" t="s">
        <v>1013</v>
      </c>
    </row>
    <row r="26" spans="1:5" x14ac:dyDescent="0.25">
      <c r="A26" s="646"/>
      <c r="B26" s="131" t="s">
        <v>472</v>
      </c>
      <c r="C26" s="101"/>
      <c r="D26" s="132">
        <v>19</v>
      </c>
      <c r="E26" s="127" t="s">
        <v>784</v>
      </c>
    </row>
    <row r="27" spans="1:5" x14ac:dyDescent="0.25">
      <c r="A27" s="646"/>
      <c r="B27" s="131" t="s">
        <v>785</v>
      </c>
      <c r="C27" s="101"/>
      <c r="D27" s="132">
        <v>20</v>
      </c>
      <c r="E27" s="127" t="s">
        <v>786</v>
      </c>
    </row>
    <row r="28" spans="1:5" x14ac:dyDescent="0.25">
      <c r="A28" s="646"/>
      <c r="B28" s="131" t="s">
        <v>787</v>
      </c>
      <c r="C28" s="101"/>
      <c r="D28" s="132">
        <v>21</v>
      </c>
      <c r="E28" s="127" t="s">
        <v>788</v>
      </c>
    </row>
    <row r="29" spans="1:5" x14ac:dyDescent="0.25">
      <c r="A29" s="647"/>
      <c r="B29" s="126" t="s">
        <v>789</v>
      </c>
      <c r="C29" s="99"/>
      <c r="D29" s="121">
        <v>22</v>
      </c>
      <c r="E29" s="127" t="s">
        <v>790</v>
      </c>
    </row>
    <row r="30" spans="1:5" x14ac:dyDescent="0.25">
      <c r="A30" s="648">
        <v>44136</v>
      </c>
      <c r="B30" s="143" t="s">
        <v>425</v>
      </c>
      <c r="C30" s="144"/>
      <c r="D30" s="121">
        <v>1</v>
      </c>
      <c r="E30" s="127" t="s">
        <v>791</v>
      </c>
    </row>
    <row r="31" spans="1:5" x14ac:dyDescent="0.25">
      <c r="A31" s="649"/>
      <c r="B31" s="143" t="s">
        <v>762</v>
      </c>
      <c r="C31" s="144"/>
      <c r="D31" s="121">
        <v>2</v>
      </c>
      <c r="E31" s="127" t="s">
        <v>792</v>
      </c>
    </row>
    <row r="32" spans="1:5" ht="15" customHeight="1" x14ac:dyDescent="0.25">
      <c r="A32" s="649"/>
      <c r="B32" s="143" t="s">
        <v>766</v>
      </c>
      <c r="C32" s="343"/>
      <c r="D32" s="121">
        <v>3</v>
      </c>
      <c r="E32" s="127" t="s">
        <v>767</v>
      </c>
    </row>
    <row r="33" spans="1:5" x14ac:dyDescent="0.25">
      <c r="A33" s="649"/>
      <c r="B33" s="143" t="s">
        <v>793</v>
      </c>
      <c r="C33" s="343"/>
      <c r="D33" s="344">
        <v>4</v>
      </c>
      <c r="E33" s="157" t="s">
        <v>794</v>
      </c>
    </row>
    <row r="34" spans="1:5" x14ac:dyDescent="0.25">
      <c r="A34" s="645">
        <v>44166</v>
      </c>
      <c r="B34" s="143" t="s">
        <v>795</v>
      </c>
      <c r="C34" s="343"/>
      <c r="D34" s="345">
        <v>1</v>
      </c>
      <c r="E34" s="157" t="s">
        <v>796</v>
      </c>
    </row>
    <row r="35" spans="1:5" x14ac:dyDescent="0.25">
      <c r="A35" s="646"/>
      <c r="B35" s="143" t="s">
        <v>762</v>
      </c>
      <c r="C35" s="343"/>
      <c r="D35" s="345">
        <v>2</v>
      </c>
      <c r="E35" s="127" t="s">
        <v>797</v>
      </c>
    </row>
    <row r="36" spans="1:5" x14ac:dyDescent="0.25">
      <c r="A36" s="646"/>
      <c r="B36" s="143" t="s">
        <v>798</v>
      </c>
      <c r="C36" s="343"/>
      <c r="D36" s="345">
        <v>3</v>
      </c>
      <c r="E36" s="127" t="s">
        <v>799</v>
      </c>
    </row>
    <row r="37" spans="1:5" x14ac:dyDescent="0.25">
      <c r="A37" s="646"/>
      <c r="B37" s="143" t="s">
        <v>800</v>
      </c>
      <c r="C37" s="343"/>
      <c r="D37" s="345">
        <v>4</v>
      </c>
      <c r="E37" s="127" t="s">
        <v>801</v>
      </c>
    </row>
    <row r="38" spans="1:5" x14ac:dyDescent="0.25">
      <c r="A38" s="646"/>
      <c r="B38" s="143" t="s">
        <v>430</v>
      </c>
      <c r="C38" s="343"/>
      <c r="D38" s="345">
        <v>5</v>
      </c>
      <c r="E38" s="127" t="s">
        <v>802</v>
      </c>
    </row>
    <row r="39" spans="1:5" x14ac:dyDescent="0.25">
      <c r="A39" s="646"/>
      <c r="B39" s="143" t="s">
        <v>789</v>
      </c>
      <c r="C39" s="343"/>
      <c r="D39" s="345">
        <v>6</v>
      </c>
      <c r="E39" s="127" t="s">
        <v>803</v>
      </c>
    </row>
    <row r="40" spans="1:5" x14ac:dyDescent="0.25">
      <c r="A40" s="646"/>
      <c r="B40" s="143" t="s">
        <v>804</v>
      </c>
      <c r="C40" s="343"/>
      <c r="D40" s="345">
        <v>7</v>
      </c>
      <c r="E40" s="127" t="s">
        <v>805</v>
      </c>
    </row>
    <row r="41" spans="1:5" x14ac:dyDescent="0.25">
      <c r="A41" s="646"/>
      <c r="B41" s="143" t="s">
        <v>806</v>
      </c>
      <c r="C41" s="343"/>
      <c r="D41" s="345">
        <v>8</v>
      </c>
      <c r="E41" s="127" t="s">
        <v>807</v>
      </c>
    </row>
    <row r="42" spans="1:5" x14ac:dyDescent="0.25">
      <c r="A42" s="646"/>
      <c r="B42" s="143" t="s">
        <v>808</v>
      </c>
      <c r="C42" s="343"/>
      <c r="D42" s="345">
        <v>9</v>
      </c>
      <c r="E42" s="127" t="s">
        <v>809</v>
      </c>
    </row>
    <row r="43" spans="1:5" ht="15.75" customHeight="1" x14ac:dyDescent="0.25">
      <c r="A43" s="647"/>
      <c r="B43" s="143" t="s">
        <v>810</v>
      </c>
      <c r="C43" s="343"/>
      <c r="D43" s="345">
        <v>10</v>
      </c>
      <c r="E43" s="158" t="s">
        <v>1015</v>
      </c>
    </row>
    <row r="44" spans="1:5" x14ac:dyDescent="0.25">
      <c r="A44" s="645">
        <v>44197</v>
      </c>
      <c r="B44" s="143" t="s">
        <v>811</v>
      </c>
      <c r="C44" s="343"/>
      <c r="D44" s="345">
        <v>1</v>
      </c>
      <c r="E44" s="157" t="s">
        <v>812</v>
      </c>
    </row>
    <row r="45" spans="1:5" x14ac:dyDescent="0.25">
      <c r="A45" s="646"/>
      <c r="B45" s="143" t="s">
        <v>813</v>
      </c>
      <c r="C45" s="343"/>
      <c r="D45" s="345">
        <v>2</v>
      </c>
      <c r="E45" s="157" t="s">
        <v>814</v>
      </c>
    </row>
    <row r="46" spans="1:5" x14ac:dyDescent="0.25">
      <c r="A46" s="646"/>
      <c r="B46" s="143" t="s">
        <v>815</v>
      </c>
      <c r="C46" s="343"/>
      <c r="D46" s="345">
        <v>4</v>
      </c>
      <c r="E46" s="157" t="s">
        <v>816</v>
      </c>
    </row>
    <row r="47" spans="1:5" ht="26.25" x14ac:dyDescent="0.25">
      <c r="A47" s="646"/>
      <c r="B47" s="346" t="s">
        <v>461</v>
      </c>
      <c r="C47" s="343"/>
      <c r="D47" s="344">
        <v>4</v>
      </c>
      <c r="E47" s="347" t="s">
        <v>817</v>
      </c>
    </row>
    <row r="48" spans="1:5" x14ac:dyDescent="0.25">
      <c r="A48" s="647"/>
      <c r="B48" s="143" t="s">
        <v>818</v>
      </c>
      <c r="C48" s="343"/>
      <c r="D48" s="345">
        <v>5</v>
      </c>
      <c r="E48" s="157" t="s">
        <v>819</v>
      </c>
    </row>
    <row r="49" spans="1:5" ht="20.100000000000001" customHeight="1" x14ac:dyDescent="0.25">
      <c r="A49" s="212">
        <v>44228</v>
      </c>
      <c r="B49" s="348" t="s">
        <v>753</v>
      </c>
      <c r="C49" s="344" t="s">
        <v>753</v>
      </c>
      <c r="D49" s="344" t="s">
        <v>753</v>
      </c>
      <c r="E49" s="349" t="s">
        <v>753</v>
      </c>
    </row>
    <row r="50" spans="1:5" ht="20.100000000000001" customHeight="1" x14ac:dyDescent="0.25">
      <c r="A50" s="212">
        <v>44256</v>
      </c>
      <c r="B50" s="348" t="s">
        <v>753</v>
      </c>
      <c r="C50" s="344" t="s">
        <v>753</v>
      </c>
      <c r="D50" s="344" t="s">
        <v>753</v>
      </c>
      <c r="E50" s="349" t="s">
        <v>753</v>
      </c>
    </row>
    <row r="51" spans="1:5" ht="20.100000000000001" customHeight="1" x14ac:dyDescent="0.25">
      <c r="A51" s="212">
        <v>44287</v>
      </c>
      <c r="B51" s="348" t="s">
        <v>753</v>
      </c>
      <c r="C51" s="344" t="s">
        <v>753</v>
      </c>
      <c r="D51" s="344" t="s">
        <v>753</v>
      </c>
      <c r="E51" s="349" t="s">
        <v>753</v>
      </c>
    </row>
    <row r="52" spans="1:5" ht="20.100000000000001" customHeight="1" x14ac:dyDescent="0.25">
      <c r="A52" s="212">
        <v>44317</v>
      </c>
      <c r="B52" s="348" t="s">
        <v>753</v>
      </c>
      <c r="C52" s="344" t="s">
        <v>753</v>
      </c>
      <c r="D52" s="344" t="s">
        <v>753</v>
      </c>
      <c r="E52" s="349" t="s">
        <v>753</v>
      </c>
    </row>
    <row r="53" spans="1:5" ht="20.100000000000001" customHeight="1" x14ac:dyDescent="0.25">
      <c r="A53" s="212">
        <v>44348</v>
      </c>
      <c r="B53" s="348" t="s">
        <v>753</v>
      </c>
      <c r="C53" s="344" t="s">
        <v>753</v>
      </c>
      <c r="D53" s="344" t="s">
        <v>753</v>
      </c>
      <c r="E53" s="349" t="s">
        <v>753</v>
      </c>
    </row>
    <row r="54" spans="1:5" ht="20.100000000000001" customHeight="1" x14ac:dyDescent="0.25">
      <c r="A54" s="212">
        <v>44378</v>
      </c>
      <c r="B54" s="348" t="s">
        <v>753</v>
      </c>
      <c r="C54" s="344" t="s">
        <v>753</v>
      </c>
      <c r="D54" s="344" t="s">
        <v>753</v>
      </c>
      <c r="E54" s="349" t="s">
        <v>753</v>
      </c>
    </row>
    <row r="55" spans="1:5" ht="20.100000000000001" customHeight="1" x14ac:dyDescent="0.25">
      <c r="A55" s="212">
        <v>44409</v>
      </c>
      <c r="B55" s="348" t="s">
        <v>753</v>
      </c>
      <c r="C55" s="344" t="s">
        <v>753</v>
      </c>
      <c r="D55" s="344" t="s">
        <v>753</v>
      </c>
      <c r="E55" s="349" t="s">
        <v>753</v>
      </c>
    </row>
    <row r="56" spans="1:5" ht="20.100000000000001" customHeight="1" x14ac:dyDescent="0.25">
      <c r="A56" s="337">
        <v>44440</v>
      </c>
      <c r="B56" s="338" t="s">
        <v>753</v>
      </c>
      <c r="C56" s="350" t="s">
        <v>753</v>
      </c>
      <c r="D56" s="350" t="s">
        <v>753</v>
      </c>
      <c r="E56" s="351" t="s">
        <v>753</v>
      </c>
    </row>
    <row r="57" spans="1:5" ht="20.100000000000001" customHeight="1" x14ac:dyDescent="0.25">
      <c r="A57" s="337">
        <v>44470</v>
      </c>
      <c r="B57" s="338" t="s">
        <v>753</v>
      </c>
      <c r="C57" s="350" t="s">
        <v>753</v>
      </c>
      <c r="D57" s="350" t="s">
        <v>753</v>
      </c>
      <c r="E57" s="351" t="s">
        <v>753</v>
      </c>
    </row>
    <row r="58" spans="1:5" ht="18" customHeight="1" x14ac:dyDescent="0.25">
      <c r="A58" s="352">
        <v>44501</v>
      </c>
      <c r="B58" s="353" t="s">
        <v>753</v>
      </c>
      <c r="C58" s="354" t="s">
        <v>753</v>
      </c>
      <c r="D58" s="354" t="s">
        <v>753</v>
      </c>
      <c r="E58" s="355" t="s">
        <v>753</v>
      </c>
    </row>
    <row r="59" spans="1:5" ht="17.25" customHeight="1" thickBot="1" x14ac:dyDescent="0.3">
      <c r="A59" s="356">
        <v>44531</v>
      </c>
      <c r="B59" s="357" t="s">
        <v>753</v>
      </c>
      <c r="C59" s="358" t="s">
        <v>753</v>
      </c>
      <c r="D59" s="358" t="s">
        <v>753</v>
      </c>
      <c r="E59" s="359" t="s">
        <v>753</v>
      </c>
    </row>
    <row r="60" spans="1:5" ht="37.5" customHeight="1" thickTop="1" thickBot="1" x14ac:dyDescent="0.3">
      <c r="A60" s="341" t="s">
        <v>748</v>
      </c>
      <c r="B60" s="342" t="s">
        <v>749</v>
      </c>
      <c r="C60" s="342" t="s">
        <v>750</v>
      </c>
      <c r="D60" s="360" t="s">
        <v>751</v>
      </c>
      <c r="E60" s="361" t="s">
        <v>752</v>
      </c>
    </row>
    <row r="61" spans="1:5" ht="17.25" customHeight="1" thickTop="1" x14ac:dyDescent="0.25">
      <c r="A61" s="362">
        <v>44562</v>
      </c>
      <c r="B61" s="363" t="s">
        <v>753</v>
      </c>
      <c r="C61" s="364" t="s">
        <v>753</v>
      </c>
      <c r="D61" s="364" t="s">
        <v>753</v>
      </c>
      <c r="E61" s="365" t="s">
        <v>753</v>
      </c>
    </row>
    <row r="62" spans="1:5" ht="16.5" customHeight="1" x14ac:dyDescent="0.25">
      <c r="A62" s="212">
        <v>44593</v>
      </c>
      <c r="B62" s="143" t="s">
        <v>753</v>
      </c>
      <c r="C62" s="345" t="s">
        <v>753</v>
      </c>
      <c r="D62" s="345" t="s">
        <v>753</v>
      </c>
      <c r="E62" s="366" t="s">
        <v>753</v>
      </c>
    </row>
    <row r="63" spans="1:5" x14ac:dyDescent="0.25">
      <c r="A63" s="352">
        <v>44621</v>
      </c>
      <c r="B63" s="353" t="s">
        <v>753</v>
      </c>
      <c r="C63" s="354" t="s">
        <v>753</v>
      </c>
      <c r="D63" s="354" t="s">
        <v>753</v>
      </c>
      <c r="E63" s="355" t="s">
        <v>753</v>
      </c>
    </row>
    <row r="64" spans="1:5" x14ac:dyDescent="0.25">
      <c r="A64" s="337">
        <v>44652</v>
      </c>
      <c r="B64" s="353" t="s">
        <v>753</v>
      </c>
      <c r="C64" s="350" t="s">
        <v>753</v>
      </c>
      <c r="D64" s="350" t="s">
        <v>753</v>
      </c>
      <c r="E64" s="351" t="s">
        <v>753</v>
      </c>
    </row>
    <row r="65" spans="1:5" x14ac:dyDescent="0.25">
      <c r="A65" s="337">
        <v>44682</v>
      </c>
      <c r="B65" s="353" t="s">
        <v>753</v>
      </c>
      <c r="C65" s="354" t="s">
        <v>753</v>
      </c>
      <c r="D65" s="354" t="s">
        <v>753</v>
      </c>
      <c r="E65" s="355" t="s">
        <v>753</v>
      </c>
    </row>
    <row r="66" spans="1:5" x14ac:dyDescent="0.25">
      <c r="A66" s="352">
        <v>44713</v>
      </c>
      <c r="B66" s="338" t="s">
        <v>753</v>
      </c>
      <c r="C66" s="350" t="s">
        <v>753</v>
      </c>
      <c r="D66" s="350" t="s">
        <v>753</v>
      </c>
      <c r="E66" s="351" t="s">
        <v>753</v>
      </c>
    </row>
    <row r="67" spans="1:5" x14ac:dyDescent="0.25">
      <c r="A67" s="352">
        <v>44743</v>
      </c>
      <c r="B67" s="353" t="s">
        <v>753</v>
      </c>
      <c r="C67" s="354" t="s">
        <v>753</v>
      </c>
      <c r="D67" s="354" t="s">
        <v>753</v>
      </c>
      <c r="E67" s="355" t="s">
        <v>753</v>
      </c>
    </row>
    <row r="68" spans="1:5" x14ac:dyDescent="0.25">
      <c r="A68" s="352">
        <v>44774</v>
      </c>
      <c r="B68" s="353" t="s">
        <v>753</v>
      </c>
      <c r="C68" s="354" t="s">
        <v>753</v>
      </c>
      <c r="D68" s="354" t="s">
        <v>753</v>
      </c>
      <c r="E68" s="355" t="s">
        <v>753</v>
      </c>
    </row>
    <row r="69" spans="1:5" x14ac:dyDescent="0.25">
      <c r="A69" s="352">
        <v>44805</v>
      </c>
      <c r="B69" s="353" t="s">
        <v>753</v>
      </c>
      <c r="C69" s="354" t="s">
        <v>753</v>
      </c>
      <c r="D69" s="354" t="s">
        <v>753</v>
      </c>
      <c r="E69" s="355" t="s">
        <v>753</v>
      </c>
    </row>
    <row r="70" spans="1:5" x14ac:dyDescent="0.25">
      <c r="A70" s="352">
        <v>44835</v>
      </c>
      <c r="B70" s="353" t="s">
        <v>753</v>
      </c>
      <c r="C70" s="354" t="s">
        <v>753</v>
      </c>
      <c r="D70" s="354" t="s">
        <v>753</v>
      </c>
      <c r="E70" s="355" t="s">
        <v>753</v>
      </c>
    </row>
    <row r="71" spans="1:5" x14ac:dyDescent="0.25">
      <c r="A71" s="352">
        <v>44866</v>
      </c>
      <c r="B71" s="353" t="s">
        <v>753</v>
      </c>
      <c r="C71" s="354" t="s">
        <v>753</v>
      </c>
      <c r="D71" s="354" t="s">
        <v>753</v>
      </c>
      <c r="E71" s="355" t="s">
        <v>753</v>
      </c>
    </row>
    <row r="72" spans="1:5" x14ac:dyDescent="0.25">
      <c r="A72" s="337">
        <v>44896</v>
      </c>
      <c r="B72" s="338" t="s">
        <v>753</v>
      </c>
      <c r="C72" s="350" t="s">
        <v>753</v>
      </c>
      <c r="D72" s="350" t="s">
        <v>753</v>
      </c>
      <c r="E72" s="351" t="s">
        <v>753</v>
      </c>
    </row>
    <row r="73" spans="1:5" x14ac:dyDescent="0.25">
      <c r="A73" s="367">
        <v>44927</v>
      </c>
      <c r="B73" s="143" t="s">
        <v>753</v>
      </c>
      <c r="C73" s="345" t="s">
        <v>753</v>
      </c>
      <c r="D73" s="345" t="s">
        <v>753</v>
      </c>
      <c r="E73" s="366" t="s">
        <v>753</v>
      </c>
    </row>
    <row r="74" spans="1:5" x14ac:dyDescent="0.25">
      <c r="A74" s="367">
        <v>44958</v>
      </c>
      <c r="B74" s="143" t="s">
        <v>753</v>
      </c>
      <c r="C74" s="345" t="s">
        <v>753</v>
      </c>
      <c r="D74" s="345" t="s">
        <v>753</v>
      </c>
      <c r="E74" s="366" t="s">
        <v>753</v>
      </c>
    </row>
    <row r="75" spans="1:5" x14ac:dyDescent="0.25">
      <c r="A75" s="368">
        <v>44986</v>
      </c>
      <c r="B75" s="369" t="s">
        <v>753</v>
      </c>
      <c r="C75" s="370" t="s">
        <v>753</v>
      </c>
      <c r="D75" s="370" t="s">
        <v>753</v>
      </c>
      <c r="E75" s="371" t="s">
        <v>753</v>
      </c>
    </row>
    <row r="76" spans="1:5" x14ac:dyDescent="0.25">
      <c r="A76" s="337">
        <v>45017</v>
      </c>
      <c r="B76" s="338" t="s">
        <v>753</v>
      </c>
      <c r="C76" s="350" t="s">
        <v>753</v>
      </c>
      <c r="D76" s="350" t="s">
        <v>753</v>
      </c>
      <c r="E76" s="351" t="s">
        <v>753</v>
      </c>
    </row>
    <row r="77" spans="1:5" x14ac:dyDescent="0.25">
      <c r="A77" s="337">
        <v>45047</v>
      </c>
      <c r="B77" s="353" t="s">
        <v>753</v>
      </c>
      <c r="C77" s="354" t="s">
        <v>753</v>
      </c>
      <c r="D77" s="354" t="s">
        <v>753</v>
      </c>
      <c r="E77" s="355" t="s">
        <v>753</v>
      </c>
    </row>
    <row r="78" spans="1:5" x14ac:dyDescent="0.25">
      <c r="A78" s="352">
        <v>45078</v>
      </c>
      <c r="B78" s="353" t="s">
        <v>753</v>
      </c>
      <c r="C78" s="354" t="s">
        <v>753</v>
      </c>
      <c r="D78" s="354" t="s">
        <v>753</v>
      </c>
      <c r="E78" s="355" t="s">
        <v>753</v>
      </c>
    </row>
    <row r="79" spans="1:5" x14ac:dyDescent="0.25">
      <c r="A79" s="352">
        <v>45108</v>
      </c>
      <c r="B79" s="353" t="s">
        <v>753</v>
      </c>
      <c r="C79" s="372" t="s">
        <v>753</v>
      </c>
      <c r="D79" s="354" t="s">
        <v>753</v>
      </c>
      <c r="E79" s="355" t="s">
        <v>753</v>
      </c>
    </row>
    <row r="80" spans="1:5" x14ac:dyDescent="0.25">
      <c r="A80" s="641">
        <v>45139</v>
      </c>
      <c r="B80" s="644" t="s">
        <v>375</v>
      </c>
      <c r="C80" s="374"/>
      <c r="D80" s="375">
        <v>1</v>
      </c>
      <c r="E80" s="376" t="s">
        <v>1002</v>
      </c>
    </row>
    <row r="81" spans="1:15" x14ac:dyDescent="0.25">
      <c r="A81" s="641"/>
      <c r="B81" s="644"/>
      <c r="C81" s="374" t="s">
        <v>820</v>
      </c>
      <c r="D81" s="375">
        <v>2</v>
      </c>
      <c r="E81" s="376" t="s">
        <v>1016</v>
      </c>
      <c r="F81" s="318"/>
      <c r="G81" s="318"/>
      <c r="H81" s="318"/>
      <c r="I81" s="318"/>
      <c r="J81" s="318"/>
      <c r="K81" s="318"/>
      <c r="L81" s="318"/>
      <c r="M81" s="318"/>
      <c r="N81" s="318"/>
      <c r="O81" s="318"/>
    </row>
    <row r="82" spans="1:15" x14ac:dyDescent="0.25">
      <c r="A82" s="641"/>
      <c r="B82" s="373" t="s">
        <v>821</v>
      </c>
      <c r="C82" s="374" t="s">
        <v>820</v>
      </c>
      <c r="D82" s="375">
        <v>3</v>
      </c>
      <c r="E82" s="376" t="s">
        <v>1016</v>
      </c>
      <c r="F82" s="318"/>
      <c r="G82" s="318"/>
      <c r="H82" s="318"/>
      <c r="I82" s="318"/>
      <c r="J82" s="318"/>
      <c r="K82" s="318"/>
    </row>
    <row r="83" spans="1:15" x14ac:dyDescent="0.25">
      <c r="A83" s="641"/>
      <c r="B83" s="373" t="s">
        <v>822</v>
      </c>
      <c r="C83" s="374" t="s">
        <v>820</v>
      </c>
      <c r="D83" s="375">
        <v>4</v>
      </c>
      <c r="E83" s="376" t="s">
        <v>1016</v>
      </c>
    </row>
    <row r="84" spans="1:15" x14ac:dyDescent="0.25">
      <c r="A84" s="641"/>
      <c r="B84" s="373" t="s">
        <v>823</v>
      </c>
      <c r="C84" s="374" t="s">
        <v>820</v>
      </c>
      <c r="D84" s="375">
        <v>5</v>
      </c>
      <c r="E84" s="376" t="s">
        <v>1016</v>
      </c>
      <c r="K84" s="319"/>
    </row>
    <row r="85" spans="1:15" x14ac:dyDescent="0.25">
      <c r="A85" s="641"/>
      <c r="B85" s="373" t="s">
        <v>824</v>
      </c>
      <c r="C85" s="374" t="s">
        <v>820</v>
      </c>
      <c r="D85" s="375">
        <v>6</v>
      </c>
      <c r="E85" s="376" t="s">
        <v>1016</v>
      </c>
    </row>
    <row r="86" spans="1:15" x14ac:dyDescent="0.25">
      <c r="A86" s="641"/>
      <c r="B86" s="644" t="s">
        <v>359</v>
      </c>
      <c r="C86" s="374"/>
      <c r="D86" s="375">
        <v>7</v>
      </c>
      <c r="E86" s="376" t="s">
        <v>367</v>
      </c>
    </row>
    <row r="87" spans="1:15" x14ac:dyDescent="0.25">
      <c r="A87" s="641"/>
      <c r="B87" s="644"/>
      <c r="C87" s="374"/>
      <c r="D87" s="375">
        <v>8</v>
      </c>
      <c r="E87" s="376" t="s">
        <v>825</v>
      </c>
    </row>
    <row r="88" spans="1:15" x14ac:dyDescent="0.25">
      <c r="A88" s="641"/>
      <c r="B88" s="644"/>
      <c r="C88" s="374"/>
      <c r="D88" s="375">
        <v>9</v>
      </c>
      <c r="E88" s="376" t="s">
        <v>362</v>
      </c>
    </row>
    <row r="89" spans="1:15" x14ac:dyDescent="0.25">
      <c r="A89" s="641"/>
      <c r="B89" s="373" t="s">
        <v>368</v>
      </c>
      <c r="C89" s="374"/>
      <c r="D89" s="375">
        <v>10</v>
      </c>
      <c r="E89" s="376" t="s">
        <v>1003</v>
      </c>
    </row>
    <row r="90" spans="1:15" x14ac:dyDescent="0.25">
      <c r="A90" s="641"/>
      <c r="B90" s="373" t="s">
        <v>377</v>
      </c>
      <c r="C90" s="374"/>
      <c r="D90" s="375">
        <v>11</v>
      </c>
      <c r="E90" s="376" t="s">
        <v>1004</v>
      </c>
    </row>
    <row r="91" spans="1:15" x14ac:dyDescent="0.25">
      <c r="A91" s="641"/>
      <c r="B91" s="644" t="s">
        <v>813</v>
      </c>
      <c r="C91" s="374"/>
      <c r="D91" s="375">
        <v>12</v>
      </c>
      <c r="E91" s="376" t="s">
        <v>826</v>
      </c>
    </row>
    <row r="92" spans="1:15" x14ac:dyDescent="0.25">
      <c r="A92" s="641"/>
      <c r="B92" s="644"/>
      <c r="C92" s="374" t="s">
        <v>820</v>
      </c>
      <c r="D92" s="375">
        <v>13</v>
      </c>
      <c r="E92" s="376" t="s">
        <v>1016</v>
      </c>
    </row>
    <row r="93" spans="1:15" x14ac:dyDescent="0.25">
      <c r="A93" s="641"/>
      <c r="B93" s="373" t="s">
        <v>804</v>
      </c>
      <c r="C93" s="374" t="s">
        <v>820</v>
      </c>
      <c r="D93" s="375">
        <v>14</v>
      </c>
      <c r="E93" s="376" t="s">
        <v>1016</v>
      </c>
    </row>
    <row r="94" spans="1:15" x14ac:dyDescent="0.25">
      <c r="A94" s="641"/>
      <c r="B94" s="644" t="s">
        <v>811</v>
      </c>
      <c r="C94" s="374"/>
      <c r="D94" s="375">
        <v>15</v>
      </c>
      <c r="E94" s="376" t="s">
        <v>812</v>
      </c>
    </row>
    <row r="95" spans="1:15" x14ac:dyDescent="0.25">
      <c r="A95" s="641"/>
      <c r="B95" s="644"/>
      <c r="C95" s="374"/>
      <c r="D95" s="375">
        <v>16</v>
      </c>
      <c r="E95" s="376" t="s">
        <v>1005</v>
      </c>
    </row>
    <row r="96" spans="1:15" x14ac:dyDescent="0.25">
      <c r="A96" s="641"/>
      <c r="B96" s="644"/>
      <c r="C96" s="374" t="s">
        <v>820</v>
      </c>
      <c r="D96" s="375">
        <v>17</v>
      </c>
      <c r="E96" s="376" t="s">
        <v>1016</v>
      </c>
    </row>
    <row r="97" spans="1:5" x14ac:dyDescent="0.25">
      <c r="A97" s="641"/>
      <c r="B97" s="373" t="s">
        <v>827</v>
      </c>
      <c r="C97" s="374" t="s">
        <v>820</v>
      </c>
      <c r="D97" s="375">
        <v>18</v>
      </c>
      <c r="E97" s="376" t="s">
        <v>1016</v>
      </c>
    </row>
    <row r="98" spans="1:5" x14ac:dyDescent="0.25">
      <c r="A98" s="641"/>
      <c r="B98" s="373" t="s">
        <v>828</v>
      </c>
      <c r="C98" s="374" t="s">
        <v>820</v>
      </c>
      <c r="D98" s="375">
        <v>19</v>
      </c>
      <c r="E98" s="376" t="s">
        <v>1016</v>
      </c>
    </row>
    <row r="99" spans="1:5" x14ac:dyDescent="0.25">
      <c r="A99" s="641"/>
      <c r="B99" s="373" t="s">
        <v>829</v>
      </c>
      <c r="C99" s="374" t="s">
        <v>820</v>
      </c>
      <c r="D99" s="375">
        <v>20</v>
      </c>
      <c r="E99" s="376" t="s">
        <v>1016</v>
      </c>
    </row>
    <row r="100" spans="1:5" x14ac:dyDescent="0.25">
      <c r="A100" s="641"/>
      <c r="B100" s="373" t="s">
        <v>830</v>
      </c>
      <c r="C100" s="374" t="s">
        <v>820</v>
      </c>
      <c r="D100" s="375">
        <v>21</v>
      </c>
      <c r="E100" s="376" t="s">
        <v>1016</v>
      </c>
    </row>
    <row r="101" spans="1:5" x14ac:dyDescent="0.25">
      <c r="A101" s="641"/>
      <c r="B101" s="373" t="s">
        <v>831</v>
      </c>
      <c r="C101" s="374" t="s">
        <v>820</v>
      </c>
      <c r="D101" s="375">
        <v>22</v>
      </c>
      <c r="E101" s="376" t="s">
        <v>1016</v>
      </c>
    </row>
    <row r="102" spans="1:5" x14ac:dyDescent="0.25">
      <c r="A102" s="641"/>
      <c r="B102" s="373" t="s">
        <v>832</v>
      </c>
      <c r="C102" s="374" t="s">
        <v>820</v>
      </c>
      <c r="D102" s="375">
        <v>23</v>
      </c>
      <c r="E102" s="376" t="s">
        <v>1016</v>
      </c>
    </row>
    <row r="103" spans="1:5" x14ac:dyDescent="0.25">
      <c r="A103" s="641"/>
      <c r="B103" s="644" t="s">
        <v>833</v>
      </c>
      <c r="C103" s="374"/>
      <c r="D103" s="375">
        <v>24</v>
      </c>
      <c r="E103" s="376" t="s">
        <v>834</v>
      </c>
    </row>
    <row r="104" spans="1:5" x14ac:dyDescent="0.25">
      <c r="A104" s="641"/>
      <c r="B104" s="644"/>
      <c r="C104" s="374" t="s">
        <v>820</v>
      </c>
      <c r="D104" s="375">
        <v>25</v>
      </c>
      <c r="E104" s="376" t="s">
        <v>1016</v>
      </c>
    </row>
    <row r="105" spans="1:5" x14ac:dyDescent="0.25">
      <c r="A105" s="641"/>
      <c r="B105" s="373" t="s">
        <v>806</v>
      </c>
      <c r="C105" s="374" t="s">
        <v>820</v>
      </c>
      <c r="D105" s="375">
        <v>26</v>
      </c>
      <c r="E105" s="376" t="s">
        <v>1016</v>
      </c>
    </row>
    <row r="106" spans="1:5" x14ac:dyDescent="0.25">
      <c r="A106" s="641"/>
      <c r="B106" s="373" t="s">
        <v>835</v>
      </c>
      <c r="C106" s="374" t="s">
        <v>820</v>
      </c>
      <c r="D106" s="375">
        <v>27</v>
      </c>
      <c r="E106" s="376" t="s">
        <v>1016</v>
      </c>
    </row>
    <row r="107" spans="1:5" x14ac:dyDescent="0.25">
      <c r="A107" s="641"/>
      <c r="B107" s="373" t="s">
        <v>836</v>
      </c>
      <c r="C107" s="374" t="s">
        <v>820</v>
      </c>
      <c r="D107" s="375">
        <v>28</v>
      </c>
      <c r="E107" s="376" t="s">
        <v>1016</v>
      </c>
    </row>
    <row r="108" spans="1:5" x14ac:dyDescent="0.25">
      <c r="A108" s="641"/>
      <c r="B108" s="373" t="s">
        <v>837</v>
      </c>
      <c r="C108" s="374" t="s">
        <v>820</v>
      </c>
      <c r="D108" s="375">
        <v>29</v>
      </c>
      <c r="E108" s="376" t="s">
        <v>1016</v>
      </c>
    </row>
    <row r="109" spans="1:5" x14ac:dyDescent="0.25">
      <c r="A109" s="641"/>
      <c r="B109" s="373" t="s">
        <v>838</v>
      </c>
      <c r="C109" s="374" t="s">
        <v>820</v>
      </c>
      <c r="D109" s="375">
        <v>30</v>
      </c>
      <c r="E109" s="376" t="s">
        <v>1016</v>
      </c>
    </row>
    <row r="110" spans="1:5" x14ac:dyDescent="0.25">
      <c r="A110" s="641"/>
      <c r="B110" s="644" t="s">
        <v>839</v>
      </c>
      <c r="C110" s="374"/>
      <c r="D110" s="375">
        <v>31</v>
      </c>
      <c r="E110" s="376" t="s">
        <v>840</v>
      </c>
    </row>
    <row r="111" spans="1:5" x14ac:dyDescent="0.25">
      <c r="A111" s="641"/>
      <c r="B111" s="644"/>
      <c r="C111" s="374"/>
      <c r="D111" s="375">
        <v>32</v>
      </c>
      <c r="E111" s="376" t="s">
        <v>1016</v>
      </c>
    </row>
    <row r="112" spans="1:5" x14ac:dyDescent="0.25">
      <c r="A112" s="641"/>
      <c r="B112" s="373" t="s">
        <v>841</v>
      </c>
      <c r="C112" s="374"/>
      <c r="D112" s="375">
        <v>33</v>
      </c>
      <c r="E112" s="376" t="s">
        <v>1016</v>
      </c>
    </row>
    <row r="113" spans="1:5" x14ac:dyDescent="0.25">
      <c r="A113" s="641"/>
      <c r="B113" s="373" t="s">
        <v>842</v>
      </c>
      <c r="C113" s="374"/>
      <c r="D113" s="375">
        <v>34</v>
      </c>
      <c r="E113" s="376" t="s">
        <v>1016</v>
      </c>
    </row>
    <row r="114" spans="1:5" x14ac:dyDescent="0.25">
      <c r="A114" s="641"/>
      <c r="B114" s="373" t="s">
        <v>843</v>
      </c>
      <c r="C114" s="374"/>
      <c r="D114" s="375">
        <v>35</v>
      </c>
      <c r="E114" s="376" t="s">
        <v>1016</v>
      </c>
    </row>
    <row r="115" spans="1:5" x14ac:dyDescent="0.25">
      <c r="A115" s="641"/>
      <c r="B115" s="644" t="s">
        <v>754</v>
      </c>
      <c r="C115" s="374"/>
      <c r="D115" s="375">
        <v>36</v>
      </c>
      <c r="E115" s="376" t="s">
        <v>1006</v>
      </c>
    </row>
    <row r="116" spans="1:5" x14ac:dyDescent="0.25">
      <c r="A116" s="641"/>
      <c r="B116" s="644"/>
      <c r="C116" s="374"/>
      <c r="D116" s="375">
        <v>37</v>
      </c>
      <c r="E116" s="376" t="s">
        <v>1017</v>
      </c>
    </row>
    <row r="117" spans="1:5" x14ac:dyDescent="0.25">
      <c r="A117" s="641"/>
      <c r="B117" s="373" t="s">
        <v>844</v>
      </c>
      <c r="C117" s="374"/>
      <c r="D117" s="375">
        <v>38</v>
      </c>
      <c r="E117" s="376" t="s">
        <v>1016</v>
      </c>
    </row>
    <row r="118" spans="1:5" x14ac:dyDescent="0.25">
      <c r="A118" s="641"/>
      <c r="B118" s="373" t="s">
        <v>845</v>
      </c>
      <c r="C118" s="374"/>
      <c r="D118" s="375">
        <v>39</v>
      </c>
      <c r="E118" s="376" t="s">
        <v>1018</v>
      </c>
    </row>
    <row r="119" spans="1:5" x14ac:dyDescent="0.25">
      <c r="A119" s="641"/>
      <c r="B119" s="373" t="s">
        <v>846</v>
      </c>
      <c r="C119" s="374"/>
      <c r="D119" s="375">
        <v>40</v>
      </c>
      <c r="E119" s="376" t="s">
        <v>1016</v>
      </c>
    </row>
    <row r="120" spans="1:5" x14ac:dyDescent="0.25">
      <c r="A120" s="641"/>
      <c r="B120" s="373" t="s">
        <v>847</v>
      </c>
      <c r="C120" s="374"/>
      <c r="D120" s="375">
        <v>41</v>
      </c>
      <c r="E120" s="376" t="s">
        <v>1016</v>
      </c>
    </row>
    <row r="121" spans="1:5" x14ac:dyDescent="0.25">
      <c r="A121" s="641"/>
      <c r="B121" s="644" t="s">
        <v>798</v>
      </c>
      <c r="C121" s="374"/>
      <c r="D121" s="375">
        <v>42</v>
      </c>
      <c r="E121" s="376" t="s">
        <v>1007</v>
      </c>
    </row>
    <row r="122" spans="1:5" x14ac:dyDescent="0.25">
      <c r="A122" s="641"/>
      <c r="B122" s="644"/>
      <c r="C122" s="374" t="s">
        <v>820</v>
      </c>
      <c r="D122" s="375">
        <v>43</v>
      </c>
      <c r="E122" s="376" t="s">
        <v>1016</v>
      </c>
    </row>
    <row r="123" spans="1:5" x14ac:dyDescent="0.25">
      <c r="A123" s="641"/>
      <c r="B123" s="644" t="s">
        <v>848</v>
      </c>
      <c r="C123" s="374"/>
      <c r="D123" s="375">
        <v>44</v>
      </c>
      <c r="E123" s="376" t="s">
        <v>1008</v>
      </c>
    </row>
    <row r="124" spans="1:5" x14ac:dyDescent="0.25">
      <c r="A124" s="641"/>
      <c r="B124" s="644"/>
      <c r="C124" s="374"/>
      <c r="D124" s="375">
        <v>45</v>
      </c>
      <c r="E124" s="376" t="s">
        <v>1016</v>
      </c>
    </row>
    <row r="125" spans="1:5" x14ac:dyDescent="0.25">
      <c r="A125" s="641"/>
      <c r="B125" s="373" t="s">
        <v>800</v>
      </c>
      <c r="C125" s="374"/>
      <c r="D125" s="375">
        <v>46</v>
      </c>
      <c r="E125" s="376" t="s">
        <v>849</v>
      </c>
    </row>
    <row r="126" spans="1:5" x14ac:dyDescent="0.25">
      <c r="A126" s="641"/>
      <c r="B126" s="373" t="s">
        <v>850</v>
      </c>
      <c r="C126" s="374"/>
      <c r="D126" s="375">
        <v>47</v>
      </c>
      <c r="E126" s="376" t="s">
        <v>1016</v>
      </c>
    </row>
    <row r="127" spans="1:5" x14ac:dyDescent="0.25">
      <c r="A127" s="641"/>
      <c r="B127" s="373" t="s">
        <v>810</v>
      </c>
      <c r="C127" s="374"/>
      <c r="D127" s="375">
        <v>48</v>
      </c>
      <c r="E127" s="376" t="s">
        <v>1016</v>
      </c>
    </row>
    <row r="128" spans="1:5" x14ac:dyDescent="0.25">
      <c r="A128" s="641"/>
      <c r="B128" s="644" t="s">
        <v>423</v>
      </c>
      <c r="C128" s="374"/>
      <c r="D128" s="375">
        <v>49</v>
      </c>
      <c r="E128" s="376" t="s">
        <v>851</v>
      </c>
    </row>
    <row r="129" spans="1:6" x14ac:dyDescent="0.25">
      <c r="A129" s="641"/>
      <c r="B129" s="644"/>
      <c r="C129" s="374"/>
      <c r="D129" s="375">
        <v>50</v>
      </c>
      <c r="E129" s="377" t="s">
        <v>965</v>
      </c>
      <c r="F129" s="327"/>
    </row>
    <row r="130" spans="1:6" x14ac:dyDescent="0.25">
      <c r="A130" s="641"/>
      <c r="B130" s="644"/>
      <c r="C130" s="374"/>
      <c r="D130" s="375">
        <v>51</v>
      </c>
      <c r="E130" s="376" t="s">
        <v>1016</v>
      </c>
    </row>
    <row r="131" spans="1:6" x14ac:dyDescent="0.25">
      <c r="A131" s="641"/>
      <c r="B131" s="644" t="s">
        <v>852</v>
      </c>
      <c r="C131" s="374"/>
      <c r="D131" s="375">
        <v>52</v>
      </c>
      <c r="E131" s="376" t="s">
        <v>1009</v>
      </c>
    </row>
    <row r="132" spans="1:6" x14ac:dyDescent="0.25">
      <c r="A132" s="641"/>
      <c r="B132" s="644"/>
      <c r="C132" s="374"/>
      <c r="D132" s="375">
        <v>53</v>
      </c>
      <c r="E132" s="376" t="s">
        <v>1016</v>
      </c>
    </row>
    <row r="133" spans="1:6" x14ac:dyDescent="0.25">
      <c r="A133" s="641"/>
      <c r="B133" s="373" t="s">
        <v>853</v>
      </c>
      <c r="C133" s="374"/>
      <c r="D133" s="375">
        <v>54</v>
      </c>
      <c r="E133" s="376" t="s">
        <v>1010</v>
      </c>
    </row>
    <row r="134" spans="1:6" x14ac:dyDescent="0.25">
      <c r="A134" s="641"/>
      <c r="B134" s="373" t="s">
        <v>854</v>
      </c>
      <c r="C134" s="374"/>
      <c r="D134" s="375">
        <v>55</v>
      </c>
      <c r="E134" s="376" t="s">
        <v>855</v>
      </c>
    </row>
    <row r="135" spans="1:6" x14ac:dyDescent="0.25">
      <c r="A135" s="641"/>
      <c r="B135" s="373" t="s">
        <v>795</v>
      </c>
      <c r="C135" s="374" t="s">
        <v>820</v>
      </c>
      <c r="D135" s="375">
        <v>56</v>
      </c>
      <c r="E135" s="376" t="s">
        <v>1016</v>
      </c>
    </row>
    <row r="136" spans="1:6" x14ac:dyDescent="0.25">
      <c r="A136" s="641"/>
      <c r="B136" s="373" t="s">
        <v>856</v>
      </c>
      <c r="C136" s="374" t="s">
        <v>820</v>
      </c>
      <c r="D136" s="375">
        <v>57</v>
      </c>
      <c r="E136" s="376" t="s">
        <v>1016</v>
      </c>
    </row>
    <row r="137" spans="1:6" x14ac:dyDescent="0.25">
      <c r="A137" s="641"/>
      <c r="B137" s="373" t="s">
        <v>760</v>
      </c>
      <c r="C137" s="374" t="s">
        <v>820</v>
      </c>
      <c r="D137" s="375">
        <v>58</v>
      </c>
      <c r="E137" s="376" t="s">
        <v>1016</v>
      </c>
    </row>
    <row r="138" spans="1:6" x14ac:dyDescent="0.25">
      <c r="A138" s="641"/>
      <c r="B138" s="373" t="s">
        <v>857</v>
      </c>
      <c r="C138" s="374" t="s">
        <v>820</v>
      </c>
      <c r="D138" s="375">
        <v>59</v>
      </c>
      <c r="E138" s="376" t="s">
        <v>1016</v>
      </c>
    </row>
    <row r="139" spans="1:6" x14ac:dyDescent="0.25">
      <c r="A139" s="641"/>
      <c r="B139" s="373" t="s">
        <v>858</v>
      </c>
      <c r="C139" s="374" t="s">
        <v>820</v>
      </c>
      <c r="D139" s="375">
        <v>60</v>
      </c>
      <c r="E139" s="376" t="s">
        <v>1016</v>
      </c>
    </row>
    <row r="140" spans="1:6" x14ac:dyDescent="0.25">
      <c r="A140" s="641"/>
      <c r="B140" s="373" t="s">
        <v>430</v>
      </c>
      <c r="C140" s="374"/>
      <c r="D140" s="375">
        <v>61</v>
      </c>
      <c r="E140" s="376" t="s">
        <v>1019</v>
      </c>
    </row>
    <row r="141" spans="1:6" x14ac:dyDescent="0.25">
      <c r="A141" s="641"/>
      <c r="B141" s="373" t="s">
        <v>859</v>
      </c>
      <c r="C141" s="374"/>
      <c r="D141" s="375">
        <v>62</v>
      </c>
      <c r="E141" s="376" t="s">
        <v>1016</v>
      </c>
    </row>
    <row r="142" spans="1:6" x14ac:dyDescent="0.25">
      <c r="A142" s="641"/>
      <c r="B142" s="373" t="s">
        <v>860</v>
      </c>
      <c r="C142" s="374"/>
      <c r="D142" s="375">
        <v>63</v>
      </c>
      <c r="E142" s="376" t="s">
        <v>1016</v>
      </c>
    </row>
    <row r="143" spans="1:6" x14ac:dyDescent="0.25">
      <c r="A143" s="641"/>
      <c r="B143" s="644" t="s">
        <v>861</v>
      </c>
      <c r="C143" s="374"/>
      <c r="D143" s="375">
        <v>64</v>
      </c>
      <c r="E143" s="376" t="s">
        <v>1011</v>
      </c>
    </row>
    <row r="144" spans="1:6" x14ac:dyDescent="0.25">
      <c r="A144" s="641"/>
      <c r="B144" s="644"/>
      <c r="C144" s="374"/>
      <c r="D144" s="375">
        <v>65</v>
      </c>
      <c r="E144" s="376" t="s">
        <v>862</v>
      </c>
    </row>
    <row r="145" spans="1:5" x14ac:dyDescent="0.25">
      <c r="A145" s="641"/>
      <c r="B145" s="644"/>
      <c r="C145" s="374"/>
      <c r="D145" s="375">
        <v>66</v>
      </c>
      <c r="E145" s="376" t="s">
        <v>863</v>
      </c>
    </row>
    <row r="146" spans="1:5" x14ac:dyDescent="0.25">
      <c r="A146" s="641"/>
      <c r="B146" s="644"/>
      <c r="C146" s="374"/>
      <c r="D146" s="375">
        <v>67</v>
      </c>
      <c r="E146" s="376" t="s">
        <v>1016</v>
      </c>
    </row>
    <row r="147" spans="1:5" x14ac:dyDescent="0.25">
      <c r="A147" s="641"/>
      <c r="B147" s="373" t="s">
        <v>762</v>
      </c>
      <c r="C147" s="374"/>
      <c r="D147" s="375">
        <v>68</v>
      </c>
      <c r="E147" s="376" t="s">
        <v>864</v>
      </c>
    </row>
    <row r="148" spans="1:5" x14ac:dyDescent="0.25">
      <c r="A148" s="641"/>
      <c r="B148" s="644" t="s">
        <v>865</v>
      </c>
      <c r="C148" s="374"/>
      <c r="D148" s="375">
        <v>69</v>
      </c>
      <c r="E148" s="376" t="s">
        <v>1020</v>
      </c>
    </row>
    <row r="149" spans="1:5" x14ac:dyDescent="0.25">
      <c r="A149" s="641"/>
      <c r="B149" s="644"/>
      <c r="C149" s="374"/>
      <c r="D149" s="375">
        <v>70</v>
      </c>
      <c r="E149" s="376" t="s">
        <v>1016</v>
      </c>
    </row>
    <row r="150" spans="1:5" x14ac:dyDescent="0.25">
      <c r="A150" s="641"/>
      <c r="B150" s="373" t="s">
        <v>866</v>
      </c>
      <c r="C150" s="374" t="s">
        <v>820</v>
      </c>
      <c r="D150" s="375">
        <v>71</v>
      </c>
      <c r="E150" s="376" t="s">
        <v>1016</v>
      </c>
    </row>
    <row r="151" spans="1:5" x14ac:dyDescent="0.25">
      <c r="A151" s="641"/>
      <c r="B151" s="644" t="s">
        <v>867</v>
      </c>
      <c r="C151" s="374"/>
      <c r="D151" s="375">
        <v>72</v>
      </c>
      <c r="E151" s="376" t="s">
        <v>1012</v>
      </c>
    </row>
    <row r="152" spans="1:5" x14ac:dyDescent="0.25">
      <c r="A152" s="641"/>
      <c r="B152" s="644"/>
      <c r="C152" s="374"/>
      <c r="D152" s="375">
        <v>73</v>
      </c>
      <c r="E152" s="376" t="s">
        <v>868</v>
      </c>
    </row>
    <row r="153" spans="1:5" x14ac:dyDescent="0.25">
      <c r="A153" s="641"/>
      <c r="B153" s="373" t="s">
        <v>869</v>
      </c>
      <c r="C153" s="374"/>
      <c r="D153" s="375">
        <v>74</v>
      </c>
      <c r="E153" s="376" t="s">
        <v>1016</v>
      </c>
    </row>
    <row r="154" spans="1:5" x14ac:dyDescent="0.25">
      <c r="A154" s="641"/>
      <c r="B154" s="373" t="s">
        <v>870</v>
      </c>
      <c r="C154" s="374"/>
      <c r="D154" s="375">
        <v>75</v>
      </c>
      <c r="E154" s="376" t="s">
        <v>1016</v>
      </c>
    </row>
    <row r="155" spans="1:5" x14ac:dyDescent="0.25">
      <c r="A155" s="641"/>
      <c r="B155" s="373" t="s">
        <v>871</v>
      </c>
      <c r="C155" s="374"/>
      <c r="D155" s="375">
        <v>76</v>
      </c>
      <c r="E155" s="376" t="s">
        <v>1016</v>
      </c>
    </row>
    <row r="156" spans="1:5" x14ac:dyDescent="0.25">
      <c r="A156" s="641"/>
      <c r="B156" s="644" t="s">
        <v>872</v>
      </c>
      <c r="C156" s="374"/>
      <c r="D156" s="375">
        <v>77</v>
      </c>
      <c r="E156" s="376" t="s">
        <v>873</v>
      </c>
    </row>
    <row r="157" spans="1:5" x14ac:dyDescent="0.25">
      <c r="A157" s="641"/>
      <c r="B157" s="644"/>
      <c r="C157" s="374"/>
      <c r="D157" s="375">
        <v>78</v>
      </c>
      <c r="E157" s="376" t="s">
        <v>1016</v>
      </c>
    </row>
    <row r="158" spans="1:5" x14ac:dyDescent="0.25">
      <c r="A158" s="641"/>
      <c r="B158" s="373" t="s">
        <v>874</v>
      </c>
      <c r="C158" s="374"/>
      <c r="D158" s="375">
        <v>79</v>
      </c>
      <c r="E158" s="376" t="s">
        <v>875</v>
      </c>
    </row>
    <row r="159" spans="1:5" x14ac:dyDescent="0.25">
      <c r="A159" s="641"/>
      <c r="B159" s="373" t="s">
        <v>876</v>
      </c>
      <c r="C159" s="374"/>
      <c r="D159" s="375">
        <v>80</v>
      </c>
      <c r="E159" s="376" t="s">
        <v>1016</v>
      </c>
    </row>
    <row r="160" spans="1:5" x14ac:dyDescent="0.25">
      <c r="A160" s="641"/>
      <c r="B160" s="644" t="s">
        <v>764</v>
      </c>
      <c r="C160" s="374"/>
      <c r="D160" s="375">
        <v>81</v>
      </c>
      <c r="E160" s="376" t="s">
        <v>1021</v>
      </c>
    </row>
    <row r="161" spans="1:6" x14ac:dyDescent="0.25">
      <c r="A161" s="641"/>
      <c r="B161" s="644"/>
      <c r="C161" s="374"/>
      <c r="D161" s="375">
        <v>82</v>
      </c>
      <c r="E161" s="376" t="s">
        <v>1016</v>
      </c>
    </row>
    <row r="162" spans="1:6" x14ac:dyDescent="0.25">
      <c r="A162" s="641"/>
      <c r="B162" s="373" t="s">
        <v>877</v>
      </c>
      <c r="C162" s="374"/>
      <c r="D162" s="375">
        <v>83</v>
      </c>
      <c r="E162" s="376" t="s">
        <v>1016</v>
      </c>
    </row>
    <row r="163" spans="1:6" x14ac:dyDescent="0.25">
      <c r="A163" s="641"/>
      <c r="B163" s="373" t="s">
        <v>878</v>
      </c>
      <c r="C163" s="374"/>
      <c r="D163" s="375">
        <v>84</v>
      </c>
      <c r="E163" s="376" t="s">
        <v>1016</v>
      </c>
    </row>
    <row r="164" spans="1:6" x14ac:dyDescent="0.25">
      <c r="A164" s="641"/>
      <c r="B164" s="644" t="s">
        <v>879</v>
      </c>
      <c r="C164" s="374"/>
      <c r="D164" s="375">
        <v>85</v>
      </c>
      <c r="E164" s="376" t="s">
        <v>1022</v>
      </c>
    </row>
    <row r="165" spans="1:6" x14ac:dyDescent="0.25">
      <c r="A165" s="641"/>
      <c r="B165" s="644"/>
      <c r="C165" s="374"/>
      <c r="D165" s="375">
        <v>86</v>
      </c>
      <c r="E165" s="376" t="s">
        <v>976</v>
      </c>
    </row>
    <row r="166" spans="1:6" x14ac:dyDescent="0.25">
      <c r="A166" s="641"/>
      <c r="B166" s="644"/>
      <c r="C166" s="374"/>
      <c r="D166" s="375">
        <v>87</v>
      </c>
      <c r="E166" s="376" t="s">
        <v>977</v>
      </c>
    </row>
    <row r="167" spans="1:6" x14ac:dyDescent="0.25">
      <c r="A167" s="641"/>
      <c r="B167" s="644"/>
      <c r="C167" s="374"/>
      <c r="D167" s="375">
        <v>88</v>
      </c>
      <c r="E167" s="376" t="s">
        <v>1016</v>
      </c>
    </row>
    <row r="168" spans="1:6" x14ac:dyDescent="0.25">
      <c r="A168" s="641"/>
      <c r="B168" s="644" t="s">
        <v>880</v>
      </c>
      <c r="C168" s="374"/>
      <c r="D168" s="375">
        <v>89</v>
      </c>
      <c r="E168" s="376" t="s">
        <v>1023</v>
      </c>
    </row>
    <row r="169" spans="1:6" x14ac:dyDescent="0.25">
      <c r="A169" s="641"/>
      <c r="B169" s="644"/>
      <c r="C169" s="374"/>
      <c r="D169" s="375">
        <v>90</v>
      </c>
      <c r="E169" s="376" t="s">
        <v>1016</v>
      </c>
    </row>
    <row r="170" spans="1:6" x14ac:dyDescent="0.25">
      <c r="A170" s="641"/>
      <c r="B170" s="373" t="s">
        <v>881</v>
      </c>
      <c r="C170" s="374"/>
      <c r="D170" s="375">
        <v>91</v>
      </c>
      <c r="E170" s="376" t="s">
        <v>1016</v>
      </c>
    </row>
    <row r="171" spans="1:6" x14ac:dyDescent="0.25">
      <c r="A171" s="641"/>
      <c r="B171" s="373" t="s">
        <v>882</v>
      </c>
      <c r="C171" s="374"/>
      <c r="D171" s="375">
        <v>92</v>
      </c>
      <c r="E171" s="376" t="s">
        <v>1016</v>
      </c>
    </row>
    <row r="172" spans="1:6" x14ac:dyDescent="0.25">
      <c r="A172" s="641"/>
      <c r="B172" s="644" t="s">
        <v>766</v>
      </c>
      <c r="C172" s="374"/>
      <c r="D172" s="375">
        <v>93</v>
      </c>
      <c r="E172" s="376" t="s">
        <v>1024</v>
      </c>
    </row>
    <row r="173" spans="1:6" x14ac:dyDescent="0.25">
      <c r="A173" s="641"/>
      <c r="B173" s="644"/>
      <c r="C173" s="374"/>
      <c r="D173" s="375">
        <v>94</v>
      </c>
      <c r="E173" s="376" t="s">
        <v>1025</v>
      </c>
    </row>
    <row r="174" spans="1:6" x14ac:dyDescent="0.25">
      <c r="A174" s="641"/>
      <c r="B174" s="644"/>
      <c r="C174" s="374"/>
      <c r="D174" s="375">
        <v>95</v>
      </c>
      <c r="E174" s="376" t="s">
        <v>1026</v>
      </c>
    </row>
    <row r="175" spans="1:6" x14ac:dyDescent="0.25">
      <c r="A175" s="641"/>
      <c r="B175" s="644"/>
      <c r="C175" s="378"/>
      <c r="D175" s="375">
        <v>96</v>
      </c>
      <c r="E175" s="379" t="s">
        <v>964</v>
      </c>
      <c r="F175" s="327"/>
    </row>
    <row r="176" spans="1:6" x14ac:dyDescent="0.25">
      <c r="A176" s="641"/>
      <c r="B176" s="644"/>
      <c r="C176" s="374"/>
      <c r="D176" s="375">
        <v>97</v>
      </c>
      <c r="E176" s="376" t="s">
        <v>1016</v>
      </c>
    </row>
    <row r="177" spans="1:5" x14ac:dyDescent="0.25">
      <c r="A177" s="641"/>
      <c r="B177" s="373" t="s">
        <v>883</v>
      </c>
      <c r="C177" s="374"/>
      <c r="D177" s="375">
        <v>98</v>
      </c>
      <c r="E177" s="376" t="s">
        <v>1016</v>
      </c>
    </row>
    <row r="178" spans="1:5" x14ac:dyDescent="0.25">
      <c r="A178" s="641"/>
      <c r="B178" s="373" t="s">
        <v>884</v>
      </c>
      <c r="C178" s="374"/>
      <c r="D178" s="375">
        <v>99</v>
      </c>
      <c r="E178" s="376" t="s">
        <v>1016</v>
      </c>
    </row>
    <row r="179" spans="1:5" x14ac:dyDescent="0.25">
      <c r="A179" s="641"/>
      <c r="B179" s="373" t="s">
        <v>885</v>
      </c>
      <c r="C179" s="374"/>
      <c r="D179" s="375">
        <v>100</v>
      </c>
      <c r="E179" s="376" t="s">
        <v>1016</v>
      </c>
    </row>
    <row r="180" spans="1:5" x14ac:dyDescent="0.25">
      <c r="A180" s="641"/>
      <c r="B180" s="373" t="s">
        <v>441</v>
      </c>
      <c r="C180" s="374"/>
      <c r="D180" s="375">
        <v>101</v>
      </c>
      <c r="E180" s="376" t="s">
        <v>1027</v>
      </c>
    </row>
    <row r="181" spans="1:5" x14ac:dyDescent="0.25">
      <c r="A181" s="641"/>
      <c r="B181" s="373" t="s">
        <v>886</v>
      </c>
      <c r="C181" s="374"/>
      <c r="D181" s="375">
        <v>102</v>
      </c>
      <c r="E181" s="376" t="s">
        <v>978</v>
      </c>
    </row>
    <row r="182" spans="1:5" x14ac:dyDescent="0.25">
      <c r="A182" s="641"/>
      <c r="B182" s="373" t="s">
        <v>887</v>
      </c>
      <c r="C182" s="374"/>
      <c r="D182" s="375">
        <v>103</v>
      </c>
      <c r="E182" s="376" t="s">
        <v>1016</v>
      </c>
    </row>
    <row r="183" spans="1:5" x14ac:dyDescent="0.25">
      <c r="A183" s="641"/>
      <c r="B183" s="373" t="s">
        <v>888</v>
      </c>
      <c r="C183" s="374"/>
      <c r="D183" s="375">
        <v>104</v>
      </c>
      <c r="E183" s="376" t="s">
        <v>1016</v>
      </c>
    </row>
    <row r="184" spans="1:5" x14ac:dyDescent="0.25">
      <c r="A184" s="641"/>
      <c r="B184" s="373" t="s">
        <v>446</v>
      </c>
      <c r="C184" s="374"/>
      <c r="D184" s="375">
        <v>105</v>
      </c>
      <c r="E184" s="376" t="s">
        <v>889</v>
      </c>
    </row>
    <row r="185" spans="1:5" x14ac:dyDescent="0.25">
      <c r="A185" s="641"/>
      <c r="B185" s="373" t="s">
        <v>768</v>
      </c>
      <c r="C185" s="374"/>
      <c r="D185" s="375">
        <v>106</v>
      </c>
      <c r="E185" s="376" t="s">
        <v>1016</v>
      </c>
    </row>
    <row r="186" spans="1:5" x14ac:dyDescent="0.25">
      <c r="A186" s="641"/>
      <c r="B186" s="373" t="s">
        <v>890</v>
      </c>
      <c r="C186" s="374"/>
      <c r="D186" s="375">
        <v>107</v>
      </c>
      <c r="E186" s="376" t="s">
        <v>891</v>
      </c>
    </row>
    <row r="187" spans="1:5" x14ac:dyDescent="0.25">
      <c r="A187" s="641"/>
      <c r="B187" s="644" t="s">
        <v>892</v>
      </c>
      <c r="C187" s="374"/>
      <c r="D187" s="375">
        <v>108</v>
      </c>
      <c r="E187" s="376" t="s">
        <v>1028</v>
      </c>
    </row>
    <row r="188" spans="1:5" x14ac:dyDescent="0.25">
      <c r="A188" s="641"/>
      <c r="B188" s="644"/>
      <c r="C188" s="374"/>
      <c r="D188" s="375">
        <v>109</v>
      </c>
      <c r="E188" s="376" t="s">
        <v>451</v>
      </c>
    </row>
    <row r="189" spans="1:5" x14ac:dyDescent="0.25">
      <c r="A189" s="641"/>
      <c r="B189" s="644"/>
      <c r="C189" s="374"/>
      <c r="D189" s="375">
        <v>110</v>
      </c>
      <c r="E189" s="376" t="s">
        <v>1016</v>
      </c>
    </row>
    <row r="190" spans="1:5" x14ac:dyDescent="0.25">
      <c r="A190" s="641"/>
      <c r="B190" s="373" t="s">
        <v>893</v>
      </c>
      <c r="C190" s="374"/>
      <c r="D190" s="375">
        <v>111</v>
      </c>
      <c r="E190" s="376" t="s">
        <v>1016</v>
      </c>
    </row>
    <row r="191" spans="1:5" x14ac:dyDescent="0.25">
      <c r="A191" s="641"/>
      <c r="B191" s="373" t="s">
        <v>894</v>
      </c>
      <c r="C191" s="374"/>
      <c r="D191" s="375">
        <v>112</v>
      </c>
      <c r="E191" s="376" t="s">
        <v>1016</v>
      </c>
    </row>
    <row r="192" spans="1:5" x14ac:dyDescent="0.25">
      <c r="A192" s="641"/>
      <c r="B192" s="373" t="s">
        <v>895</v>
      </c>
      <c r="C192" s="374"/>
      <c r="D192" s="375">
        <v>113</v>
      </c>
      <c r="E192" s="376" t="s">
        <v>1016</v>
      </c>
    </row>
    <row r="193" spans="1:5" x14ac:dyDescent="0.25">
      <c r="A193" s="641"/>
      <c r="B193" s="373" t="s">
        <v>896</v>
      </c>
      <c r="C193" s="374"/>
      <c r="D193" s="375">
        <v>114</v>
      </c>
      <c r="E193" s="376" t="s">
        <v>1016</v>
      </c>
    </row>
    <row r="194" spans="1:5" x14ac:dyDescent="0.25">
      <c r="A194" s="641"/>
      <c r="B194" s="373" t="s">
        <v>770</v>
      </c>
      <c r="C194" s="374"/>
      <c r="D194" s="375">
        <v>115</v>
      </c>
      <c r="E194" s="376" t="s">
        <v>897</v>
      </c>
    </row>
    <row r="195" spans="1:5" x14ac:dyDescent="0.25">
      <c r="A195" s="641"/>
      <c r="B195" s="373" t="s">
        <v>898</v>
      </c>
      <c r="C195" s="374"/>
      <c r="D195" s="375">
        <v>116</v>
      </c>
      <c r="E195" s="376" t="s">
        <v>1016</v>
      </c>
    </row>
    <row r="196" spans="1:5" x14ac:dyDescent="0.25">
      <c r="A196" s="641"/>
      <c r="B196" s="644" t="s">
        <v>899</v>
      </c>
      <c r="C196" s="374"/>
      <c r="D196" s="375">
        <v>117</v>
      </c>
      <c r="E196" s="376" t="s">
        <v>900</v>
      </c>
    </row>
    <row r="197" spans="1:5" x14ac:dyDescent="0.25">
      <c r="A197" s="641"/>
      <c r="B197" s="644"/>
      <c r="C197" s="374"/>
      <c r="D197" s="375">
        <v>118</v>
      </c>
      <c r="E197" s="376" t="s">
        <v>901</v>
      </c>
    </row>
    <row r="198" spans="1:5" x14ac:dyDescent="0.25">
      <c r="A198" s="641"/>
      <c r="B198" s="644"/>
      <c r="C198" s="374"/>
      <c r="D198" s="375">
        <v>119</v>
      </c>
      <c r="E198" s="376" t="s">
        <v>902</v>
      </c>
    </row>
    <row r="199" spans="1:5" x14ac:dyDescent="0.25">
      <c r="A199" s="641"/>
      <c r="B199" s="644"/>
      <c r="C199" s="374"/>
      <c r="D199" s="375">
        <v>120</v>
      </c>
      <c r="E199" s="376" t="s">
        <v>903</v>
      </c>
    </row>
    <row r="200" spans="1:5" x14ac:dyDescent="0.25">
      <c r="A200" s="641"/>
      <c r="B200" s="373" t="s">
        <v>456</v>
      </c>
      <c r="C200" s="374"/>
      <c r="D200" s="375">
        <v>121</v>
      </c>
      <c r="E200" s="376" t="s">
        <v>904</v>
      </c>
    </row>
    <row r="201" spans="1:5" x14ac:dyDescent="0.25">
      <c r="A201" s="641"/>
      <c r="B201" s="373" t="s">
        <v>793</v>
      </c>
      <c r="C201" s="374"/>
      <c r="D201" s="375">
        <v>122</v>
      </c>
      <c r="E201" s="376" t="s">
        <v>1016</v>
      </c>
    </row>
    <row r="202" spans="1:5" x14ac:dyDescent="0.25">
      <c r="A202" s="641"/>
      <c r="B202" s="373" t="s">
        <v>905</v>
      </c>
      <c r="C202" s="374"/>
      <c r="D202" s="375">
        <v>123</v>
      </c>
      <c r="E202" s="376" t="s">
        <v>1016</v>
      </c>
    </row>
    <row r="203" spans="1:5" x14ac:dyDescent="0.25">
      <c r="A203" s="641"/>
      <c r="B203" s="373" t="s">
        <v>774</v>
      </c>
      <c r="C203" s="374"/>
      <c r="D203" s="375">
        <v>124</v>
      </c>
      <c r="E203" s="376" t="s">
        <v>1016</v>
      </c>
    </row>
    <row r="204" spans="1:5" x14ac:dyDescent="0.25">
      <c r="A204" s="641"/>
      <c r="B204" s="373" t="s">
        <v>454</v>
      </c>
      <c r="C204" s="374"/>
      <c r="D204" s="375">
        <v>125</v>
      </c>
      <c r="E204" s="376" t="s">
        <v>906</v>
      </c>
    </row>
    <row r="205" spans="1:5" x14ac:dyDescent="0.25">
      <c r="A205" s="641"/>
      <c r="B205" s="373" t="s">
        <v>459</v>
      </c>
      <c r="C205" s="374"/>
      <c r="D205" s="375">
        <v>126</v>
      </c>
      <c r="E205" s="376" t="s">
        <v>1016</v>
      </c>
    </row>
    <row r="206" spans="1:5" x14ac:dyDescent="0.25">
      <c r="A206" s="641"/>
      <c r="B206" s="373" t="s">
        <v>907</v>
      </c>
      <c r="C206" s="374"/>
      <c r="D206" s="375">
        <v>127</v>
      </c>
      <c r="E206" s="376" t="s">
        <v>1016</v>
      </c>
    </row>
    <row r="207" spans="1:5" x14ac:dyDescent="0.25">
      <c r="A207" s="641"/>
      <c r="B207" s="373" t="s">
        <v>908</v>
      </c>
      <c r="C207" s="374"/>
      <c r="D207" s="375">
        <v>128</v>
      </c>
      <c r="E207" s="376" t="s">
        <v>1016</v>
      </c>
    </row>
    <row r="208" spans="1:5" x14ac:dyDescent="0.25">
      <c r="A208" s="641"/>
      <c r="B208" s="373" t="s">
        <v>909</v>
      </c>
      <c r="C208" s="374"/>
      <c r="D208" s="375">
        <v>129</v>
      </c>
      <c r="E208" s="376" t="s">
        <v>1016</v>
      </c>
    </row>
    <row r="209" spans="1:5" x14ac:dyDescent="0.25">
      <c r="A209" s="641"/>
      <c r="B209" s="373" t="s">
        <v>780</v>
      </c>
      <c r="C209" s="374"/>
      <c r="D209" s="375">
        <v>130</v>
      </c>
      <c r="E209" s="376" t="s">
        <v>1016</v>
      </c>
    </row>
    <row r="210" spans="1:5" ht="25.5" x14ac:dyDescent="0.25">
      <c r="A210" s="641"/>
      <c r="B210" s="380" t="s">
        <v>461</v>
      </c>
      <c r="C210" s="374"/>
      <c r="D210" s="375">
        <v>131</v>
      </c>
      <c r="E210" s="381" t="s">
        <v>1029</v>
      </c>
    </row>
    <row r="211" spans="1:5" x14ac:dyDescent="0.25">
      <c r="A211" s="641"/>
      <c r="B211" s="373" t="s">
        <v>910</v>
      </c>
      <c r="C211" s="374"/>
      <c r="D211" s="375">
        <v>132</v>
      </c>
      <c r="E211" s="376" t="s">
        <v>1016</v>
      </c>
    </row>
    <row r="212" spans="1:5" x14ac:dyDescent="0.25">
      <c r="A212" s="641"/>
      <c r="B212" s="373" t="s">
        <v>1032</v>
      </c>
      <c r="C212" s="374"/>
      <c r="D212" s="375">
        <v>133</v>
      </c>
      <c r="E212" s="376" t="s">
        <v>1016</v>
      </c>
    </row>
    <row r="213" spans="1:5" x14ac:dyDescent="0.25">
      <c r="A213" s="641"/>
      <c r="B213" s="644" t="s">
        <v>911</v>
      </c>
      <c r="C213" s="374"/>
      <c r="D213" s="375">
        <v>134</v>
      </c>
      <c r="E213" s="376" t="s">
        <v>912</v>
      </c>
    </row>
    <row r="214" spans="1:5" x14ac:dyDescent="0.25">
      <c r="A214" s="641"/>
      <c r="B214" s="644"/>
      <c r="C214" s="374"/>
      <c r="D214" s="375">
        <v>135</v>
      </c>
      <c r="E214" s="376" t="s">
        <v>1016</v>
      </c>
    </row>
    <row r="215" spans="1:5" x14ac:dyDescent="0.25">
      <c r="A215" s="641"/>
      <c r="B215" s="373" t="s">
        <v>913</v>
      </c>
      <c r="C215" s="374"/>
      <c r="D215" s="375">
        <v>136</v>
      </c>
      <c r="E215" s="376" t="s">
        <v>1016</v>
      </c>
    </row>
    <row r="216" spans="1:5" x14ac:dyDescent="0.25">
      <c r="A216" s="641"/>
      <c r="B216" s="373" t="s">
        <v>782</v>
      </c>
      <c r="C216" s="374"/>
      <c r="D216" s="375">
        <v>137</v>
      </c>
      <c r="E216" s="376" t="s">
        <v>1016</v>
      </c>
    </row>
    <row r="217" spans="1:5" x14ac:dyDescent="0.25">
      <c r="A217" s="641"/>
      <c r="B217" s="644" t="s">
        <v>463</v>
      </c>
      <c r="C217" s="374"/>
      <c r="D217" s="375">
        <v>138</v>
      </c>
      <c r="E217" s="376" t="s">
        <v>464</v>
      </c>
    </row>
    <row r="218" spans="1:5" x14ac:dyDescent="0.25">
      <c r="A218" s="641"/>
      <c r="B218" s="644"/>
      <c r="C218" s="374"/>
      <c r="D218" s="375">
        <v>139</v>
      </c>
      <c r="E218" s="376" t="s">
        <v>468</v>
      </c>
    </row>
    <row r="219" spans="1:5" ht="25.5" customHeight="1" x14ac:dyDescent="0.25">
      <c r="A219" s="641"/>
      <c r="B219" s="644"/>
      <c r="C219" s="378"/>
      <c r="D219" s="375">
        <v>140</v>
      </c>
      <c r="E219" s="385" t="s">
        <v>966</v>
      </c>
    </row>
    <row r="220" spans="1:5" x14ac:dyDescent="0.25">
      <c r="A220" s="641"/>
      <c r="B220" s="644" t="s">
        <v>818</v>
      </c>
      <c r="C220" s="374"/>
      <c r="D220" s="375">
        <v>141</v>
      </c>
      <c r="E220" s="376" t="s">
        <v>1030</v>
      </c>
    </row>
    <row r="221" spans="1:5" x14ac:dyDescent="0.25">
      <c r="A221" s="641"/>
      <c r="B221" s="644"/>
      <c r="C221" s="374"/>
      <c r="D221" s="375">
        <v>142</v>
      </c>
      <c r="E221" s="376" t="s">
        <v>819</v>
      </c>
    </row>
    <row r="222" spans="1:5" x14ac:dyDescent="0.25">
      <c r="A222" s="641"/>
      <c r="B222" s="644"/>
      <c r="C222" s="374"/>
      <c r="D222" s="375">
        <v>143</v>
      </c>
      <c r="E222" s="376" t="s">
        <v>1031</v>
      </c>
    </row>
    <row r="223" spans="1:5" x14ac:dyDescent="0.25">
      <c r="A223" s="641"/>
      <c r="B223" s="373" t="s">
        <v>914</v>
      </c>
      <c r="C223" s="374"/>
      <c r="D223" s="375">
        <v>144</v>
      </c>
      <c r="E223" s="376" t="s">
        <v>1016</v>
      </c>
    </row>
    <row r="224" spans="1:5" x14ac:dyDescent="0.25">
      <c r="A224" s="641"/>
      <c r="B224" s="373" t="s">
        <v>915</v>
      </c>
      <c r="C224" s="374"/>
      <c r="D224" s="375">
        <v>145</v>
      </c>
      <c r="E224" s="376" t="s">
        <v>1016</v>
      </c>
    </row>
    <row r="225" spans="1:5" x14ac:dyDescent="0.25">
      <c r="A225" s="641"/>
      <c r="B225" s="373" t="s">
        <v>916</v>
      </c>
      <c r="C225" s="374"/>
      <c r="D225" s="375">
        <v>146</v>
      </c>
      <c r="E225" s="376" t="s">
        <v>1016</v>
      </c>
    </row>
    <row r="226" spans="1:5" x14ac:dyDescent="0.25">
      <c r="A226" s="641"/>
      <c r="B226" s="644" t="s">
        <v>472</v>
      </c>
      <c r="C226" s="374"/>
      <c r="D226" s="375">
        <v>147</v>
      </c>
      <c r="E226" s="376" t="s">
        <v>490</v>
      </c>
    </row>
    <row r="227" spans="1:5" x14ac:dyDescent="0.25">
      <c r="A227" s="641"/>
      <c r="B227" s="644"/>
      <c r="C227" s="374"/>
      <c r="D227" s="375">
        <v>148</v>
      </c>
      <c r="E227" s="376" t="s">
        <v>487</v>
      </c>
    </row>
    <row r="228" spans="1:5" x14ac:dyDescent="0.25">
      <c r="A228" s="641"/>
      <c r="B228" s="373" t="s">
        <v>917</v>
      </c>
      <c r="C228" s="374"/>
      <c r="D228" s="375">
        <v>149</v>
      </c>
      <c r="E228" s="376" t="s">
        <v>1016</v>
      </c>
    </row>
    <row r="229" spans="1:5" x14ac:dyDescent="0.25">
      <c r="A229" s="641"/>
      <c r="B229" s="373" t="s">
        <v>815</v>
      </c>
      <c r="C229" s="374"/>
      <c r="D229" s="375">
        <v>150</v>
      </c>
      <c r="E229" s="376" t="s">
        <v>1016</v>
      </c>
    </row>
    <row r="230" spans="1:5" x14ac:dyDescent="0.25">
      <c r="A230" s="641"/>
      <c r="B230" s="373" t="s">
        <v>787</v>
      </c>
      <c r="C230" s="374"/>
      <c r="D230" s="375">
        <v>151</v>
      </c>
      <c r="E230" s="376" t="s">
        <v>918</v>
      </c>
    </row>
    <row r="231" spans="1:5" x14ac:dyDescent="0.25">
      <c r="A231" s="641"/>
      <c r="B231" s="373" t="s">
        <v>919</v>
      </c>
      <c r="C231" s="374"/>
      <c r="D231" s="375">
        <v>152</v>
      </c>
      <c r="E231" s="376" t="s">
        <v>1016</v>
      </c>
    </row>
    <row r="232" spans="1:5" x14ac:dyDescent="0.25">
      <c r="A232" s="641"/>
      <c r="B232" s="373" t="s">
        <v>920</v>
      </c>
      <c r="C232" s="374"/>
      <c r="D232" s="375">
        <v>153</v>
      </c>
      <c r="E232" s="376" t="s">
        <v>1016</v>
      </c>
    </row>
    <row r="233" spans="1:5" x14ac:dyDescent="0.25">
      <c r="A233" s="641"/>
      <c r="B233" s="373" t="s">
        <v>921</v>
      </c>
      <c r="C233" s="374"/>
      <c r="D233" s="375">
        <v>154</v>
      </c>
      <c r="E233" s="376" t="s">
        <v>963</v>
      </c>
    </row>
    <row r="234" spans="1:5" x14ac:dyDescent="0.25">
      <c r="A234" s="641"/>
      <c r="B234" s="373" t="s">
        <v>922</v>
      </c>
      <c r="C234" s="374" t="s">
        <v>820</v>
      </c>
      <c r="D234" s="375">
        <v>155</v>
      </c>
      <c r="E234" s="376" t="s">
        <v>1016</v>
      </c>
    </row>
    <row r="235" spans="1:5" x14ac:dyDescent="0.25">
      <c r="A235" s="642"/>
      <c r="B235" s="382" t="s">
        <v>923</v>
      </c>
      <c r="C235" s="383" t="s">
        <v>820</v>
      </c>
      <c r="D235" s="384">
        <v>156</v>
      </c>
      <c r="E235" s="376" t="s">
        <v>1016</v>
      </c>
    </row>
    <row r="236" spans="1:5" ht="78" customHeight="1" thickBot="1" x14ac:dyDescent="0.3">
      <c r="A236" s="643"/>
      <c r="B236" s="702" t="s">
        <v>1014</v>
      </c>
      <c r="C236" s="703"/>
      <c r="D236" s="703"/>
      <c r="E236" s="704"/>
    </row>
    <row r="515" spans="1:10" ht="354.75" customHeight="1" x14ac:dyDescent="0.25">
      <c r="A515" s="152"/>
      <c r="B515" s="153"/>
      <c r="C515" s="152"/>
      <c r="D515" s="154"/>
      <c r="E515" s="154"/>
      <c r="F515" s="152"/>
      <c r="G515" s="152"/>
      <c r="H515" s="152"/>
      <c r="I515" s="152"/>
      <c r="J515" s="152"/>
    </row>
    <row r="516" spans="1:10" ht="42.75" customHeight="1" x14ac:dyDescent="0.25"/>
    <row r="519" spans="1:10" ht="30" customHeight="1" x14ac:dyDescent="0.25"/>
    <row r="520" spans="1:10" ht="29.25" customHeight="1" x14ac:dyDescent="0.25"/>
    <row r="522" spans="1:10" ht="62.25" customHeight="1" x14ac:dyDescent="0.25"/>
    <row r="524" spans="1:10" ht="61.5" customHeight="1" x14ac:dyDescent="0.25"/>
    <row r="525" spans="1:10" ht="77.25" customHeight="1" x14ac:dyDescent="0.25"/>
    <row r="526" spans="1:10" ht="237.75" customHeight="1" x14ac:dyDescent="0.25"/>
  </sheetData>
  <mergeCells count="36">
    <mergeCell ref="A44:A48"/>
    <mergeCell ref="A34:A43"/>
    <mergeCell ref="A30:A33"/>
    <mergeCell ref="A1:E1"/>
    <mergeCell ref="A2:E2"/>
    <mergeCell ref="A4:E4"/>
    <mergeCell ref="A3:E3"/>
    <mergeCell ref="A8:A29"/>
    <mergeCell ref="B10:B11"/>
    <mergeCell ref="B80:B81"/>
    <mergeCell ref="B86:B88"/>
    <mergeCell ref="B91:B92"/>
    <mergeCell ref="B94:B96"/>
    <mergeCell ref="B103:B104"/>
    <mergeCell ref="B156:B157"/>
    <mergeCell ref="B110:B111"/>
    <mergeCell ref="B115:B116"/>
    <mergeCell ref="B121:B122"/>
    <mergeCell ref="B123:B124"/>
    <mergeCell ref="B128:B130"/>
    <mergeCell ref="A80:A236"/>
    <mergeCell ref="B196:B199"/>
    <mergeCell ref="B213:B214"/>
    <mergeCell ref="B217:B219"/>
    <mergeCell ref="B220:B222"/>
    <mergeCell ref="B226:B227"/>
    <mergeCell ref="B160:B161"/>
    <mergeCell ref="B164:B167"/>
    <mergeCell ref="B168:B169"/>
    <mergeCell ref="B172:B176"/>
    <mergeCell ref="B187:B189"/>
    <mergeCell ref="B131:B132"/>
    <mergeCell ref="B143:B146"/>
    <mergeCell ref="B148:B149"/>
    <mergeCell ref="B151:B152"/>
    <mergeCell ref="B236:E236"/>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12"/>
  <sheetViews>
    <sheetView view="pageBreakPreview" zoomScaleNormal="100" zoomScaleSheetLayoutView="100" zoomScalePageLayoutView="51" workbookViewId="0">
      <selection activeCell="G195" sqref="G195"/>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7" s="55" customFormat="1" ht="42.75" customHeight="1" thickTop="1" thickBot="1" x14ac:dyDescent="0.4">
      <c r="A1" s="673" t="s">
        <v>924</v>
      </c>
      <c r="B1" s="674"/>
      <c r="C1" s="674"/>
      <c r="D1" s="674"/>
      <c r="E1" s="674"/>
      <c r="F1" s="674"/>
      <c r="G1" s="674"/>
      <c r="H1" s="674"/>
      <c r="I1" s="674"/>
      <c r="J1" s="674"/>
      <c r="K1" s="674"/>
      <c r="L1" s="674"/>
      <c r="M1" s="674"/>
      <c r="N1" s="674"/>
      <c r="O1" s="674"/>
      <c r="P1" s="674"/>
      <c r="Q1" s="675"/>
    </row>
    <row r="2" spans="1:17" s="55" customFormat="1" ht="55.5" customHeight="1" x14ac:dyDescent="0.35">
      <c r="A2" s="244"/>
      <c r="B2" s="244"/>
      <c r="C2" s="244"/>
      <c r="D2"/>
      <c r="E2" s="244"/>
      <c r="F2" s="244"/>
      <c r="G2" s="244"/>
      <c r="H2" s="244"/>
      <c r="I2" s="244"/>
      <c r="J2" s="244"/>
      <c r="K2" s="244"/>
      <c r="L2" s="244"/>
      <c r="M2" s="244"/>
      <c r="N2" s="244"/>
      <c r="O2" s="244"/>
      <c r="P2" s="244"/>
      <c r="Q2" s="244"/>
    </row>
    <row r="3" spans="1:17" s="55" customFormat="1" ht="40.5" customHeight="1" x14ac:dyDescent="0.35">
      <c r="A3" s="165"/>
      <c r="B3" s="165"/>
      <c r="C3" s="165"/>
      <c r="D3" s="165"/>
      <c r="E3" s="165"/>
      <c r="F3" s="165"/>
      <c r="G3" s="165"/>
      <c r="H3" s="165"/>
      <c r="I3" s="165"/>
      <c r="J3" s="165"/>
      <c r="K3" s="165"/>
      <c r="L3" s="165"/>
      <c r="M3" s="165"/>
      <c r="N3" s="165"/>
      <c r="O3" s="165"/>
      <c r="P3" s="165"/>
      <c r="Q3"/>
    </row>
    <row r="4" spans="1:17" s="55" customFormat="1" ht="47.25" customHeight="1" x14ac:dyDescent="0.35">
      <c r="A4" s="165"/>
      <c r="B4" s="165"/>
      <c r="C4" s="165"/>
      <c r="D4" s="165"/>
      <c r="E4" s="165"/>
      <c r="F4"/>
      <c r="G4" s="165"/>
      <c r="H4" s="165"/>
      <c r="I4" s="165"/>
      <c r="J4" s="165"/>
      <c r="K4" s="165"/>
      <c r="L4" s="165"/>
      <c r="M4" s="165"/>
      <c r="N4" s="165"/>
      <c r="O4" s="165"/>
      <c r="P4" s="165"/>
      <c r="Q4" s="165"/>
    </row>
    <row r="17" spans="1:17" ht="19.5" customHeight="1" thickBot="1" x14ac:dyDescent="0.3"/>
    <row r="18" spans="1:17" ht="37.5" customHeight="1" thickTop="1" thickBot="1" x14ac:dyDescent="0.3">
      <c r="A18" s="159"/>
      <c r="B18" s="163"/>
      <c r="C18" s="163"/>
      <c r="D18" s="163"/>
      <c r="E18" s="676" t="s">
        <v>925</v>
      </c>
      <c r="F18" s="677"/>
      <c r="G18" s="677"/>
      <c r="H18" s="677"/>
      <c r="I18" s="677"/>
      <c r="J18" s="677"/>
      <c r="K18" s="677"/>
      <c r="L18" s="677"/>
      <c r="M18" s="677"/>
      <c r="N18" s="678"/>
      <c r="O18" s="163"/>
      <c r="P18" s="163"/>
    </row>
    <row r="19" spans="1:17" ht="33" customHeight="1" thickTop="1" x14ac:dyDescent="0.25">
      <c r="A19" s="159"/>
      <c r="B19" s="163"/>
      <c r="C19" s="163"/>
      <c r="D19" s="163"/>
      <c r="E19" s="166"/>
      <c r="F19" s="166"/>
      <c r="G19" s="166"/>
      <c r="H19" s="166"/>
      <c r="I19" s="166"/>
      <c r="J19" s="166"/>
      <c r="K19" s="166"/>
      <c r="L19" s="166"/>
      <c r="M19" s="166"/>
      <c r="N19" s="166"/>
      <c r="O19" s="163"/>
      <c r="P19" s="163"/>
      <c r="Q19" s="163"/>
    </row>
    <row r="20" spans="1:17" ht="22.5" customHeight="1" x14ac:dyDescent="0.25">
      <c r="A20" s="159"/>
      <c r="B20" s="163"/>
      <c r="C20" s="163"/>
      <c r="D20" s="163"/>
      <c r="E20" s="166"/>
      <c r="F20" s="166"/>
      <c r="G20" s="166"/>
      <c r="H20" s="166"/>
      <c r="I20" s="166"/>
      <c r="J20" s="166"/>
      <c r="K20" s="166"/>
      <c r="L20" s="166"/>
      <c r="M20" s="166"/>
      <c r="N20" s="166"/>
      <c r="O20" s="163"/>
      <c r="P20" s="163"/>
      <c r="Q20" s="163"/>
    </row>
    <row r="21" spans="1:17" ht="33.75" customHeight="1" x14ac:dyDescent="0.25">
      <c r="A21" s="159"/>
      <c r="B21" s="163"/>
      <c r="C21" s="163"/>
      <c r="D21" s="163"/>
      <c r="E21" s="166"/>
      <c r="F21" s="166"/>
      <c r="G21" s="166"/>
      <c r="H21" s="166"/>
      <c r="I21" s="166"/>
      <c r="J21" s="166"/>
      <c r="K21" s="166"/>
      <c r="L21" s="166"/>
      <c r="M21" s="166"/>
      <c r="N21" s="166"/>
      <c r="O21" s="163"/>
      <c r="P21" s="163"/>
      <c r="Q21" s="163"/>
    </row>
    <row r="22" spans="1:17" ht="34.5" customHeight="1" x14ac:dyDescent="0.25"/>
    <row r="23" spans="1:17" ht="38.25" customHeight="1" x14ac:dyDescent="0.25"/>
    <row r="24" spans="1:17" ht="29.25" customHeight="1" x14ac:dyDescent="0.25"/>
    <row r="30" spans="1:17" ht="20.25" customHeight="1" thickBot="1" x14ac:dyDescent="0.3"/>
    <row r="31" spans="1:17" ht="43.5" customHeight="1" thickTop="1" thickBot="1" x14ac:dyDescent="0.3">
      <c r="E31" s="676" t="s">
        <v>926</v>
      </c>
      <c r="F31" s="677"/>
      <c r="G31" s="677"/>
      <c r="H31" s="677"/>
      <c r="I31" s="677"/>
      <c r="J31" s="677"/>
      <c r="K31" s="677"/>
      <c r="L31" s="677"/>
      <c r="M31" s="677"/>
      <c r="N31" s="678"/>
    </row>
    <row r="32" spans="1:17" ht="42" customHeight="1" thickTop="1" x14ac:dyDescent="0.25"/>
    <row r="33" spans="4:17" ht="26.25" customHeight="1" x14ac:dyDescent="0.25"/>
    <row r="34" spans="4:17" ht="43.5" customHeight="1" x14ac:dyDescent="0.25"/>
    <row r="35" spans="4:17" ht="27" customHeight="1" x14ac:dyDescent="0.25"/>
    <row r="38" spans="4:17" x14ac:dyDescent="0.25">
      <c r="Q38" s="318"/>
    </row>
    <row r="42" spans="4:17" ht="11.25" customHeight="1" x14ac:dyDescent="0.25"/>
    <row r="43" spans="4:17" ht="28.5" customHeight="1" thickBot="1" x14ac:dyDescent="0.3"/>
    <row r="44" spans="4:17" ht="42" customHeight="1" thickTop="1" thickBot="1" x14ac:dyDescent="0.3">
      <c r="D44" s="679" t="s">
        <v>970</v>
      </c>
      <c r="E44" s="680"/>
      <c r="F44" s="680"/>
      <c r="G44" s="680"/>
      <c r="H44" s="680"/>
      <c r="I44" s="680"/>
      <c r="J44" s="680"/>
      <c r="K44" s="680"/>
      <c r="L44" s="680"/>
      <c r="M44" s="680"/>
      <c r="N44" s="680"/>
      <c r="O44" s="681"/>
    </row>
    <row r="45" spans="4:17" ht="33.75" customHeight="1" thickTop="1" x14ac:dyDescent="0.25"/>
    <row r="46" spans="4:17" ht="24.75" customHeight="1" x14ac:dyDescent="0.25"/>
    <row r="47" spans="4:17" ht="27" customHeight="1" x14ac:dyDescent="0.25"/>
    <row r="48" spans="4:17" ht="36" customHeight="1" x14ac:dyDescent="0.25"/>
    <row r="51" spans="4:15" ht="19.5" customHeight="1" x14ac:dyDescent="0.25"/>
    <row r="55" spans="4:15" ht="12.75" customHeight="1" x14ac:dyDescent="0.25"/>
    <row r="56" spans="4:15" ht="12" customHeight="1" x14ac:dyDescent="0.25"/>
    <row r="57" spans="4:15" ht="17.25" customHeight="1" thickBot="1" x14ac:dyDescent="0.3"/>
    <row r="58" spans="4:15" ht="36" customHeight="1" x14ac:dyDescent="0.25">
      <c r="D58" s="694" t="s">
        <v>971</v>
      </c>
      <c r="E58" s="695"/>
      <c r="F58" s="695"/>
      <c r="G58" s="695"/>
      <c r="H58" s="695"/>
      <c r="I58" s="695"/>
      <c r="J58" s="695"/>
      <c r="K58" s="695"/>
      <c r="L58" s="695"/>
      <c r="M58" s="695"/>
      <c r="N58" s="695"/>
      <c r="O58" s="696"/>
    </row>
    <row r="59" spans="4:15" ht="9.75" customHeight="1" x14ac:dyDescent="0.25"/>
    <row r="60" spans="4:15" ht="43.5" customHeight="1" x14ac:dyDescent="0.25"/>
    <row r="74" spans="3:17" ht="22.5" customHeight="1" x14ac:dyDescent="0.25"/>
    <row r="75" spans="3:17" ht="32.25" customHeight="1" x14ac:dyDescent="0.25"/>
    <row r="76" spans="3:17" ht="31.5" customHeight="1" thickBot="1" x14ac:dyDescent="0.3"/>
    <row r="77" spans="3:17" ht="33" customHeight="1" thickTop="1" thickBot="1" x14ac:dyDescent="0.3">
      <c r="C77" s="301"/>
      <c r="D77" s="682" t="s">
        <v>1033</v>
      </c>
      <c r="E77" s="683"/>
      <c r="F77" s="683"/>
      <c r="G77" s="683"/>
      <c r="H77" s="683"/>
      <c r="I77" s="683"/>
      <c r="J77" s="683"/>
      <c r="K77" s="683"/>
      <c r="L77" s="683"/>
      <c r="M77" s="683"/>
      <c r="N77" s="683"/>
      <c r="O77" s="683"/>
      <c r="P77" s="684"/>
      <c r="Q77" s="300"/>
    </row>
    <row r="78" spans="3:17" ht="20.25" customHeight="1" thickTop="1" x14ac:dyDescent="0.25"/>
    <row r="100" spans="4:16" ht="17.25" customHeight="1" thickBot="1" x14ac:dyDescent="0.3"/>
    <row r="101" spans="4:16" x14ac:dyDescent="0.25">
      <c r="D101" s="685" t="s">
        <v>968</v>
      </c>
      <c r="E101" s="686"/>
      <c r="F101" s="686"/>
      <c r="G101" s="686"/>
      <c r="H101" s="686"/>
      <c r="I101" s="686"/>
      <c r="J101" s="686"/>
      <c r="K101" s="686"/>
      <c r="L101" s="686"/>
      <c r="M101" s="686"/>
      <c r="N101" s="686"/>
      <c r="O101" s="686"/>
      <c r="P101" s="687"/>
    </row>
    <row r="102" spans="4:16" x14ac:dyDescent="0.25">
      <c r="D102" s="688"/>
      <c r="E102" s="689"/>
      <c r="F102" s="689"/>
      <c r="G102" s="689"/>
      <c r="H102" s="689"/>
      <c r="I102" s="689"/>
      <c r="J102" s="689"/>
      <c r="K102" s="689"/>
      <c r="L102" s="689"/>
      <c r="M102" s="689"/>
      <c r="N102" s="689"/>
      <c r="O102" s="689"/>
      <c r="P102" s="690"/>
    </row>
    <row r="103" spans="4:16" ht="15.75" thickBot="1" x14ac:dyDescent="0.3">
      <c r="D103" s="691"/>
      <c r="E103" s="692"/>
      <c r="F103" s="692"/>
      <c r="G103" s="692"/>
      <c r="H103" s="692"/>
      <c r="I103" s="692"/>
      <c r="J103" s="692"/>
      <c r="K103" s="692"/>
      <c r="L103" s="692"/>
      <c r="M103" s="692"/>
      <c r="N103" s="692"/>
      <c r="O103" s="692"/>
      <c r="P103" s="693"/>
    </row>
    <row r="104" spans="4:16" ht="15" customHeight="1" thickTop="1" x14ac:dyDescent="0.25"/>
    <row r="124" spans="4:18" ht="12.75" customHeight="1" x14ac:dyDescent="0.25"/>
    <row r="125" spans="4:18" x14ac:dyDescent="0.25">
      <c r="H125" s="149"/>
      <c r="J125" s="149"/>
    </row>
    <row r="126" spans="4:18" ht="29.25" customHeight="1" thickBot="1" x14ac:dyDescent="0.3"/>
    <row r="127" spans="4:18" ht="20.25" customHeight="1" thickTop="1" x14ac:dyDescent="0.25">
      <c r="D127" s="685" t="s">
        <v>1035</v>
      </c>
      <c r="E127" s="662"/>
      <c r="F127" s="662"/>
      <c r="G127" s="662"/>
      <c r="H127" s="662"/>
      <c r="I127" s="662"/>
      <c r="J127" s="662"/>
      <c r="K127" s="662"/>
      <c r="L127" s="662"/>
      <c r="M127" s="662"/>
      <c r="N127" s="662"/>
      <c r="O127" s="662"/>
      <c r="P127" s="663"/>
      <c r="Q127" s="310"/>
      <c r="R127" s="311"/>
    </row>
    <row r="128" spans="4:18" ht="23.25" customHeight="1" thickBot="1" x14ac:dyDescent="0.3">
      <c r="D128" s="664"/>
      <c r="E128" s="665"/>
      <c r="F128" s="665"/>
      <c r="G128" s="665"/>
      <c r="H128" s="665"/>
      <c r="I128" s="665"/>
      <c r="J128" s="665"/>
      <c r="K128" s="665"/>
      <c r="L128" s="665"/>
      <c r="M128" s="665"/>
      <c r="N128" s="665"/>
      <c r="O128" s="665"/>
      <c r="P128" s="666"/>
      <c r="Q128" s="310"/>
      <c r="R128" s="311"/>
    </row>
    <row r="129" ht="15.75" thickTop="1" x14ac:dyDescent="0.25"/>
    <row r="148" spans="4:19" ht="26.25" customHeight="1" x14ac:dyDescent="0.25"/>
    <row r="149" spans="4:19" ht="26.25" customHeight="1" thickBot="1" x14ac:dyDescent="0.3"/>
    <row r="150" spans="4:19" ht="15" customHeight="1" thickTop="1" x14ac:dyDescent="0.25">
      <c r="D150" s="697" t="s">
        <v>972</v>
      </c>
      <c r="E150" s="698"/>
      <c r="F150" s="698"/>
      <c r="G150" s="698"/>
      <c r="H150" s="698"/>
      <c r="I150" s="698"/>
      <c r="J150" s="698"/>
      <c r="K150" s="698"/>
      <c r="L150" s="698"/>
      <c r="M150" s="698"/>
      <c r="N150" s="698"/>
      <c r="O150" s="698"/>
      <c r="P150" s="698"/>
      <c r="Q150" s="312"/>
      <c r="R150" s="313"/>
      <c r="S150" s="313"/>
    </row>
    <row r="151" spans="4:19" ht="18.75" customHeight="1" thickBot="1" x14ac:dyDescent="0.3">
      <c r="D151" s="699"/>
      <c r="E151" s="700"/>
      <c r="F151" s="700"/>
      <c r="G151" s="700"/>
      <c r="H151" s="700"/>
      <c r="I151" s="700"/>
      <c r="J151" s="700"/>
      <c r="K151" s="700"/>
      <c r="L151" s="700"/>
      <c r="M151" s="700"/>
      <c r="N151" s="700"/>
      <c r="O151" s="700"/>
      <c r="P151" s="700"/>
      <c r="Q151" s="312"/>
      <c r="R151" s="313"/>
      <c r="S151" s="313"/>
    </row>
    <row r="152" spans="4:19" ht="11.25" customHeight="1" thickTop="1" x14ac:dyDescent="0.25"/>
    <row r="158" spans="4:19" ht="17.25" customHeight="1" x14ac:dyDescent="0.25"/>
    <row r="159" spans="4:19" ht="17.25" customHeight="1" x14ac:dyDescent="0.25"/>
    <row r="160" spans="4:19" ht="17.25" customHeight="1" x14ac:dyDescent="0.25"/>
    <row r="161" spans="4:16" ht="17.25" customHeight="1" x14ac:dyDescent="0.25"/>
    <row r="162" spans="4:16" ht="17.25" customHeight="1" x14ac:dyDescent="0.25"/>
    <row r="163" spans="4:16" ht="17.25" customHeight="1" x14ac:dyDescent="0.25"/>
    <row r="170" spans="4:16" ht="15.75" thickBot="1" x14ac:dyDescent="0.3"/>
    <row r="171" spans="4:16" ht="19.5" customHeight="1" thickTop="1" x14ac:dyDescent="0.25">
      <c r="D171" s="661" t="s">
        <v>1036</v>
      </c>
      <c r="E171" s="662"/>
      <c r="F171" s="662"/>
      <c r="G171" s="662"/>
      <c r="H171" s="662"/>
      <c r="I171" s="662"/>
      <c r="J171" s="662"/>
      <c r="K171" s="662"/>
      <c r="L171" s="662"/>
      <c r="M171" s="662"/>
      <c r="N171" s="662"/>
      <c r="O171" s="662"/>
      <c r="P171" s="663"/>
    </row>
    <row r="172" spans="4:16" ht="15.75" customHeight="1" thickBot="1" x14ac:dyDescent="0.3">
      <c r="D172" s="664"/>
      <c r="E172" s="665"/>
      <c r="F172" s="665"/>
      <c r="G172" s="665"/>
      <c r="H172" s="665"/>
      <c r="I172" s="665"/>
      <c r="J172" s="665"/>
      <c r="K172" s="665"/>
      <c r="L172" s="665"/>
      <c r="M172" s="665"/>
      <c r="N172" s="665"/>
      <c r="O172" s="665"/>
      <c r="P172" s="666"/>
    </row>
    <row r="173" spans="4:16" ht="15.75" customHeight="1" thickTop="1" x14ac:dyDescent="0.25">
      <c r="D173" s="386"/>
      <c r="E173" s="386"/>
      <c r="F173" s="386"/>
      <c r="G173" s="386"/>
      <c r="H173" s="386"/>
      <c r="I173" s="386"/>
      <c r="J173" s="386"/>
      <c r="K173" s="386"/>
      <c r="L173" s="386"/>
      <c r="M173" s="386"/>
      <c r="N173" s="386"/>
      <c r="O173" s="386"/>
      <c r="P173" s="386"/>
    </row>
    <row r="174" spans="4:16" ht="15.75" customHeight="1" x14ac:dyDescent="0.25">
      <c r="D174" s="386"/>
      <c r="E174" s="386"/>
      <c r="F174" s="386"/>
      <c r="G174" s="386"/>
      <c r="H174" s="386"/>
      <c r="I174" s="386"/>
      <c r="J174" s="386"/>
      <c r="K174" s="386"/>
      <c r="L174" s="386"/>
      <c r="M174" s="386"/>
      <c r="N174" s="386"/>
      <c r="O174" s="386"/>
      <c r="P174" s="386"/>
    </row>
    <row r="175" spans="4:16" ht="21" x14ac:dyDescent="0.25">
      <c r="D175" s="386"/>
      <c r="E175" s="386"/>
      <c r="F175" s="386"/>
      <c r="G175" s="386"/>
      <c r="H175" s="386"/>
      <c r="I175" s="386"/>
      <c r="J175" s="386"/>
      <c r="K175" s="386"/>
      <c r="L175" s="386"/>
      <c r="M175" s="386"/>
      <c r="N175" s="386"/>
      <c r="O175" s="386"/>
      <c r="P175" s="386"/>
    </row>
    <row r="176" spans="4:16" ht="19.5" customHeight="1" x14ac:dyDescent="0.25">
      <c r="D176" s="386"/>
      <c r="E176" s="386"/>
      <c r="F176" s="386"/>
      <c r="G176" s="386"/>
      <c r="H176" s="386"/>
      <c r="I176" s="386"/>
      <c r="J176" s="386"/>
      <c r="K176" s="386"/>
      <c r="L176" s="386"/>
      <c r="M176" s="386"/>
      <c r="N176" s="386"/>
      <c r="O176" s="386"/>
      <c r="P176" s="386"/>
    </row>
    <row r="177" spans="2:18" ht="42.75" customHeight="1" x14ac:dyDescent="0.25">
      <c r="D177" s="386"/>
      <c r="E177" s="386"/>
      <c r="F177" s="386"/>
      <c r="G177" s="386"/>
      <c r="H177" s="386"/>
      <c r="I177" s="386"/>
      <c r="J177" s="386"/>
      <c r="K177" s="386"/>
      <c r="L177" s="386"/>
      <c r="M177" s="386"/>
      <c r="N177" s="386"/>
      <c r="O177" s="386"/>
      <c r="P177" s="386"/>
    </row>
    <row r="178" spans="2:18" ht="21" x14ac:dyDescent="0.25">
      <c r="D178" s="386"/>
      <c r="E178" s="386"/>
      <c r="F178" s="386"/>
      <c r="G178" s="386"/>
      <c r="H178" s="386"/>
      <c r="I178" s="386"/>
      <c r="J178" s="386"/>
      <c r="K178" s="386"/>
      <c r="L178" s="386"/>
      <c r="M178" s="386"/>
      <c r="N178" s="386"/>
      <c r="O178" s="386"/>
      <c r="P178" s="386"/>
    </row>
    <row r="179" spans="2:18" ht="21" x14ac:dyDescent="0.25">
      <c r="D179" s="386"/>
      <c r="E179" s="386"/>
      <c r="F179" s="386"/>
      <c r="G179" s="386"/>
      <c r="H179" s="386"/>
      <c r="I179" s="386"/>
      <c r="J179" s="386"/>
      <c r="K179" s="386"/>
      <c r="L179" s="386"/>
      <c r="M179" s="386"/>
      <c r="N179" s="386"/>
      <c r="O179" s="386"/>
      <c r="P179" s="386"/>
    </row>
    <row r="180" spans="2:18" ht="21" x14ac:dyDescent="0.25">
      <c r="D180" s="386"/>
      <c r="E180" s="386"/>
      <c r="F180" s="386"/>
      <c r="G180" s="386"/>
      <c r="H180" s="386"/>
      <c r="I180" s="386"/>
      <c r="J180" s="386"/>
      <c r="K180" s="386"/>
      <c r="L180" s="386"/>
      <c r="M180" s="386"/>
      <c r="N180" s="386"/>
      <c r="O180" s="386"/>
      <c r="P180" s="386"/>
    </row>
    <row r="181" spans="2:18" ht="21" x14ac:dyDescent="0.25">
      <c r="D181" s="386"/>
      <c r="E181" s="386"/>
      <c r="F181" s="386"/>
      <c r="G181" s="386"/>
      <c r="H181" s="386"/>
      <c r="I181" s="386"/>
      <c r="J181" s="386"/>
      <c r="K181" s="386"/>
      <c r="L181" s="386"/>
      <c r="M181" s="386"/>
      <c r="N181" s="386"/>
      <c r="O181" s="386"/>
      <c r="P181" s="386"/>
    </row>
    <row r="182" spans="2:18" ht="30" customHeight="1" x14ac:dyDescent="0.25">
      <c r="D182" s="386"/>
      <c r="E182" s="386"/>
      <c r="F182" s="386"/>
      <c r="G182" s="386"/>
      <c r="H182" s="386"/>
      <c r="I182" s="386"/>
      <c r="J182" s="386"/>
      <c r="K182" s="386"/>
      <c r="L182" s="386"/>
      <c r="M182" s="386"/>
      <c r="N182" s="386"/>
      <c r="O182" s="386"/>
      <c r="P182" s="386"/>
    </row>
    <row r="183" spans="2:18" ht="30" customHeight="1" x14ac:dyDescent="0.25">
      <c r="D183" s="386"/>
      <c r="E183" s="386"/>
      <c r="F183" s="386"/>
      <c r="G183" s="386"/>
      <c r="H183" s="386"/>
      <c r="I183" s="386"/>
      <c r="J183" s="386"/>
      <c r="K183" s="386"/>
      <c r="L183" s="386"/>
      <c r="M183" s="386"/>
      <c r="N183" s="386"/>
      <c r="O183" s="386"/>
      <c r="P183" s="386"/>
    </row>
    <row r="184" spans="2:18" ht="30" customHeight="1" x14ac:dyDescent="0.25">
      <c r="D184" s="386"/>
      <c r="E184" s="386"/>
      <c r="F184" s="386"/>
      <c r="G184" s="386"/>
      <c r="H184" s="386"/>
      <c r="I184" s="386"/>
      <c r="J184" s="386"/>
      <c r="K184" s="386"/>
      <c r="L184" s="386"/>
      <c r="M184" s="386"/>
      <c r="N184" s="386"/>
      <c r="O184" s="386"/>
      <c r="P184" s="386"/>
    </row>
    <row r="185" spans="2:18" ht="30" customHeight="1" x14ac:dyDescent="0.25">
      <c r="D185" s="386"/>
      <c r="E185" s="386"/>
      <c r="F185" s="386"/>
      <c r="G185" s="386"/>
      <c r="H185" s="386"/>
      <c r="I185" s="386"/>
      <c r="J185" s="386"/>
      <c r="K185" s="386"/>
      <c r="L185" s="386"/>
      <c r="M185" s="386"/>
      <c r="N185" s="386"/>
      <c r="O185" s="386"/>
      <c r="P185" s="386"/>
    </row>
    <row r="186" spans="2:18" ht="20.25" customHeight="1" x14ac:dyDescent="0.25">
      <c r="D186" s="386"/>
      <c r="E186" s="386"/>
      <c r="F186" s="386"/>
      <c r="G186" s="386"/>
      <c r="H186" s="386"/>
      <c r="I186" s="386"/>
      <c r="J186" s="386"/>
      <c r="K186" s="386"/>
      <c r="L186" s="386"/>
      <c r="M186" s="386"/>
      <c r="N186" s="386"/>
      <c r="O186" s="386"/>
      <c r="P186" s="386"/>
    </row>
    <row r="187" spans="2:18" ht="20.25" customHeight="1" x14ac:dyDescent="0.25">
      <c r="D187" s="386"/>
      <c r="E187" s="386"/>
      <c r="F187" s="386"/>
      <c r="G187" s="386"/>
      <c r="H187" s="386"/>
      <c r="I187" s="386"/>
      <c r="J187" s="386"/>
      <c r="K187" s="386"/>
      <c r="L187" s="386"/>
      <c r="M187" s="386"/>
      <c r="N187" s="386"/>
      <c r="O187" s="386"/>
      <c r="P187" s="386"/>
    </row>
    <row r="188" spans="2:18" ht="21.75" thickBot="1" x14ac:dyDescent="0.3">
      <c r="D188" s="386"/>
      <c r="E188" s="386"/>
      <c r="F188" s="386"/>
      <c r="G188" s="386"/>
      <c r="H188" s="386"/>
      <c r="I188" s="386"/>
      <c r="J188" s="386"/>
      <c r="K188" s="386"/>
      <c r="L188" s="386"/>
      <c r="M188" s="386"/>
      <c r="N188" s="386"/>
      <c r="O188" s="386"/>
      <c r="P188" s="386"/>
    </row>
    <row r="189" spans="2:18" ht="21" customHeight="1" thickTop="1" x14ac:dyDescent="0.25">
      <c r="C189" s="667" t="s">
        <v>1038</v>
      </c>
      <c r="D189" s="668"/>
      <c r="E189" s="668"/>
      <c r="F189" s="668"/>
      <c r="G189" s="668"/>
      <c r="H189" s="668"/>
      <c r="I189" s="668"/>
      <c r="J189" s="668"/>
      <c r="K189" s="668"/>
      <c r="L189" s="668"/>
      <c r="M189" s="668"/>
      <c r="N189" s="668"/>
      <c r="O189" s="668"/>
      <c r="P189" s="669"/>
    </row>
    <row r="190" spans="2:18" ht="21" customHeight="1" thickBot="1" x14ac:dyDescent="0.3">
      <c r="C190" s="670"/>
      <c r="D190" s="671"/>
      <c r="E190" s="671"/>
      <c r="F190" s="671"/>
      <c r="G190" s="671"/>
      <c r="H190" s="671"/>
      <c r="I190" s="671"/>
      <c r="J190" s="671"/>
      <c r="K190" s="671"/>
      <c r="L190" s="671"/>
      <c r="M190" s="671"/>
      <c r="N190" s="671"/>
      <c r="O190" s="671"/>
      <c r="P190" s="672"/>
    </row>
    <row r="191" spans="2:18" ht="15" customHeight="1" thickTop="1" x14ac:dyDescent="0.25">
      <c r="D191" s="386"/>
      <c r="E191" s="386"/>
      <c r="F191" s="386"/>
      <c r="G191" s="386"/>
      <c r="H191" s="386"/>
      <c r="I191" s="386"/>
      <c r="J191" s="386"/>
      <c r="K191" s="386"/>
      <c r="L191" s="386"/>
      <c r="M191" s="386"/>
      <c r="N191" s="386"/>
      <c r="O191" s="386"/>
      <c r="P191" s="386"/>
    </row>
    <row r="192" spans="2:18" x14ac:dyDescent="0.25">
      <c r="B192" s="387"/>
      <c r="C192" s="387"/>
      <c r="D192" s="387"/>
      <c r="E192" s="387"/>
      <c r="F192" s="387"/>
      <c r="G192" s="387"/>
      <c r="H192" s="387"/>
      <c r="I192" s="387"/>
      <c r="J192" s="387"/>
      <c r="K192" s="387"/>
      <c r="L192" s="387"/>
      <c r="M192" s="387"/>
      <c r="N192" s="387"/>
      <c r="O192" s="387"/>
      <c r="P192" s="387"/>
      <c r="Q192" s="387"/>
      <c r="R192" s="387"/>
    </row>
    <row r="193" spans="1:1" ht="61.5" customHeight="1" x14ac:dyDescent="0.25">
      <c r="A193" s="388"/>
    </row>
    <row r="194" spans="1:1" ht="77.25" customHeight="1" x14ac:dyDescent="0.25"/>
    <row r="195" spans="1:1" ht="237.75" customHeight="1" x14ac:dyDescent="0.25"/>
    <row r="212" spans="5:9" x14ac:dyDescent="0.25">
      <c r="E212" s="152"/>
      <c r="F212" s="152"/>
      <c r="G212" s="152"/>
      <c r="H212" s="152"/>
      <c r="I212" s="152"/>
    </row>
  </sheetData>
  <mergeCells count="11">
    <mergeCell ref="A1:Q1"/>
    <mergeCell ref="E18:N18"/>
    <mergeCell ref="E31:N31"/>
    <mergeCell ref="D44:O44"/>
    <mergeCell ref="D171:P172"/>
    <mergeCell ref="D77:P77"/>
    <mergeCell ref="D101:P103"/>
    <mergeCell ref="D58:O58"/>
    <mergeCell ref="D127:P128"/>
    <mergeCell ref="D150:P151"/>
    <mergeCell ref="C189:P190"/>
  </mergeCells>
  <pageMargins left="0.63" right="0.63" top="0.70866141732283472" bottom="0.47244094488188981" header="0.31496062992125984" footer="0.31496062992125984"/>
  <pageSetup paperSize="9" scale="55" orientation="portrait" r:id="rId1"/>
  <headerFooter>
    <oddFooter>&amp;R&amp;12&amp;P /&amp;N</oddFooter>
  </headerFooter>
  <rowBreaks count="2" manualBreakCount="2">
    <brk id="59" max="16" man="1"/>
    <brk id="131"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14" t="s">
        <v>78</v>
      </c>
    </row>
    <row r="3" spans="2:2" ht="15" customHeight="1" x14ac:dyDescent="0.25">
      <c r="B3" s="206" t="s">
        <v>80</v>
      </c>
    </row>
    <row r="4" spans="2:2" ht="15" customHeight="1" x14ac:dyDescent="0.25">
      <c r="B4" s="114" t="s">
        <v>89</v>
      </c>
    </row>
    <row r="5" spans="2:2" ht="15" customHeight="1" x14ac:dyDescent="0.25">
      <c r="B5" s="206" t="s">
        <v>104</v>
      </c>
    </row>
    <row r="6" spans="2:2" ht="15" customHeight="1" x14ac:dyDescent="0.25">
      <c r="B6" s="114" t="s">
        <v>115</v>
      </c>
    </row>
    <row r="7" spans="2:2" x14ac:dyDescent="0.25">
      <c r="B7" s="114" t="s">
        <v>122</v>
      </c>
    </row>
    <row r="8" spans="2:2" x14ac:dyDescent="0.25">
      <c r="B8" s="114" t="s">
        <v>126</v>
      </c>
    </row>
    <row r="9" spans="2:2" x14ac:dyDescent="0.25">
      <c r="B9" s="114" t="s">
        <v>135</v>
      </c>
    </row>
    <row r="10" spans="2:2" x14ac:dyDescent="0.25">
      <c r="B10" s="114" t="s">
        <v>139</v>
      </c>
    </row>
    <row r="11" spans="2:2" ht="30" x14ac:dyDescent="0.25">
      <c r="B11" s="114" t="s">
        <v>141</v>
      </c>
    </row>
    <row r="12" spans="2:2" x14ac:dyDescent="0.25">
      <c r="B12" s="114" t="s">
        <v>148</v>
      </c>
    </row>
    <row r="13" spans="2:2" x14ac:dyDescent="0.25">
      <c r="B13" s="323" t="s">
        <v>960</v>
      </c>
    </row>
    <row r="14" spans="2:2" ht="30" x14ac:dyDescent="0.25">
      <c r="B14" s="114" t="s">
        <v>153</v>
      </c>
    </row>
    <row r="15" spans="2:2" ht="15" customHeight="1" x14ac:dyDescent="0.25">
      <c r="B15" s="114" t="s">
        <v>161</v>
      </c>
    </row>
    <row r="16" spans="2:2" x14ac:dyDescent="0.25">
      <c r="B16" s="114" t="s">
        <v>164</v>
      </c>
    </row>
    <row r="17" spans="2:2" ht="15" customHeight="1" x14ac:dyDescent="0.25">
      <c r="B17" s="206" t="s">
        <v>175</v>
      </c>
    </row>
    <row r="18" spans="2:2" ht="30" x14ac:dyDescent="0.25">
      <c r="B18" s="202" t="s">
        <v>188</v>
      </c>
    </row>
    <row r="19" spans="2:2" x14ac:dyDescent="0.25">
      <c r="B19" s="114" t="s">
        <v>194</v>
      </c>
    </row>
    <row r="20" spans="2:2" ht="30" x14ac:dyDescent="0.25">
      <c r="B20" s="114" t="s">
        <v>198</v>
      </c>
    </row>
    <row r="21" spans="2:2" x14ac:dyDescent="0.25">
      <c r="B21" s="114" t="s">
        <v>212</v>
      </c>
    </row>
    <row r="22" spans="2:2" ht="30" x14ac:dyDescent="0.25">
      <c r="B22" s="114" t="s">
        <v>217</v>
      </c>
    </row>
    <row r="23" spans="2:2" x14ac:dyDescent="0.25">
      <c r="B23" s="114" t="s">
        <v>219</v>
      </c>
    </row>
    <row r="24" spans="2:2" x14ac:dyDescent="0.25">
      <c r="B24" s="114" t="s">
        <v>221</v>
      </c>
    </row>
    <row r="25" spans="2:2" x14ac:dyDescent="0.25">
      <c r="B25" s="114" t="s">
        <v>223</v>
      </c>
    </row>
    <row r="26" spans="2:2" x14ac:dyDescent="0.25">
      <c r="B26" s="515" t="s">
        <v>228</v>
      </c>
    </row>
    <row r="27" spans="2:2" x14ac:dyDescent="0.25">
      <c r="B27" s="516"/>
    </row>
    <row r="28" spans="2:2" x14ac:dyDescent="0.25">
      <c r="B28" s="202" t="s">
        <v>233</v>
      </c>
    </row>
    <row r="29" spans="2:2" ht="15" customHeight="1" x14ac:dyDescent="0.25">
      <c r="B29" s="202" t="s">
        <v>235</v>
      </c>
    </row>
    <row r="30" spans="2:2" x14ac:dyDescent="0.25">
      <c r="B30" s="202" t="s">
        <v>242</v>
      </c>
    </row>
    <row r="31" spans="2:2" x14ac:dyDescent="0.25">
      <c r="B31" s="202" t="s">
        <v>244</v>
      </c>
    </row>
    <row r="32" spans="2:2" ht="30" x14ac:dyDescent="0.25">
      <c r="B32" s="202" t="s">
        <v>256</v>
      </c>
    </row>
    <row r="33" spans="2:2" x14ac:dyDescent="0.25">
      <c r="B33" s="202" t="s">
        <v>258</v>
      </c>
    </row>
    <row r="34" spans="2:2" x14ac:dyDescent="0.25">
      <c r="B34" s="202" t="s">
        <v>260</v>
      </c>
    </row>
    <row r="35" spans="2:2" ht="30" x14ac:dyDescent="0.25">
      <c r="B35" s="202" t="s">
        <v>262</v>
      </c>
    </row>
    <row r="36" spans="2:2" ht="15" customHeight="1" x14ac:dyDescent="0.25">
      <c r="B36" s="202" t="s">
        <v>265</v>
      </c>
    </row>
    <row r="37" spans="2:2" ht="30" x14ac:dyDescent="0.25">
      <c r="B37" s="202" t="s">
        <v>276</v>
      </c>
    </row>
    <row r="38" spans="2:2" x14ac:dyDescent="0.25">
      <c r="B38" s="202" t="s">
        <v>286</v>
      </c>
    </row>
    <row r="39" spans="2:2" ht="15" customHeight="1" x14ac:dyDescent="0.25">
      <c r="B39" s="205" t="s">
        <v>295</v>
      </c>
    </row>
    <row r="40" spans="2:2" x14ac:dyDescent="0.25">
      <c r="B40" s="202" t="s">
        <v>298</v>
      </c>
    </row>
    <row r="41" spans="2:2" x14ac:dyDescent="0.25">
      <c r="B41" s="202" t="s">
        <v>300</v>
      </c>
    </row>
    <row r="42" spans="2:2" ht="30" x14ac:dyDescent="0.25">
      <c r="B42" s="202" t="s">
        <v>304</v>
      </c>
    </row>
    <row r="43" spans="2:2" ht="30" x14ac:dyDescent="0.25">
      <c r="B43" s="202" t="s">
        <v>307</v>
      </c>
    </row>
    <row r="44" spans="2:2" x14ac:dyDescent="0.25">
      <c r="B44" s="202" t="s">
        <v>315</v>
      </c>
    </row>
    <row r="45" spans="2:2" x14ac:dyDescent="0.25">
      <c r="B45" s="202" t="s">
        <v>320</v>
      </c>
    </row>
    <row r="46" spans="2:2" ht="15" customHeight="1" x14ac:dyDescent="0.25">
      <c r="B46" s="202" t="s">
        <v>322</v>
      </c>
    </row>
    <row r="47" spans="2:2" x14ac:dyDescent="0.25">
      <c r="B47" s="202" t="s">
        <v>961</v>
      </c>
    </row>
    <row r="48" spans="2:2" x14ac:dyDescent="0.25">
      <c r="B48" s="202" t="s">
        <v>327</v>
      </c>
    </row>
    <row r="49" spans="2:7" ht="30" x14ac:dyDescent="0.25">
      <c r="B49" s="202" t="s">
        <v>334</v>
      </c>
    </row>
    <row r="50" spans="2:7" x14ac:dyDescent="0.25">
      <c r="B50" s="202" t="s">
        <v>340</v>
      </c>
    </row>
    <row r="51" spans="2:7" x14ac:dyDescent="0.25">
      <c r="B51" s="205" t="s">
        <v>342</v>
      </c>
    </row>
    <row r="52" spans="2:7" x14ac:dyDescent="0.25">
      <c r="B52" s="202" t="s">
        <v>345</v>
      </c>
    </row>
    <row r="53" spans="2:7" ht="30" x14ac:dyDescent="0.25">
      <c r="B53" s="202" t="s">
        <v>347</v>
      </c>
    </row>
    <row r="54" spans="2:7" x14ac:dyDescent="0.25">
      <c r="B54" s="205" t="s">
        <v>225</v>
      </c>
    </row>
    <row r="55" spans="2:7" x14ac:dyDescent="0.25">
      <c r="B55" s="202" t="s">
        <v>351</v>
      </c>
      <c r="D55" s="109" t="s">
        <v>962</v>
      </c>
    </row>
    <row r="57" spans="2:7" ht="31.5" x14ac:dyDescent="0.25">
      <c r="G57" s="290" t="s">
        <v>357</v>
      </c>
    </row>
    <row r="58" spans="2:7" ht="30" x14ac:dyDescent="0.25">
      <c r="G58" s="206" t="s">
        <v>370</v>
      </c>
    </row>
    <row r="59" spans="2:7" ht="15" customHeight="1" x14ac:dyDescent="0.25">
      <c r="G59" s="206" t="s">
        <v>377</v>
      </c>
    </row>
    <row r="60" spans="2:7" ht="30" x14ac:dyDescent="0.25">
      <c r="G60" s="114" t="s">
        <v>421</v>
      </c>
    </row>
    <row r="61" spans="2:7" ht="15" customHeight="1" x14ac:dyDescent="0.25">
      <c r="G61" s="206" t="s">
        <v>425</v>
      </c>
    </row>
    <row r="62" spans="2:7" x14ac:dyDescent="0.25">
      <c r="G62" s="206" t="s">
        <v>430</v>
      </c>
    </row>
    <row r="63" spans="2:7" ht="15" customHeight="1" x14ac:dyDescent="0.25">
      <c r="G63" s="205" t="s">
        <v>434</v>
      </c>
    </row>
    <row r="64" spans="2:7" ht="15" customHeight="1" x14ac:dyDescent="0.25">
      <c r="G64" s="205" t="s">
        <v>441</v>
      </c>
    </row>
    <row r="65" spans="7:9" x14ac:dyDescent="0.25">
      <c r="G65" s="114" t="s">
        <v>444</v>
      </c>
    </row>
    <row r="66" spans="7:9" ht="30" x14ac:dyDescent="0.25">
      <c r="G66" s="206" t="s">
        <v>446</v>
      </c>
    </row>
    <row r="67" spans="7:9" ht="30" x14ac:dyDescent="0.25">
      <c r="G67" s="206" t="s">
        <v>463</v>
      </c>
    </row>
    <row r="68" spans="7:9" ht="15" customHeight="1" x14ac:dyDescent="0.25">
      <c r="G68" s="206" t="s">
        <v>472</v>
      </c>
      <c r="I68" s="109" t="s">
        <v>945</v>
      </c>
    </row>
  </sheetData>
  <mergeCells count="1">
    <mergeCell ref="B26:B27"/>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49" t="s">
        <v>72</v>
      </c>
    </row>
    <row r="3" spans="2:2" ht="15" customHeight="1" thickTop="1" x14ac:dyDescent="0.25">
      <c r="B3" s="202" t="s">
        <v>188</v>
      </c>
    </row>
    <row r="4" spans="2:2" ht="15.75" customHeight="1" x14ac:dyDescent="0.25">
      <c r="B4" s="114" t="s">
        <v>139</v>
      </c>
    </row>
    <row r="5" spans="2:2" ht="15.75" customHeight="1" x14ac:dyDescent="0.25">
      <c r="B5" s="114" t="s">
        <v>148</v>
      </c>
    </row>
    <row r="6" spans="2:2" x14ac:dyDescent="0.25">
      <c r="B6" s="114" t="s">
        <v>100</v>
      </c>
    </row>
    <row r="7" spans="2:2" ht="15" customHeight="1" x14ac:dyDescent="0.25">
      <c r="B7" s="205" t="s">
        <v>235</v>
      </c>
    </row>
    <row r="8" spans="2:2" ht="15" customHeight="1" x14ac:dyDescent="0.25">
      <c r="B8" s="202" t="s">
        <v>295</v>
      </c>
    </row>
    <row r="9" spans="2:2" ht="15.75" customHeight="1" x14ac:dyDescent="0.25">
      <c r="B9" s="114" t="s">
        <v>219</v>
      </c>
    </row>
    <row r="10" spans="2:2" x14ac:dyDescent="0.25">
      <c r="B10" s="114" t="s">
        <v>164</v>
      </c>
    </row>
    <row r="11" spans="2:2" x14ac:dyDescent="0.25">
      <c r="B11" s="114" t="s">
        <v>122</v>
      </c>
    </row>
    <row r="12" spans="2:2" x14ac:dyDescent="0.25">
      <c r="B12" s="114" t="s">
        <v>80</v>
      </c>
    </row>
    <row r="13" spans="2:2" x14ac:dyDescent="0.25">
      <c r="B13" s="114" t="s">
        <v>89</v>
      </c>
    </row>
    <row r="14" spans="2:2" ht="15" customHeight="1" x14ac:dyDescent="0.25">
      <c r="B14" s="114" t="s">
        <v>78</v>
      </c>
    </row>
    <row r="15" spans="2:2" x14ac:dyDescent="0.25">
      <c r="B15" s="202" t="s">
        <v>228</v>
      </c>
    </row>
    <row r="16" spans="2:2" ht="15" customHeight="1" x14ac:dyDescent="0.25">
      <c r="B16" s="206" t="s">
        <v>104</v>
      </c>
    </row>
    <row r="17" spans="2:2" x14ac:dyDescent="0.25">
      <c r="B17" s="202" t="s">
        <v>265</v>
      </c>
    </row>
    <row r="18" spans="2:2" x14ac:dyDescent="0.25">
      <c r="B18" s="114" t="s">
        <v>194</v>
      </c>
    </row>
    <row r="19" spans="2:2" ht="30" x14ac:dyDescent="0.25">
      <c r="B19" s="114" t="s">
        <v>217</v>
      </c>
    </row>
    <row r="20" spans="2:2" x14ac:dyDescent="0.25">
      <c r="B20" s="114" t="s">
        <v>161</v>
      </c>
    </row>
    <row r="21" spans="2:2" x14ac:dyDescent="0.25">
      <c r="B21" s="202" t="s">
        <v>351</v>
      </c>
    </row>
    <row r="22" spans="2:2" ht="30" x14ac:dyDescent="0.25">
      <c r="B22" s="202" t="s">
        <v>334</v>
      </c>
    </row>
    <row r="23" spans="2:2" ht="30" x14ac:dyDescent="0.25">
      <c r="B23" s="202" t="s">
        <v>307</v>
      </c>
    </row>
    <row r="24" spans="2:2" x14ac:dyDescent="0.25">
      <c r="B24" s="202" t="s">
        <v>233</v>
      </c>
    </row>
    <row r="25" spans="2:2" ht="30" x14ac:dyDescent="0.25">
      <c r="B25" s="114" t="s">
        <v>153</v>
      </c>
    </row>
    <row r="26" spans="2:2" x14ac:dyDescent="0.25">
      <c r="B26" s="202" t="s">
        <v>244</v>
      </c>
    </row>
    <row r="27" spans="2:2" ht="15" customHeight="1" x14ac:dyDescent="0.25">
      <c r="B27" s="114" t="s">
        <v>135</v>
      </c>
    </row>
    <row r="28" spans="2:2" x14ac:dyDescent="0.25">
      <c r="B28" s="202" t="s">
        <v>327</v>
      </c>
    </row>
    <row r="29" spans="2:2" ht="30" x14ac:dyDescent="0.25">
      <c r="B29" s="114" t="s">
        <v>198</v>
      </c>
    </row>
    <row r="30" spans="2:2" ht="15" customHeight="1" x14ac:dyDescent="0.25">
      <c r="B30" s="202" t="s">
        <v>304</v>
      </c>
    </row>
    <row r="31" spans="2:2" x14ac:dyDescent="0.25">
      <c r="B31" s="205" t="s">
        <v>242</v>
      </c>
    </row>
    <row r="32" spans="2:2" x14ac:dyDescent="0.25">
      <c r="B32" s="114" t="s">
        <v>212</v>
      </c>
    </row>
    <row r="33" spans="2:4" x14ac:dyDescent="0.25">
      <c r="B33" s="114" t="s">
        <v>223</v>
      </c>
    </row>
    <row r="34" spans="2:4" x14ac:dyDescent="0.25">
      <c r="B34" s="114" t="s">
        <v>221</v>
      </c>
    </row>
    <row r="35" spans="2:4" ht="63" customHeight="1" x14ac:dyDescent="0.25">
      <c r="B35" s="114" t="s">
        <v>141</v>
      </c>
    </row>
    <row r="36" spans="2:4" ht="15" customHeight="1" x14ac:dyDescent="0.25">
      <c r="B36" s="202" t="s">
        <v>315</v>
      </c>
    </row>
    <row r="37" spans="2:4" x14ac:dyDescent="0.25">
      <c r="B37" s="114" t="s">
        <v>175</v>
      </c>
    </row>
    <row r="38" spans="2:4" x14ac:dyDescent="0.25">
      <c r="B38" s="202" t="s">
        <v>320</v>
      </c>
    </row>
    <row r="39" spans="2:4" x14ac:dyDescent="0.25">
      <c r="B39" s="202" t="s">
        <v>322</v>
      </c>
      <c r="D39" s="109" t="s">
        <v>927</v>
      </c>
    </row>
    <row r="42" spans="2:4" ht="15.75" x14ac:dyDescent="0.25">
      <c r="B42" s="290" t="s">
        <v>357</v>
      </c>
    </row>
    <row r="43" spans="2:4" x14ac:dyDescent="0.25">
      <c r="B43" s="206" t="s">
        <v>359</v>
      </c>
    </row>
    <row r="44" spans="2:4" ht="15" customHeight="1" x14ac:dyDescent="0.25">
      <c r="B44" s="206" t="s">
        <v>370</v>
      </c>
    </row>
    <row r="45" spans="2:4" x14ac:dyDescent="0.25">
      <c r="B45" s="209" t="s">
        <v>377</v>
      </c>
    </row>
    <row r="46" spans="2:4" ht="15" customHeight="1" x14ac:dyDescent="0.25">
      <c r="B46" s="114" t="s">
        <v>421</v>
      </c>
    </row>
    <row r="47" spans="2:4" x14ac:dyDescent="0.25">
      <c r="B47" s="206" t="s">
        <v>425</v>
      </c>
    </row>
    <row r="48" spans="2:4" ht="15" customHeight="1" x14ac:dyDescent="0.25">
      <c r="B48" s="205" t="s">
        <v>434</v>
      </c>
    </row>
    <row r="49" spans="2:4" x14ac:dyDescent="0.25">
      <c r="B49" s="205" t="s">
        <v>441</v>
      </c>
    </row>
    <row r="50" spans="2:4" ht="15" customHeight="1" x14ac:dyDescent="0.25">
      <c r="B50" s="114" t="s">
        <v>444</v>
      </c>
    </row>
    <row r="51" spans="2:4" x14ac:dyDescent="0.25">
      <c r="B51" s="206" t="s">
        <v>446</v>
      </c>
    </row>
    <row r="52" spans="2:4" x14ac:dyDescent="0.25">
      <c r="B52" s="206" t="s">
        <v>463</v>
      </c>
    </row>
    <row r="53" spans="2:4" x14ac:dyDescent="0.25">
      <c r="B53" s="114" t="s">
        <v>472</v>
      </c>
      <c r="D53" s="109" t="s">
        <v>928</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58" t="s">
        <v>80</v>
      </c>
    </row>
    <row r="3" spans="1:1" ht="30" x14ac:dyDescent="0.25">
      <c r="A3" s="258" t="s">
        <v>89</v>
      </c>
    </row>
    <row r="4" spans="1:1" ht="30" x14ac:dyDescent="0.25">
      <c r="A4" s="258" t="s">
        <v>94</v>
      </c>
    </row>
    <row r="5" spans="1:1" x14ac:dyDescent="0.25">
      <c r="A5" s="258" t="s">
        <v>100</v>
      </c>
    </row>
    <row r="6" spans="1:1" x14ac:dyDescent="0.25">
      <c r="A6" s="258" t="s">
        <v>104</v>
      </c>
    </row>
    <row r="7" spans="1:1" ht="15.75" customHeight="1" x14ac:dyDescent="0.25">
      <c r="A7" s="258" t="s">
        <v>115</v>
      </c>
    </row>
    <row r="8" spans="1:1" x14ac:dyDescent="0.25">
      <c r="A8" s="258" t="s">
        <v>122</v>
      </c>
    </row>
    <row r="9" spans="1:1" ht="15.75" customHeight="1" x14ac:dyDescent="0.25">
      <c r="A9" s="258" t="s">
        <v>135</v>
      </c>
    </row>
    <row r="10" spans="1:1" ht="30" x14ac:dyDescent="0.25">
      <c r="A10" s="258" t="s">
        <v>141</v>
      </c>
    </row>
    <row r="11" spans="1:1" x14ac:dyDescent="0.25">
      <c r="A11" s="258" t="s">
        <v>143</v>
      </c>
    </row>
    <row r="12" spans="1:1" x14ac:dyDescent="0.25">
      <c r="A12" s="258" t="s">
        <v>148</v>
      </c>
    </row>
    <row r="13" spans="1:1" ht="30" x14ac:dyDescent="0.25">
      <c r="A13" s="258" t="s">
        <v>153</v>
      </c>
    </row>
    <row r="14" spans="1:1" ht="30" x14ac:dyDescent="0.25">
      <c r="A14" s="258" t="s">
        <v>159</v>
      </c>
    </row>
    <row r="15" spans="1:1" x14ac:dyDescent="0.25">
      <c r="A15" s="258" t="s">
        <v>164</v>
      </c>
    </row>
    <row r="16" spans="1:1" ht="30" x14ac:dyDescent="0.25">
      <c r="A16" s="258" t="s">
        <v>166</v>
      </c>
    </row>
    <row r="17" spans="1:1" ht="30" x14ac:dyDescent="0.25">
      <c r="A17" s="258" t="s">
        <v>170</v>
      </c>
    </row>
    <row r="18" spans="1:1" ht="15" customHeight="1" x14ac:dyDescent="0.25">
      <c r="A18" s="258" t="s">
        <v>172</v>
      </c>
    </row>
    <row r="19" spans="1:1" ht="15.75" customHeight="1" x14ac:dyDescent="0.25">
      <c r="A19" s="258" t="s">
        <v>175</v>
      </c>
    </row>
    <row r="20" spans="1:1" ht="15.75" customHeight="1" x14ac:dyDescent="0.25">
      <c r="A20" s="258" t="s">
        <v>184</v>
      </c>
    </row>
    <row r="21" spans="1:1" x14ac:dyDescent="0.25">
      <c r="A21" s="259" t="s">
        <v>929</v>
      </c>
    </row>
    <row r="22" spans="1:1" x14ac:dyDescent="0.25">
      <c r="A22" s="258" t="s">
        <v>194</v>
      </c>
    </row>
    <row r="23" spans="1:1" ht="30" x14ac:dyDescent="0.25">
      <c r="A23" s="258" t="s">
        <v>198</v>
      </c>
    </row>
    <row r="24" spans="1:1" x14ac:dyDescent="0.25">
      <c r="A24" s="258" t="s">
        <v>206</v>
      </c>
    </row>
    <row r="25" spans="1:1" ht="30" x14ac:dyDescent="0.25">
      <c r="A25" s="258" t="s">
        <v>212</v>
      </c>
    </row>
    <row r="26" spans="1:1" ht="30" x14ac:dyDescent="0.25">
      <c r="A26" s="258" t="s">
        <v>217</v>
      </c>
    </row>
    <row r="27" spans="1:1" x14ac:dyDescent="0.25">
      <c r="A27" s="258" t="s">
        <v>219</v>
      </c>
    </row>
    <row r="28" spans="1:1" x14ac:dyDescent="0.25">
      <c r="A28" s="258" t="s">
        <v>221</v>
      </c>
    </row>
    <row r="29" spans="1:1" x14ac:dyDescent="0.25">
      <c r="A29" s="258" t="s">
        <v>223</v>
      </c>
    </row>
    <row r="30" spans="1:1" ht="30" x14ac:dyDescent="0.25">
      <c r="A30" s="259" t="s">
        <v>228</v>
      </c>
    </row>
    <row r="31" spans="1:1" x14ac:dyDescent="0.25">
      <c r="A31" s="259" t="s">
        <v>230</v>
      </c>
    </row>
    <row r="32" spans="1:1" x14ac:dyDescent="0.25">
      <c r="A32" s="259" t="s">
        <v>233</v>
      </c>
    </row>
    <row r="33" spans="1:3" ht="15" customHeight="1" x14ac:dyDescent="0.25">
      <c r="A33" s="259" t="s">
        <v>235</v>
      </c>
    </row>
    <row r="34" spans="1:3" x14ac:dyDescent="0.25">
      <c r="A34" s="259" t="s">
        <v>242</v>
      </c>
    </row>
    <row r="35" spans="1:3" x14ac:dyDescent="0.25">
      <c r="A35" s="259" t="s">
        <v>244</v>
      </c>
    </row>
    <row r="36" spans="1:3" ht="30" x14ac:dyDescent="0.25">
      <c r="A36" s="259" t="s">
        <v>254</v>
      </c>
    </row>
    <row r="37" spans="1:3" ht="30" x14ac:dyDescent="0.25">
      <c r="A37" s="259" t="s">
        <v>256</v>
      </c>
    </row>
    <row r="38" spans="1:3" ht="30" x14ac:dyDescent="0.25">
      <c r="A38" s="259" t="s">
        <v>262</v>
      </c>
    </row>
    <row r="39" spans="1:3" ht="15.75" customHeight="1" x14ac:dyDescent="0.25">
      <c r="A39" s="259" t="s">
        <v>265</v>
      </c>
    </row>
    <row r="40" spans="1:3" x14ac:dyDescent="0.25">
      <c r="A40" s="259" t="s">
        <v>300</v>
      </c>
    </row>
    <row r="41" spans="1:3" ht="30" customHeight="1" x14ac:dyDescent="0.25">
      <c r="A41" s="259" t="s">
        <v>304</v>
      </c>
    </row>
    <row r="42" spans="1:3" ht="30" x14ac:dyDescent="0.25">
      <c r="A42" s="259" t="s">
        <v>930</v>
      </c>
    </row>
    <row r="43" spans="1:3" ht="15.75" customHeight="1" x14ac:dyDescent="0.25">
      <c r="A43" s="259" t="s">
        <v>315</v>
      </c>
    </row>
    <row r="44" spans="1:3" x14ac:dyDescent="0.25">
      <c r="A44" s="259" t="s">
        <v>320</v>
      </c>
    </row>
    <row r="45" spans="1:3" ht="15.75" customHeight="1" x14ac:dyDescent="0.25">
      <c r="A45" s="259" t="s">
        <v>322</v>
      </c>
    </row>
    <row r="46" spans="1:3" x14ac:dyDescent="0.25">
      <c r="A46" s="259" t="s">
        <v>327</v>
      </c>
    </row>
    <row r="47" spans="1:3" ht="30" x14ac:dyDescent="0.25">
      <c r="A47" s="259" t="s">
        <v>334</v>
      </c>
    </row>
    <row r="48" spans="1:3" x14ac:dyDescent="0.25">
      <c r="A48" s="259" t="s">
        <v>340</v>
      </c>
      <c r="C48" s="109" t="s">
        <v>931</v>
      </c>
    </row>
    <row r="51" spans="1:3" ht="15" customHeight="1" x14ac:dyDescent="0.25">
      <c r="A51" s="222" t="s">
        <v>370</v>
      </c>
    </row>
    <row r="52" spans="1:3" ht="24" customHeight="1" x14ac:dyDescent="0.25">
      <c r="A52" s="222" t="s">
        <v>377</v>
      </c>
    </row>
    <row r="53" spans="1:3" x14ac:dyDescent="0.25">
      <c r="A53" s="228" t="s">
        <v>421</v>
      </c>
    </row>
    <row r="54" spans="1:3" x14ac:dyDescent="0.25">
      <c r="A54" s="247" t="s">
        <v>425</v>
      </c>
    </row>
    <row r="55" spans="1:3" x14ac:dyDescent="0.25">
      <c r="A55" s="247" t="s">
        <v>430</v>
      </c>
    </row>
    <row r="56" spans="1:3" x14ac:dyDescent="0.25">
      <c r="A56" s="225" t="s">
        <v>434</v>
      </c>
    </row>
    <row r="57" spans="1:3" x14ac:dyDescent="0.25">
      <c r="A57" s="225" t="s">
        <v>441</v>
      </c>
    </row>
    <row r="58" spans="1:3" x14ac:dyDescent="0.25">
      <c r="A58" s="228" t="s">
        <v>444</v>
      </c>
    </row>
    <row r="59" spans="1:3" x14ac:dyDescent="0.25">
      <c r="A59" s="222" t="s">
        <v>446</v>
      </c>
    </row>
    <row r="60" spans="1:3" ht="15" customHeight="1" x14ac:dyDescent="0.25">
      <c r="A60" s="225" t="s">
        <v>449</v>
      </c>
    </row>
    <row r="61" spans="1:3" ht="15" customHeight="1" x14ac:dyDescent="0.25">
      <c r="A61" s="222" t="s">
        <v>463</v>
      </c>
    </row>
    <row r="62" spans="1:3" x14ac:dyDescent="0.25">
      <c r="A62" s="224" t="s">
        <v>472</v>
      </c>
      <c r="C62" s="109" t="s">
        <v>932</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38" t="s">
        <v>72</v>
      </c>
    </row>
    <row r="3" spans="1:1" ht="15.75" thickTop="1" x14ac:dyDescent="0.25">
      <c r="A3" s="206" t="s">
        <v>148</v>
      </c>
    </row>
    <row r="4" spans="1:1" x14ac:dyDescent="0.25">
      <c r="A4" s="114" t="s">
        <v>172</v>
      </c>
    </row>
    <row r="5" spans="1:1" ht="15" customHeight="1" x14ac:dyDescent="0.25">
      <c r="A5" s="206" t="s">
        <v>100</v>
      </c>
    </row>
    <row r="6" spans="1:1" x14ac:dyDescent="0.25">
      <c r="A6" s="205" t="s">
        <v>235</v>
      </c>
    </row>
    <row r="7" spans="1:1" x14ac:dyDescent="0.25">
      <c r="A7" s="114" t="s">
        <v>115</v>
      </c>
    </row>
    <row r="8" spans="1:1" x14ac:dyDescent="0.25">
      <c r="A8" s="205" t="s">
        <v>254</v>
      </c>
    </row>
    <row r="9" spans="1:1" x14ac:dyDescent="0.25">
      <c r="A9" s="205" t="s">
        <v>309</v>
      </c>
    </row>
    <row r="10" spans="1:1" x14ac:dyDescent="0.25">
      <c r="A10" s="206" t="s">
        <v>219</v>
      </c>
    </row>
    <row r="11" spans="1:1" x14ac:dyDescent="0.25">
      <c r="A11" s="206" t="s">
        <v>206</v>
      </c>
    </row>
    <row r="12" spans="1:1" x14ac:dyDescent="0.25">
      <c r="A12" s="114" t="s">
        <v>164</v>
      </c>
    </row>
    <row r="13" spans="1:1" x14ac:dyDescent="0.25">
      <c r="A13" s="114" t="s">
        <v>122</v>
      </c>
    </row>
    <row r="14" spans="1:1" x14ac:dyDescent="0.25">
      <c r="A14" s="114" t="s">
        <v>80</v>
      </c>
    </row>
    <row r="15" spans="1:1" x14ac:dyDescent="0.25">
      <c r="A15" s="202" t="s">
        <v>87</v>
      </c>
    </row>
    <row r="16" spans="1:1" x14ac:dyDescent="0.25">
      <c r="A16" s="114" t="s">
        <v>89</v>
      </c>
    </row>
    <row r="17" spans="1:1" x14ac:dyDescent="0.25">
      <c r="A17" s="114" t="s">
        <v>143</v>
      </c>
    </row>
    <row r="18" spans="1:1" x14ac:dyDescent="0.25">
      <c r="A18" s="202" t="s">
        <v>228</v>
      </c>
    </row>
    <row r="19" spans="1:1" ht="15" customHeight="1" x14ac:dyDescent="0.25">
      <c r="A19" s="206" t="s">
        <v>104</v>
      </c>
    </row>
    <row r="20" spans="1:1" ht="15" customHeight="1" x14ac:dyDescent="0.25">
      <c r="A20" s="205" t="s">
        <v>265</v>
      </c>
    </row>
    <row r="21" spans="1:1" x14ac:dyDescent="0.25">
      <c r="A21" s="114" t="s">
        <v>159</v>
      </c>
    </row>
    <row r="22" spans="1:1" x14ac:dyDescent="0.25">
      <c r="A22" s="114" t="s">
        <v>217</v>
      </c>
    </row>
    <row r="23" spans="1:1" ht="30" x14ac:dyDescent="0.25">
      <c r="A23" s="202" t="s">
        <v>930</v>
      </c>
    </row>
    <row r="24" spans="1:1" x14ac:dyDescent="0.25">
      <c r="A24" s="202" t="s">
        <v>233</v>
      </c>
    </row>
    <row r="25" spans="1:1" x14ac:dyDescent="0.25">
      <c r="A25" s="114" t="s">
        <v>153</v>
      </c>
    </row>
    <row r="26" spans="1:1" x14ac:dyDescent="0.25">
      <c r="A26" s="114" t="s">
        <v>94</v>
      </c>
    </row>
    <row r="27" spans="1:1" x14ac:dyDescent="0.25">
      <c r="A27" s="202" t="s">
        <v>340</v>
      </c>
    </row>
    <row r="28" spans="1:1" x14ac:dyDescent="0.25">
      <c r="A28" s="202" t="s">
        <v>244</v>
      </c>
    </row>
    <row r="29" spans="1:1" x14ac:dyDescent="0.25">
      <c r="A29" s="202" t="s">
        <v>230</v>
      </c>
    </row>
    <row r="30" spans="1:1" x14ac:dyDescent="0.25">
      <c r="A30" s="114" t="s">
        <v>135</v>
      </c>
    </row>
    <row r="31" spans="1:1" ht="15.75" customHeight="1" x14ac:dyDescent="0.25">
      <c r="A31" s="206" t="s">
        <v>170</v>
      </c>
    </row>
    <row r="32" spans="1:1" x14ac:dyDescent="0.25">
      <c r="A32" s="114" t="s">
        <v>198</v>
      </c>
    </row>
    <row r="33" spans="1:3" x14ac:dyDescent="0.25">
      <c r="A33" s="202" t="s">
        <v>304</v>
      </c>
    </row>
    <row r="34" spans="1:3" x14ac:dyDescent="0.25">
      <c r="A34" s="202" t="s">
        <v>242</v>
      </c>
    </row>
    <row r="35" spans="1:3" x14ac:dyDescent="0.25">
      <c r="A35" s="114" t="s">
        <v>212</v>
      </c>
    </row>
    <row r="36" spans="1:3" x14ac:dyDescent="0.25">
      <c r="A36" s="206" t="s">
        <v>223</v>
      </c>
    </row>
    <row r="37" spans="1:3" ht="15" customHeight="1" x14ac:dyDescent="0.25">
      <c r="A37" s="205" t="s">
        <v>256</v>
      </c>
    </row>
    <row r="38" spans="1:3" x14ac:dyDescent="0.25">
      <c r="A38" s="114" t="s">
        <v>221</v>
      </c>
    </row>
    <row r="39" spans="1:3" x14ac:dyDescent="0.25">
      <c r="A39" s="205" t="s">
        <v>262</v>
      </c>
    </row>
    <row r="40" spans="1:3" x14ac:dyDescent="0.25">
      <c r="A40" s="114" t="s">
        <v>141</v>
      </c>
    </row>
    <row r="41" spans="1:3" x14ac:dyDescent="0.25">
      <c r="A41" s="202" t="s">
        <v>315</v>
      </c>
    </row>
    <row r="42" spans="1:3" x14ac:dyDescent="0.25">
      <c r="A42" s="206" t="s">
        <v>175</v>
      </c>
    </row>
    <row r="43" spans="1:3" x14ac:dyDescent="0.25">
      <c r="A43" s="202" t="s">
        <v>320</v>
      </c>
    </row>
    <row r="44" spans="1:3" ht="15" customHeight="1" x14ac:dyDescent="0.25">
      <c r="A44" s="205" t="s">
        <v>300</v>
      </c>
    </row>
    <row r="45" spans="1:3" x14ac:dyDescent="0.25">
      <c r="A45" s="202" t="s">
        <v>322</v>
      </c>
      <c r="C45" s="109">
        <v>43</v>
      </c>
    </row>
    <row r="48" spans="1:3" ht="16.5" thickBot="1" x14ac:dyDescent="0.3">
      <c r="A48" s="238" t="s">
        <v>357</v>
      </c>
    </row>
    <row r="49" spans="1:3" ht="15.75" thickTop="1" x14ac:dyDescent="0.25">
      <c r="A49" s="206" t="s">
        <v>370</v>
      </c>
    </row>
    <row r="50" spans="1:3" ht="15.75" customHeight="1" x14ac:dyDescent="0.25">
      <c r="A50" s="209" t="s">
        <v>377</v>
      </c>
    </row>
    <row r="51" spans="1:3" ht="15.75" customHeight="1" x14ac:dyDescent="0.25">
      <c r="A51" s="114" t="s">
        <v>421</v>
      </c>
    </row>
    <row r="52" spans="1:3" x14ac:dyDescent="0.25">
      <c r="A52" s="206" t="s">
        <v>425</v>
      </c>
    </row>
    <row r="53" spans="1:3" ht="15" customHeight="1" x14ac:dyDescent="0.25">
      <c r="A53" s="205" t="s">
        <v>434</v>
      </c>
    </row>
    <row r="54" spans="1:3" ht="15.75" customHeight="1" x14ac:dyDescent="0.25">
      <c r="A54" s="114" t="s">
        <v>444</v>
      </c>
    </row>
    <row r="55" spans="1:3" x14ac:dyDescent="0.25">
      <c r="A55" s="206" t="s">
        <v>446</v>
      </c>
    </row>
    <row r="56" spans="1:3" ht="15.75" customHeight="1" x14ac:dyDescent="0.25">
      <c r="A56" s="206" t="s">
        <v>463</v>
      </c>
    </row>
    <row r="57" spans="1:3" ht="15" customHeight="1" x14ac:dyDescent="0.25">
      <c r="A57" s="206" t="s">
        <v>472</v>
      </c>
      <c r="C57" s="109">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122246-9B5A-49BC-92D2-E04FB1C90514}">
  <ds:schemaRefs>
    <ds:schemaRef ds:uri="http://schemas.microsoft.com/office/2006/metadata/properties"/>
    <ds:schemaRef ds:uri="http://schemas.microsoft.com/office/infopath/2007/PartnerControls"/>
    <ds:schemaRef ds:uri="12d2b935-5151-4c8e-9c60-cd98fbfd3007"/>
    <ds:schemaRef ds:uri="b5051e59-b8a1-430e-a2fb-c5d785e071c5"/>
  </ds:schemaRefs>
</ds:datastoreItem>
</file>

<file path=customXml/itemProps2.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5</vt:i4>
      </vt:variant>
    </vt:vector>
  </HeadingPairs>
  <TitlesOfParts>
    <vt:vector size="27" baseType="lpstr">
      <vt:lpstr>Capa</vt:lpstr>
      <vt:lpstr>Relatório Sintético</vt:lpstr>
      <vt:lpstr>Relatório Analítico </vt:lpstr>
      <vt:lpstr>Entidades Cadastradas</vt:lpstr>
      <vt:lpstr>Anexo Fotos</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office365.18 contas</cp:lastModifiedBy>
  <cp:revision/>
  <cp:lastPrinted>2023-11-09T18:50:30Z</cp:lastPrinted>
  <dcterms:created xsi:type="dcterms:W3CDTF">2019-08-19T14:05:31Z</dcterms:created>
  <dcterms:modified xsi:type="dcterms:W3CDTF">2023-11-09T18:54:42Z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