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arquivos\DOC_CMCG\Transparência\Transparência 2023\Relatórios de Produção\"/>
    </mc:Choice>
  </mc:AlternateContent>
  <xr:revisionPtr revIDLastSave="0" documentId="13_ncr:1_{C30D39DC-FF84-47A7-9F47-4793E67D77AD}" xr6:coauthVersionLast="47" xr6:coauthVersionMax="47" xr10:uidLastSave="{00000000-0000-0000-0000-000000000000}"/>
  <bookViews>
    <workbookView xWindow="23880" yWindow="-120" windowWidth="29040" windowHeight="15840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capa!$A$1:$N$31</definedName>
    <definedName name="_xlnm.Print_Area" localSheetId="1">Relatório!$A$1:$L$46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2" l="1"/>
  <c r="K43" i="2"/>
  <c r="L42" i="2"/>
  <c r="K42" i="2"/>
  <c r="L41" i="2" l="1"/>
  <c r="L37" i="2" l="1"/>
  <c r="L38" i="2"/>
  <c r="K28" i="2"/>
  <c r="L28" i="2"/>
  <c r="L20" i="2"/>
  <c r="L19" i="2"/>
  <c r="L18" i="2"/>
  <c r="L12" i="2"/>
  <c r="L11" i="2"/>
  <c r="L10" i="2"/>
  <c r="L8" i="2"/>
  <c r="L6" i="2"/>
  <c r="K21" i="2"/>
  <c r="L21" i="2"/>
  <c r="L40" i="2"/>
  <c r="K40" i="2"/>
  <c r="K37" i="2"/>
  <c r="K38" i="2"/>
  <c r="L39" i="2"/>
  <c r="K39" i="2"/>
  <c r="K41" i="2"/>
  <c r="K19" i="2"/>
  <c r="K18" i="2"/>
  <c r="L27" i="2" l="1"/>
  <c r="K27" i="2"/>
  <c r="L29" i="2"/>
  <c r="K29" i="2"/>
  <c r="L30" i="2"/>
  <c r="K30" i="2"/>
  <c r="L31" i="2"/>
  <c r="K31" i="2"/>
  <c r="K6" i="2"/>
  <c r="K5" i="2"/>
  <c r="L5" i="2"/>
  <c r="K20" i="2" l="1"/>
  <c r="K12" i="2"/>
  <c r="K11" i="2"/>
  <c r="K10" i="2"/>
  <c r="L9" i="2"/>
  <c r="K9" i="2"/>
  <c r="K8" i="2"/>
  <c r="L7" i="2"/>
  <c r="K7" i="2"/>
</calcChain>
</file>

<file path=xl/sharedStrings.xml><?xml version="1.0" encoding="utf-8"?>
<sst xmlns="http://schemas.openxmlformats.org/spreadsheetml/2006/main" count="157" uniqueCount="66">
  <si>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</si>
  <si>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</si>
  <si>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</si>
  <si>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</si>
  <si>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</si>
  <si>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</si>
  <si>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</si>
  <si>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</si>
  <si>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</si>
  <si>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</si>
  <si>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</si>
  <si>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</si>
  <si>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</si>
  <si>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</si>
  <si>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</si>
  <si>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</si>
  <si>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</si>
  <si>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</si>
  <si>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</si>
  <si>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</si>
  <si>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</si>
  <si>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</si>
  <si>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</si>
  <si>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</si>
  <si>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</si>
  <si>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</si>
  <si>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</si>
  <si>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</si>
  <si>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</si>
  <si>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</si>
  <si>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</si>
  <si>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</si>
  <si>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</si>
  <si>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</si>
  <si>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</si>
  <si>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</si>
  <si>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</si>
  <si>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</si>
  <si>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</si>
  <si>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</si>
  <si>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Gêrencia de Gestão Social e Avaliação </t>
  </si>
  <si>
    <t>Nº de benefícios integrais e parciais</t>
  </si>
  <si>
    <t xml:space="preserve">Programa Universitário do Bem </t>
  </si>
  <si>
    <t>Nº de adolescentes e jovens grávidas atendidas no Programa Meninas de Luz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</si>
  <si>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</si>
  <si>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</si>
  <si>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</si>
  <si>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>Nº de pessoas acolhidas do interior para tratamento médico em Goiânia</t>
  </si>
  <si>
    <t>Informações mais detalhadas podem ser conferidas nos Relatórios Gerenciais Mensais, disponíveis em www.ovg.org.br / Acesso à Informação / Prestação de Contas / Relatórios Mensais e Anuais de Suas Ações e Atividades (http://www.ovg.org.br/post/ver/231818).</t>
  </si>
  <si>
    <t>Atendimento</t>
  </si>
  <si>
    <t>Nº de atendimentos ao cidadão (gestantes, pessoas com deficiência, idosos, vítimas de queimaduras, crianças e pessoas em situação de vulnerabilidade e risco social)</t>
  </si>
  <si>
    <t xml:space="preserve">Nº benefícios concedidos (Mix do Bem, desidratados e minimamente processados) </t>
  </si>
  <si>
    <t>Unidade</t>
  </si>
  <si>
    <t xml:space="preserve">Gerência de Voluntariado e Parcerias Sociais </t>
  </si>
  <si>
    <t xml:space="preserve">Centro da Juventude Tecendo o Futuro </t>
  </si>
  <si>
    <t xml:space="preserve">Gerência de Promoção
e Integração ao Mundo
do Trabalho </t>
  </si>
  <si>
    <t>Nº de adolescentes  e jovens atendidos no Centro de Convivência e nas ações de Integração ao Mundo do Trabalho  no Programa Juventude Tecendo o Futuro</t>
  </si>
  <si>
    <t>Nº de atendimentos aos beneficiários do Programa Jovens Talentos</t>
  </si>
  <si>
    <t>-</t>
  </si>
  <si>
    <t xml:space="preserve">Nº de ações socioassistenciais  itinerantes de enfrentamento às desproteções sociais </t>
  </si>
  <si>
    <t>Natal do Bem</t>
  </si>
  <si>
    <t>Nº crianças beneficiadas com brinquedos</t>
  </si>
  <si>
    <t>Brinquedos</t>
  </si>
  <si>
    <t>Nº visitantes na Vila do Papai Noel</t>
  </si>
  <si>
    <t xml:space="preserve">Nº de refeições servidas nas unidades </t>
  </si>
  <si>
    <t>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</si>
</sst>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1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thin">
        <color rgb="FF002060"/>
      </top>
      <bottom style="thin">
        <color theme="4" tint="-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theme="4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2060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theme="4" tint="-0.499984740745262"/>
      </bottom>
      <diagonal/>
    </border>
  </borders>
  <cellStyleXfs count="75">
    <xf numFmtId="0" fontId="0" fillId="0" borderId="0"/>
    <xf numFmtId="0" fontId="8" fillId="0" borderId="0"/>
    <xf numFmtId="0" fontId="9" fillId="0" borderId="0"/>
    <xf numFmtId="0" fontId="8" fillId="0" borderId="0"/>
    <xf numFmtId="44" fontId="10" fillId="0" borderId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0" fontId="12" fillId="0" borderId="0"/>
    <xf numFmtId="44" fontId="10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0" fillId="2" borderId="0" xfId="0" applyFill="1"/>
    <xf numFmtId="3" fontId="17" fillId="5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9" fillId="0" borderId="0" xfId="0" applyFont="1"/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3" fontId="1" fillId="5" borderId="15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20" fillId="4" borderId="0" xfId="0" applyFont="1" applyFill="1" applyAlignment="1">
      <alignment horizontal="center" vertical="center" wrapText="1" readingOrder="1"/>
    </xf>
    <xf numFmtId="0" fontId="0" fillId="2" borderId="0" xfId="0" applyFill="1" applyAlignment="1">
      <alignment horizontal="center" vertical="center" wrapText="1"/>
    </xf>
    <xf numFmtId="17" fontId="18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justify" vertical="top" wrapText="1"/>
    </xf>
    <xf numFmtId="0" fontId="17" fillId="2" borderId="3" xfId="0" applyFont="1" applyFill="1" applyBorder="1" applyAlignment="1">
      <alignment horizontal="justify" vertical="top" wrapText="1"/>
    </xf>
    <xf numFmtId="0" fontId="18" fillId="4" borderId="2" xfId="0" applyFont="1" applyFill="1" applyBorder="1" applyAlignment="1">
      <alignment horizontal="center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D75AB"/>
      <color rgb="FFECDEE8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13</xdr:col>
      <xdr:colOff>581025</xdr:colOff>
      <xdr:row>30</xdr:row>
      <xdr:rowOff>409574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19050" y="0"/>
          <a:ext cx="8486775" cy="612457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OUTUBRO A DEZEMBRO 2023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31:A45"/>
  <sheetViews>
    <sheetView tabSelected="1" view="pageBreakPreview" topLeftCell="A10" zoomScaleNormal="100" zoomScaleSheetLayoutView="100" workbookViewId="0">
      <selection activeCell="R25" sqref="R25"/>
    </sheetView>
  </sheetViews>
  <sheetFormatPr defaultRowHeight="15" x14ac:dyDescent="0.25"/>
  <sheetData>
    <row r="31" spans="1:1" ht="35.25" customHeight="1" x14ac:dyDescent="0.25">
      <c r="A31" s="34"/>
    </row>
    <row r="45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N44"/>
  <sheetViews>
    <sheetView tabSelected="1" view="pageBreakPreview" topLeftCell="A33" zoomScale="85" zoomScaleNormal="85" zoomScaleSheetLayoutView="85" zoomScalePageLayoutView="80" workbookViewId="0">
      <selection activeCell="R25" sqref="R25"/>
    </sheetView>
  </sheetViews>
  <sheetFormatPr defaultRowHeight="15" x14ac:dyDescent="0.25"/>
  <cols>
    <col min="1" max="1" width="25.7109375" style="2" customWidth="1"/>
    <col min="2" max="2" width="41.85546875" style="4" customWidth="1"/>
    <col min="3" max="3" width="13.28515625" style="1" customWidth="1"/>
    <col min="4" max="4" width="14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2.75" customHeight="1" x14ac:dyDescent="0.25">
      <c r="A1" s="57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4" s="6" customFormat="1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ht="21" customHeight="1" x14ac:dyDescent="0.25">
      <c r="A3" s="60" t="s">
        <v>9</v>
      </c>
      <c r="B3" s="60" t="s">
        <v>0</v>
      </c>
      <c r="C3" s="62" t="s">
        <v>1</v>
      </c>
      <c r="D3" s="62" t="s">
        <v>16</v>
      </c>
      <c r="E3" s="59">
        <v>45200</v>
      </c>
      <c r="F3" s="59"/>
      <c r="G3" s="59">
        <v>45231</v>
      </c>
      <c r="H3" s="59"/>
      <c r="I3" s="59">
        <v>45261</v>
      </c>
      <c r="J3" s="59"/>
      <c r="K3" s="9" t="s">
        <v>10</v>
      </c>
      <c r="L3" s="9" t="s">
        <v>11</v>
      </c>
    </row>
    <row r="4" spans="1:14" ht="17.25" customHeight="1" x14ac:dyDescent="0.25">
      <c r="A4" s="60"/>
      <c r="B4" s="60"/>
      <c r="C4" s="62"/>
      <c r="D4" s="63"/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2" t="s">
        <v>24</v>
      </c>
      <c r="L4" s="12" t="s">
        <v>4</v>
      </c>
    </row>
    <row r="5" spans="1:14" s="3" customFormat="1" ht="33" customHeight="1" x14ac:dyDescent="0.25">
      <c r="A5" s="61" t="s">
        <v>30</v>
      </c>
      <c r="B5" s="13" t="s">
        <v>25</v>
      </c>
      <c r="C5" s="14" t="s">
        <v>5</v>
      </c>
      <c r="D5" s="14" t="s">
        <v>17</v>
      </c>
      <c r="E5" s="15">
        <v>66</v>
      </c>
      <c r="F5" s="16">
        <v>65</v>
      </c>
      <c r="G5" s="15">
        <v>66</v>
      </c>
      <c r="H5" s="16">
        <v>65</v>
      </c>
      <c r="I5" s="15">
        <v>66</v>
      </c>
      <c r="J5" s="16">
        <v>64</v>
      </c>
      <c r="K5" s="15">
        <f>AVERAGE(E5,G5,I5)</f>
        <v>66</v>
      </c>
      <c r="L5" s="16">
        <f>AVERAGE(F5,H5,J5)</f>
        <v>64.666666666666671</v>
      </c>
    </row>
    <row r="6" spans="1:14" s="3" customFormat="1" ht="30" customHeight="1" x14ac:dyDescent="0.25">
      <c r="A6" s="61"/>
      <c r="B6" s="13" t="s">
        <v>26</v>
      </c>
      <c r="C6" s="14" t="s">
        <v>5</v>
      </c>
      <c r="D6" s="14" t="s">
        <v>17</v>
      </c>
      <c r="E6" s="15">
        <v>25</v>
      </c>
      <c r="F6" s="16">
        <v>25</v>
      </c>
      <c r="G6" s="15">
        <v>25</v>
      </c>
      <c r="H6" s="16">
        <v>25</v>
      </c>
      <c r="I6" s="15">
        <v>25</v>
      </c>
      <c r="J6" s="16">
        <v>25</v>
      </c>
      <c r="K6" s="15">
        <f>AVERAGE(E6,G6,I6)</f>
        <v>25</v>
      </c>
      <c r="L6" s="16">
        <f>AVERAGE(F6,H6,J6)</f>
        <v>25</v>
      </c>
    </row>
    <row r="7" spans="1:14" s="3" customFormat="1" ht="31.5" customHeight="1" x14ac:dyDescent="0.25">
      <c r="A7" s="61"/>
      <c r="B7" s="13" t="s">
        <v>27</v>
      </c>
      <c r="C7" s="14" t="s">
        <v>5</v>
      </c>
      <c r="D7" s="14" t="s">
        <v>17</v>
      </c>
      <c r="E7" s="15">
        <v>30</v>
      </c>
      <c r="F7" s="16">
        <v>30</v>
      </c>
      <c r="G7" s="15">
        <v>30</v>
      </c>
      <c r="H7" s="16">
        <v>30</v>
      </c>
      <c r="I7" s="15">
        <v>30</v>
      </c>
      <c r="J7" s="16">
        <v>30</v>
      </c>
      <c r="K7" s="15">
        <f t="shared" ref="K7:L12" si="0">AVERAGE(E7,G7,I7)</f>
        <v>30</v>
      </c>
      <c r="L7" s="16">
        <f t="shared" si="0"/>
        <v>30</v>
      </c>
    </row>
    <row r="8" spans="1:14" s="3" customFormat="1" ht="31.5" customHeight="1" x14ac:dyDescent="0.25">
      <c r="A8" s="61"/>
      <c r="B8" s="13" t="s">
        <v>28</v>
      </c>
      <c r="C8" s="14" t="s">
        <v>5</v>
      </c>
      <c r="D8" s="14" t="s">
        <v>17</v>
      </c>
      <c r="E8" s="15">
        <v>300</v>
      </c>
      <c r="F8" s="16">
        <v>353</v>
      </c>
      <c r="G8" s="15">
        <v>300</v>
      </c>
      <c r="H8" s="16">
        <v>367</v>
      </c>
      <c r="I8" s="15">
        <v>270</v>
      </c>
      <c r="J8" s="16">
        <v>359</v>
      </c>
      <c r="K8" s="15">
        <f t="shared" si="0"/>
        <v>290</v>
      </c>
      <c r="L8" s="16">
        <f>AVERAGE(F8,H8,J8)</f>
        <v>359.66666666666669</v>
      </c>
      <c r="N8" s="18"/>
    </row>
    <row r="9" spans="1:14" s="3" customFormat="1" ht="30" customHeight="1" x14ac:dyDescent="0.25">
      <c r="A9" s="61" t="s">
        <v>31</v>
      </c>
      <c r="B9" s="25" t="s">
        <v>44</v>
      </c>
      <c r="C9" s="14" t="s">
        <v>5</v>
      </c>
      <c r="D9" s="14" t="s">
        <v>17</v>
      </c>
      <c r="E9" s="15">
        <v>29</v>
      </c>
      <c r="F9" s="16">
        <v>29</v>
      </c>
      <c r="G9" s="15">
        <v>29</v>
      </c>
      <c r="H9" s="16">
        <v>29</v>
      </c>
      <c r="I9" s="15">
        <v>29</v>
      </c>
      <c r="J9" s="16">
        <v>29</v>
      </c>
      <c r="K9" s="15">
        <f t="shared" si="0"/>
        <v>29</v>
      </c>
      <c r="L9" s="16">
        <f t="shared" si="0"/>
        <v>29</v>
      </c>
    </row>
    <row r="10" spans="1:14" s="3" customFormat="1" ht="32.25" customHeight="1" x14ac:dyDescent="0.25">
      <c r="A10" s="61"/>
      <c r="B10" s="25" t="s">
        <v>28</v>
      </c>
      <c r="C10" s="14" t="s">
        <v>5</v>
      </c>
      <c r="D10" s="14" t="s">
        <v>17</v>
      </c>
      <c r="E10" s="15">
        <v>500</v>
      </c>
      <c r="F10" s="16">
        <v>323</v>
      </c>
      <c r="G10" s="15">
        <v>500</v>
      </c>
      <c r="H10" s="16">
        <v>348</v>
      </c>
      <c r="I10" s="15">
        <v>450</v>
      </c>
      <c r="J10" s="16">
        <v>345</v>
      </c>
      <c r="K10" s="15">
        <f t="shared" si="0"/>
        <v>483.33333333333331</v>
      </c>
      <c r="L10" s="16">
        <f>AVERAGE(F10,H10,J10)</f>
        <v>338.66666666666669</v>
      </c>
    </row>
    <row r="11" spans="1:14" s="3" customFormat="1" ht="41.25" customHeight="1" x14ac:dyDescent="0.25">
      <c r="A11" s="17" t="s">
        <v>32</v>
      </c>
      <c r="B11" s="25" t="s">
        <v>28</v>
      </c>
      <c r="C11" s="14" t="s">
        <v>5</v>
      </c>
      <c r="D11" s="14" t="s">
        <v>17</v>
      </c>
      <c r="E11" s="15">
        <v>270</v>
      </c>
      <c r="F11" s="16">
        <v>276</v>
      </c>
      <c r="G11" s="15">
        <v>270</v>
      </c>
      <c r="H11" s="16">
        <v>271</v>
      </c>
      <c r="I11" s="15">
        <v>240</v>
      </c>
      <c r="J11" s="16">
        <v>248</v>
      </c>
      <c r="K11" s="15">
        <f t="shared" si="0"/>
        <v>260</v>
      </c>
      <c r="L11" s="16">
        <f>AVERAGE(F11,H11,J11)</f>
        <v>265</v>
      </c>
    </row>
    <row r="12" spans="1:14" s="3" customFormat="1" ht="39.950000000000003" customHeight="1" x14ac:dyDescent="0.25">
      <c r="A12" s="17" t="s">
        <v>33</v>
      </c>
      <c r="B12" s="25" t="s">
        <v>28</v>
      </c>
      <c r="C12" s="14" t="s">
        <v>5</v>
      </c>
      <c r="D12" s="14" t="s">
        <v>17</v>
      </c>
      <c r="E12" s="15">
        <v>280</v>
      </c>
      <c r="F12" s="16">
        <v>289</v>
      </c>
      <c r="G12" s="15">
        <v>280</v>
      </c>
      <c r="H12" s="16">
        <v>284</v>
      </c>
      <c r="I12" s="15">
        <v>250</v>
      </c>
      <c r="J12" s="16">
        <v>266</v>
      </c>
      <c r="K12" s="15">
        <f t="shared" si="0"/>
        <v>270</v>
      </c>
      <c r="L12" s="16">
        <f>AVERAGE(F12,H12,J12)</f>
        <v>279.66666666666669</v>
      </c>
    </row>
    <row r="13" spans="1:14" s="3" customFormat="1" ht="26.2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4" s="3" customFormat="1" ht="41.25" customHeight="1" x14ac:dyDescent="0.25">
      <c r="A14" s="57" t="s">
        <v>22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4" s="3" customFormat="1" ht="11.2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4" ht="19.5" customHeight="1" x14ac:dyDescent="0.25">
      <c r="A16" s="60" t="s">
        <v>9</v>
      </c>
      <c r="B16" s="60" t="s">
        <v>0</v>
      </c>
      <c r="C16" s="62" t="s">
        <v>1</v>
      </c>
      <c r="D16" s="62" t="s">
        <v>16</v>
      </c>
      <c r="E16" s="59">
        <v>45200</v>
      </c>
      <c r="F16" s="59"/>
      <c r="G16" s="59">
        <v>45231</v>
      </c>
      <c r="H16" s="59"/>
      <c r="I16" s="59">
        <v>45261</v>
      </c>
      <c r="J16" s="59"/>
      <c r="K16" s="9" t="s">
        <v>10</v>
      </c>
      <c r="L16" s="9" t="s">
        <v>11</v>
      </c>
    </row>
    <row r="17" spans="1:12" ht="19.5" customHeight="1" x14ac:dyDescent="0.25">
      <c r="A17" s="60"/>
      <c r="B17" s="60"/>
      <c r="C17" s="62"/>
      <c r="D17" s="62"/>
      <c r="E17" s="10" t="s">
        <v>2</v>
      </c>
      <c r="F17" s="11" t="s">
        <v>3</v>
      </c>
      <c r="G17" s="10" t="s">
        <v>2</v>
      </c>
      <c r="H17" s="11" t="s">
        <v>3</v>
      </c>
      <c r="I17" s="10" t="s">
        <v>2</v>
      </c>
      <c r="J17" s="11" t="s">
        <v>3</v>
      </c>
      <c r="K17" s="9" t="s">
        <v>4</v>
      </c>
      <c r="L17" s="9" t="s">
        <v>4</v>
      </c>
    </row>
    <row r="18" spans="1:12" s="3" customFormat="1" ht="66.75" customHeight="1" x14ac:dyDescent="0.25">
      <c r="A18" s="64" t="s">
        <v>54</v>
      </c>
      <c r="B18" s="30" t="s">
        <v>56</v>
      </c>
      <c r="C18" s="14" t="s">
        <v>5</v>
      </c>
      <c r="D18" s="14" t="s">
        <v>17</v>
      </c>
      <c r="E18" s="15">
        <v>400</v>
      </c>
      <c r="F18" s="16">
        <v>786</v>
      </c>
      <c r="G18" s="15">
        <v>400</v>
      </c>
      <c r="H18" s="16">
        <v>696</v>
      </c>
      <c r="I18" s="15">
        <v>350</v>
      </c>
      <c r="J18" s="16">
        <v>559</v>
      </c>
      <c r="K18" s="15">
        <f>AVERAGE(E18,G18,I18)</f>
        <v>383.33333333333331</v>
      </c>
      <c r="L18" s="16">
        <f>AVERAGE(F18,H18,J18)</f>
        <v>680.33333333333337</v>
      </c>
    </row>
    <row r="19" spans="1:12" s="3" customFormat="1" ht="39.75" customHeight="1" x14ac:dyDescent="0.25">
      <c r="A19" s="65"/>
      <c r="B19" s="25" t="s">
        <v>43</v>
      </c>
      <c r="C19" s="31" t="s">
        <v>5</v>
      </c>
      <c r="D19" s="14" t="s">
        <v>17</v>
      </c>
      <c r="E19" s="15">
        <v>150</v>
      </c>
      <c r="F19" s="16">
        <v>197</v>
      </c>
      <c r="G19" s="15">
        <v>150</v>
      </c>
      <c r="H19" s="16">
        <v>180</v>
      </c>
      <c r="I19" s="15">
        <v>150</v>
      </c>
      <c r="J19" s="16">
        <v>155</v>
      </c>
      <c r="K19" s="15">
        <f>AVERAGE(E19,G19,I19)</f>
        <v>150</v>
      </c>
      <c r="L19" s="16">
        <f>AVERAGE(F19,H19,J19)</f>
        <v>177.33333333333334</v>
      </c>
    </row>
    <row r="20" spans="1:12" s="3" customFormat="1" ht="33" customHeight="1" x14ac:dyDescent="0.25">
      <c r="A20" s="17" t="s">
        <v>42</v>
      </c>
      <c r="B20" s="20" t="s">
        <v>41</v>
      </c>
      <c r="C20" s="14" t="s">
        <v>8</v>
      </c>
      <c r="D20" s="24" t="s">
        <v>29</v>
      </c>
      <c r="E20" s="15">
        <v>14000</v>
      </c>
      <c r="F20" s="16">
        <v>14658</v>
      </c>
      <c r="G20" s="15">
        <v>14000</v>
      </c>
      <c r="H20" s="16">
        <v>14621</v>
      </c>
      <c r="I20" s="15">
        <v>14000</v>
      </c>
      <c r="J20" s="16">
        <v>14621</v>
      </c>
      <c r="K20" s="15">
        <f>MAX(E20,G20,I20)</f>
        <v>14000</v>
      </c>
      <c r="L20" s="16">
        <f>MAX(F20,H20,J20)</f>
        <v>14658</v>
      </c>
    </row>
    <row r="21" spans="1:12" s="3" customFormat="1" ht="50.25" customHeight="1" x14ac:dyDescent="0.25">
      <c r="A21" s="32" t="s">
        <v>55</v>
      </c>
      <c r="B21" s="47" t="s">
        <v>57</v>
      </c>
      <c r="C21" s="48" t="s">
        <v>49</v>
      </c>
      <c r="D21" s="46" t="s">
        <v>18</v>
      </c>
      <c r="E21" s="15">
        <v>1000</v>
      </c>
      <c r="F21" s="16">
        <v>1213</v>
      </c>
      <c r="G21" s="15">
        <v>1000</v>
      </c>
      <c r="H21" s="16">
        <v>1313</v>
      </c>
      <c r="I21" s="15">
        <v>1000</v>
      </c>
      <c r="J21" s="16">
        <v>1135</v>
      </c>
      <c r="K21" s="15">
        <f>SUM(E21,G21,I21)</f>
        <v>3000</v>
      </c>
      <c r="L21" s="16">
        <f>SUM(F21,H21,J21)</f>
        <v>3661</v>
      </c>
    </row>
    <row r="22" spans="1:12" s="3" customFormat="1" ht="37.5" customHeight="1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1:12" s="3" customFormat="1" ht="48.75" customHeight="1" x14ac:dyDescent="0.25">
      <c r="A23" s="57" t="s">
        <v>21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s="3" customFormat="1" ht="11.25" customHeight="1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19.5" customHeight="1" x14ac:dyDescent="0.25">
      <c r="A25" s="60" t="s">
        <v>9</v>
      </c>
      <c r="B25" s="60" t="s">
        <v>0</v>
      </c>
      <c r="C25" s="62" t="s">
        <v>1</v>
      </c>
      <c r="D25" s="62" t="s">
        <v>16</v>
      </c>
      <c r="E25" s="59">
        <v>45200</v>
      </c>
      <c r="F25" s="59"/>
      <c r="G25" s="59">
        <v>45231</v>
      </c>
      <c r="H25" s="59"/>
      <c r="I25" s="59">
        <v>45261</v>
      </c>
      <c r="J25" s="59"/>
      <c r="K25" s="9" t="s">
        <v>10</v>
      </c>
      <c r="L25" s="9" t="s">
        <v>11</v>
      </c>
    </row>
    <row r="26" spans="1:12" ht="19.5" customHeight="1" x14ac:dyDescent="0.25">
      <c r="A26" s="60"/>
      <c r="B26" s="60"/>
      <c r="C26" s="62"/>
      <c r="D26" s="63"/>
      <c r="E26" s="10" t="s">
        <v>2</v>
      </c>
      <c r="F26" s="11" t="s">
        <v>3</v>
      </c>
      <c r="G26" s="10" t="s">
        <v>2</v>
      </c>
      <c r="H26" s="11" t="s">
        <v>3</v>
      </c>
      <c r="I26" s="10" t="s">
        <v>2</v>
      </c>
      <c r="J26" s="11" t="s">
        <v>3</v>
      </c>
      <c r="K26" s="12" t="s">
        <v>4</v>
      </c>
      <c r="L26" s="12" t="s">
        <v>4</v>
      </c>
    </row>
    <row r="27" spans="1:12" s="3" customFormat="1" ht="54" customHeight="1" x14ac:dyDescent="0.25">
      <c r="A27" s="28" t="s">
        <v>34</v>
      </c>
      <c r="B27" s="30" t="s">
        <v>59</v>
      </c>
      <c r="C27" s="31" t="s">
        <v>15</v>
      </c>
      <c r="D27" s="14" t="s">
        <v>18</v>
      </c>
      <c r="E27" s="26">
        <v>16</v>
      </c>
      <c r="F27" s="27">
        <v>5</v>
      </c>
      <c r="G27" s="15">
        <v>20</v>
      </c>
      <c r="H27" s="16">
        <v>32</v>
      </c>
      <c r="I27" s="15">
        <v>10</v>
      </c>
      <c r="J27" s="16">
        <v>10</v>
      </c>
      <c r="K27" s="15">
        <f t="shared" ref="K27:L31" si="1">SUM(E27,G27,I27)</f>
        <v>46</v>
      </c>
      <c r="L27" s="16">
        <f t="shared" si="1"/>
        <v>47</v>
      </c>
    </row>
    <row r="28" spans="1:12" s="3" customFormat="1" ht="75.75" customHeight="1" x14ac:dyDescent="0.25">
      <c r="A28" s="23" t="s">
        <v>35</v>
      </c>
      <c r="B28" s="30" t="s">
        <v>50</v>
      </c>
      <c r="C28" s="32" t="s">
        <v>49</v>
      </c>
      <c r="D28" s="14" t="s">
        <v>18</v>
      </c>
      <c r="E28" s="15">
        <v>12865</v>
      </c>
      <c r="F28" s="16">
        <v>13100</v>
      </c>
      <c r="G28" s="15">
        <v>15715</v>
      </c>
      <c r="H28" s="16">
        <v>17040</v>
      </c>
      <c r="I28" s="15">
        <v>15080</v>
      </c>
      <c r="J28" s="16">
        <v>12606</v>
      </c>
      <c r="K28" s="15">
        <f>SUM(E28,G28,I28)</f>
        <v>43660</v>
      </c>
      <c r="L28" s="16">
        <f>SUM(F28,H28,J28)</f>
        <v>42746</v>
      </c>
    </row>
    <row r="29" spans="1:12" s="3" customFormat="1" ht="37.5" customHeight="1" x14ac:dyDescent="0.25">
      <c r="A29" s="17" t="s">
        <v>36</v>
      </c>
      <c r="B29" s="25" t="s">
        <v>47</v>
      </c>
      <c r="C29" s="14" t="s">
        <v>5</v>
      </c>
      <c r="D29" s="14" t="s">
        <v>18</v>
      </c>
      <c r="E29" s="15">
        <v>350</v>
      </c>
      <c r="F29" s="16">
        <v>404</v>
      </c>
      <c r="G29" s="15">
        <v>350</v>
      </c>
      <c r="H29" s="16">
        <v>402</v>
      </c>
      <c r="I29" s="15">
        <v>320</v>
      </c>
      <c r="J29" s="16">
        <v>360</v>
      </c>
      <c r="K29" s="15">
        <f t="shared" si="1"/>
        <v>1020</v>
      </c>
      <c r="L29" s="16">
        <f t="shared" si="1"/>
        <v>1166</v>
      </c>
    </row>
    <row r="30" spans="1:12" s="3" customFormat="1" ht="39" customHeight="1" x14ac:dyDescent="0.25">
      <c r="A30" s="19" t="s">
        <v>37</v>
      </c>
      <c r="B30" s="30" t="s">
        <v>64</v>
      </c>
      <c r="C30" s="14" t="s">
        <v>7</v>
      </c>
      <c r="D30" s="14" t="s">
        <v>18</v>
      </c>
      <c r="E30" s="7">
        <v>321719</v>
      </c>
      <c r="F30" s="8">
        <v>314939</v>
      </c>
      <c r="G30" s="7">
        <v>311380</v>
      </c>
      <c r="H30" s="8">
        <v>286618</v>
      </c>
      <c r="I30" s="7">
        <v>308275</v>
      </c>
      <c r="J30" s="8">
        <v>295659</v>
      </c>
      <c r="K30" s="15">
        <f t="shared" si="1"/>
        <v>941374</v>
      </c>
      <c r="L30" s="16">
        <f t="shared" si="1"/>
        <v>897216</v>
      </c>
    </row>
    <row r="31" spans="1:12" s="3" customFormat="1" ht="40.5" customHeight="1" x14ac:dyDescent="0.25">
      <c r="A31" s="17" t="s">
        <v>38</v>
      </c>
      <c r="B31" s="33" t="s">
        <v>51</v>
      </c>
      <c r="C31" s="31" t="s">
        <v>52</v>
      </c>
      <c r="D31" s="14" t="s">
        <v>18</v>
      </c>
      <c r="E31" s="15">
        <v>45000</v>
      </c>
      <c r="F31" s="29">
        <v>47757</v>
      </c>
      <c r="G31" s="15">
        <v>50000</v>
      </c>
      <c r="H31" s="16">
        <v>50013</v>
      </c>
      <c r="I31" s="15">
        <v>50000</v>
      </c>
      <c r="J31" s="16">
        <v>56668</v>
      </c>
      <c r="K31" s="15">
        <f t="shared" si="1"/>
        <v>145000</v>
      </c>
      <c r="L31" s="16">
        <f t="shared" si="1"/>
        <v>154438</v>
      </c>
    </row>
    <row r="32" spans="1:12" s="3" customFormat="1" ht="34.5" customHeight="1" x14ac:dyDescent="0.25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1:12" s="3" customFormat="1" ht="44.25" customHeight="1" x14ac:dyDescent="0.25">
      <c r="A33" s="57" t="s">
        <v>20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s="3" customFormat="1" ht="9.75" customHeight="1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2" ht="21" customHeight="1" x14ac:dyDescent="0.25">
      <c r="A35" s="60" t="s">
        <v>9</v>
      </c>
      <c r="B35" s="60" t="s">
        <v>0</v>
      </c>
      <c r="C35" s="62" t="s">
        <v>1</v>
      </c>
      <c r="D35" s="62" t="s">
        <v>16</v>
      </c>
      <c r="E35" s="59">
        <v>45200</v>
      </c>
      <c r="F35" s="59"/>
      <c r="G35" s="59">
        <v>45231</v>
      </c>
      <c r="H35" s="59"/>
      <c r="I35" s="59">
        <v>45261</v>
      </c>
      <c r="J35" s="59"/>
      <c r="K35" s="9" t="s">
        <v>10</v>
      </c>
      <c r="L35" s="9" t="s">
        <v>11</v>
      </c>
    </row>
    <row r="36" spans="1:12" ht="18" customHeight="1" x14ac:dyDescent="0.25">
      <c r="A36" s="73"/>
      <c r="B36" s="73"/>
      <c r="C36" s="63"/>
      <c r="D36" s="63"/>
      <c r="E36" s="21" t="s">
        <v>2</v>
      </c>
      <c r="F36" s="22" t="s">
        <v>3</v>
      </c>
      <c r="G36" s="21" t="s">
        <v>2</v>
      </c>
      <c r="H36" s="22" t="s">
        <v>3</v>
      </c>
      <c r="I36" s="21" t="s">
        <v>2</v>
      </c>
      <c r="J36" s="22" t="s">
        <v>3</v>
      </c>
      <c r="K36" s="12" t="s">
        <v>4</v>
      </c>
      <c r="L36" s="12" t="s">
        <v>4</v>
      </c>
    </row>
    <row r="37" spans="1:12" s="3" customFormat="1" ht="42" customHeight="1" x14ac:dyDescent="0.25">
      <c r="A37" s="17" t="s">
        <v>39</v>
      </c>
      <c r="B37" s="25" t="s">
        <v>45</v>
      </c>
      <c r="C37" s="14" t="s">
        <v>6</v>
      </c>
      <c r="D37" s="14" t="s">
        <v>18</v>
      </c>
      <c r="E37" s="15">
        <v>60</v>
      </c>
      <c r="F37" s="16">
        <v>103</v>
      </c>
      <c r="G37" s="15">
        <v>60</v>
      </c>
      <c r="H37" s="16">
        <v>71</v>
      </c>
      <c r="I37" s="15">
        <v>60</v>
      </c>
      <c r="J37" s="16">
        <v>192</v>
      </c>
      <c r="K37" s="15">
        <f t="shared" ref="K37:L39" si="2">SUM(E37,G37,I37)</f>
        <v>180</v>
      </c>
      <c r="L37" s="16">
        <f>SUM(F37,H37,J37)</f>
        <v>366</v>
      </c>
    </row>
    <row r="38" spans="1:12" s="3" customFormat="1" ht="37.5" customHeight="1" x14ac:dyDescent="0.25">
      <c r="A38" s="64" t="s">
        <v>53</v>
      </c>
      <c r="B38" s="13" t="s">
        <v>23</v>
      </c>
      <c r="C38" s="14" t="s">
        <v>5</v>
      </c>
      <c r="D38" s="14" t="s">
        <v>18</v>
      </c>
      <c r="E38" s="15">
        <v>120</v>
      </c>
      <c r="F38" s="16">
        <v>479</v>
      </c>
      <c r="G38" s="15">
        <v>120</v>
      </c>
      <c r="H38" s="16">
        <v>210</v>
      </c>
      <c r="I38" s="15">
        <v>250</v>
      </c>
      <c r="J38" s="16">
        <v>493</v>
      </c>
      <c r="K38" s="15">
        <f t="shared" si="2"/>
        <v>490</v>
      </c>
      <c r="L38" s="16">
        <f>SUM(F38,H38,J38)</f>
        <v>1182</v>
      </c>
    </row>
    <row r="39" spans="1:12" s="3" customFormat="1" ht="39.75" customHeight="1" x14ac:dyDescent="0.25">
      <c r="A39" s="69"/>
      <c r="B39" s="13" t="s">
        <v>14</v>
      </c>
      <c r="C39" s="14" t="s">
        <v>15</v>
      </c>
      <c r="D39" s="14" t="s">
        <v>18</v>
      </c>
      <c r="E39" s="15">
        <v>6</v>
      </c>
      <c r="F39" s="16">
        <v>6</v>
      </c>
      <c r="G39" s="15">
        <v>6</v>
      </c>
      <c r="H39" s="16">
        <v>7</v>
      </c>
      <c r="I39" s="15">
        <v>6</v>
      </c>
      <c r="J39" s="16">
        <v>9</v>
      </c>
      <c r="K39" s="15">
        <f t="shared" si="2"/>
        <v>18</v>
      </c>
      <c r="L39" s="16">
        <f t="shared" si="2"/>
        <v>22</v>
      </c>
    </row>
    <row r="40" spans="1:12" s="3" customFormat="1" ht="39.75" customHeight="1" x14ac:dyDescent="0.25">
      <c r="A40" s="70"/>
      <c r="B40" s="25" t="s">
        <v>46</v>
      </c>
      <c r="C40" s="14" t="s">
        <v>6</v>
      </c>
      <c r="D40" s="14" t="s">
        <v>18</v>
      </c>
      <c r="E40" s="15">
        <v>45</v>
      </c>
      <c r="F40" s="16">
        <v>56</v>
      </c>
      <c r="G40" s="15">
        <v>45</v>
      </c>
      <c r="H40" s="16">
        <v>119</v>
      </c>
      <c r="I40" s="15">
        <v>45</v>
      </c>
      <c r="J40" s="16">
        <v>51</v>
      </c>
      <c r="K40" s="15">
        <f t="shared" ref="K40" si="3">SUM(E40,G40,I40)</f>
        <v>135</v>
      </c>
      <c r="L40" s="16">
        <f t="shared" ref="L40" si="4">SUM(F40,H40,J40)</f>
        <v>226</v>
      </c>
    </row>
    <row r="41" spans="1:12" s="3" customFormat="1" ht="40.5" customHeight="1" x14ac:dyDescent="0.25">
      <c r="A41" s="17" t="s">
        <v>40</v>
      </c>
      <c r="B41" s="13" t="s">
        <v>12</v>
      </c>
      <c r="C41" s="14" t="s">
        <v>13</v>
      </c>
      <c r="D41" s="14" t="s">
        <v>17</v>
      </c>
      <c r="E41" s="15">
        <v>140</v>
      </c>
      <c r="F41" s="16">
        <v>140</v>
      </c>
      <c r="G41" s="15">
        <v>140</v>
      </c>
      <c r="H41" s="16">
        <v>157</v>
      </c>
      <c r="I41" s="15">
        <v>80</v>
      </c>
      <c r="J41" s="16">
        <v>98</v>
      </c>
      <c r="K41" s="15">
        <f>AVERAGE(E41,G41,I41)</f>
        <v>120</v>
      </c>
      <c r="L41" s="16">
        <f>AVERAGE(F41,H41,J41)</f>
        <v>131.66666666666666</v>
      </c>
    </row>
    <row r="42" spans="1:12" s="3" customFormat="1" ht="40.5" customHeight="1" x14ac:dyDescent="0.25">
      <c r="A42" s="64" t="s">
        <v>60</v>
      </c>
      <c r="B42" s="49" t="s">
        <v>61</v>
      </c>
      <c r="C42" s="50" t="s">
        <v>62</v>
      </c>
      <c r="D42" s="37" t="s">
        <v>18</v>
      </c>
      <c r="E42" s="38" t="s">
        <v>58</v>
      </c>
      <c r="F42" s="45" t="s">
        <v>58</v>
      </c>
      <c r="G42" s="51" t="s">
        <v>58</v>
      </c>
      <c r="H42" s="45" t="s">
        <v>58</v>
      </c>
      <c r="I42" s="52">
        <v>500000</v>
      </c>
      <c r="J42" s="53">
        <v>511502</v>
      </c>
      <c r="K42" s="44">
        <f>SUM(E42,G42,I42)</f>
        <v>500000</v>
      </c>
      <c r="L42" s="54">
        <f>SUM(F42,H42,J42)</f>
        <v>511502</v>
      </c>
    </row>
    <row r="43" spans="1:12" s="3" customFormat="1" ht="40.5" customHeight="1" x14ac:dyDescent="0.25">
      <c r="A43" s="68"/>
      <c r="B43" s="35" t="s">
        <v>63</v>
      </c>
      <c r="C43" s="36" t="s">
        <v>65</v>
      </c>
      <c r="D43" s="37" t="s">
        <v>18</v>
      </c>
      <c r="E43" s="40" t="s">
        <v>58</v>
      </c>
      <c r="F43" s="39" t="s">
        <v>58</v>
      </c>
      <c r="G43" s="40" t="s">
        <v>58</v>
      </c>
      <c r="H43" s="41" t="s">
        <v>58</v>
      </c>
      <c r="I43" s="42">
        <v>700000</v>
      </c>
      <c r="J43" s="43">
        <v>1012400</v>
      </c>
      <c r="K43" s="44">
        <f>SUM(E43,G43,I43)</f>
        <v>700000</v>
      </c>
      <c r="L43" s="45">
        <f>SUM(F43,H43,J43)</f>
        <v>1012400</v>
      </c>
    </row>
    <row r="44" spans="1:12" ht="39" customHeight="1" x14ac:dyDescent="0.25">
      <c r="A44" s="55" t="s">
        <v>48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</row>
  </sheetData>
  <mergeCells count="44">
    <mergeCell ref="A42:A43"/>
    <mergeCell ref="A38:A40"/>
    <mergeCell ref="A32:L32"/>
    <mergeCell ref="E35:F35"/>
    <mergeCell ref="G35:H35"/>
    <mergeCell ref="I35:J35"/>
    <mergeCell ref="A33:L33"/>
    <mergeCell ref="A34:L34"/>
    <mergeCell ref="A35:A36"/>
    <mergeCell ref="B35:B36"/>
    <mergeCell ref="C35:C36"/>
    <mergeCell ref="D35:D36"/>
    <mergeCell ref="B16:B17"/>
    <mergeCell ref="A22:L22"/>
    <mergeCell ref="A25:A26"/>
    <mergeCell ref="B25:B26"/>
    <mergeCell ref="C25:C26"/>
    <mergeCell ref="D25:D26"/>
    <mergeCell ref="E25:F25"/>
    <mergeCell ref="G25:H25"/>
    <mergeCell ref="I25:J25"/>
    <mergeCell ref="A23:L23"/>
    <mergeCell ref="C16:C17"/>
    <mergeCell ref="D16:D17"/>
    <mergeCell ref="E16:F16"/>
    <mergeCell ref="G16:H16"/>
    <mergeCell ref="I16:J16"/>
    <mergeCell ref="A24:L24"/>
    <mergeCell ref="A44:L44"/>
    <mergeCell ref="A1:L1"/>
    <mergeCell ref="A14:L14"/>
    <mergeCell ref="A13:L13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5:L15"/>
    <mergeCell ref="A16:A17"/>
    <mergeCell ref="A18:A19"/>
  </mergeCells>
  <pageMargins left="0.51" right="0.42" top="0.92" bottom="0.23" header="0.28000000000000003" footer="0.27"/>
  <pageSetup paperSize="9" scale="75" fitToHeight="0" orientation="landscape" r:id="rId1"/>
  <headerFooter>
    <oddHeader xml:space="preserve">&amp;L&amp;G
</oddHeader>
  </headerFooter>
  <rowBreaks count="2" manualBreakCount="2">
    <brk id="22" max="11" man="1"/>
    <brk id="32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Office365.28 contas</cp:lastModifiedBy>
  <cp:lastPrinted>2024-01-30T17:51:49Z</cp:lastPrinted>
  <dcterms:created xsi:type="dcterms:W3CDTF">2020-03-02T12:07:19Z</dcterms:created>
  <dcterms:modified xsi:type="dcterms:W3CDTF">2024-01-30T17:52:40Z</dcterms:modified>
</cp:coreProperties>
</file>