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arquivos\DOC_CMCG\BANCO DE ALIMENTOS\Relatório Gerencial\2023\10 - Outubro\"/>
    </mc:Choice>
  </mc:AlternateContent>
  <xr:revisionPtr revIDLastSave="0" documentId="13_ncr:1_{0CD4C604-A719-4C6D-B9C3-6A7D74A589C8}" xr6:coauthVersionLast="47" xr6:coauthVersionMax="47" xr10:uidLastSave="{00000000-0000-0000-0000-000000000000}"/>
  <bookViews>
    <workbookView xWindow="23880" yWindow="-120" windowWidth="29040" windowHeight="15840" tabRatio="696" xr2:uid="{00000000-000D-0000-FFFF-FFFF00000000}"/>
  </bookViews>
  <sheets>
    <sheet name="Capa" sheetId="10" r:id="rId1"/>
    <sheet name="Relatório Sintético" sheetId="6" r:id="rId2"/>
    <sheet name="Relatório Analítico " sheetId="3" r:id="rId3"/>
    <sheet name="Entidades Cadastradas" sheetId="14" r:id="rId4"/>
    <sheet name="Anexo Fotos" sheetId="12" r:id="rId5"/>
    <sheet name="Planilha19" sheetId="34" state="hidden" r:id="rId6"/>
    <sheet name="Planilha18" sheetId="33" state="hidden" r:id="rId7"/>
    <sheet name="Planilha17" sheetId="32" state="hidden" r:id="rId8"/>
    <sheet name="Planilha16" sheetId="31" state="hidden" r:id="rId9"/>
    <sheet name="Planilha15" sheetId="30" state="hidden" r:id="rId10"/>
    <sheet name="Planilha14" sheetId="29" state="hidden" r:id="rId11"/>
    <sheet name="Planilha13" sheetId="28" state="hidden" r:id="rId12"/>
    <sheet name="Planilha12" sheetId="27" state="hidden" r:id="rId13"/>
    <sheet name="Planilha11" sheetId="26" state="hidden" r:id="rId14"/>
    <sheet name="Planilha10" sheetId="25" state="hidden" r:id="rId15"/>
    <sheet name="Planilha9" sheetId="24" state="hidden" r:id="rId16"/>
    <sheet name="Planilha8" sheetId="23" state="hidden" r:id="rId17"/>
    <sheet name="Planilha7" sheetId="22" state="hidden" r:id="rId18"/>
    <sheet name="Planilha6" sheetId="21" state="hidden" r:id="rId19"/>
    <sheet name="Planilha5" sheetId="20" state="hidden" r:id="rId20"/>
    <sheet name="Planilha4" sheetId="18" state="hidden" r:id="rId21"/>
    <sheet name="Planilha3" sheetId="17" state="hidden" r:id="rId22"/>
    <sheet name="Planilha1" sheetId="16" state="hidden" r:id="rId23"/>
    <sheet name="Planilha2" sheetId="15" state="hidden" r:id="rId24"/>
  </sheets>
  <definedNames>
    <definedName name="__shared_1_0_0">#REF!-#REF!</definedName>
    <definedName name="__shared_2_0_0">#REF!-#REF!</definedName>
    <definedName name="_xlnm._FilterDatabase" localSheetId="2" hidden="1">'Relatório Analítico '!$A$33:$J$33</definedName>
    <definedName name="_xlnm.Print_Area" localSheetId="4">'Anexo Fotos'!$A$1:$Q$197</definedName>
    <definedName name="_xlnm.Print_Area" localSheetId="0">Capa!$A$1:$K$53</definedName>
    <definedName name="_xlnm.Print_Area" localSheetId="3">'Entidades Cadastradas'!$A$1:$E$239</definedName>
    <definedName name="_xlnm.Print_Area" localSheetId="2">'Relatório Analítico '!$A$1:$J$632</definedName>
    <definedName name="_xlnm.Print_Area" localSheetId="1">'Relatório Sintético'!$A$1:$L$52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1" i="3" l="1"/>
  <c r="G12" i="3"/>
  <c r="J610" i="3"/>
  <c r="J611" i="3" s="1"/>
  <c r="G346" i="3"/>
  <c r="G215" i="3"/>
  <c r="J30" i="3"/>
  <c r="J29" i="3"/>
  <c r="J24" i="3"/>
  <c r="G462" i="3" l="1"/>
  <c r="G610" i="3"/>
  <c r="G611" i="3" s="1"/>
  <c r="J12" i="3" l="1"/>
  <c r="J11" i="3"/>
  <c r="J349" i="3"/>
  <c r="J430" i="3"/>
  <c r="J468" i="3"/>
  <c r="J146" i="3"/>
  <c r="J57" i="3"/>
  <c r="J58" i="3"/>
  <c r="J145" i="3"/>
  <c r="E350" i="3" l="1"/>
  <c r="F216" i="3"/>
  <c r="E216" i="3"/>
  <c r="E347" i="3"/>
  <c r="F347" i="3"/>
  <c r="J18" i="3"/>
  <c r="J17" i="3"/>
  <c r="J16" i="3"/>
  <c r="F610" i="3"/>
  <c r="F462" i="3"/>
  <c r="F12" i="3"/>
  <c r="J220" i="3"/>
  <c r="F611" i="3" l="1"/>
  <c r="F11" i="3"/>
  <c r="E11" i="3"/>
  <c r="J542" i="3"/>
  <c r="J487" i="3"/>
  <c r="J429" i="3"/>
  <c r="J136" i="3"/>
  <c r="J194" i="3"/>
  <c r="J281" i="3"/>
  <c r="J144" i="3"/>
  <c r="J63" i="3"/>
  <c r="J340" i="3"/>
  <c r="J175" i="3"/>
  <c r="J305" i="3"/>
  <c r="J322" i="3"/>
  <c r="J228" i="3"/>
  <c r="J36" i="3"/>
  <c r="J155" i="3"/>
  <c r="J222" i="3"/>
  <c r="J314" i="3"/>
  <c r="J303" i="3"/>
  <c r="D215" i="3"/>
  <c r="J34" i="3"/>
  <c r="D216" i="3"/>
  <c r="J302" i="3" l="1"/>
  <c r="E12" i="3" l="1"/>
  <c r="J373" i="3" l="1"/>
  <c r="J372" i="3"/>
  <c r="J371" i="3"/>
  <c r="J370" i="3"/>
  <c r="J369" i="3"/>
  <c r="J368" i="3"/>
  <c r="J366" i="3"/>
  <c r="J365" i="3"/>
  <c r="J364" i="3"/>
  <c r="J363" i="3"/>
  <c r="J362" i="3"/>
  <c r="J361" i="3"/>
  <c r="J360" i="3"/>
  <c r="J359" i="3"/>
  <c r="J358" i="3"/>
  <c r="J357" i="3"/>
  <c r="J345" i="3"/>
  <c r="J344" i="3"/>
  <c r="J343" i="3"/>
  <c r="J342" i="3"/>
  <c r="J341" i="3"/>
  <c r="J339" i="3"/>
  <c r="J338" i="3"/>
  <c r="J337" i="3"/>
  <c r="J336" i="3"/>
  <c r="J335" i="3"/>
  <c r="J334" i="3"/>
  <c r="J333" i="3"/>
  <c r="J332" i="3"/>
  <c r="J331" i="3"/>
  <c r="J330" i="3"/>
  <c r="J329" i="3"/>
  <c r="J328" i="3"/>
  <c r="J327" i="3"/>
  <c r="J326" i="3"/>
  <c r="J325" i="3"/>
  <c r="J324" i="3"/>
  <c r="J323" i="3"/>
  <c r="J321" i="3"/>
  <c r="J320" i="3"/>
  <c r="J319" i="3"/>
  <c r="J318" i="3"/>
  <c r="J317" i="3"/>
  <c r="J316" i="3"/>
  <c r="J315" i="3"/>
  <c r="J313" i="3"/>
  <c r="J312" i="3"/>
  <c r="J311" i="3"/>
  <c r="J310" i="3"/>
  <c r="J309" i="3"/>
  <c r="J308" i="3"/>
  <c r="J307" i="3"/>
  <c r="J306" i="3"/>
  <c r="J304" i="3"/>
  <c r="J301" i="3"/>
  <c r="J300" i="3"/>
  <c r="J299" i="3"/>
  <c r="J298" i="3"/>
  <c r="J297" i="3"/>
  <c r="J296" i="3"/>
  <c r="J294" i="3"/>
  <c r="J293" i="3"/>
  <c r="J292" i="3"/>
  <c r="J291" i="3"/>
  <c r="J290" i="3"/>
  <c r="J288" i="3"/>
  <c r="J287" i="3"/>
  <c r="J286" i="3"/>
  <c r="J285" i="3"/>
  <c r="J284" i="3"/>
  <c r="J283" i="3"/>
  <c r="J282" i="3"/>
  <c r="J280" i="3"/>
  <c r="J279" i="3"/>
  <c r="J278" i="3"/>
  <c r="J277" i="3"/>
  <c r="J276" i="3"/>
  <c r="J275" i="3"/>
  <c r="J274" i="3"/>
  <c r="J273" i="3"/>
  <c r="J272" i="3"/>
  <c r="J271" i="3"/>
  <c r="J270" i="3"/>
  <c r="J269"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7" i="3"/>
  <c r="J226" i="3"/>
  <c r="J225" i="3"/>
  <c r="J224" i="3"/>
  <c r="J223" i="3"/>
  <c r="J221" i="3"/>
  <c r="J219" i="3"/>
  <c r="J214" i="3"/>
  <c r="J213" i="3"/>
  <c r="J212" i="3"/>
  <c r="J211" i="3"/>
  <c r="J210" i="3"/>
  <c r="J209" i="3"/>
  <c r="J208" i="3"/>
  <c r="J207" i="3"/>
  <c r="J206" i="3"/>
  <c r="J205" i="3"/>
  <c r="J204" i="3"/>
  <c r="J203" i="3"/>
  <c r="J202" i="3"/>
  <c r="J201" i="3"/>
  <c r="J200" i="3"/>
  <c r="J199" i="3"/>
  <c r="J198" i="3"/>
  <c r="J197" i="3"/>
  <c r="J196" i="3"/>
  <c r="J195" i="3"/>
  <c r="J193" i="3"/>
  <c r="J192" i="3"/>
  <c r="J191" i="3"/>
  <c r="J190" i="3"/>
  <c r="J189" i="3"/>
  <c r="J188" i="3"/>
  <c r="J187" i="3"/>
  <c r="J186" i="3"/>
  <c r="J185" i="3"/>
  <c r="J184" i="3"/>
  <c r="J183" i="3"/>
  <c r="J182" i="3"/>
  <c r="J181" i="3"/>
  <c r="J180" i="3"/>
  <c r="J179" i="3"/>
  <c r="J178" i="3"/>
  <c r="J177" i="3"/>
  <c r="J176" i="3"/>
  <c r="J174" i="3"/>
  <c r="J173" i="3"/>
  <c r="J172" i="3"/>
  <c r="J171" i="3"/>
  <c r="J170" i="3"/>
  <c r="J169" i="3"/>
  <c r="J168" i="3"/>
  <c r="J167" i="3"/>
  <c r="J166" i="3"/>
  <c r="J165" i="3"/>
  <c r="J164" i="3"/>
  <c r="J163" i="3"/>
  <c r="J162" i="3"/>
  <c r="J161" i="3"/>
  <c r="J160" i="3"/>
  <c r="J159" i="3"/>
  <c r="J158" i="3"/>
  <c r="J157" i="3"/>
  <c r="J156" i="3"/>
  <c r="J154" i="3"/>
  <c r="J153" i="3"/>
  <c r="J152" i="3"/>
  <c r="J151" i="3"/>
  <c r="J150" i="3"/>
  <c r="J149" i="3"/>
  <c r="J148" i="3"/>
  <c r="J147" i="3"/>
  <c r="J143" i="3"/>
  <c r="J142" i="3"/>
  <c r="J141" i="3"/>
  <c r="J140" i="3"/>
  <c r="J139" i="3"/>
  <c r="J138" i="3"/>
  <c r="J137" i="3"/>
  <c r="J135" i="3"/>
  <c r="J134" i="3"/>
  <c r="J133" i="3"/>
  <c r="J132" i="3"/>
  <c r="J131"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2" i="3"/>
  <c r="J61" i="3"/>
  <c r="J60" i="3"/>
  <c r="J59" i="3"/>
  <c r="J56" i="3"/>
  <c r="J55" i="3"/>
  <c r="J54" i="3"/>
  <c r="J53" i="3"/>
  <c r="J52" i="3"/>
  <c r="J51" i="3"/>
  <c r="J50" i="3"/>
  <c r="J49" i="3"/>
  <c r="J48" i="3"/>
  <c r="J47" i="3"/>
  <c r="J46" i="3"/>
  <c r="J45" i="3"/>
  <c r="J44" i="3"/>
  <c r="J43" i="3"/>
  <c r="J42" i="3"/>
  <c r="J41" i="3"/>
  <c r="J40" i="3"/>
  <c r="J39" i="3"/>
  <c r="J38" i="3"/>
  <c r="J37" i="3"/>
  <c r="J35" i="3"/>
  <c r="E462" i="3"/>
  <c r="E610" i="3"/>
  <c r="J606" i="3"/>
  <c r="J596" i="3"/>
  <c r="J597" i="3"/>
  <c r="J588" i="3"/>
  <c r="J538" i="3"/>
  <c r="J424" i="3"/>
  <c r="J488" i="3"/>
  <c r="J486" i="3"/>
  <c r="E611" i="3" l="1"/>
  <c r="E22" i="3" s="1"/>
  <c r="I462" i="3"/>
  <c r="I216" i="3"/>
  <c r="D350" i="3"/>
  <c r="H350" i="3" l="1"/>
  <c r="I12" i="3"/>
  <c r="J433" i="3" l="1"/>
  <c r="J508" i="3"/>
  <c r="J461" i="3"/>
  <c r="J460" i="3"/>
  <c r="J459" i="3"/>
  <c r="J458" i="3"/>
  <c r="J457" i="3"/>
  <c r="J456" i="3"/>
  <c r="J455" i="3"/>
  <c r="J454" i="3"/>
  <c r="J453" i="3"/>
  <c r="J452" i="3"/>
  <c r="J451" i="3"/>
  <c r="J450" i="3"/>
  <c r="J449" i="3"/>
  <c r="J448" i="3"/>
  <c r="J447" i="3"/>
  <c r="J446" i="3"/>
  <c r="J445" i="3"/>
  <c r="J444" i="3"/>
  <c r="J442" i="3"/>
  <c r="J441" i="3"/>
  <c r="J440" i="3"/>
  <c r="J439" i="3"/>
  <c r="J438" i="3"/>
  <c r="J437" i="3"/>
  <c r="J436" i="3"/>
  <c r="J435" i="3"/>
  <c r="J434" i="3"/>
  <c r="J432" i="3"/>
  <c r="J431" i="3"/>
  <c r="J428" i="3"/>
  <c r="J427" i="3"/>
  <c r="J426" i="3"/>
  <c r="J425"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3" i="3"/>
  <c r="J392" i="3"/>
  <c r="J391" i="3"/>
  <c r="J390" i="3"/>
  <c r="J389" i="3"/>
  <c r="J388" i="3"/>
  <c r="J387" i="3"/>
  <c r="J386" i="3"/>
  <c r="J385" i="3"/>
  <c r="J384" i="3"/>
  <c r="J383" i="3"/>
  <c r="J382" i="3"/>
  <c r="J381" i="3"/>
  <c r="J380" i="3"/>
  <c r="J379" i="3"/>
  <c r="J378" i="3"/>
  <c r="J377" i="3"/>
  <c r="J376" i="3"/>
  <c r="J375" i="3"/>
  <c r="J374" i="3"/>
  <c r="J367" i="3"/>
  <c r="J394" i="3" l="1"/>
  <c r="J268" i="3"/>
  <c r="J289" i="3"/>
  <c r="J295" i="3"/>
  <c r="I346" i="3"/>
  <c r="I347" i="3"/>
  <c r="I11" i="3" l="1"/>
  <c r="J506" i="3" l="1"/>
  <c r="J504" i="3"/>
  <c r="I215" i="3"/>
  <c r="J467" i="3"/>
  <c r="H462" i="3"/>
  <c r="H215" i="3"/>
  <c r="H216" i="3"/>
  <c r="G216" i="3"/>
  <c r="J609" i="3"/>
  <c r="J608" i="3"/>
  <c r="J607" i="3"/>
  <c r="J605" i="3"/>
  <c r="J604" i="3"/>
  <c r="J603" i="3"/>
  <c r="J601" i="3"/>
  <c r="J600" i="3"/>
  <c r="J599" i="3"/>
  <c r="J598" i="3"/>
  <c r="J595" i="3"/>
  <c r="J594" i="3"/>
  <c r="J593" i="3"/>
  <c r="J592" i="3"/>
  <c r="J591" i="3"/>
  <c r="J590" i="3"/>
  <c r="J589" i="3"/>
  <c r="J587" i="3"/>
  <c r="J586" i="3"/>
  <c r="J585" i="3"/>
  <c r="J584" i="3"/>
  <c r="J583" i="3"/>
  <c r="J582" i="3"/>
  <c r="J581" i="3"/>
  <c r="J580" i="3"/>
  <c r="J579" i="3"/>
  <c r="J578" i="3"/>
  <c r="J577" i="3"/>
  <c r="J576" i="3"/>
  <c r="J575" i="3"/>
  <c r="J574" i="3"/>
  <c r="J573" i="3"/>
  <c r="J572" i="3"/>
  <c r="J571" i="3"/>
  <c r="J570"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1" i="3"/>
  <c r="J540" i="3"/>
  <c r="J539"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7" i="3"/>
  <c r="J505" i="3"/>
  <c r="J503" i="3"/>
  <c r="J502" i="3"/>
  <c r="J501" i="3"/>
  <c r="J500" i="3"/>
  <c r="J499" i="3"/>
  <c r="J498" i="3"/>
  <c r="J496" i="3"/>
  <c r="J495" i="3"/>
  <c r="J494" i="3"/>
  <c r="J493" i="3"/>
  <c r="J492" i="3"/>
  <c r="J491" i="3"/>
  <c r="J490" i="3"/>
  <c r="J489" i="3"/>
  <c r="J485" i="3"/>
  <c r="J484" i="3"/>
  <c r="J483" i="3"/>
  <c r="J482" i="3"/>
  <c r="J481" i="3"/>
  <c r="J480" i="3"/>
  <c r="J479" i="3"/>
  <c r="J478" i="3"/>
  <c r="J477" i="3"/>
  <c r="J476" i="3"/>
  <c r="J475" i="3"/>
  <c r="J474" i="3"/>
  <c r="J473" i="3"/>
  <c r="J472" i="3"/>
  <c r="J471" i="3"/>
  <c r="J470" i="3"/>
  <c r="J469" i="3"/>
  <c r="J443" i="3"/>
  <c r="J462" i="3" s="1"/>
  <c r="D462" i="3"/>
  <c r="D347" i="3"/>
  <c r="E215" i="3"/>
  <c r="D346" i="3"/>
  <c r="J130" i="3"/>
  <c r="H610" i="3"/>
  <c r="D610" i="3"/>
  <c r="I350" i="3"/>
  <c r="G350" i="3"/>
  <c r="J350" i="3" s="1"/>
  <c r="J497" i="3"/>
  <c r="J602" i="3"/>
  <c r="F215" i="3"/>
  <c r="I610" i="3"/>
  <c r="H347" i="3"/>
  <c r="F346" i="3"/>
  <c r="E346" i="3"/>
  <c r="H12" i="3"/>
  <c r="H346" i="3"/>
  <c r="G347" i="3"/>
  <c r="D352" i="3" l="1"/>
  <c r="J346" i="3"/>
  <c r="J215" i="3"/>
  <c r="J347" i="3"/>
  <c r="J216" i="3"/>
  <c r="G11" i="3"/>
  <c r="F352" i="3"/>
  <c r="E352" i="3"/>
  <c r="E23" i="3" s="1"/>
  <c r="I611" i="3"/>
  <c r="I22" i="3" s="1"/>
  <c r="H611" i="3"/>
  <c r="H22" i="3" s="1"/>
  <c r="H11" i="3"/>
  <c r="D611" i="3"/>
  <c r="G22" i="3"/>
  <c r="F23" i="3"/>
  <c r="G352" i="3"/>
  <c r="G23" i="3" s="1"/>
  <c r="H352" i="3"/>
  <c r="H23" i="3" s="1"/>
  <c r="I352" i="3"/>
  <c r="I23" i="3" s="1"/>
  <c r="J23" i="3" l="1"/>
  <c r="J22" i="3"/>
  <c r="G25" i="3"/>
  <c r="J352" i="3"/>
  <c r="I25" i="3"/>
  <c r="H25" i="3"/>
  <c r="F25" i="3"/>
  <c r="E25" i="3" l="1"/>
  <c r="J25" i="3" s="1"/>
</calcChain>
</file>

<file path=xl/sharedStrings.xml><?xml version="1.0" encoding="utf-8"?>
<sst xmlns="http://schemas.openxmlformats.org/spreadsheetml/2006/main" count="3261" uniqueCount="1078">
  <si>
    <t>ORGANIZAÇÃO DAS VOLUNTÁRIAS DE GOIÁS</t>
  </si>
  <si>
    <t>5º TERMO ADITIVO AO TERMO DE FOMENTO
 Nº 001/2019 - CEASA/OVG</t>
  </si>
  <si>
    <t>BANCO DE ALIMENTOS</t>
  </si>
  <si>
    <t>PROTEÇÃO SOCIAL ÀS FAMÍLIAS E INDIVÍDUOS EM SITUAÇÃO DE VULNERABILIDADE SOCIAL</t>
  </si>
  <si>
    <t>MÊS DE REFERÊNCIA: OUTUBRO / 2023</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</si>
  <si>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</si>
  <si>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</si>
  <si>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</si>
  <si>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</si>
  <si>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</si>
  <si>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</si>
  <si>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</si>
  <si>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</si>
  <si>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</si>
  <si>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alimentos doados (KG)</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</si>
  <si>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</si>
  <si>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</si>
  <si>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</si>
  <si>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</si>
  <si>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</si>
  <si>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</si>
  <si>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</si>
  <si>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</si>
  <si>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</si>
  <si>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</si>
  <si>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</si>
  <si>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 xml:space="preserve">O Programa continua recebendo novos cadastramentos, sendo o de famílias realizado de forma presencial e o de entidades sociais, através do site da OVG (www.ovg.org.br), com a validação do cadastro realizada pela equipe de Assistência Social. Destacamos que todas as ações buscaram apoiar e fortalecer a rede socioassistencial. </t>
  </si>
  <si>
    <r>
      <rPr>
        <sz val="12"/>
        <color rgb="FF000000"/>
        <rFont val="Calibri"/>
        <family val="2"/>
        <scheme val="minor"/>
      </rPr>
      <t xml:space="preserve">Após as capacitações sobre o Mix do Bem nas unidades e programas da OVG, neste mês foram realizados os seguintes atendimentos: </t>
    </r>
    <r>
      <rPr>
        <sz val="12"/>
        <color rgb="FFFF0000"/>
        <rFont val="Calibri"/>
        <family val="2"/>
        <scheme val="minor"/>
      </rPr>
      <t xml:space="preserve"> </t>
    </r>
  </si>
  <si>
    <t>Goiânia, outubro de 2023.</t>
  </si>
  <si>
    <t>Lainon Moreira de Medeiros</t>
  </si>
  <si>
    <t>Luís Maurício Bessa Scartezini</t>
  </si>
  <si>
    <t xml:space="preserve">Gerente do Banco de Alimentos em substituição
(Portaria nº 477/2023-DIGER) </t>
  </si>
  <si>
    <t xml:space="preserve">Gerente de Planejamento
</t>
  </si>
  <si>
    <t>Roberta Wendorf de Carvalho</t>
  </si>
  <si>
    <t>Janine Almeida Silva Zaiden</t>
  </si>
  <si>
    <t>Diretora de Unidades Socioassistenciais</t>
  </si>
  <si>
    <t>Diretora de Planejamento e Gestão</t>
  </si>
  <si>
    <t>Sérgio Borges Fonseca Júnior</t>
  </si>
  <si>
    <t>Adryanna Leonor Melo de Oliveira Caiado</t>
  </si>
  <si>
    <t>Diretor Administrativo e Financeiro</t>
  </si>
  <si>
    <t>Diretora Geral</t>
  </si>
  <si>
    <t>5º TERMO ADITIVO AO TERMO DE FOMENTO Nº 001/2019 - CEASA/OVG</t>
  </si>
  <si>
    <t>REFERÊNCIA: OUTUBRO / 2023</t>
  </si>
  <si>
    <t>PROTEÇÃO SOCIAL BÁSICA</t>
  </si>
  <si>
    <t xml:space="preserve">OPERACIONALIZAÇÃO DAS AÇÕES DE PROTEÇÃO SOCIAL                      </t>
  </si>
  <si>
    <t>Item Meta TF: 15.1   /   Item Meta PT: 9.9.1</t>
  </si>
  <si>
    <t xml:space="preserve"> 1. ATENDIMENTOS/MÊS</t>
  </si>
  <si>
    <t>JUL/2019 A JUL/2023</t>
  </si>
  <si>
    <t>AGO</t>
  </si>
  <si>
    <t>SET</t>
  </si>
  <si>
    <t>OUT</t>
  </si>
  <si>
    <t>NOV</t>
  </si>
  <si>
    <t>DEZ</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</si>
  <si>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</si>
  <si>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</si>
  <si>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</si>
  <si>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</si>
  <si>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</si>
  <si>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</si>
  <si>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</si>
  <si>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</si>
  <si>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</si>
  <si>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r>
      <rPr>
        <b/>
        <sz val="11"/>
        <rFont val="Arial"/>
        <family val="2"/>
      </rPr>
      <t xml:space="preserve">Observação: </t>
    </r>
    <r>
      <rPr>
        <sz val="11"/>
        <rFont val="Arial"/>
        <family val="2"/>
      </rPr>
      <t>Os cadastros dos Centros de Referência da Assistência Social (CRAS) foram feitos através da SEAPA, via ofício. Os equipamentos públicos irão receber os alimentos dos agricultores e distribuir para as famílias cadastradas.</t>
    </r>
  </si>
  <si>
    <t>Item Meta TF: 15.3   /   Item Meta PT: 9.9.3</t>
  </si>
  <si>
    <t>3. VOLUME DE DOAÇÕES (KG)/MÊS</t>
  </si>
  <si>
    <t>Quantidade de alimentos coletados/arrecadados</t>
  </si>
  <si>
    <t>Quantidade de alimentos doados</t>
  </si>
  <si>
    <t xml:space="preserve">Quantidade de alimentos selecionados para processamentos </t>
  </si>
  <si>
    <t xml:space="preserve">Quantidade de alimentos descartados (distribuídos a instituições para alimentação animal) </t>
  </si>
  <si>
    <t>Item Meta TF: Não Possui   /   Item Meta PT: 9.9.5</t>
  </si>
  <si>
    <t xml:space="preserve"> 4. AÇÕES SOCIAIS</t>
  </si>
  <si>
    <t>Número de entidades que participaram</t>
  </si>
  <si>
    <t>Número de indivíduos/famílias que participaram</t>
  </si>
  <si>
    <t>5. DISTRIBUIÇÃO DE ALIMENTOS POR INSTITUIÇÃO / ENTIDADE E FAMÍLIA (KG)</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</si>
  <si>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</si>
  <si>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</si>
  <si>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</si>
  <si>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</si>
  <si>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</si>
  <si>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</si>
  <si>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</si>
  <si>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</si>
  <si>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Grupo Ecológico Ambiental Nacional comando pantera</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</si>
  <si>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</si>
  <si>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</si>
  <si>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</si>
  <si>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</si>
  <si>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</si>
  <si>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</si>
  <si>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</si>
  <si>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</si>
  <si>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</si>
  <si>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</si>
  <si>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</si>
  <si>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Comunidade Espirita Trabalho, Amor e FÉ (CETAF)</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</si>
  <si>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</si>
  <si>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</si>
  <si>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</si>
  <si>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</si>
  <si>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</si>
  <si>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</si>
  <si>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</si>
  <si>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</si>
  <si>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</si>
  <si>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</si>
  <si>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</si>
  <si>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</si>
  <si>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</si>
  <si>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</si>
  <si>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</si>
  <si>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</si>
  <si>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</si>
  <si>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</si>
  <si>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</si>
  <si>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</si>
  <si>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</si>
  <si>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</si>
  <si>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</si>
  <si>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</si>
  <si>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</si>
  <si>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</si>
  <si>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</si>
  <si>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</si>
  <si>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</si>
  <si>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</si>
  <si>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</si>
  <si>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</si>
  <si>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</si>
  <si>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</si>
  <si>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</si>
  <si>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</si>
  <si>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</si>
  <si>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</si>
  <si>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</si>
  <si>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</si>
  <si>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</si>
  <si>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</si>
  <si>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</si>
  <si>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</si>
  <si>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</si>
  <si>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</si>
  <si>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</si>
  <si>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</si>
  <si>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</si>
  <si>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</si>
  <si>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</si>
  <si>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</si>
  <si>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</si>
  <si>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</si>
  <si>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</si>
  <si>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</si>
  <si>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</si>
  <si>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</si>
  <si>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</si>
  <si>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</si>
  <si>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</si>
  <si>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</si>
  <si>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</si>
  <si>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</si>
  <si>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</si>
  <si>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</si>
  <si>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</si>
  <si>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</si>
  <si>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</si>
  <si>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</si>
  <si>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</si>
  <si>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</si>
  <si>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</si>
  <si>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</si>
  <si>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</si>
  <si>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</si>
  <si>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</si>
  <si>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</si>
  <si>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</si>
  <si>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</si>
  <si>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</si>
  <si>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</si>
  <si>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</si>
  <si>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</si>
  <si>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</si>
  <si>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</si>
  <si>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</si>
  <si>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</si>
  <si>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</si>
  <si>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</si>
  <si>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</si>
  <si>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</si>
  <si>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</si>
  <si>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</si>
  <si>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</si>
  <si>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</si>
  <si>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</si>
  <si>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</si>
  <si>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</si>
  <si>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</si>
  <si>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</si>
  <si>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</si>
  <si>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</si>
  <si>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</si>
  <si>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</si>
  <si>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Igreja Evangélica Avivamento</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</si>
  <si>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</si>
  <si>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</si>
  <si>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</si>
  <si>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</si>
  <si>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</si>
  <si>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</si>
  <si>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</si>
  <si>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</si>
  <si>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</si>
  <si>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</si>
  <si>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</si>
  <si>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</si>
  <si>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</si>
  <si>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</si>
  <si>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</si>
  <si>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</si>
  <si>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</si>
  <si>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</si>
  <si>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</si>
  <si>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</si>
  <si>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</si>
  <si>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</si>
  <si>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</si>
  <si>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</si>
  <si>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</si>
  <si>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</si>
  <si>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</si>
  <si>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</si>
  <si>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</si>
  <si>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</si>
  <si>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</si>
  <si>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</si>
  <si>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</si>
  <si>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</si>
  <si>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</si>
  <si>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</si>
  <si>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</si>
  <si>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</si>
  <si>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</si>
  <si>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</si>
  <si>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</si>
  <si>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</si>
  <si>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</si>
  <si>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</si>
  <si>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de Travesti Transexuais e Transgêneros de Goiás Astral/GO</t>
  </si>
  <si>
    <t>Associação dos Agentes de Proteção do Juizado da Infância e da Juventude</t>
  </si>
  <si>
    <t xml:space="preserve">Comunidade Terapêutica Ebenézer Bom Pastor </t>
  </si>
  <si>
    <t>Associação dos Trabalhadores e Ex-trabalhadores de Bares e Restaurantes - ATRES</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</si>
  <si>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</si>
  <si>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</si>
  <si>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</si>
  <si>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</si>
  <si>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</si>
  <si>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</si>
  <si>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</si>
  <si>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</si>
  <si>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Centro Espirita Emmanoel</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</si>
  <si>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</si>
  <si>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</si>
  <si>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</si>
  <si>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</si>
  <si>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</si>
  <si>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</si>
  <si>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</si>
  <si>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</si>
  <si>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</si>
  <si>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</si>
  <si>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</si>
  <si>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</si>
  <si>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</si>
  <si>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</si>
  <si>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</si>
  <si>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</si>
  <si>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</si>
  <si>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</si>
  <si>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</si>
  <si>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</si>
  <si>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</si>
  <si>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</si>
  <si>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</si>
  <si>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</si>
  <si>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</si>
  <si>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</si>
  <si>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</si>
  <si>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</si>
  <si>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</si>
  <si>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</si>
  <si>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</si>
  <si>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</si>
  <si>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</si>
  <si>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</si>
  <si>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</si>
  <si>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</si>
  <si>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</si>
  <si>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</si>
  <si>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</si>
  <si>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</si>
  <si>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</si>
  <si>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</si>
  <si>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</si>
  <si>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</si>
  <si>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</si>
  <si>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</si>
  <si>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</si>
  <si>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</si>
  <si>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</si>
  <si>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</si>
  <si>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</si>
  <si>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</si>
  <si>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</si>
  <si>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</si>
  <si>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</si>
  <si>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</si>
  <si>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</si>
  <si>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</si>
  <si>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</si>
  <si>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</si>
  <si>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Associação Mão Amiga dos Moradores do 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</si>
  <si>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</si>
  <si>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</si>
  <si>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</si>
  <si>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</si>
  <si>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</si>
  <si>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</si>
  <si>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</si>
  <si>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</si>
  <si>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</si>
  <si>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</si>
  <si>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</si>
  <si>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</si>
  <si>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</si>
  <si>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</si>
  <si>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</si>
  <si>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</si>
  <si>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</si>
  <si>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</si>
  <si>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</si>
  <si>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</si>
  <si>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</si>
  <si>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</si>
  <si>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</si>
  <si>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</si>
  <si>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</si>
  <si>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</si>
  <si>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</si>
  <si>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</si>
  <si>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</si>
  <si>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</si>
  <si>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</si>
  <si>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</si>
  <si>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</si>
  <si>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</si>
  <si>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</si>
  <si>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</si>
  <si>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</si>
  <si>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</si>
  <si>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</si>
  <si>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</si>
  <si>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</si>
  <si>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</si>
  <si>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</si>
  <si>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</si>
  <si>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</si>
  <si>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</si>
  <si>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</si>
  <si>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</si>
  <si>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</si>
  <si>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</si>
  <si>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</si>
  <si>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</si>
  <si>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</si>
  <si>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</si>
  <si>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</si>
  <si>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</si>
  <si>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</si>
  <si>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</si>
  <si>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</si>
  <si>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</si>
  <si>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</si>
  <si>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</si>
  <si>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</si>
  <si>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</si>
  <si>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</si>
  <si>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</si>
  <si>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</si>
  <si>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</si>
  <si>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</si>
  <si>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</si>
  <si>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</si>
  <si>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</si>
  <si>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</si>
  <si>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</si>
  <si>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</si>
  <si>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</si>
  <si>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</si>
  <si>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</si>
  <si>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</si>
  <si>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do Poder de Deus Resgatando Vidas com Amor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</si>
  <si>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</si>
  <si>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</si>
  <si>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</si>
  <si>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</si>
  <si>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</si>
  <si>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</si>
  <si>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</si>
  <si>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</si>
  <si>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</si>
  <si>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</si>
  <si>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</si>
  <si>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</si>
  <si>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</si>
  <si>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</si>
  <si>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</si>
  <si>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</si>
  <si>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</si>
  <si>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</si>
  <si>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</si>
  <si>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</si>
  <si>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</si>
  <si>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</si>
  <si>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</si>
  <si>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</si>
  <si>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</si>
  <si>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</si>
  <si>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</si>
  <si>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</si>
  <si>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</si>
  <si>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</si>
  <si>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</si>
  <si>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</si>
  <si>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</si>
  <si>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</si>
  <si>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</si>
  <si>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</si>
  <si>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</si>
  <si>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</si>
  <si>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</si>
  <si>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</si>
  <si>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</si>
  <si>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</si>
  <si>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</si>
  <si>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</si>
  <si>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</si>
  <si>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</si>
  <si>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</si>
  <si>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</si>
  <si>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</si>
  <si>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</si>
  <si>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</si>
  <si>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</si>
  <si>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</si>
  <si>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</si>
  <si>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</si>
  <si>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</si>
  <si>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</si>
  <si>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</si>
  <si>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</si>
  <si>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</si>
  <si>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</si>
  <si>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</si>
  <si>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</si>
  <si>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</si>
  <si>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</si>
  <si>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</si>
  <si>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</si>
  <si>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</si>
  <si>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</si>
  <si>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</si>
  <si>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</si>
  <si>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</si>
  <si>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</si>
  <si>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</si>
  <si>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</si>
  <si>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</si>
  <si>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</si>
  <si>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</si>
  <si>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</si>
  <si>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</si>
  <si>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</si>
  <si>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</si>
  <si>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</si>
  <si>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</si>
  <si>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</si>
  <si>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</si>
  <si>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</si>
  <si>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</si>
  <si>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</si>
  <si>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</si>
  <si>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</si>
  <si>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</si>
  <si>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</si>
  <si>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</si>
  <si>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</si>
  <si>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</si>
  <si>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</si>
  <si>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</si>
  <si>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</si>
  <si>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</si>
  <si>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</si>
  <si>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</si>
  <si>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</si>
  <si>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</si>
  <si>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</si>
  <si>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</si>
  <si>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</si>
  <si>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</si>
  <si>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</si>
  <si>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</si>
  <si>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</si>
  <si>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</si>
  <si>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</si>
  <si>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</si>
  <si>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</si>
  <si>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</si>
  <si>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</si>
  <si>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</si>
  <si>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</si>
  <si>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</si>
  <si>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</si>
  <si>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</si>
  <si>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</si>
  <si>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</si>
  <si>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</si>
  <si>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</si>
  <si>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</si>
  <si>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</si>
  <si>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</si>
  <si>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</si>
  <si>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</si>
  <si>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</si>
  <si>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Apreensões de Hortifruti CEASA</t>
  </si>
  <si>
    <t>Apreensões IBAMA/ Polícia Federal</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</si>
  <si>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</si>
  <si>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</si>
  <si>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</si>
  <si>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</si>
  <si>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</si>
  <si>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</si>
  <si>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</si>
  <si>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</si>
  <si>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</si>
  <si>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</si>
  <si>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</si>
  <si>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</si>
  <si>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</si>
  <si>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</si>
  <si>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</si>
  <si>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</si>
  <si>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</si>
  <si>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</si>
  <si>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</si>
  <si>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</si>
  <si>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</si>
  <si>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</si>
  <si>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</si>
  <si>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</si>
  <si>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</si>
  <si>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</si>
  <si>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</si>
  <si>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</si>
  <si>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</si>
  <si>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</si>
  <si>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</si>
  <si>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</si>
  <si>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</si>
  <si>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</si>
  <si>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</si>
  <si>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</si>
  <si>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Império</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</si>
  <si>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</si>
  <si>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</si>
  <si>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</si>
  <si>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</si>
  <si>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</si>
  <si>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</si>
  <si>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</si>
  <si>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</si>
  <si>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</si>
  <si>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</si>
  <si>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</si>
  <si>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</si>
  <si>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</si>
  <si>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</si>
  <si>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</si>
  <si>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</si>
  <si>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</si>
  <si>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</si>
  <si>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</si>
  <si>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</si>
  <si>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</si>
  <si>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</si>
  <si>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</si>
  <si>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</si>
  <si>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</si>
  <si>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</si>
  <si>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</si>
  <si>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</si>
  <si>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</si>
  <si>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Horta escola - Município de Goiânia</t>
  </si>
  <si>
    <t>Hani Alimentos</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</si>
  <si>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</si>
  <si>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</si>
  <si>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</si>
  <si>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</si>
  <si>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</si>
  <si>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</si>
  <si>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</si>
  <si>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</si>
  <si>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</si>
  <si>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</si>
  <si>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</si>
  <si>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</si>
  <si>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</si>
  <si>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</si>
  <si>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</si>
  <si>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</si>
  <si>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</si>
  <si>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</si>
  <si>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</si>
  <si>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</si>
  <si>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</si>
  <si>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</si>
  <si>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</si>
  <si>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</si>
  <si>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</si>
  <si>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</si>
  <si>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</si>
  <si>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</si>
  <si>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</si>
  <si>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W.R.P - Verduras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</si>
  <si>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</si>
  <si>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</si>
  <si>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</si>
  <si>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</si>
  <si>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</si>
  <si>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</si>
  <si>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</si>
  <si>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</si>
  <si>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</si>
  <si>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</si>
  <si>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</si>
  <si>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</si>
  <si>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</si>
  <si>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</si>
  <si>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</si>
  <si>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</si>
  <si>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</si>
  <si>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</si>
  <si>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</si>
  <si>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</si>
  <si>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</si>
  <si>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</si>
  <si>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</si>
  <si>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</si>
  <si>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</si>
  <si>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</si>
  <si>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</si>
  <si>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</si>
  <si>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Ediene</t>
  </si>
  <si>
    <t>Edson Rodrigues Tavares</t>
  </si>
  <si>
    <t>Edmar Cardoso de Oliveira</t>
  </si>
  <si>
    <t>Edimar</t>
  </si>
  <si>
    <t>Eduardo</t>
  </si>
  <si>
    <t>Edivaldo Lopes de Oliveira</t>
  </si>
  <si>
    <t>Eleuza Franca de Melo</t>
  </si>
  <si>
    <t>Esio Bernardes do Vale</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</si>
  <si>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</si>
  <si>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</si>
  <si>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</si>
  <si>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</si>
  <si>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</si>
  <si>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</si>
  <si>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</si>
  <si>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</si>
  <si>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</si>
  <si>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</si>
  <si>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</si>
  <si>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</si>
  <si>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</si>
  <si>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</si>
  <si>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</si>
  <si>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Israel</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</si>
  <si>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</si>
  <si>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</si>
  <si>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</si>
  <si>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</si>
  <si>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</si>
  <si>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</si>
  <si>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</si>
  <si>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</si>
  <si>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</si>
  <si>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</si>
  <si>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</si>
  <si>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</si>
  <si>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</si>
  <si>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</si>
  <si>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Jonas</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</si>
  <si>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</si>
  <si>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</si>
  <si>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</si>
  <si>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</si>
  <si>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</si>
  <si>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</si>
  <si>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</si>
  <si>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</si>
  <si>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</si>
  <si>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</si>
  <si>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</si>
  <si>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 xml:space="preserve">Lázaro Vilmondes </t>
  </si>
  <si>
    <t>Lidia</t>
  </si>
  <si>
    <t>Lindomar Pereira da Silva</t>
  </si>
  <si>
    <t>Lorivan Ferreira</t>
  </si>
  <si>
    <t>Lucimar Nogueira Monteiro</t>
  </si>
  <si>
    <t>Luismar Pereira Cardoso</t>
  </si>
  <si>
    <t>Luiz Camargo</t>
  </si>
  <si>
    <t>Luiz Cardoso</t>
  </si>
  <si>
    <t>Luiz Matheus</t>
  </si>
  <si>
    <t>Luzia Pereira</t>
  </si>
  <si>
    <t>Lydiany Uchoa</t>
  </si>
  <si>
    <t>Manuel</t>
  </si>
  <si>
    <t>Marcio</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</si>
  <si>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</si>
  <si>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</si>
  <si>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</si>
  <si>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</si>
  <si>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</si>
  <si>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</si>
  <si>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</si>
  <si>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</si>
  <si>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</si>
  <si>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</si>
  <si>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</si>
  <si>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</si>
  <si>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</si>
  <si>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Pedro</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</si>
  <si>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</si>
  <si>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</si>
  <si>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</si>
  <si>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</si>
  <si>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</si>
  <si>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</si>
  <si>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</si>
  <si>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</si>
  <si>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</si>
  <si>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</si>
  <si>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</si>
  <si>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</si>
  <si>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</si>
  <si>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</si>
  <si>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</si>
  <si>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</si>
  <si>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Silvana Alves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</si>
  <si>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</si>
  <si>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</si>
  <si>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</si>
  <si>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</si>
  <si>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</si>
  <si>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</si>
  <si>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</si>
  <si>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</si>
  <si>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</si>
  <si>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</si>
  <si>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</si>
  <si>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</si>
  <si>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</si>
  <si>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</si>
  <si>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</si>
  <si>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</si>
  <si>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</si>
  <si>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</si>
  <si>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</si>
  <si>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</si>
  <si>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</si>
  <si>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Willian Rose de Araujo</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</si>
  <si>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</si>
  <si>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</si>
  <si>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</si>
  <si>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</si>
  <si>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</si>
  <si>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r>
      <rPr>
        <b/>
        <sz val="14"/>
        <color rgb="FF000000"/>
        <rFont val="Arial"/>
        <family val="2"/>
      </rPr>
      <t xml:space="preserve">7.2 </t>
    </r>
    <r>
      <rPr>
        <sz val="14"/>
        <color rgb="FF000000"/>
        <rFont val="Arial"/>
        <family val="2"/>
      </rPr>
      <t>Neste mês, foram atendidas 20 famílias em situação de vulnerabilidade direcionadas pela CEASA. O mapeamento das famílias que coletam alimentos nos contêiners de lixo no interior da CEASA é feito regularmente.</t>
    </r>
  </si>
  <si>
    <t>Impactos das atividades desenvolvidas (conforme Plano de Trabalho):</t>
  </si>
  <si>
    <r>
      <rPr>
        <b/>
        <sz val="14"/>
        <rFont val="Arial"/>
        <family val="2"/>
      </rPr>
      <t xml:space="preserve">7.1 </t>
    </r>
    <r>
      <rPr>
        <sz val="14"/>
        <rFont val="Arial"/>
        <family val="2"/>
      </rPr>
      <t>O sist</t>
    </r>
    <r>
      <rPr>
        <sz val="14"/>
        <color rgb="FF000000"/>
        <rFont val="Arial"/>
        <family val="2"/>
      </rPr>
      <t xml:space="preserve">ema de gestão, que possibilita o recadastramento on-line, trouxe muitos benefícios para o melhor controle das informações das entidades sociais. Além disso, por não utilizar papel, colabora para a redução de impacto ambiental. Assim, todas as ações buscaram apoiar e fortalecer a rede socioassistencial. A integração do Sistema de Gestão Integrada (SGI) teve o objetivo de unificar o sistema para cadastro, monitoramento e controle das entidades sociais atendidas pela OVG, independente da unidade gerencial que realiza o atendimento e está em funcionamento desde o mês de novembro/2022.
O cadastramento de famílias tem acontecido de maneira contínua de segunda a sexta-feira. É importante ressaltar que a família atendida pela equipe de assistência social retira os alimentos no momento em que foi feito seu cadastro e já é orientada a buscar na semana subsequente, em dias pré-determinados (terças, quartas e sexta-feiras). </t>
    </r>
  </si>
  <si>
    <r>
      <rPr>
        <b/>
        <sz val="14"/>
        <color rgb="FF000000"/>
        <rFont val="Arial"/>
        <family val="2"/>
      </rPr>
      <t>7.3</t>
    </r>
    <r>
      <rPr>
        <sz val="14"/>
        <color rgb="FF000000"/>
        <rFont val="Arial"/>
        <family val="2"/>
      </rPr>
      <t xml:space="preserve"> O trabalho de articulação com a rede socioassistencial é realizado continuamente pelo Serviço Social e possibilita que as famílias atendidas tenham acesso aos demais serviços setoriais, contribuindo para o usufruto de direitos sociais. O trabalho para diminuir as desigualdades sociais e ajudar as populações vulneráveis a buscarem seus direitos tem sido uma busca constante da equipe de Assistentes Sociais da OVG.</t>
    </r>
  </si>
  <si>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</si>
  <si>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</si>
  <si>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</si>
  <si>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</si>
  <si>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</si>
  <si>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</si>
  <si>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</si>
  <si>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</si>
  <si>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</si>
  <si>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</si>
  <si>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</si>
  <si>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</si>
  <si>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</si>
  <si>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</si>
  <si>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</si>
  <si>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</si>
  <si>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</si>
  <si>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</si>
  <si>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</si>
  <si>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</si>
  <si>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</si>
  <si>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</si>
  <si>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</si>
  <si>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</si>
  <si>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</si>
  <si>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</si>
  <si>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</si>
  <si>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</si>
  <si>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</si>
  <si>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</si>
  <si>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</si>
  <si>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</si>
  <si>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</si>
  <si>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</si>
  <si>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</si>
  <si>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</si>
  <si>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</si>
  <si>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</si>
  <si>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</si>
  <si>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</si>
  <si>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</si>
  <si>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</si>
  <si>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</si>
  <si>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</si>
  <si>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</si>
  <si>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</si>
  <si>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</si>
  <si>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</si>
  <si>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</si>
  <si>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</si>
  <si>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</si>
  <si>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</si>
  <si>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</si>
  <si>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</si>
  <si>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</si>
  <si>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</si>
  <si>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</si>
  <si>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</si>
  <si>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</si>
  <si>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</si>
  <si>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</si>
  <si>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</si>
  <si>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</si>
  <si>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</si>
  <si>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</si>
  <si>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</si>
  <si>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</si>
  <si>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</si>
  <si>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</si>
  <si>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</si>
  <si>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</si>
  <si>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</si>
  <si>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</si>
  <si>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</si>
  <si>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</si>
  <si>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</si>
  <si>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</si>
  <si>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</si>
  <si>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</si>
  <si>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</si>
  <si>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</si>
  <si>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</si>
  <si>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</si>
  <si>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</si>
  <si>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</si>
  <si>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</si>
  <si>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</si>
  <si>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</si>
  <si>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</si>
  <si>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</si>
  <si>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</si>
  <si>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</si>
  <si>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</si>
  <si>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</si>
  <si>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</si>
  <si>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</si>
  <si>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</si>
  <si>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</si>
  <si>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</si>
  <si>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</si>
  <si>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</si>
  <si>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</si>
  <si>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</si>
  <si>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</si>
  <si>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</si>
  <si>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</si>
  <si>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</si>
  <si>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</si>
  <si>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</si>
  <si>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</si>
  <si>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</si>
  <si>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</si>
  <si>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</si>
  <si>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</si>
  <si>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</si>
  <si>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</si>
  <si>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</si>
  <si>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</si>
  <si>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</si>
  <si>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</si>
  <si>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</si>
  <si>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</si>
  <si>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</si>
  <si>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</si>
  <si>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</si>
  <si>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</si>
  <si>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</si>
  <si>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</si>
  <si>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</si>
  <si>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</si>
  <si>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</si>
  <si>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</si>
  <si>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</si>
  <si>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</si>
  <si>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</si>
  <si>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</si>
  <si>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</si>
  <si>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</si>
  <si>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</si>
  <si>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</si>
  <si>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</si>
  <si>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</si>
  <si>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</si>
  <si>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</si>
  <si>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</si>
  <si>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</si>
  <si>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</si>
  <si>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</si>
  <si>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</si>
  <si>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</si>
  <si>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</si>
  <si>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</si>
  <si>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</si>
  <si>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</si>
  <si>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</si>
  <si>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</si>
  <si>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</si>
  <si>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</si>
  <si>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</si>
  <si>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</si>
  <si>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</si>
  <si>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</si>
  <si>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</si>
  <si>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</si>
  <si>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</si>
  <si>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</si>
  <si>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</si>
  <si>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</si>
  <si>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</si>
  <si>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</si>
  <si>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</si>
  <si>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</si>
  <si>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</si>
  <si>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</si>
  <si>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</si>
  <si>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</si>
  <si>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</si>
  <si>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</si>
  <si>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</si>
  <si>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</si>
  <si>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</si>
  <si>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</si>
  <si>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</si>
  <si>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</si>
  <si>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</si>
  <si>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</si>
  <si>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</si>
  <si>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</si>
  <si>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</si>
  <si>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</si>
  <si>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</si>
  <si>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</si>
  <si>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</si>
  <si>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</si>
  <si>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</si>
  <si>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</si>
  <si>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</si>
  <si>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</si>
  <si>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</si>
  <si>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</si>
  <si>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</si>
  <si>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</si>
  <si>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</si>
  <si>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</si>
  <si>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</si>
  <si>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</si>
  <si>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</si>
  <si>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</si>
  <si>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</si>
  <si>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</si>
  <si>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</si>
  <si>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FOTOS - OUTUBRO 2023</t>
  </si>
  <si>
    <t>Distribuição para as Famílias.</t>
  </si>
  <si>
    <t>Distribuição para as Entidades Sociais.</t>
  </si>
  <si>
    <t xml:space="preserve">Capacitação com as Entidades: Forma Segura de Transportar os Alimentos. </t>
  </si>
  <si>
    <t xml:space="preserve">Visitas Técnicas: Famílias e Entidades. </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</si>
  <si>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</si>
  <si>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</si>
  <si>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</si>
  <si>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</si>
  <si>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</si>
  <si>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</si>
  <si>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</si>
  <si>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</si>
  <si>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</si>
  <si>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</si>
  <si>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</si>
  <si>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</si>
  <si>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</si>
  <si>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</si>
  <si>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</si>
  <si>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</si>
  <si>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</si>
  <si>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</si>
  <si>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</si>
  <si>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</si>
  <si>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</si>
  <si>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</si>
  <si>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</si>
  <si>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</si>
  <si>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</si>
  <si>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</si>
  <si>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</si>
  <si>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</si>
  <si>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</si>
  <si>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</si>
  <si>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</si>
  <si>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</si>
  <si>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</si>
  <si>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</si>
  <si>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</si>
  <si>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</si>
  <si>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Ação OVG Perto de Você em Bela Vista, Caldas Novas e Catalão. </t>
  </si>
  <si>
    <t xml:space="preserve">Primeira Igreja Batista de Goiânia </t>
  </si>
  <si>
    <t>Templo Casa de Oração</t>
  </si>
  <si>
    <t>munic.</t>
  </si>
  <si>
    <r>
      <rPr>
        <b/>
        <sz val="14"/>
        <color rgb="FF000000"/>
        <rFont val="Arial"/>
        <family val="2"/>
      </rPr>
      <t>7.1</t>
    </r>
    <r>
      <rPr>
        <sz val="14"/>
        <color rgb="FF000000"/>
        <rFont val="Arial"/>
        <family val="2"/>
      </rPr>
      <t xml:space="preserve"> Continuidade ao recadastramento das entidades sociais atendidas. De acordo com a Resolução OVG n° 002/2019, "as instituições deverão realizar a atualização de cadastro anualmente". A equipe da Gerência do Banco de Alimentos (GBA) está realizando visitas técnicas às entidades sociais conforme orientação da Resolução.</t>
    </r>
  </si>
  <si>
    <r>
      <rPr>
        <b/>
        <sz val="14"/>
        <color rgb="FF000000"/>
        <rFont val="Arial"/>
        <family val="2"/>
      </rPr>
      <t>7.6</t>
    </r>
    <r>
      <rPr>
        <sz val="14"/>
        <color rgb="FF000000"/>
        <rFont val="Arial"/>
        <family val="2"/>
      </rPr>
      <t xml:space="preserve"> Seguimos com a parceria com a Gerência de Voluntariado e Parcerias Sociais (GPVS) para acolhimento de voluntários que auxiliem nas atividades diárias da unidade.</t>
    </r>
  </si>
  <si>
    <t>O Banco esteve presente na inauguração do PAA Estadual no município de Formosa, no dia 19/10/2023. Durante o evento, a equipe apresentou o Mix do Bem e as frutas desidratadas para os participantes e tiraram dúvidas das entidades sociais presentes. Projetado para atender duas finalidades básicas: promover o acesso a alimentação e incentivar a agricultura familiar, o evento serviu também como espaço de divulgação do planejamento acerca de questões importantes referentes a vida da população local.</t>
  </si>
  <si>
    <t>Em fortalecimento a mais uma parceria externa, recebeu a visita de estudantes do curso de Nutrição do Centro Universitário Cambury, a UNICAMBURY, com o intuito de conhecer a unidade e todos os fluxos de produção, desde o recebimento das doações dos hortifrútis até o processamento dos alimentos e a forma em que é realizada a distribuição dos benefícios para as famílias e entidades sociais cadastradas.</t>
  </si>
  <si>
    <t>14 mun.</t>
  </si>
  <si>
    <t xml:space="preserve"> Participação na 3ª Edição da Festa do Pequi, organizada pela CEASA.</t>
  </si>
  <si>
    <t>Produção de Vídeo Institucional no Banco de Alimentos.</t>
  </si>
  <si>
    <t>O Banco de Alimentos deu continuidade à promoção do acesso ao alimento visando auxiliar na segurança alimentar e nutricional ao atender famílias vulneráveis que coletam itens impróprios para consumo nos contêiners de lixo da CEASA. Com essa ação de mapeamento das famílias, elas passam pelo atendimento e avaliação com a assistente social e, além de receber os produtos de forma contínua, recebem os encaminhamentos necessários à rede socioassistencial, conforme suas demandas. Além da busca ativa, contamos com o apoio da equipe de Segurança Interna da CEASA, que também mobiliza e direciona famílias para o Banco de Alimentos.</t>
  </si>
  <si>
    <t>Dois meses após a inauguração do ponto de coleta Pedra 80, localizado dentro das Centrais de Abastecimento de Goiás (CEASA), onde os produtores, comerciantes e permissionários podem depositar as doações, as arrecadações chegaram à marca de 100 mil quilos de alimentos, representando uma arrecadação média de 12 mil quilos por semana. Assim, a ação tem demonstrado grande êxito chegando a ultrapassar a coleta do mercado (busca ativa). Assim, neste mês, a doação in natura para atendimento às famílias e entidades sociais foi de 125.278,2 kg de alimentos. Para complementar, também foram entregues 47.757 benefícios provenientes do processamento de alimentos (Mix do Bem e frutas desidratadas), contribuindo para o ciclo de sustentabilidade e redução do desperdício. Vale registrar que as estratégias resultaram, ainda, no cadastramento de 2 novos doadores de alimentos e 3 novas entidades.</t>
  </si>
  <si>
    <t>Em outubro, em continuidade à parceria com o Programa Universitário do Bem (PROBEM), o Banco de Alimentos efetuou a entrega de cestas de hortifrútis montadas com produtos adquiridos da agricultura familiar. A ação, que visa promover o estímulo a alimentação adequada e saudável para os universitários e atuar no estímulo ao comércio dos agricultores familiares do Estado, resultou na entrega de 61 cestas de hortifrútis e 610 unidades de Mix do Bem.</t>
  </si>
  <si>
    <t>O Banco de Alimentos recebeu a doação de 1.336,4 kg de alimentos não perecíveis da OVG para montagem de cestas básicas, que foram distribuídas para famílias em vulnerabilidade social. Recebeu, também, por meio das doações do ingresso social do “A Sertanejada”, evento que recebe grandes nomes do sertanejo nacional, cerca de 500 kg de alimentos não perecíveis, que também foram utilizados para a montagem de cestas básicas que serão distribuídas para famílias cadastradas na unidade.</t>
  </si>
  <si>
    <t>Neste mês, a Gerência de Comunicação e Marketing da OVG foi ao Banco de Alimentos para produção de um vídeo institucional. Assim, a equipe atuou entrevistando famílias cadastradas com o objetivo de retratar os benefícios retirados na unidade e a importância do atendimento ofertado em suas vidas. Como resultado, as filmagens e fotos serão utilizadas em campanhas de divulgação dos Programas e Projetos, marketing institucional, redes sociais oficiais, site e materiais impressos da OVG.</t>
  </si>
  <si>
    <t>Em parceria externa, o Banco de Alimentos doou 200 unidades do Mix do Bem e 200 unidades de frutas desidratadas para a 2ª edição do "Dia dos Raiadinhos”, realizada no dia 14 de outubro, em comemoração ao Dia das Crianças. Organizado pela Polícia Militar do Estado de Goiás, com o objetivo de aproximar a população do Batalhão de Rondas Ostensivas Táticas Metropolitanas (ROTAM), o evento ofereceu dignidade e entretenimento para as crianças em situação de vulnerabilidade social que participaram da atividade.</t>
  </si>
  <si>
    <t xml:space="preserve">O Banco de Alimentos também participou da entrega de 50 cestas básicas e 400 pacotes do Mix do Bem em auxílio a uma ação do Programa Goiás Social, em que foram distribuídos brinquedos como carrinhos, bolas e bonecas em comemoração ao Dia das Crianças para famílias em Aparecida de Goiânia, no bairro Vale do Sol e Ocupação Beira da Mata. </t>
  </si>
  <si>
    <t xml:space="preserve">O Banco de Alimentos doou 50 unidades do Mix do Bem e 50 unidades de frutas desidratadas em auxílio ao projeto Goiás por Elas, que atende mulheres vulneráveis que sofreram violência doméstica e atua no rompimento do ciclo de violência contra a mulher. </t>
  </si>
  <si>
    <t>Como parte da rede de atuação da OVG, o Banco de Alimentos participou, por meio da doação de 7.000 unidades do Mix do Bem e 3.000 unidades de frutas desidratadas, da primeira etapa de mobilização da Operação Goiás Alerta e Solidário. Enquanto ação do Governo do Estado de Goiás, a iniciativa propõe um plano de contingência que reúne a colaboração de diversas secretarias estaduais, dos municípios e a OVG, visando prevenir situações de riscos que poderiam ser ocasionadas pelas fortes chuvas previstas. Assim, a Operação conta com uma série de ações para prevenir e reduzir os danos que podem ocorrer nos próximos meses em 31 municípios goianos, com a primeira etapa de distribuição de benefícios prevista para ser iniciada em novembro. Diante disso, com a urgência da atividade e a alta quantidade demandada de produtos, a equipe antecipou a produção, realizando em outubro o repasse de Mix do Bem e frutas desidratadas para os parceiros que farão a distribuição para as famílias, conforme a demanda mapeada e execução das etapas da Operação.</t>
  </si>
  <si>
    <t xml:space="preserve">Nas atividades externas, foram realizadas 02 visitas domiciliares à beneficiários cadastrados no Banco de Alimentos, a fim de levantar as demandas familiares e mapear os contextos de vulnerabilidades. Na ocasião, foram entregues cestas de hortifrútis, cestas básica, Mix do Bem e frutas desidratadas, conforme a necessidade. Além disso, foram promovidas 05 visitas às entidades,  Associação Pastoral Soldados de Cristo, Associação dos Moradores das Vilas Isaura e Jardim Xavier, Associação Futebol Clube, Centro de Valorização da Mulher e Comunidade Terapêutica Ministério Pão e Vida. </t>
  </si>
  <si>
    <t xml:space="preserve">Teve início neste mês o "OVG Lidera", programa de formação de líderes, dedicado à capacitação contínua com o objetivo de qualificar e auxiliar na gestão. Os encontros acontecerão todas as sextas-feiras até o final do ano e serão realizadas pelo Instituto Suassuna.   </t>
  </si>
  <si>
    <t>A equipe participou da 3ª Edição da Festa do Pequi, organizada pela CEASA. O evento, criado com o intuito de celebrar a CEASA de Goiânia como a que mais recebe e vende pequi no Brasil, contou com o Banco de Alimentos apresentando uma receita especial do Mix do Bem, produzido com pequi, com o objetivo de divulgar e promover o produto final das doações para os parceiros sociais do BA/OVG.</t>
  </si>
  <si>
    <t>Ministério Pão e Vida</t>
  </si>
  <si>
    <t>Irmãos Haradas Ltda.</t>
  </si>
  <si>
    <r>
      <rPr>
        <b/>
        <sz val="14"/>
        <color rgb="FF000000"/>
        <rFont val="Arial"/>
        <family val="2"/>
      </rPr>
      <t xml:space="preserve">7.4 </t>
    </r>
    <r>
      <rPr>
        <sz val="14"/>
        <color rgb="FF000000"/>
        <rFont val="Arial"/>
        <family val="2"/>
      </rPr>
      <t xml:space="preserve">Neste mês, as capacitações para famílias tiveram como tema o Dia das Crianças, com uma atividade lúdica para as crianças que estavam acompanhando seus responsáveis na distribuição semanal das cestas de hortifrútis. Outra capacitação realizada com os beneficiários e colaboradores foi alusiva ao Dia Mundial da Alimentação, que é celebrado no dia 16 de outubro. Também, foi realizada a capacitação da temática “Outubro Rosa”, com o objetivo de conscientizar sobre a importância da prevenção contra o câncer de mama. </t>
    </r>
  </si>
  <si>
    <r>
      <rPr>
        <b/>
        <sz val="14"/>
        <color rgb="FF000000"/>
        <rFont val="Arial"/>
        <family val="2"/>
      </rPr>
      <t>7.5</t>
    </r>
    <r>
      <rPr>
        <sz val="14"/>
        <color rgb="FF000000"/>
        <rFont val="Arial"/>
        <family val="2"/>
      </rPr>
      <t xml:space="preserve"> Nas capacitações para as entidades, foram trabalhados temas seguindo a proposta de capacitação continuada sobre a forma segura de transportar os alimentos.</t>
    </r>
  </si>
  <si>
    <r>
      <rPr>
        <b/>
        <sz val="14"/>
        <color rgb="FF000000"/>
        <rFont val="Arial"/>
        <family val="2"/>
      </rPr>
      <t>7.2</t>
    </r>
    <r>
      <rPr>
        <sz val="14"/>
        <color rgb="FF000000"/>
        <rFont val="Arial"/>
        <family val="2"/>
      </rPr>
      <t xml:space="preserve"> Diariamente, realizamos a promoção da segurança alimentar e nutricional ao atender famílias vulneráveis que coletam alimentos impróprios para o consumo nos contêiners de lixo da CEASA. Além de receber os alimentos, elas passaram por atendimento e avaliação com assistente social e receberam os encaminhamentos necessários à rede socioassistencial, conforme suas necessidades.</t>
    </r>
  </si>
  <si>
    <r>
      <t xml:space="preserve">7.4 </t>
    </r>
    <r>
      <rPr>
        <sz val="14"/>
        <color rgb="FF000000"/>
        <rFont val="Arial"/>
        <family val="2"/>
      </rPr>
      <t xml:space="preserve">As ações de capacitação desenvolvidas para as famílias e entidades sociais foram:
1) Realizada uma ação lúdica em comemoração ao Dia das Crianças com aquelas que estavam acompanhando seus responsáveis na distribuição semanal das cestas de hortifrútis. Para realizar a atividade, a equipe escolheu trabalhar com frutas, por serem ricas em vitaminas, minerais, fibras e antioxidantes, componentes essenciais para uma dieta equilibrada e reconhecidas por proporcionar os nutrientes necessários para o crescimento e desenvolvimento saudável, conforme orienta e informa o Ministério da Saúde em seu Guia Alimentar para a População Brasileira de 2014. Partindo disto, durante a dinâmica, em um primeiro momento foram vendados os olhos das crianças e oferecidas banana, mamão, manga e maçã para que pudessem experimentá-las e tentar adivinhar quais tinham comido. Visando identificar quais frutas as crianças tinham mais familiaridade, suas preferências e as que eram consumidas frequentemente, a atividade também buscou atuar na promoção de escolhas alimentares mais saudáveis desde a infância, contribuindo para um melhor desenvolvimento e bem-estar. Ao final, a ação capacitou 19 crianças;                                                                                                                                                                
2) Foi realizada uma capacitação com os colaboradores e beneficiários da unidade em alusão ao Dia Mundial da Alimentação, celebrado dia 16. A data foi criada pela Organização das Nações Unidas para a Alimentação e Agricultura (FAO), em 1981, com o objetivo de promover reflexões sobre os problemas relacionados a alimentação e nutrição, buscando também a elaboração de medidas efetivas para combatê-los. Desta forma, a atividade contou com uma apresentação sobre a escala de processamento dos alimentos, comparando a quantidade de óleo, sal e gordura presentes em alguns alimentos consumidos frequentemente pelos colaboradores e beneficiários. Em somatória, realizou também uma dinâmica comparativa entre a montagem de um prato que os participantes estão acostumados a se alimentar e a elaboração e montagem de um prato saudável. Ao final da ação, como incentivo ao consumo de alimentos saudáveis, foram distribuídas para as crianças salada de frutas e pipoca. A ação capacitou 6 colaboradores e 40 beneficiários;                                                                      </t>
    </r>
  </si>
  <si>
    <t>3) Foi realizada uma capacitação com a temática Outubro Rosa, que trata de um movimento internacional, criado em 1990, com o objetivo de conscientizar sobre a prevenção ao câncer de mama. Assim, durante todo o mês de outubro, são realizadas diversas ações para compartilhar informações e promover o autocuidado e o maior acesso a serviços de diagnóstico e de tratamento, a fim de contribuir para a redução da mortalidade. Nesse sentido, cabe destacar que, durante os atendimentos do Banco de Alimentos, foram identificadas várias beneficiárias e beneficiários com vários tipos e estágios de câncer, demonstrando a necessidade de orientar sobre a importância do diagnóstico precoce e dos cuidados com a saúde. Partindo desse contexto, a ação contou com um momento expositivo, em que foram abordados: o que é o “Outubro Rosa”; como a nutrição pode ajudar no tratamento do câncer; e quais práticas de autocuidado podem auxiliar no tratamento. Posteriormente, foram feitas perguntas sobre mitos e verdades relacionadas ao câncer. Para finalizar, foram servidos alimentos que auxiliam no tratamento. A ação capacitou 2 colaboradores e 8 beneficiários.</t>
  </si>
  <si>
    <r>
      <t xml:space="preserve">7.5 </t>
    </r>
    <r>
      <rPr>
        <sz val="14"/>
        <color rgb="FF000000"/>
        <rFont val="Arial"/>
        <family val="2"/>
      </rPr>
      <t>A ação de capacitação desenvolvidas para as entidades foi: 
1) Forma segura de transportar os alimentos. Foi elaborado um folder e demonstrada que a eficácia da operação está intrinsecamente ligada à escolha responsável dos materiais utilizados para a retirada dos alimentos na unidade. Materiais inadequados, como caixas de papelão e sacos de lixo, podem comprometer a qualidade e a segurança dos produtos alimentares, aumentando o risco de contaminação e deterioração. Durante a distribuição dos kits dos alimentos, foi entregue e explicado o conteúdo do folder para garantir que as entidades compreendam adequadamente as orientações. A ação capacitou 24 entidades.</t>
    </r>
  </si>
  <si>
    <r>
      <t xml:space="preserve">7.6 </t>
    </r>
    <r>
      <rPr>
        <sz val="14"/>
        <color rgb="FF000000"/>
        <rFont val="Arial"/>
        <family val="2"/>
      </rPr>
      <t xml:space="preserve">Em articulação com a Gerência de Voluntariado e Parcerias Sociais (GVPS), o Banco de Alimentos recebeu voluntários para auxiliarem nas atividades. A iniciativa, que propõe agregar e estimular a rede de voluntariado e permitir que as pessoas façam parte do processo de levar alimentação digna e segura para quem mais precisa, neste mês de outubro recebeu 02 voluntários que atuaram na etapa do empacotamento do Mix do Bem, no porcionamento e pesagem das frutas desidratadas. </t>
    </r>
  </si>
  <si>
    <t>Doações recebidas no mês de Outubro.</t>
  </si>
  <si>
    <t xml:space="preserve">Capacitação com os beneficiários: Dia das Crianças. </t>
  </si>
  <si>
    <t>Capacitação com os beneficiários e colaboradores: Dia Mundial da Alimentação.</t>
  </si>
  <si>
    <t xml:space="preserve">Capacitação com os beneficiários e colaboradores: Outubro Rosa. </t>
  </si>
  <si>
    <t>Ação em comemoração ao Dia Das Crianças para famílias em Aparecida de Goiânia.</t>
  </si>
  <si>
    <r>
      <rPr>
        <b/>
        <sz val="14"/>
        <color rgb="FF000000"/>
        <rFont val="Arial"/>
        <family val="2"/>
      </rPr>
      <t>7.3</t>
    </r>
    <r>
      <rPr>
        <sz val="14"/>
        <color rgb="FF000000"/>
        <rFont val="Arial"/>
        <family val="2"/>
      </rPr>
      <t xml:space="preserve"> O Serviço Social realizou neste mês:
- 101 atendimentos / assessoria às entidades cadastradas. Os atendimentos aconteceram de forma presencial e contato telefônico;
- 2.853 atendimentos às famílias cadastradas para retirarem frutas e verduras no Banco de Alimentos de forma presencial e realização de contato telefônico. Destes, 117 atendimentos foram emergenciais e realizados com retirada imediata da cesta, de segunda a sexta-feira, sendo 10 encaminhados pela CEASA, 12 pela Gerência de Benefícios Sociais (GBS/OVG), 42 pelo Centro de Referência de Assistência Social (CRAS/NAS), 3 pelo Centro de Atenção Psicossocial (CAPS) e 50 de forma espontânea;
- 102 novos cadastros de famílias que vieram por busca espontânea e/ou encaminhadas por outras entidades para receberem frutas e verduras. Destas, 26 famílias foram encaminhadas via CEASA, 10 famílias encaminhadas via Gerência de Benefícios Sociais (GBS/OVG), 43 famílias encaminhadas via Centro de Referência de Assistência Social (CRAS), 3 via Centro de Atenção Psicossocial (CAPS) e 20 de forma espontânea.  
Em relação às doações, 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t>
    </r>
  </si>
  <si>
    <t>RELATÓRIO GERENCIAL MENSAL DE EXECUÇÃO - Retificação</t>
  </si>
  <si>
    <t>Em parceria com as Gerências de Enfrentamento às Desproteções Sociais (GEDS) e de Benefícios Sociais (GBS), o Banco de Alimentos participou da ação OVG Perto de Você em Bela Vista de Goiás, com a doação de 250 Mix do Bem, 150 frutas desidratadas e 150 Guias de Orientações de Preparo e Conservação dos Alimentos; Caldas Novas, com a entrega de 349 Mix do Bem, 349 frutas desidratadas e 249 Guias de Orientações de Preparo e Conservação dos Alimentos; e Catalão, com a doação de 600 Mix do Bem, 600 frutas desidratadas e 400 Guias de Orientações de Preparo e Conservação dos Alimentos. Durante os atendimentos, a equipe fez a entrega do benefício para os usuários e orientou sobre as formas de preparo e armazenamento.</t>
  </si>
  <si>
    <t>RELATÓRIO ANALÍTICO: OPERACIONAL E METAS - Retificação</t>
  </si>
  <si>
    <r>
      <rPr>
        <b/>
        <sz val="12"/>
        <color rgb="FF000000"/>
        <rFont val="Arial"/>
        <family val="2"/>
      </rPr>
      <t>Retificação:</t>
    </r>
    <r>
      <rPr>
        <sz val="12"/>
        <color rgb="FF000000"/>
        <rFont val="Arial"/>
        <family val="2"/>
      </rPr>
      <t xml:space="preserve"> Informamos que houve retificação no número de indivíduos/famílias atendidos em outubro, passando de 4.735 para 2.853, pois devido a um equívoco foi informada a quantidade de indivíduos/famílias atendidos no Programa NutreBem, executado com recursos do Contrato de Gestão com o Estado de Goiás / SEAD (Mix do Bem e frutas desidratadas) e não a quantidade atendida por meio do Termo de Fomento (CEASA / OVG).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</si>
</sst>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sz val="14"/>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sz val="12"/>
      <name val="Arial"/>
      <family val="2"/>
      <charset val="1"/>
    </font>
    <font>
      <b/>
      <sz val="20"/>
      <color theme="1"/>
      <name val="Calibri"/>
      <family val="2"/>
      <scheme val="minor"/>
    </font>
    <font>
      <b/>
      <sz val="11"/>
      <color theme="0"/>
      <name val="Arial"/>
      <family val="2"/>
    </font>
    <font>
      <sz val="11"/>
      <color rgb="FFFF0000"/>
      <name val="Calibri"/>
      <family val="2"/>
    </font>
    <font>
      <sz val="14"/>
      <color theme="1"/>
      <name val="Arial"/>
      <family val="2"/>
    </font>
    <font>
      <b/>
      <sz val="16"/>
      <color rgb="FF000000"/>
      <name val="Calibri"/>
      <family val="2"/>
      <scheme val="minor"/>
    </font>
    <font>
      <b/>
      <sz val="16"/>
      <name val="Calibri"/>
      <family val="2"/>
      <scheme val="minor"/>
    </font>
    <font>
      <sz val="12"/>
      <name val="Calibri"/>
      <family val="2"/>
    </font>
    <font>
      <sz val="11"/>
      <color rgb="FFFF0000"/>
      <name val="Calibri"/>
      <family val="2"/>
      <scheme val="minor"/>
    </font>
    <font>
      <sz val="12"/>
      <color rgb="FF000000"/>
      <name val="Calibri"/>
      <family val="2"/>
    </font>
    <font>
      <sz val="12"/>
      <color rgb="FFFF0000"/>
      <name val="Arial"/>
      <family val="2"/>
    </font>
    <font>
      <sz val="16"/>
      <name val="Calibri"/>
      <family val="2"/>
      <scheme val="minor"/>
    </font>
    <font>
      <sz val="12"/>
      <color rgb="FF000000"/>
      <name val="Calibri"/>
      <family val="2"/>
      <scheme val="minor"/>
    </font>
    <font>
      <sz val="12"/>
      <color rgb="FFFF0000"/>
      <name val="Calibri"/>
      <family val="2"/>
      <scheme val="minor"/>
    </font>
    <font>
      <b/>
      <sz val="16"/>
      <name val="Calibri"/>
      <family val="2"/>
    </font>
  </fonts>
  <fills count="28">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theme="6" tint="0.79998168889431442"/>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2"/>
        <bgColor indexed="64"/>
      </patternFill>
    </fill>
    <fill>
      <patternFill patternType="solid">
        <fgColor theme="0"/>
        <bgColor rgb="FFEEECE1"/>
      </patternFill>
    </fill>
    <fill>
      <patternFill patternType="solid">
        <fgColor rgb="FFFFFFFF"/>
        <bgColor indexed="64"/>
      </patternFill>
    </fill>
    <fill>
      <patternFill patternType="solid">
        <fgColor theme="0"/>
        <bgColor rgb="FF000000"/>
      </patternFill>
    </fill>
    <fill>
      <patternFill patternType="solid">
        <fgColor theme="0" tint="-4.9989318521683403E-2"/>
        <bgColor indexed="64"/>
      </patternFill>
    </fill>
    <fill>
      <patternFill patternType="solid">
        <fgColor rgb="FFFFFFFF"/>
        <bgColor rgb="FF000000"/>
      </patternFill>
    </fill>
    <fill>
      <patternFill patternType="solid">
        <fgColor theme="4" tint="0.39997558519241921"/>
        <bgColor indexed="64"/>
      </patternFill>
    </fill>
  </fills>
  <borders count="153">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double">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medium">
        <color indexed="64"/>
      </left>
      <right/>
      <top style="double">
        <color auto="1"/>
      </top>
      <bottom style="thin">
        <color theme="0"/>
      </bottom>
      <diagonal/>
    </border>
    <border>
      <left/>
      <right/>
      <top style="double">
        <color auto="1"/>
      </top>
      <bottom style="thin">
        <color theme="0"/>
      </bottom>
      <diagonal/>
    </border>
    <border>
      <left/>
      <right style="thin">
        <color theme="0"/>
      </right>
      <top style="double">
        <color auto="1"/>
      </top>
      <bottom style="thin">
        <color theme="0"/>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right style="double">
        <color auto="1"/>
      </right>
      <top/>
      <bottom/>
      <diagonal/>
    </border>
    <border>
      <left style="thin">
        <color indexed="64"/>
      </left>
      <right style="medium">
        <color indexed="64"/>
      </right>
      <top/>
      <bottom/>
      <diagonal/>
    </border>
    <border>
      <left style="double">
        <color rgb="FF000000"/>
      </left>
      <right/>
      <top/>
      <bottom/>
      <diagonal/>
    </border>
    <border>
      <left style="medium">
        <color indexed="64"/>
      </left>
      <right/>
      <top style="thin">
        <color theme="0"/>
      </top>
      <bottom/>
      <diagonal/>
    </border>
    <border>
      <left/>
      <right/>
      <top style="thin">
        <color theme="0"/>
      </top>
      <bottom/>
      <diagonal/>
    </border>
    <border>
      <left style="thin">
        <color theme="0"/>
      </left>
      <right/>
      <top style="double">
        <color auto="1"/>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double">
        <color auto="1"/>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medium">
        <color rgb="FF000000"/>
      </right>
      <top style="thin">
        <color rgb="FF000000"/>
      </top>
      <bottom style="medium">
        <color rgb="FF000000"/>
      </bottom>
      <diagonal/>
    </border>
    <border>
      <left/>
      <right style="double">
        <color rgb="FF000000"/>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style="thin">
        <color indexed="64"/>
      </bottom>
      <diagonal/>
    </border>
    <border>
      <left style="medium">
        <color rgb="FF000000"/>
      </left>
      <right style="thin">
        <color rgb="FF000000"/>
      </right>
      <top style="thin">
        <color rgb="FF000000"/>
      </top>
      <bottom style="medium">
        <color rgb="FF000000"/>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742">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4" fillId="10" borderId="52" xfId="0" applyFont="1" applyFill="1" applyBorder="1" applyAlignment="1">
      <alignment vertical="center" wrapText="1"/>
    </xf>
    <xf numFmtId="0" fontId="12" fillId="14" borderId="51" xfId="3" applyFont="1" applyFill="1" applyBorder="1" applyAlignment="1">
      <alignment horizontal="center" vertical="center"/>
    </xf>
    <xf numFmtId="0" fontId="12" fillId="14" borderId="64" xfId="3" applyFont="1" applyFill="1" applyBorder="1" applyAlignment="1">
      <alignment horizontal="center" vertical="center"/>
    </xf>
    <xf numFmtId="0" fontId="19" fillId="15" borderId="69" xfId="3" applyFont="1" applyFill="1" applyBorder="1" applyAlignment="1">
      <alignment horizontal="center" vertical="center"/>
    </xf>
    <xf numFmtId="4" fontId="26" fillId="17" borderId="20" xfId="3" applyNumberFormat="1" applyFont="1" applyFill="1" applyBorder="1" applyAlignment="1">
      <alignment horizontal="center" vertical="center"/>
    </xf>
    <xf numFmtId="4" fontId="26" fillId="17" borderId="44" xfId="3" applyNumberFormat="1" applyFont="1" applyFill="1" applyBorder="1" applyAlignment="1">
      <alignment horizontal="center" vertical="center"/>
    </xf>
    <xf numFmtId="0" fontId="16" fillId="9" borderId="51" xfId="3" applyFont="1" applyFill="1" applyBorder="1" applyAlignment="1">
      <alignment horizontal="center" vertical="center"/>
    </xf>
    <xf numFmtId="0" fontId="11" fillId="0" borderId="27" xfId="0" applyFont="1" applyBorder="1" applyAlignment="1">
      <alignment vertical="center" wrapText="1"/>
    </xf>
    <xf numFmtId="0" fontId="19" fillId="16" borderId="18" xfId="3" applyFont="1" applyFill="1" applyBorder="1" applyAlignment="1">
      <alignment horizontal="center" vertical="center"/>
    </xf>
    <xf numFmtId="0" fontId="12" fillId="14" borderId="75"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5" borderId="43" xfId="3" applyNumberFormat="1" applyFont="1" applyFill="1" applyBorder="1" applyAlignment="1">
      <alignment horizontal="center" vertical="center"/>
    </xf>
    <xf numFmtId="4" fontId="12" fillId="15" borderId="17" xfId="3" applyNumberFormat="1" applyFont="1" applyFill="1" applyBorder="1" applyAlignment="1">
      <alignment horizontal="center" vertical="center"/>
    </xf>
    <xf numFmtId="0" fontId="12" fillId="15" borderId="20" xfId="3" applyFont="1" applyFill="1" applyBorder="1" applyAlignment="1">
      <alignment horizontal="center" vertical="center"/>
    </xf>
    <xf numFmtId="0" fontId="14" fillId="15" borderId="44" xfId="3" applyFont="1" applyFill="1" applyBorder="1" applyAlignment="1">
      <alignment horizontal="center" vertical="center"/>
    </xf>
    <xf numFmtId="4" fontId="12" fillId="15" borderId="68" xfId="3" applyNumberFormat="1" applyFont="1" applyFill="1" applyBorder="1" applyAlignment="1">
      <alignment horizontal="center" vertical="center"/>
    </xf>
    <xf numFmtId="4" fontId="14" fillId="15"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7" borderId="31" xfId="3" applyNumberFormat="1" applyFont="1" applyFill="1" applyBorder="1" applyAlignment="1">
      <alignment horizontal="center" vertical="center"/>
    </xf>
    <xf numFmtId="4" fontId="12" fillId="17" borderId="51" xfId="3" applyNumberFormat="1" applyFont="1" applyFill="1" applyBorder="1" applyAlignment="1">
      <alignment horizontal="center" vertical="center"/>
    </xf>
    <xf numFmtId="0" fontId="26" fillId="17"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5" borderId="80" xfId="3" applyFont="1" applyFill="1" applyBorder="1" applyAlignment="1">
      <alignment horizontal="center" vertical="center" wrapText="1"/>
    </xf>
    <xf numFmtId="0" fontId="12" fillId="14" borderId="49" xfId="3" applyFont="1" applyFill="1" applyBorder="1" applyAlignment="1">
      <alignment horizontal="center" vertical="center"/>
    </xf>
    <xf numFmtId="0" fontId="19" fillId="16"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9" borderId="20" xfId="3" applyFont="1" applyFill="1" applyBorder="1" applyAlignment="1">
      <alignment horizontal="center" vertical="center"/>
    </xf>
    <xf numFmtId="0" fontId="16" fillId="9" borderId="44" xfId="3" applyFont="1" applyFill="1" applyBorder="1" applyAlignment="1">
      <alignment horizontal="center" vertical="center"/>
    </xf>
    <xf numFmtId="0" fontId="12" fillId="15" borderId="52" xfId="3" applyFont="1" applyFill="1" applyBorder="1" applyAlignment="1">
      <alignment horizontal="center" vertical="center"/>
    </xf>
    <xf numFmtId="0" fontId="11" fillId="0" borderId="27" xfId="3" applyFont="1" applyBorder="1" applyAlignment="1">
      <alignment vertical="center"/>
    </xf>
    <xf numFmtId="0" fontId="11" fillId="0" borderId="7" xfId="3" applyFont="1" applyBorder="1" applyAlignment="1">
      <alignment vertical="center"/>
    </xf>
    <xf numFmtId="0" fontId="11" fillId="0" borderId="26" xfId="3" applyFont="1" applyBorder="1" applyAlignment="1">
      <alignment vertical="center"/>
    </xf>
    <xf numFmtId="0" fontId="11" fillId="0" borderId="9" xfId="3" applyFont="1" applyBorder="1" applyAlignment="1">
      <alignment vertical="center"/>
    </xf>
    <xf numFmtId="0" fontId="11" fillId="0" borderId="25" xfId="3" applyFont="1" applyBorder="1" applyAlignment="1">
      <alignment vertical="center"/>
    </xf>
    <xf numFmtId="0" fontId="11" fillId="0" borderId="78" xfId="3" applyFont="1" applyBorder="1" applyAlignment="1">
      <alignment vertical="center"/>
    </xf>
    <xf numFmtId="4" fontId="12" fillId="4" borderId="16" xfId="3" applyNumberFormat="1" applyFont="1" applyFill="1" applyBorder="1" applyAlignment="1">
      <alignment horizontal="center" vertical="center"/>
    </xf>
    <xf numFmtId="0" fontId="11" fillId="0" borderId="12" xfId="3" applyFont="1" applyBorder="1" applyAlignment="1">
      <alignment vertical="center"/>
    </xf>
    <xf numFmtId="4" fontId="14" fillId="15" borderId="51" xfId="3" applyNumberFormat="1" applyFont="1" applyFill="1" applyBorder="1" applyAlignment="1">
      <alignment horizontal="center" vertical="center"/>
    </xf>
    <xf numFmtId="0" fontId="11" fillId="0" borderId="11" xfId="3" applyFont="1" applyBorder="1" applyAlignment="1">
      <alignment horizontal="left" vertical="center"/>
    </xf>
    <xf numFmtId="0" fontId="18" fillId="3" borderId="62" xfId="3" applyFont="1" applyFill="1" applyBorder="1" applyAlignment="1">
      <alignment horizontal="center" vertical="center"/>
    </xf>
    <xf numFmtId="0" fontId="26" fillId="17" borderId="52" xfId="3" applyFont="1" applyFill="1" applyBorder="1" applyAlignment="1">
      <alignment horizontal="center" vertical="center"/>
    </xf>
    <xf numFmtId="4" fontId="12" fillId="15" borderId="67" xfId="3" applyNumberFormat="1" applyFont="1" applyFill="1" applyBorder="1" applyAlignment="1">
      <alignment horizontal="center" vertical="center"/>
    </xf>
    <xf numFmtId="4" fontId="26" fillId="17" borderId="19" xfId="3" applyNumberFormat="1" applyFont="1" applyFill="1" applyBorder="1" applyAlignment="1">
      <alignment horizontal="center" vertical="center"/>
    </xf>
    <xf numFmtId="0" fontId="11" fillId="0" borderId="81" xfId="3" applyFont="1" applyBorder="1" applyAlignment="1">
      <alignment vertical="center"/>
    </xf>
    <xf numFmtId="0" fontId="11" fillId="0" borderId="11" xfId="0" applyFont="1" applyBorder="1" applyAlignment="1">
      <alignment vertical="center"/>
    </xf>
    <xf numFmtId="0" fontId="34" fillId="0" borderId="0" xfId="0" applyFont="1"/>
    <xf numFmtId="4" fontId="12" fillId="15"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21"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0" fontId="19" fillId="5" borderId="18" xfId="3" applyFont="1" applyFill="1" applyBorder="1" applyAlignment="1">
      <alignment horizontal="center" vertical="center"/>
    </xf>
    <xf numFmtId="0" fontId="23" fillId="3" borderId="52" xfId="3" applyFont="1" applyFill="1" applyBorder="1" applyAlignment="1">
      <alignment horizontal="center" vertical="center"/>
    </xf>
    <xf numFmtId="0" fontId="12" fillId="5" borderId="15" xfId="3" applyFont="1" applyFill="1" applyBorder="1" applyAlignment="1">
      <alignment horizontal="center" vertical="center"/>
    </xf>
    <xf numFmtId="0" fontId="12" fillId="5" borderId="62" xfId="3" applyFont="1" applyFill="1" applyBorder="1" applyAlignment="1">
      <alignment horizontal="center" vertical="center"/>
    </xf>
    <xf numFmtId="0" fontId="12" fillId="5" borderId="18" xfId="3" applyFont="1" applyFill="1" applyBorder="1" applyAlignment="1">
      <alignment horizontal="center" vertical="center"/>
    </xf>
    <xf numFmtId="4" fontId="14" fillId="7" borderId="47" xfId="3" applyNumberFormat="1" applyFont="1" applyFill="1" applyBorder="1" applyAlignment="1">
      <alignment horizontal="center" vertical="center"/>
    </xf>
    <xf numFmtId="0" fontId="11" fillId="0" borderId="11" xfId="0" applyFont="1" applyBorder="1" applyAlignment="1">
      <alignment horizontal="left" vertical="center"/>
    </xf>
    <xf numFmtId="3" fontId="17" fillId="0" borderId="0" xfId="3" applyNumberFormat="1" applyFont="1"/>
    <xf numFmtId="2" fontId="19" fillId="3" borderId="53" xfId="3" applyNumberFormat="1" applyFont="1" applyFill="1" applyBorder="1" applyAlignment="1">
      <alignment horizontal="center" vertical="center"/>
    </xf>
    <xf numFmtId="4" fontId="12" fillId="3" borderId="19" xfId="3" applyNumberFormat="1" applyFont="1" applyFill="1" applyBorder="1" applyAlignment="1">
      <alignment horizontal="center" vertical="center"/>
    </xf>
    <xf numFmtId="4" fontId="17" fillId="0" borderId="0" xfId="3" applyNumberFormat="1" applyFont="1"/>
    <xf numFmtId="0" fontId="16" fillId="9" borderId="20" xfId="3" applyFont="1" applyFill="1" applyBorder="1" applyAlignment="1">
      <alignment horizontal="center" vertical="center" wrapText="1"/>
    </xf>
    <xf numFmtId="4" fontId="14" fillId="7"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6"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4" fontId="12" fillId="15" borderId="29"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4" borderId="64" xfId="3"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15" fillId="0" borderId="86"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7" borderId="91" xfId="3" applyNumberFormat="1" applyFont="1" applyFill="1" applyBorder="1" applyAlignment="1">
      <alignment horizontal="center" vertical="center"/>
    </xf>
    <xf numFmtId="4" fontId="14" fillId="7" borderId="92" xfId="3" applyNumberFormat="1" applyFont="1" applyFill="1" applyBorder="1" applyAlignment="1">
      <alignment horizontal="center" vertical="center"/>
    </xf>
    <xf numFmtId="4" fontId="14" fillId="7" borderId="93" xfId="3" applyNumberFormat="1" applyFont="1" applyFill="1" applyBorder="1" applyAlignment="1">
      <alignment horizontal="center" vertical="center"/>
    </xf>
    <xf numFmtId="0" fontId="12" fillId="14" borderId="44" xfId="3" applyFont="1" applyFill="1" applyBorder="1" applyAlignment="1">
      <alignment horizontal="center" vertical="center"/>
    </xf>
    <xf numFmtId="3" fontId="14" fillId="15"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5" fillId="10" borderId="59" xfId="0" applyFont="1" applyFill="1" applyBorder="1" applyAlignment="1">
      <alignment horizontal="center" vertical="center"/>
    </xf>
    <xf numFmtId="0" fontId="24" fillId="0" borderId="97" xfId="3" applyFont="1" applyBorder="1" applyAlignment="1">
      <alignment horizontal="center" vertical="center" wrapText="1"/>
    </xf>
    <xf numFmtId="0" fontId="32" fillId="0" borderId="0" xfId="0" applyFont="1" applyAlignment="1">
      <alignment horizontal="center"/>
    </xf>
    <xf numFmtId="0" fontId="36" fillId="0" borderId="0" xfId="0" applyFont="1"/>
    <xf numFmtId="0" fontId="11" fillId="0" borderId="83"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4" xfId="3" applyFont="1" applyBorder="1" applyAlignment="1">
      <alignment horizontal="left" vertical="center" wrapText="1"/>
    </xf>
    <xf numFmtId="0" fontId="15" fillId="0" borderId="30" xfId="3" applyFont="1" applyBorder="1" applyAlignment="1">
      <alignment horizontal="left" vertical="center" wrapText="1"/>
    </xf>
    <xf numFmtId="0" fontId="0" fillId="20" borderId="0" xfId="0" applyFill="1"/>
    <xf numFmtId="0" fontId="11" fillId="0" borderId="84" xfId="0" applyFont="1" applyBorder="1" applyAlignment="1">
      <alignment horizontal="left" vertical="center" wrapText="1"/>
    </xf>
    <xf numFmtId="0" fontId="11" fillId="0" borderId="8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8" xfId="0" applyFont="1" applyBorder="1" applyAlignment="1">
      <alignment horizontal="left" vertical="center" wrapText="1"/>
    </xf>
    <xf numFmtId="0" fontId="11" fillId="7" borderId="30" xfId="0" applyFont="1" applyFill="1" applyBorder="1" applyAlignment="1">
      <alignment horizontal="center" vertical="center" wrapText="1"/>
    </xf>
    <xf numFmtId="4" fontId="14" fillId="7" borderId="100" xfId="3" applyNumberFormat="1" applyFont="1" applyFill="1" applyBorder="1" applyAlignment="1">
      <alignment horizontal="center" vertical="center"/>
    </xf>
    <xf numFmtId="0" fontId="19" fillId="5" borderId="62" xfId="3" applyFont="1" applyFill="1" applyBorder="1" applyAlignment="1">
      <alignment horizontal="center" vertical="center"/>
    </xf>
    <xf numFmtId="0" fontId="11" fillId="0" borderId="46" xfId="0" applyFont="1" applyBorder="1" applyAlignment="1">
      <alignment vertical="center"/>
    </xf>
    <xf numFmtId="0" fontId="11" fillId="0" borderId="32" xfId="3" applyFont="1" applyBorder="1" applyAlignment="1">
      <alignment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7" fillId="0" borderId="17" xfId="0" applyFont="1" applyBorder="1" applyAlignment="1">
      <alignment horizontal="center" vertical="center" wrapText="1"/>
    </xf>
    <xf numFmtId="0" fontId="37" fillId="0" borderId="96" xfId="0" applyFont="1" applyBorder="1" applyAlignment="1">
      <alignment horizontal="center" vertical="center" wrapText="1"/>
    </xf>
    <xf numFmtId="0" fontId="38" fillId="10" borderId="77" xfId="0" applyFont="1" applyFill="1" applyBorder="1" applyAlignment="1">
      <alignment horizontal="center" vertical="center" wrapText="1"/>
    </xf>
    <xf numFmtId="0" fontId="20" fillId="14" borderId="50" xfId="3" applyFont="1" applyFill="1" applyBorder="1" applyAlignment="1">
      <alignment horizontal="center" vertical="center" wrapText="1"/>
    </xf>
    <xf numFmtId="0" fontId="38" fillId="10" borderId="31" xfId="0" applyFont="1" applyFill="1" applyBorder="1" applyAlignment="1">
      <alignment horizontal="center" vertical="center" wrapText="1"/>
    </xf>
    <xf numFmtId="0" fontId="23" fillId="0" borderId="16" xfId="0" applyFont="1" applyBorder="1" applyAlignment="1">
      <alignment horizontal="center"/>
    </xf>
    <xf numFmtId="0" fontId="37" fillId="0" borderId="96" xfId="0" applyFont="1" applyBorder="1"/>
    <xf numFmtId="0" fontId="37" fillId="0" borderId="96" xfId="0" applyFont="1" applyBorder="1" applyAlignment="1">
      <alignment wrapText="1"/>
    </xf>
    <xf numFmtId="0" fontId="23" fillId="0" borderId="16" xfId="0" applyFont="1" applyBorder="1" applyAlignment="1">
      <alignment horizontal="center" vertical="center"/>
    </xf>
    <xf numFmtId="0" fontId="37" fillId="0" borderId="96" xfId="0" applyFont="1" applyBorder="1" applyAlignment="1">
      <alignment vertical="center" wrapText="1"/>
    </xf>
    <xf numFmtId="0" fontId="23" fillId="0" borderId="97" xfId="0" applyFont="1" applyBorder="1" applyAlignment="1">
      <alignment horizontal="center"/>
    </xf>
    <xf numFmtId="0" fontId="37" fillId="0" borderId="13" xfId="0" applyFont="1" applyBorder="1" applyAlignment="1">
      <alignment horizontal="center" vertical="center" wrapText="1"/>
    </xf>
    <xf numFmtId="0" fontId="23" fillId="0" borderId="97" xfId="0" applyFont="1" applyBorder="1" applyAlignment="1">
      <alignment horizontal="center" vertical="center"/>
    </xf>
    <xf numFmtId="0" fontId="37" fillId="0" borderId="96" xfId="0" applyFont="1" applyBorder="1" applyAlignment="1">
      <alignment horizontal="justify" wrapText="1"/>
    </xf>
    <xf numFmtId="1" fontId="12" fillId="3" borderId="95" xfId="3" applyNumberFormat="1" applyFont="1" applyFill="1" applyBorder="1" applyAlignment="1">
      <alignment horizontal="center" vertical="center"/>
    </xf>
    <xf numFmtId="3" fontId="12" fillId="3" borderId="101"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24" xfId="0" applyFont="1" applyBorder="1" applyAlignment="1">
      <alignment vertical="center"/>
    </xf>
    <xf numFmtId="0" fontId="11" fillId="0" borderId="99" xfId="3" applyFont="1" applyBorder="1" applyAlignment="1">
      <alignment vertical="center"/>
    </xf>
    <xf numFmtId="0" fontId="12" fillId="5" borderId="102" xfId="3" applyFont="1" applyFill="1" applyBorder="1" applyAlignment="1">
      <alignment horizontal="center" vertical="center"/>
    </xf>
    <xf numFmtId="0" fontId="11" fillId="0" borderId="103" xfId="0" applyFont="1" applyBorder="1" applyAlignment="1">
      <alignment horizontal="center" vertical="center" wrapText="1"/>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5" fillId="0" borderId="84" xfId="3" applyFont="1" applyBorder="1" applyAlignment="1">
      <alignment horizontal="center" vertical="center" wrapText="1"/>
    </xf>
    <xf numFmtId="0" fontId="11" fillId="0" borderId="88" xfId="0" applyFont="1" applyBorder="1" applyAlignment="1">
      <alignment horizontal="center" vertical="center" wrapText="1"/>
    </xf>
    <xf numFmtId="0" fontId="0" fillId="7" borderId="0" xfId="0" applyFill="1"/>
    <xf numFmtId="0" fontId="0" fillId="20"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2" fillId="0" borderId="0" xfId="0" applyFont="1" applyAlignment="1">
      <alignment horizontal="center" vertical="top"/>
    </xf>
    <xf numFmtId="0" fontId="36" fillId="0" borderId="0" xfId="0" applyFont="1" applyAlignment="1">
      <alignment vertical="top"/>
    </xf>
    <xf numFmtId="0" fontId="6" fillId="0" borderId="0" xfId="0" applyFont="1" applyAlignment="1" applyProtection="1">
      <alignment vertical="top"/>
      <protection locked="0"/>
    </xf>
    <xf numFmtId="0" fontId="11" fillId="7" borderId="86" xfId="0" applyFont="1" applyFill="1" applyBorder="1" applyAlignment="1">
      <alignment horizontal="center" vertical="center" wrapText="1"/>
    </xf>
    <xf numFmtId="0" fontId="40" fillId="0" borderId="96" xfId="0" applyFont="1" applyBorder="1"/>
    <xf numFmtId="0" fontId="37" fillId="0" borderId="96" xfId="0" applyFont="1" applyBorder="1" applyAlignment="1">
      <alignment vertical="center"/>
    </xf>
    <xf numFmtId="0" fontId="33"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4"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3" fillId="0" borderId="0" xfId="0" applyFont="1" applyAlignment="1">
      <alignment vertical="center"/>
    </xf>
    <xf numFmtId="3" fontId="12" fillId="3" borderId="20" xfId="3" applyNumberFormat="1" applyFont="1" applyFill="1" applyBorder="1" applyAlignment="1">
      <alignment horizontal="center" vertical="center"/>
    </xf>
    <xf numFmtId="0" fontId="39" fillId="0" borderId="0" xfId="0" applyFont="1" applyAlignment="1">
      <alignment horizontal="center" vertical="center"/>
    </xf>
    <xf numFmtId="0" fontId="41" fillId="0" borderId="0" xfId="0" applyFont="1" applyAlignment="1">
      <alignment horizontal="center" vertical="center"/>
    </xf>
    <xf numFmtId="0" fontId="11" fillId="0" borderId="84" xfId="0" applyFont="1" applyBorder="1" applyAlignment="1">
      <alignment horizontal="left" vertical="top" wrapText="1"/>
    </xf>
    <xf numFmtId="3" fontId="14" fillId="15" borderId="82" xfId="3" applyNumberFormat="1" applyFont="1" applyFill="1" applyBorder="1" applyAlignment="1">
      <alignment horizontal="center" vertical="center"/>
    </xf>
    <xf numFmtId="0" fontId="15" fillId="0" borderId="86" xfId="0" applyFont="1" applyBorder="1" applyAlignment="1">
      <alignment horizontal="center" vertical="center" wrapText="1"/>
    </xf>
    <xf numFmtId="0" fontId="11" fillId="0" borderId="84" xfId="0" applyFont="1" applyBorder="1" applyAlignment="1">
      <alignment vertical="center" wrapText="1"/>
    </xf>
    <xf numFmtId="0" fontId="11" fillId="0" borderId="83" xfId="0" applyFont="1" applyBorder="1" applyAlignment="1">
      <alignment vertical="center" wrapText="1"/>
    </xf>
    <xf numFmtId="0" fontId="15" fillId="0" borderId="84" xfId="3" applyFont="1" applyBorder="1" applyAlignment="1">
      <alignment vertical="center" wrapText="1"/>
    </xf>
    <xf numFmtId="0" fontId="15" fillId="0" borderId="83"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8" xfId="0" applyFont="1" applyBorder="1" applyAlignment="1">
      <alignment vertical="center" wrapText="1"/>
    </xf>
    <xf numFmtId="0" fontId="11" fillId="0" borderId="84" xfId="0" applyFont="1" applyBorder="1" applyAlignment="1">
      <alignment vertical="center"/>
    </xf>
    <xf numFmtId="0" fontId="12" fillId="14" borderId="75" xfId="3" applyFont="1" applyFill="1" applyBorder="1" applyAlignment="1">
      <alignment vertical="center" wrapText="1"/>
    </xf>
    <xf numFmtId="0" fontId="11" fillId="0" borderId="30" xfId="0" applyFont="1" applyBorder="1" applyAlignment="1">
      <alignment wrapText="1"/>
    </xf>
    <xf numFmtId="4" fontId="12" fillId="3" borderId="44" xfId="3" applyNumberFormat="1" applyFont="1" applyFill="1" applyBorder="1" applyAlignment="1">
      <alignment horizontal="center" vertical="center"/>
    </xf>
    <xf numFmtId="0" fontId="12" fillId="0" borderId="75" xfId="3" applyFont="1" applyBorder="1" applyAlignment="1">
      <alignment horizontal="center" vertical="center" wrapText="1"/>
    </xf>
    <xf numFmtId="0" fontId="11" fillId="0" borderId="6" xfId="0" applyFont="1" applyBorder="1" applyAlignment="1">
      <alignment vertical="center"/>
    </xf>
    <xf numFmtId="0" fontId="25" fillId="0" borderId="11" xfId="0" applyFont="1" applyBorder="1" applyAlignment="1">
      <alignment horizontal="left" vertical="center"/>
    </xf>
    <xf numFmtId="0" fontId="11" fillId="0" borderId="48" xfId="0" applyFont="1" applyBorder="1" applyAlignment="1">
      <alignment vertical="center"/>
    </xf>
    <xf numFmtId="0" fontId="15" fillId="0" borderId="11" xfId="0" applyFont="1" applyBorder="1" applyAlignment="1">
      <alignment vertical="center"/>
    </xf>
    <xf numFmtId="0" fontId="17" fillId="7"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5" xfId="3" applyFont="1" applyBorder="1" applyAlignment="1">
      <alignment vertical="center" wrapText="1"/>
    </xf>
    <xf numFmtId="0" fontId="0" fillId="20" borderId="0" xfId="0" applyFill="1" applyAlignment="1">
      <alignment horizontal="left"/>
    </xf>
    <xf numFmtId="0" fontId="12" fillId="0" borderId="108" xfId="3" applyFont="1" applyBorder="1" applyAlignment="1">
      <alignment horizontal="center" vertical="center" wrapText="1"/>
    </xf>
    <xf numFmtId="0" fontId="19" fillId="0" borderId="95" xfId="3" applyFont="1" applyBorder="1" applyAlignment="1">
      <alignment horizontal="center" vertical="center" wrapText="1"/>
    </xf>
    <xf numFmtId="0" fontId="37" fillId="0" borderId="95" xfId="0" applyFont="1" applyBorder="1" applyAlignment="1">
      <alignment horizontal="center" vertical="center"/>
    </xf>
    <xf numFmtId="0" fontId="37" fillId="0" borderId="98" xfId="0" applyFont="1" applyBorder="1" applyAlignment="1">
      <alignment horizontal="center" vertical="center" wrapText="1"/>
    </xf>
    <xf numFmtId="0" fontId="19" fillId="0" borderId="95" xfId="3" applyFont="1" applyBorder="1" applyAlignment="1">
      <alignment horizontal="center" wrapText="1"/>
    </xf>
    <xf numFmtId="0" fontId="15" fillId="0" borderId="46" xfId="0" applyFont="1" applyBorder="1" applyAlignment="1">
      <alignment vertical="center"/>
    </xf>
    <xf numFmtId="4" fontId="12" fillId="3" borderId="20" xfId="3" applyNumberFormat="1" applyFont="1" applyFill="1" applyBorder="1" applyAlignment="1">
      <alignment horizontal="center" vertical="center"/>
    </xf>
    <xf numFmtId="0" fontId="11" fillId="7" borderId="57" xfId="0" applyFont="1" applyFill="1" applyBorder="1" applyAlignment="1">
      <alignment horizontal="center" vertical="center" wrapText="1"/>
    </xf>
    <xf numFmtId="0" fontId="15" fillId="7" borderId="30" xfId="3" applyFont="1" applyFill="1" applyBorder="1" applyAlignment="1">
      <alignment horizontal="center" vertical="center" wrapText="1"/>
    </xf>
    <xf numFmtId="0" fontId="15" fillId="7" borderId="83" xfId="3"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1" fillId="7" borderId="84" xfId="0" applyFont="1" applyFill="1" applyBorder="1" applyAlignment="1">
      <alignment horizontal="center" vertical="center" wrapText="1"/>
    </xf>
    <xf numFmtId="0" fontId="12" fillId="7" borderId="75" xfId="3" applyFont="1" applyFill="1" applyBorder="1" applyAlignment="1">
      <alignment horizontal="center" vertical="center" wrapText="1"/>
    </xf>
    <xf numFmtId="0" fontId="0" fillId="7" borderId="0" xfId="0" applyFill="1" applyAlignment="1">
      <alignment horizontal="center"/>
    </xf>
    <xf numFmtId="0" fontId="11" fillId="7" borderId="84" xfId="0" applyFont="1" applyFill="1" applyBorder="1" applyAlignment="1">
      <alignment horizontal="center" vertical="center"/>
    </xf>
    <xf numFmtId="0" fontId="11" fillId="7" borderId="30" xfId="0" applyFont="1" applyFill="1" applyBorder="1" applyAlignment="1">
      <alignment horizontal="center" vertical="center"/>
    </xf>
    <xf numFmtId="17" fontId="23" fillId="0" borderId="88" xfId="0" applyNumberFormat="1" applyFont="1" applyBorder="1" applyAlignment="1">
      <alignment horizontal="center" vertical="center"/>
    </xf>
    <xf numFmtId="17" fontId="23" fillId="0" borderId="30" xfId="0" applyNumberFormat="1" applyFont="1" applyBorder="1" applyAlignment="1">
      <alignment horizontal="center" vertical="center"/>
    </xf>
    <xf numFmtId="0" fontId="43" fillId="0" borderId="22" xfId="4" applyFont="1" applyBorder="1" applyAlignment="1">
      <alignment horizontal="center" vertical="center" wrapText="1"/>
    </xf>
    <xf numFmtId="3" fontId="12" fillId="3" borderId="109" xfId="3" applyNumberFormat="1" applyFont="1" applyFill="1" applyBorder="1" applyAlignment="1">
      <alignment horizontal="center" vertical="center"/>
    </xf>
    <xf numFmtId="4" fontId="14" fillId="15" borderId="110"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70" xfId="3" applyNumberFormat="1" applyFont="1" applyFill="1" applyBorder="1" applyAlignment="1">
      <alignment horizontal="center" vertical="center"/>
    </xf>
    <xf numFmtId="3" fontId="14" fillId="15" borderId="31" xfId="3" applyNumberFormat="1" applyFont="1" applyFill="1" applyBorder="1" applyAlignment="1">
      <alignment horizontal="center" vertical="center"/>
    </xf>
    <xf numFmtId="0" fontId="11" fillId="7" borderId="57" xfId="0" applyFont="1" applyFill="1" applyBorder="1" applyAlignment="1">
      <alignment vertical="center" wrapText="1"/>
    </xf>
    <xf numFmtId="0" fontId="11" fillId="7" borderId="84" xfId="0" applyFont="1" applyFill="1" applyBorder="1" applyAlignment="1">
      <alignment vertical="center" wrapText="1"/>
    </xf>
    <xf numFmtId="0" fontId="15" fillId="7" borderId="30" xfId="3" applyFont="1" applyFill="1" applyBorder="1" applyAlignment="1">
      <alignment vertical="center" wrapText="1"/>
    </xf>
    <xf numFmtId="0" fontId="11" fillId="7" borderId="30" xfId="0" applyFont="1" applyFill="1" applyBorder="1" applyAlignment="1">
      <alignment vertical="center" wrapText="1"/>
    </xf>
    <xf numFmtId="0" fontId="15" fillId="7" borderId="84" xfId="3" applyFont="1" applyFill="1" applyBorder="1" applyAlignment="1">
      <alignment vertical="center" wrapText="1"/>
    </xf>
    <xf numFmtId="0" fontId="15" fillId="7" borderId="83" xfId="3" applyFont="1" applyFill="1" applyBorder="1" applyAlignment="1">
      <alignment vertical="center" wrapText="1"/>
    </xf>
    <xf numFmtId="0" fontId="11" fillId="7" borderId="57" xfId="0" applyFont="1" applyFill="1" applyBorder="1" applyAlignment="1">
      <alignment horizontal="left" vertical="center" wrapText="1"/>
    </xf>
    <xf numFmtId="0" fontId="11" fillId="7" borderId="30" xfId="0" applyFont="1" applyFill="1" applyBorder="1" applyAlignment="1">
      <alignment horizontal="left" vertical="center" wrapText="1"/>
    </xf>
    <xf numFmtId="0" fontId="11" fillId="7" borderId="30" xfId="0" applyFont="1" applyFill="1" applyBorder="1" applyAlignment="1">
      <alignment horizontal="left" vertical="center"/>
    </xf>
    <xf numFmtId="0" fontId="15" fillId="7" borderId="30" xfId="3" applyFont="1" applyFill="1" applyBorder="1" applyAlignment="1">
      <alignment horizontal="left" vertical="center" wrapText="1"/>
    </xf>
    <xf numFmtId="0" fontId="11" fillId="7" borderId="30" xfId="0" applyFont="1" applyFill="1" applyBorder="1" applyAlignment="1">
      <alignment horizontal="left" wrapText="1"/>
    </xf>
    <xf numFmtId="0" fontId="0" fillId="0" borderId="0" xfId="0" applyAlignment="1">
      <alignment horizontal="left"/>
    </xf>
    <xf numFmtId="0" fontId="11" fillId="7" borderId="17" xfId="0" applyFont="1" applyFill="1" applyBorder="1" applyAlignment="1">
      <alignment horizontal="left" vertical="center" wrapText="1"/>
    </xf>
    <xf numFmtId="0" fontId="11" fillId="7" borderId="17" xfId="0" applyFont="1" applyFill="1" applyBorder="1" applyAlignment="1">
      <alignment horizontal="left" vertical="center"/>
    </xf>
    <xf numFmtId="0" fontId="15" fillId="7"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7" xfId="3" applyNumberFormat="1" applyFont="1" applyFill="1" applyBorder="1" applyAlignment="1">
      <alignment horizontal="center" vertical="center"/>
    </xf>
    <xf numFmtId="0" fontId="12" fillId="10" borderId="75" xfId="3" applyFont="1" applyFill="1" applyBorder="1" applyAlignment="1">
      <alignment horizontal="center" vertical="center" wrapText="1"/>
    </xf>
    <xf numFmtId="0" fontId="16" fillId="9" borderId="44" xfId="3" applyFont="1" applyFill="1" applyBorder="1" applyAlignment="1">
      <alignment horizontal="center" vertical="center" wrapText="1"/>
    </xf>
    <xf numFmtId="0" fontId="45" fillId="9"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4" fillId="0" borderId="0" xfId="0" applyFont="1" applyAlignment="1">
      <alignment horizontal="center" vertical="center"/>
    </xf>
    <xf numFmtId="3" fontId="12" fillId="3" borderId="91" xfId="3" applyNumberFormat="1" applyFont="1" applyFill="1" applyBorder="1" applyAlignment="1">
      <alignment horizontal="center" vertical="center"/>
    </xf>
    <xf numFmtId="1" fontId="12" fillId="21" borderId="64" xfId="3" applyNumberFormat="1" applyFont="1" applyFill="1" applyBorder="1" applyAlignment="1">
      <alignment horizontal="center" vertical="center"/>
    </xf>
    <xf numFmtId="0" fontId="11" fillId="7" borderId="84" xfId="0" applyFont="1" applyFill="1" applyBorder="1" applyAlignment="1">
      <alignment horizontal="left" vertical="center" wrapText="1"/>
    </xf>
    <xf numFmtId="0" fontId="15" fillId="7" borderId="84" xfId="3" applyFont="1" applyFill="1" applyBorder="1" applyAlignment="1">
      <alignment horizontal="left" vertical="center" wrapText="1"/>
    </xf>
    <xf numFmtId="0" fontId="12" fillId="10" borderId="108" xfId="3" applyFont="1" applyFill="1" applyBorder="1" applyAlignment="1">
      <alignment horizontal="center" vertical="center" wrapText="1"/>
    </xf>
    <xf numFmtId="0" fontId="11" fillId="7" borderId="84" xfId="0" applyFont="1" applyFill="1" applyBorder="1" applyAlignment="1">
      <alignment horizontal="left" vertical="center"/>
    </xf>
    <xf numFmtId="0" fontId="11" fillId="7" borderId="84" xfId="0" applyFont="1" applyFill="1" applyBorder="1" applyAlignment="1">
      <alignment horizontal="left" wrapText="1"/>
    </xf>
    <xf numFmtId="0" fontId="15" fillId="7" borderId="30" xfId="3" applyFont="1" applyFill="1" applyBorder="1" applyAlignment="1">
      <alignment horizontal="left" wrapText="1"/>
    </xf>
    <xf numFmtId="0" fontId="15" fillId="7" borderId="84" xfId="3" applyFont="1" applyFill="1" applyBorder="1" applyAlignment="1">
      <alignment horizontal="left" wrapText="1"/>
    </xf>
    <xf numFmtId="0" fontId="12" fillId="10" borderId="75" xfId="3" applyFont="1" applyFill="1" applyBorder="1" applyAlignment="1">
      <alignment horizontal="left" vertical="center" wrapText="1"/>
    </xf>
    <xf numFmtId="4" fontId="12" fillId="7" borderId="17" xfId="3" applyNumberFormat="1" applyFont="1" applyFill="1" applyBorder="1" applyAlignment="1">
      <alignment horizontal="center" vertical="center"/>
    </xf>
    <xf numFmtId="4" fontId="12" fillId="16"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7" borderId="17" xfId="0" applyFont="1" applyFill="1" applyBorder="1" applyAlignment="1">
      <alignment horizontal="center" vertical="center" wrapText="1"/>
    </xf>
    <xf numFmtId="0" fontId="15" fillId="7" borderId="17" xfId="3" applyFont="1" applyFill="1" applyBorder="1" applyAlignment="1">
      <alignment horizontal="center" vertical="center" wrapText="1"/>
    </xf>
    <xf numFmtId="3" fontId="12" fillId="16" borderId="17" xfId="3" applyNumberFormat="1" applyFont="1" applyFill="1" applyBorder="1" applyAlignment="1">
      <alignment horizontal="center" vertical="center"/>
    </xf>
    <xf numFmtId="0" fontId="12" fillId="14" borderId="17" xfId="3" applyFont="1" applyFill="1" applyBorder="1" applyAlignment="1">
      <alignment horizontal="center" vertical="center" wrapText="1"/>
    </xf>
    <xf numFmtId="0" fontId="12" fillId="14" borderId="17" xfId="3" applyFont="1" applyFill="1" applyBorder="1" applyAlignment="1">
      <alignment horizontal="center" vertical="center"/>
    </xf>
    <xf numFmtId="4" fontId="12" fillId="16" borderId="31" xfId="3" applyNumberFormat="1" applyFont="1" applyFill="1" applyBorder="1" applyAlignment="1">
      <alignment horizontal="center" vertical="center"/>
    </xf>
    <xf numFmtId="2" fontId="14" fillId="0" borderId="16" xfId="3" applyNumberFormat="1" applyFont="1" applyBorder="1" applyAlignment="1">
      <alignment horizontal="center" vertical="center"/>
    </xf>
    <xf numFmtId="4" fontId="12" fillId="0" borderId="16" xfId="3" applyNumberFormat="1" applyFont="1" applyBorder="1" applyAlignment="1">
      <alignment horizontal="center" vertical="center"/>
    </xf>
    <xf numFmtId="4" fontId="14" fillId="7" borderId="16" xfId="3" applyNumberFormat="1" applyFont="1" applyFill="1" applyBorder="1" applyAlignment="1">
      <alignment horizontal="center" vertical="center"/>
    </xf>
    <xf numFmtId="0" fontId="19" fillId="5" borderId="102" xfId="3" applyFont="1" applyFill="1" applyBorder="1" applyAlignment="1">
      <alignment horizontal="center" vertical="center"/>
    </xf>
    <xf numFmtId="0" fontId="12" fillId="14"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2" fillId="7" borderId="23" xfId="3" applyNumberFormat="1" applyFont="1" applyFill="1" applyBorder="1" applyAlignment="1">
      <alignment horizontal="center" vertical="center"/>
    </xf>
    <xf numFmtId="4" fontId="14" fillId="0" borderId="23" xfId="3" applyNumberFormat="1" applyFont="1" applyBorder="1" applyAlignment="1">
      <alignment horizontal="center" vertical="center"/>
    </xf>
    <xf numFmtId="4" fontId="12" fillId="16" borderId="23" xfId="3" applyNumberFormat="1" applyFont="1" applyFill="1" applyBorder="1" applyAlignment="1">
      <alignment horizontal="center" vertical="center"/>
    </xf>
    <xf numFmtId="3" fontId="12" fillId="16" borderId="23" xfId="3" applyNumberFormat="1" applyFont="1" applyFill="1" applyBorder="1" applyAlignment="1">
      <alignment horizontal="center" vertical="center"/>
    </xf>
    <xf numFmtId="4" fontId="14" fillId="0" borderId="43" xfId="3" applyNumberFormat="1" applyFont="1" applyBorder="1" applyAlignment="1">
      <alignment horizontal="center" vertical="center"/>
    </xf>
    <xf numFmtId="0" fontId="12" fillId="14" borderId="43" xfId="3" applyFont="1" applyFill="1" applyBorder="1" applyAlignment="1">
      <alignment horizontal="center" vertical="center"/>
    </xf>
    <xf numFmtId="0" fontId="11"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1" fillId="7" borderId="23" xfId="0" applyFont="1" applyFill="1" applyBorder="1" applyAlignment="1">
      <alignment horizontal="center" vertical="center" wrapText="1"/>
    </xf>
    <xf numFmtId="4" fontId="14" fillId="0" borderId="16" xfId="3" applyNumberFormat="1" applyFont="1" applyBorder="1" applyAlignment="1">
      <alignment horizontal="center" vertical="center"/>
    </xf>
    <xf numFmtId="4" fontId="12" fillId="16" borderId="16" xfId="3" applyNumberFormat="1" applyFont="1" applyFill="1" applyBorder="1" applyAlignment="1">
      <alignment horizontal="center" vertical="center"/>
    </xf>
    <xf numFmtId="3" fontId="12" fillId="16" borderId="16" xfId="3" applyNumberFormat="1" applyFont="1" applyFill="1" applyBorder="1" applyAlignment="1">
      <alignment horizontal="center" vertical="center"/>
    </xf>
    <xf numFmtId="0" fontId="19" fillId="0" borderId="18" xfId="3" applyFont="1" applyBorder="1" applyAlignment="1">
      <alignment horizontal="center" vertical="center"/>
    </xf>
    <xf numFmtId="0" fontId="19" fillId="7" borderId="18" xfId="3" applyFont="1" applyFill="1" applyBorder="1" applyAlignment="1">
      <alignment horizontal="center" vertical="center"/>
    </xf>
    <xf numFmtId="0" fontId="12" fillId="14" borderId="20" xfId="3" applyFont="1" applyFill="1" applyBorder="1" applyAlignment="1">
      <alignment horizontal="center" vertical="center" wrapText="1"/>
    </xf>
    <xf numFmtId="1" fontId="17" fillId="0" borderId="0" xfId="3" applyNumberFormat="1" applyFont="1"/>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6" xfId="3" applyFont="1" applyBorder="1" applyAlignment="1">
      <alignment vertical="center"/>
    </xf>
    <xf numFmtId="0" fontId="15" fillId="0" borderId="114" xfId="0" applyFont="1" applyBorder="1" applyAlignment="1">
      <alignment horizontal="center" vertical="center" wrapText="1"/>
    </xf>
    <xf numFmtId="0" fontId="12" fillId="10" borderId="30" xfId="3" applyFont="1" applyFill="1" applyBorder="1" applyAlignment="1">
      <alignment horizontal="center" vertical="center" wrapText="1"/>
    </xf>
    <xf numFmtId="3" fontId="14" fillId="15" borderId="43" xfId="3" applyNumberFormat="1" applyFont="1" applyFill="1" applyBorder="1" applyAlignment="1">
      <alignment horizontal="center" vertical="center"/>
    </xf>
    <xf numFmtId="0" fontId="11" fillId="0" borderId="114" xfId="0" applyFont="1" applyBorder="1" applyAlignment="1">
      <alignment horizontal="center" vertical="center" wrapText="1"/>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2" fillId="0" borderId="114"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4" borderId="20" xfId="3" applyFont="1" applyFill="1" applyBorder="1" applyAlignment="1">
      <alignment horizontal="center" vertical="center"/>
    </xf>
    <xf numFmtId="4" fontId="14" fillId="7" borderId="43" xfId="3" applyNumberFormat="1" applyFont="1" applyFill="1" applyBorder="1" applyAlignment="1">
      <alignment horizontal="center" vertical="center"/>
    </xf>
    <xf numFmtId="0" fontId="46" fillId="0" borderId="0" xfId="0" applyFont="1" applyProtection="1">
      <protection locked="0"/>
    </xf>
    <xf numFmtId="0" fontId="41" fillId="7" borderId="0" xfId="0" applyFont="1" applyFill="1" applyAlignment="1">
      <alignment vertical="center" wrapText="1"/>
    </xf>
    <xf numFmtId="0" fontId="41" fillId="7" borderId="116" xfId="0" applyFont="1" applyFill="1" applyBorder="1" applyAlignment="1">
      <alignment vertical="center"/>
    </xf>
    <xf numFmtId="0" fontId="11" fillId="7" borderId="83" xfId="0" applyFont="1" applyFill="1" applyBorder="1" applyAlignment="1">
      <alignment horizontal="center" vertical="center" wrapText="1"/>
    </xf>
    <xf numFmtId="0" fontId="15" fillId="7" borderId="85" xfId="3" applyFont="1" applyFill="1" applyBorder="1" applyAlignment="1">
      <alignment horizontal="center" vertical="center" wrapText="1"/>
    </xf>
    <xf numFmtId="0" fontId="25" fillId="0" borderId="86" xfId="0" applyFont="1" applyBorder="1" applyAlignment="1">
      <alignment horizontal="center" vertical="center" wrapText="1"/>
    </xf>
    <xf numFmtId="0" fontId="6" fillId="0" borderId="0" xfId="0" applyFont="1" applyAlignment="1" applyProtection="1">
      <alignment vertical="center"/>
      <protection locked="0"/>
    </xf>
    <xf numFmtId="0" fontId="41" fillId="0" borderId="0" xfId="0" applyFont="1" applyAlignment="1">
      <alignment vertical="center"/>
    </xf>
    <xf numFmtId="0" fontId="8" fillId="0" borderId="0" xfId="0" applyFont="1" applyAlignment="1">
      <alignment vertical="center" wrapText="1"/>
    </xf>
    <xf numFmtId="0" fontId="21" fillId="0" borderId="86" xfId="0" applyFont="1" applyBorder="1" applyAlignment="1">
      <alignment horizontal="center" vertical="center" wrapText="1"/>
    </xf>
    <xf numFmtId="0" fontId="15" fillId="0" borderId="11" xfId="0" applyFont="1" applyBorder="1" applyAlignment="1">
      <alignment horizontal="left" vertical="center"/>
    </xf>
    <xf numFmtId="0" fontId="0" fillId="0" borderId="0" xfId="0" applyAlignment="1">
      <alignment vertical="center" wrapText="1"/>
    </xf>
    <xf numFmtId="0" fontId="51" fillId="0" borderId="0" xfId="0" applyFont="1"/>
    <xf numFmtId="4" fontId="14" fillId="7" borderId="21" xfId="3" applyNumberFormat="1" applyFont="1" applyFill="1" applyBorder="1" applyAlignment="1">
      <alignment horizontal="center" vertical="center"/>
    </xf>
    <xf numFmtId="4" fontId="12" fillId="7" borderId="126" xfId="3" applyNumberFormat="1" applyFont="1" applyFill="1" applyBorder="1" applyAlignment="1">
      <alignment horizontal="center" vertical="center"/>
    </xf>
    <xf numFmtId="0" fontId="15" fillId="7" borderId="30" xfId="0" applyFont="1" applyFill="1" applyBorder="1" applyAlignment="1">
      <alignment horizontal="center" vertical="center" wrapText="1"/>
    </xf>
    <xf numFmtId="0" fontId="53" fillId="0" borderId="26" xfId="3" applyFont="1" applyBorder="1" applyAlignment="1">
      <alignment vertical="center"/>
    </xf>
    <xf numFmtId="4" fontId="12" fillId="25" borderId="16" xfId="3" applyNumberFormat="1" applyFont="1" applyFill="1" applyBorder="1" applyAlignment="1">
      <alignment horizontal="center" vertical="center"/>
    </xf>
    <xf numFmtId="0" fontId="12" fillId="21" borderId="14" xfId="3" applyFont="1" applyFill="1" applyBorder="1" applyAlignment="1">
      <alignment horizontal="center" vertical="center"/>
    </xf>
    <xf numFmtId="0" fontId="12" fillId="21" borderId="94" xfId="3" applyFont="1" applyFill="1" applyBorder="1" applyAlignment="1">
      <alignment horizontal="center" vertical="center"/>
    </xf>
    <xf numFmtId="1" fontId="12" fillId="21" borderId="95" xfId="3" applyNumberFormat="1" applyFont="1" applyFill="1" applyBorder="1" applyAlignment="1">
      <alignment horizontal="center" vertical="center"/>
    </xf>
    <xf numFmtId="4" fontId="12" fillId="4" borderId="13" xfId="3" applyNumberFormat="1" applyFont="1" applyFill="1" applyBorder="1" applyAlignment="1">
      <alignment horizontal="center" vertical="center"/>
    </xf>
    <xf numFmtId="4" fontId="12" fillId="15" borderId="31" xfId="3" applyNumberFormat="1" applyFont="1" applyFill="1" applyBorder="1" applyAlignment="1">
      <alignment horizontal="center" vertical="center"/>
    </xf>
    <xf numFmtId="17" fontId="23" fillId="0" borderId="84" xfId="0" applyNumberFormat="1" applyFont="1" applyBorder="1" applyAlignment="1">
      <alignment horizontal="center" vertical="center"/>
    </xf>
    <xf numFmtId="0" fontId="23" fillId="0" borderId="13" xfId="0" applyFont="1" applyBorder="1" applyAlignment="1">
      <alignment horizontal="center" vertical="center"/>
    </xf>
    <xf numFmtId="0" fontId="15" fillId="7" borderId="27"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23" fillId="10" borderId="59" xfId="0" applyFont="1" applyFill="1" applyBorder="1" applyAlignment="1">
      <alignment horizontal="center" vertical="center"/>
    </xf>
    <xf numFmtId="0" fontId="19" fillId="14" borderId="50" xfId="3" applyFont="1" applyFill="1" applyBorder="1" applyAlignment="1">
      <alignment horizontal="center" vertical="center" wrapText="1"/>
    </xf>
    <xf numFmtId="0" fontId="40" fillId="0" borderId="17" xfId="0" applyFont="1" applyBorder="1"/>
    <xf numFmtId="0" fontId="40" fillId="0" borderId="17" xfId="0" applyFont="1" applyBorder="1" applyAlignment="1">
      <alignment horizontal="center" vertical="center"/>
    </xf>
    <xf numFmtId="0" fontId="40" fillId="0" borderId="17" xfId="0" applyFont="1" applyBorder="1" applyAlignment="1">
      <alignment horizontal="center"/>
    </xf>
    <xf numFmtId="0" fontId="23" fillId="0" borderId="17" xfId="0" applyFont="1" applyBorder="1" applyAlignment="1">
      <alignment horizontal="center" wrapText="1"/>
    </xf>
    <xf numFmtId="0" fontId="40" fillId="0" borderId="96" xfId="0" applyFont="1" applyBorder="1" applyAlignment="1">
      <alignment vertical="center" wrapText="1"/>
    </xf>
    <xf numFmtId="0" fontId="23" fillId="0" borderId="17" xfId="0" applyFont="1" applyBorder="1" applyAlignment="1">
      <alignment horizontal="center" vertical="center"/>
    </xf>
    <xf numFmtId="0" fontId="40" fillId="0" borderId="96" xfId="0" applyFont="1" applyBorder="1" applyAlignment="1">
      <alignment horizontal="center" vertical="center"/>
    </xf>
    <xf numFmtId="0" fontId="40" fillId="0" borderId="13" xfId="0" applyFont="1" applyBorder="1" applyAlignment="1">
      <alignment horizontal="center" vertical="center"/>
    </xf>
    <xf numFmtId="0" fontId="40" fillId="0" borderId="111" xfId="0" applyFont="1" applyBorder="1" applyAlignment="1">
      <alignment horizontal="center" vertical="center"/>
    </xf>
    <xf numFmtId="17" fontId="23" fillId="0" borderId="84" xfId="0" applyNumberFormat="1" applyFont="1" applyBorder="1" applyAlignment="1">
      <alignment horizontal="center"/>
    </xf>
    <xf numFmtId="0" fontId="23" fillId="0" borderId="13" xfId="0" applyFont="1" applyBorder="1" applyAlignment="1">
      <alignment horizontal="center"/>
    </xf>
    <xf numFmtId="0" fontId="40" fillId="0" borderId="13" xfId="0" applyFont="1" applyBorder="1" applyAlignment="1">
      <alignment horizontal="center"/>
    </xf>
    <xf numFmtId="0" fontId="40" fillId="0" borderId="111" xfId="0" applyFont="1" applyBorder="1" applyAlignment="1">
      <alignment horizontal="center"/>
    </xf>
    <xf numFmtId="17" fontId="23" fillId="0" borderId="108" xfId="0" applyNumberFormat="1" applyFont="1" applyBorder="1" applyAlignment="1">
      <alignment horizontal="center" vertical="center"/>
    </xf>
    <xf numFmtId="0" fontId="23" fillId="0" borderId="20" xfId="0" applyFont="1" applyBorder="1" applyAlignment="1">
      <alignment horizontal="center"/>
    </xf>
    <xf numFmtId="0" fontId="40" fillId="0" borderId="20" xfId="0" applyFont="1" applyBorder="1" applyAlignment="1">
      <alignment horizontal="center"/>
    </xf>
    <xf numFmtId="0" fontId="40" fillId="0" borderId="112" xfId="0" applyFont="1" applyBorder="1" applyAlignment="1">
      <alignment horizontal="center"/>
    </xf>
    <xf numFmtId="0" fontId="19" fillId="10" borderId="31" xfId="0" applyFont="1" applyFill="1" applyBorder="1" applyAlignment="1">
      <alignment horizontal="center" vertical="center" wrapText="1"/>
    </xf>
    <xf numFmtId="0" fontId="19" fillId="10" borderId="77"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40" fillId="0" borderId="14" xfId="0" applyFont="1" applyBorder="1" applyAlignment="1">
      <alignment horizontal="center"/>
    </xf>
    <xf numFmtId="0" fontId="40" fillId="0" borderId="56" xfId="0" applyFont="1" applyBorder="1" applyAlignment="1">
      <alignment horizontal="center"/>
    </xf>
    <xf numFmtId="0" fontId="40" fillId="0" borderId="96" xfId="0" applyFont="1" applyBorder="1" applyAlignment="1">
      <alignment horizontal="center"/>
    </xf>
    <xf numFmtId="17" fontId="23" fillId="0" borderId="30" xfId="0" applyNumberFormat="1" applyFont="1" applyBorder="1" applyAlignment="1">
      <alignment horizontal="center"/>
    </xf>
    <xf numFmtId="17" fontId="23" fillId="0" borderId="85" xfId="0" applyNumberFormat="1" applyFont="1" applyBorder="1" applyAlignment="1">
      <alignment horizontal="center"/>
    </xf>
    <xf numFmtId="0" fontId="23" fillId="0" borderId="113" xfId="0" applyFont="1" applyBorder="1" applyAlignment="1">
      <alignment horizontal="center"/>
    </xf>
    <xf numFmtId="0" fontId="40" fillId="0" borderId="113" xfId="0" applyFont="1" applyBorder="1" applyAlignment="1">
      <alignment horizontal="center"/>
    </xf>
    <xf numFmtId="0" fontId="40" fillId="0" borderId="117" xfId="0" applyFont="1" applyBorder="1" applyAlignment="1">
      <alignment horizontal="center"/>
    </xf>
    <xf numFmtId="0" fontId="40" fillId="7" borderId="13" xfId="0" applyFont="1" applyFill="1" applyBorder="1" applyAlignment="1">
      <alignment horizontal="center"/>
    </xf>
    <xf numFmtId="0" fontId="18" fillId="24" borderId="125" xfId="0" applyFont="1" applyFill="1" applyBorder="1" applyAlignment="1">
      <alignment horizontal="center" vertical="center"/>
    </xf>
    <xf numFmtId="0" fontId="37" fillId="24" borderId="125" xfId="0" applyFont="1" applyFill="1" applyBorder="1" applyAlignment="1">
      <alignment wrapText="1"/>
    </xf>
    <xf numFmtId="0" fontId="40" fillId="7" borderId="125" xfId="0" applyFont="1" applyFill="1" applyBorder="1" applyAlignment="1">
      <alignment horizontal="center" vertical="center"/>
    </xf>
    <xf numFmtId="0" fontId="37" fillId="24" borderId="128" xfId="0" applyFont="1" applyFill="1" applyBorder="1" applyAlignment="1">
      <alignment vertical="center"/>
    </xf>
    <xf numFmtId="0" fontId="40" fillId="24" borderId="128" xfId="0" applyFont="1" applyFill="1" applyBorder="1" applyAlignment="1">
      <alignment vertical="center"/>
    </xf>
    <xf numFmtId="0" fontId="37" fillId="24" borderId="125" xfId="0" applyFont="1" applyFill="1" applyBorder="1" applyAlignment="1">
      <alignment vertical="center" wrapText="1"/>
    </xf>
    <xf numFmtId="0" fontId="40" fillId="24" borderId="128" xfId="0" applyFont="1" applyFill="1" applyBorder="1" applyAlignment="1">
      <alignment vertical="center" wrapText="1"/>
    </xf>
    <xf numFmtId="0" fontId="18" fillId="24" borderId="125" xfId="0" applyFont="1" applyFill="1" applyBorder="1" applyAlignment="1">
      <alignment horizontal="center" vertical="center" wrapText="1"/>
    </xf>
    <xf numFmtId="0" fontId="37" fillId="24" borderId="128" xfId="0" applyFont="1" applyFill="1" applyBorder="1" applyAlignment="1">
      <alignment vertical="center" wrapText="1"/>
    </xf>
    <xf numFmtId="0" fontId="18" fillId="24" borderId="130" xfId="0" applyFont="1" applyFill="1" applyBorder="1" applyAlignment="1">
      <alignment horizontal="center" vertical="center"/>
    </xf>
    <xf numFmtId="0" fontId="37" fillId="24" borderId="130" xfId="0" applyFont="1" applyFill="1" applyBorder="1" applyAlignment="1">
      <alignment wrapText="1"/>
    </xf>
    <xf numFmtId="0" fontId="40" fillId="7" borderId="130" xfId="0" applyFont="1" applyFill="1" applyBorder="1" applyAlignment="1">
      <alignment horizontal="center" vertical="center"/>
    </xf>
    <xf numFmtId="0" fontId="37" fillId="24" borderId="128" xfId="0" applyFont="1" applyFill="1" applyBorder="1" applyAlignment="1">
      <alignment horizontal="justify" vertical="center" wrapText="1"/>
    </xf>
    <xf numFmtId="0" fontId="49" fillId="0" borderId="0" xfId="0" applyFont="1" applyAlignment="1">
      <alignment horizontal="center" vertical="center" wrapText="1"/>
    </xf>
    <xf numFmtId="0" fontId="0" fillId="0" borderId="0" xfId="0" applyAlignment="1">
      <alignment wrapText="1"/>
    </xf>
    <xf numFmtId="4" fontId="12" fillId="0" borderId="21" xfId="3" applyNumberFormat="1" applyFont="1" applyBorder="1" applyAlignment="1">
      <alignment horizontal="center" vertical="center"/>
    </xf>
    <xf numFmtId="0" fontId="15" fillId="7" borderId="84" xfId="0" applyFont="1" applyFill="1" applyBorder="1" applyAlignment="1">
      <alignment horizontal="center" vertical="center" wrapText="1"/>
    </xf>
    <xf numFmtId="0" fontId="15" fillId="7" borderId="83" xfId="0" applyFont="1" applyFill="1" applyBorder="1" applyAlignment="1">
      <alignment horizontal="center" vertical="center" wrapText="1"/>
    </xf>
    <xf numFmtId="0" fontId="15" fillId="7" borderId="125" xfId="3" applyFont="1" applyFill="1" applyBorder="1" applyAlignment="1">
      <alignment horizontal="center" vertical="center" wrapText="1"/>
    </xf>
    <xf numFmtId="0" fontId="41" fillId="7" borderId="131" xfId="0" applyFont="1" applyFill="1" applyBorder="1" applyAlignment="1">
      <alignment vertical="center" wrapText="1"/>
    </xf>
    <xf numFmtId="0" fontId="34" fillId="0" borderId="118" xfId="0" applyFont="1" applyBorder="1" applyAlignment="1">
      <alignment vertical="center" wrapText="1"/>
    </xf>
    <xf numFmtId="0" fontId="49" fillId="0" borderId="118" xfId="0" applyFont="1" applyBorder="1" applyAlignment="1">
      <alignment vertical="center" wrapText="1"/>
    </xf>
    <xf numFmtId="0" fontId="49" fillId="23" borderId="118" xfId="0" applyFont="1" applyFill="1" applyBorder="1" applyAlignment="1">
      <alignment vertical="center" wrapText="1"/>
    </xf>
    <xf numFmtId="0" fontId="41" fillId="0" borderId="131" xfId="0" applyFont="1" applyBorder="1" applyAlignment="1">
      <alignment vertical="center"/>
    </xf>
    <xf numFmtId="0" fontId="34" fillId="0" borderId="0" xfId="0" applyFont="1" applyAlignment="1">
      <alignment vertical="center"/>
    </xf>
    <xf numFmtId="4" fontId="6" fillId="0" borderId="0" xfId="0" applyNumberFormat="1" applyFont="1" applyProtection="1">
      <protection locked="0"/>
    </xf>
    <xf numFmtId="0" fontId="6" fillId="0" borderId="0" xfId="0" applyFont="1" applyAlignment="1" applyProtection="1">
      <alignment horizontal="center" vertical="center" wrapText="1"/>
      <protection locked="0"/>
    </xf>
    <xf numFmtId="0" fontId="42" fillId="7" borderId="1" xfId="0" applyFont="1" applyFill="1" applyBorder="1" applyAlignment="1" applyProtection="1">
      <alignment horizontal="justify" vertical="top" wrapText="1"/>
      <protection locked="0"/>
    </xf>
    <xf numFmtId="0" fontId="42" fillId="7" borderId="0" xfId="0" applyFont="1" applyFill="1" applyAlignment="1" applyProtection="1">
      <alignment horizontal="justify" vertical="top" wrapText="1"/>
      <protection locked="0"/>
    </xf>
    <xf numFmtId="0" fontId="42" fillId="7" borderId="2" xfId="0" applyFont="1" applyFill="1" applyBorder="1" applyAlignment="1" applyProtection="1">
      <alignment horizontal="justify" vertical="top" wrapText="1"/>
      <protection locked="0"/>
    </xf>
    <xf numFmtId="0" fontId="15" fillId="0" borderId="3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27" xfId="0" applyFont="1" applyBorder="1" applyAlignment="1">
      <alignment horizontal="left" vertical="center"/>
    </xf>
    <xf numFmtId="0" fontId="11" fillId="0" borderId="27" xfId="0" applyFont="1" applyBorder="1" applyAlignment="1">
      <alignment vertical="center"/>
    </xf>
    <xf numFmtId="0" fontId="25" fillId="0" borderId="11" xfId="0" applyFont="1" applyBorder="1" applyAlignment="1">
      <alignment vertical="center"/>
    </xf>
    <xf numFmtId="0" fontId="32" fillId="0" borderId="143" xfId="0" applyFont="1" applyBorder="1" applyAlignment="1">
      <alignment horizontal="center" vertical="center"/>
    </xf>
    <xf numFmtId="0" fontId="0" fillId="0" borderId="143" xfId="0" applyBorder="1" applyAlignment="1">
      <alignment horizontal="center" vertical="center"/>
    </xf>
    <xf numFmtId="0" fontId="36" fillId="0" borderId="143" xfId="0" applyFont="1" applyBorder="1" applyAlignment="1">
      <alignment horizontal="center" vertical="center"/>
    </xf>
    <xf numFmtId="0" fontId="36" fillId="0" borderId="144" xfId="0" applyFont="1" applyBorder="1" applyAlignment="1">
      <alignment horizontal="center" vertical="center"/>
    </xf>
    <xf numFmtId="0" fontId="32" fillId="0" borderId="132" xfId="0" applyFont="1" applyBorder="1" applyAlignment="1">
      <alignment horizontal="center"/>
    </xf>
    <xf numFmtId="0" fontId="0" fillId="0" borderId="132" xfId="0" applyBorder="1" applyAlignment="1">
      <alignment horizontal="center"/>
    </xf>
    <xf numFmtId="0" fontId="36" fillId="0" borderId="132" xfId="0" applyFont="1" applyBorder="1" applyAlignment="1">
      <alignment horizontal="center"/>
    </xf>
    <xf numFmtId="0" fontId="36" fillId="0" borderId="135" xfId="0" applyFont="1" applyBorder="1" applyAlignment="1">
      <alignment horizontal="center"/>
    </xf>
    <xf numFmtId="0" fontId="52" fillId="7" borderId="1" xfId="0" applyFont="1" applyFill="1" applyBorder="1" applyAlignment="1" applyProtection="1">
      <alignment horizontal="justify" vertical="center" wrapText="1"/>
      <protection locked="0"/>
    </xf>
    <xf numFmtId="0" fontId="52" fillId="7" borderId="0" xfId="0" applyFont="1" applyFill="1" applyAlignment="1" applyProtection="1">
      <alignment horizontal="justify" vertical="center" wrapText="1"/>
      <protection locked="0"/>
    </xf>
    <xf numFmtId="0" fontId="52" fillId="7" borderId="2" xfId="0" applyFont="1" applyFill="1" applyBorder="1" applyAlignment="1" applyProtection="1">
      <alignment horizontal="justify" vertical="center" wrapText="1"/>
      <protection locked="0"/>
    </xf>
    <xf numFmtId="0" fontId="9" fillId="7" borderId="3" xfId="0" applyFont="1" applyFill="1" applyBorder="1" applyAlignment="1" applyProtection="1">
      <alignment horizontal="justify" vertical="center" wrapText="1"/>
      <protection locked="0"/>
    </xf>
    <xf numFmtId="0" fontId="9" fillId="7" borderId="4" xfId="0" applyFont="1" applyFill="1" applyBorder="1" applyAlignment="1" applyProtection="1">
      <alignment horizontal="justify" vertical="center" wrapText="1"/>
      <protection locked="0"/>
    </xf>
    <xf numFmtId="0" fontId="9" fillId="7" borderId="5" xfId="0" applyFont="1" applyFill="1" applyBorder="1" applyAlignment="1" applyProtection="1">
      <alignment horizontal="justify" vertical="center" wrapText="1"/>
      <protection locked="0"/>
    </xf>
    <xf numFmtId="0" fontId="19" fillId="0" borderId="145" xfId="3" applyFont="1" applyBorder="1" applyAlignment="1">
      <alignment horizontal="center" vertical="center"/>
    </xf>
    <xf numFmtId="0" fontId="37" fillId="24" borderId="146" xfId="0" applyFont="1" applyFill="1" applyBorder="1" applyAlignment="1">
      <alignment wrapText="1"/>
    </xf>
    <xf numFmtId="0" fontId="40" fillId="7" borderId="143" xfId="0" applyFont="1" applyFill="1" applyBorder="1" applyAlignment="1">
      <alignment horizontal="center" vertical="center"/>
    </xf>
    <xf numFmtId="0" fontId="37" fillId="24" borderId="144" xfId="0" applyFont="1" applyFill="1" applyBorder="1" applyAlignment="1">
      <alignment vertical="center"/>
    </xf>
    <xf numFmtId="0" fontId="40" fillId="7" borderId="147" xfId="0" applyFont="1" applyFill="1" applyBorder="1" applyAlignment="1">
      <alignment horizontal="center" vertical="center"/>
    </xf>
    <xf numFmtId="0" fontId="37" fillId="24" borderId="148" xfId="0" applyFont="1" applyFill="1" applyBorder="1" applyAlignment="1">
      <alignment vertical="center"/>
    </xf>
    <xf numFmtId="0" fontId="0" fillId="0" borderId="17" xfId="0" applyBorder="1"/>
    <xf numFmtId="0" fontId="40" fillId="7" borderId="17" xfId="0" applyFont="1" applyFill="1" applyBorder="1" applyAlignment="1">
      <alignment horizontal="center" vertical="center"/>
    </xf>
    <xf numFmtId="0" fontId="37" fillId="24" borderId="17" xfId="0" applyFont="1" applyFill="1" applyBorder="1" applyAlignment="1">
      <alignment vertical="center"/>
    </xf>
    <xf numFmtId="0" fontId="6" fillId="0" borderId="17" xfId="0" applyFont="1" applyBorder="1" applyProtection="1">
      <protection locked="0"/>
    </xf>
    <xf numFmtId="0" fontId="15" fillId="7" borderId="127" xfId="3" applyFont="1" applyFill="1" applyBorder="1" applyAlignment="1">
      <alignment horizontal="center" vertical="center" wrapText="1"/>
    </xf>
    <xf numFmtId="0" fontId="15" fillId="7" borderId="151" xfId="3" applyFont="1" applyFill="1" applyBorder="1" applyAlignment="1">
      <alignment horizontal="center" vertical="center" wrapText="1"/>
    </xf>
    <xf numFmtId="4" fontId="12" fillId="4" borderId="86" xfId="3" applyNumberFormat="1" applyFont="1" applyFill="1" applyBorder="1" applyAlignment="1">
      <alignment horizontal="center" vertical="center"/>
    </xf>
    <xf numFmtId="17" fontId="32" fillId="0" borderId="129" xfId="0" applyNumberFormat="1" applyFont="1" applyBorder="1" applyAlignment="1">
      <alignment horizontal="center" vertical="center"/>
    </xf>
    <xf numFmtId="17" fontId="32" fillId="0" borderId="152" xfId="0" applyNumberFormat="1" applyFont="1" applyBorder="1" applyAlignment="1">
      <alignment horizontal="center" vertical="center"/>
    </xf>
    <xf numFmtId="3" fontId="12" fillId="27" borderId="20" xfId="3" applyNumberFormat="1" applyFont="1" applyFill="1" applyBorder="1" applyAlignment="1">
      <alignment horizontal="center" vertical="center"/>
    </xf>
    <xf numFmtId="3" fontId="14" fillId="27" borderId="31" xfId="3" applyNumberFormat="1" applyFont="1" applyFill="1" applyBorder="1" applyAlignment="1">
      <alignment horizontal="center" vertical="center"/>
    </xf>
    <xf numFmtId="0" fontId="52" fillId="7" borderId="11" xfId="0" applyFont="1" applyFill="1" applyBorder="1" applyAlignment="1" applyProtection="1">
      <alignment horizontal="justify" vertical="center" wrapText="1"/>
      <protection locked="0"/>
    </xf>
    <xf numFmtId="0" fontId="52" fillId="7" borderId="26" xfId="0" applyFont="1" applyFill="1" applyBorder="1" applyAlignment="1" applyProtection="1">
      <alignment horizontal="justify" vertical="center" wrapText="1"/>
      <protection locked="0"/>
    </xf>
    <xf numFmtId="0" fontId="52" fillId="7" borderId="36" xfId="0" applyFont="1" applyFill="1" applyBorder="1" applyAlignment="1" applyProtection="1">
      <alignment horizontal="justify" vertical="center" wrapText="1"/>
      <protection locked="0"/>
    </xf>
    <xf numFmtId="0" fontId="50" fillId="7" borderId="11" xfId="0" applyFont="1" applyFill="1" applyBorder="1" applyAlignment="1" applyProtection="1">
      <alignment horizontal="justify" vertical="center" wrapText="1"/>
      <protection locked="0"/>
    </xf>
    <xf numFmtId="0" fontId="50" fillId="7" borderId="26" xfId="0" applyFont="1" applyFill="1" applyBorder="1" applyAlignment="1" applyProtection="1">
      <alignment horizontal="justify" vertical="center" wrapText="1"/>
      <protection locked="0"/>
    </xf>
    <xf numFmtId="0" fontId="50" fillId="7" borderId="36" xfId="0" applyFont="1" applyFill="1" applyBorder="1" applyAlignment="1" applyProtection="1">
      <alignment horizontal="justify" vertical="center" wrapText="1"/>
      <protection locked="0"/>
    </xf>
    <xf numFmtId="0" fontId="9" fillId="7" borderId="26" xfId="0" applyFont="1" applyFill="1" applyBorder="1" applyAlignment="1" applyProtection="1">
      <alignment horizontal="justify" vertical="center" wrapText="1"/>
      <protection locked="0"/>
    </xf>
    <xf numFmtId="0" fontId="9" fillId="7" borderId="36" xfId="0" applyFont="1" applyFill="1" applyBorder="1" applyAlignment="1" applyProtection="1">
      <alignment horizontal="justify" vertical="center" wrapText="1"/>
      <protection locked="0"/>
    </xf>
    <xf numFmtId="0" fontId="1" fillId="6" borderId="38" xfId="0" applyFont="1" applyFill="1" applyBorder="1" applyAlignment="1">
      <alignment horizontal="center" vertical="top" wrapText="1"/>
    </xf>
    <xf numFmtId="0" fontId="1" fillId="6" borderId="39" xfId="0" applyFont="1" applyFill="1" applyBorder="1" applyAlignment="1">
      <alignment horizontal="center" vertical="top" wrapText="1"/>
    </xf>
    <xf numFmtId="0" fontId="56" fillId="7" borderId="24" xfId="0" applyFont="1" applyFill="1" applyBorder="1" applyAlignment="1" applyProtection="1">
      <alignment horizontal="justify" vertical="center" wrapText="1"/>
      <protection locked="0"/>
    </xf>
    <xf numFmtId="0" fontId="42" fillId="7" borderId="12" xfId="0" applyFont="1" applyFill="1" applyBorder="1" applyAlignment="1" applyProtection="1">
      <alignment horizontal="justify" vertical="center" wrapText="1"/>
      <protection locked="0"/>
    </xf>
    <xf numFmtId="0" fontId="42" fillId="7" borderId="74" xfId="0" applyFont="1" applyFill="1" applyBorder="1" applyAlignment="1" applyProtection="1">
      <alignment horizontal="justify" vertical="center" wrapText="1"/>
      <protection locked="0"/>
    </xf>
    <xf numFmtId="0" fontId="9" fillId="7" borderId="11" xfId="0" applyFont="1" applyFill="1" applyBorder="1" applyAlignment="1" applyProtection="1">
      <alignment horizontal="justify" vertical="center" wrapText="1"/>
      <protection locked="0"/>
    </xf>
    <xf numFmtId="0" fontId="10" fillId="22" borderId="1" xfId="0" applyFont="1" applyFill="1" applyBorder="1" applyAlignment="1">
      <alignment horizontal="center" wrapText="1"/>
    </xf>
    <xf numFmtId="0" fontId="10" fillId="22"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9" fillId="7" borderId="48" xfId="0" applyFont="1" applyFill="1" applyBorder="1" applyAlignment="1" applyProtection="1">
      <alignment horizontal="justify" vertical="center" wrapText="1"/>
      <protection locked="0"/>
    </xf>
    <xf numFmtId="0" fontId="9" fillId="7" borderId="9" xfId="0" applyFont="1" applyFill="1" applyBorder="1" applyAlignment="1" applyProtection="1">
      <alignment horizontal="justify" vertical="center" wrapText="1"/>
      <protection locked="0"/>
    </xf>
    <xf numFmtId="0" fontId="9" fillId="7" borderId="49" xfId="0" applyFont="1" applyFill="1" applyBorder="1" applyAlignment="1" applyProtection="1">
      <alignment horizontal="justify" vertical="center" wrapText="1"/>
      <protection locked="0"/>
    </xf>
    <xf numFmtId="0" fontId="7" fillId="13" borderId="14" xfId="0" applyFont="1" applyFill="1" applyBorder="1" applyAlignment="1" applyProtection="1">
      <alignment horizontal="center" vertical="center" wrapText="1"/>
      <protection locked="0"/>
    </xf>
    <xf numFmtId="0" fontId="7" fillId="13" borderId="56" xfId="0" applyFont="1" applyFill="1" applyBorder="1" applyAlignment="1" applyProtection="1">
      <alignment horizontal="center" vertical="center" wrapText="1"/>
      <protection locked="0"/>
    </xf>
    <xf numFmtId="0" fontId="7" fillId="13" borderId="23" xfId="1" applyFont="1" applyFill="1" applyBorder="1" applyAlignment="1" applyProtection="1">
      <alignment horizontal="center" vertical="center" wrapText="1"/>
      <protection locked="0"/>
    </xf>
    <xf numFmtId="0" fontId="7" fillId="13" borderId="26" xfId="1" applyFont="1" applyFill="1" applyBorder="1" applyAlignment="1" applyProtection="1">
      <alignment horizontal="center" vertical="center" wrapText="1"/>
      <protection locked="0"/>
    </xf>
    <xf numFmtId="0" fontId="7" fillId="13" borderId="36" xfId="1" applyFont="1" applyFill="1" applyBorder="1" applyAlignment="1" applyProtection="1">
      <alignment horizontal="center" vertical="center" wrapText="1"/>
      <protection locked="0"/>
    </xf>
    <xf numFmtId="0" fontId="7" fillId="13" borderId="70" xfId="0" applyFont="1" applyFill="1" applyBorder="1" applyAlignment="1" applyProtection="1">
      <alignment horizontal="center" vertical="center" wrapText="1"/>
      <protection locked="0"/>
    </xf>
    <xf numFmtId="0" fontId="7" fillId="13" borderId="28" xfId="0" applyFont="1" applyFill="1" applyBorder="1" applyAlignment="1" applyProtection="1">
      <alignment horizontal="center" vertical="center" wrapText="1"/>
      <protection locked="0"/>
    </xf>
    <xf numFmtId="0" fontId="7" fillId="13" borderId="55" xfId="0" applyFont="1" applyFill="1" applyBorder="1" applyAlignment="1" applyProtection="1">
      <alignment horizontal="center" vertical="center" wrapText="1"/>
      <protection locked="0"/>
    </xf>
    <xf numFmtId="0" fontId="7" fillId="13" borderId="63" xfId="0" applyFont="1" applyFill="1" applyBorder="1" applyAlignment="1" applyProtection="1">
      <alignment horizontal="center" vertical="center" wrapText="1"/>
      <protection locked="0"/>
    </xf>
    <xf numFmtId="0" fontId="7" fillId="13" borderId="0" xfId="0" applyFont="1" applyFill="1" applyAlignment="1" applyProtection="1">
      <alignment horizontal="center" vertical="center" wrapText="1"/>
      <protection locked="0"/>
    </xf>
    <xf numFmtId="0" fontId="7" fillId="13" borderId="54"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justify" vertical="center" wrapText="1"/>
      <protection locked="0"/>
    </xf>
    <xf numFmtId="0" fontId="7" fillId="7" borderId="7" xfId="0" applyFont="1" applyFill="1" applyBorder="1" applyAlignment="1" applyProtection="1">
      <alignment horizontal="justify" vertical="center" wrapText="1"/>
      <protection locked="0"/>
    </xf>
    <xf numFmtId="0" fontId="7" fillId="7" borderId="8" xfId="0" applyFont="1" applyFill="1" applyBorder="1" applyAlignment="1" applyProtection="1">
      <alignment horizontal="justify" vertical="center" wrapText="1"/>
      <protection locked="0"/>
    </xf>
    <xf numFmtId="0" fontId="7" fillId="7" borderId="11" xfId="0" applyFont="1" applyFill="1" applyBorder="1" applyAlignment="1" applyProtection="1">
      <alignment horizontal="justify" vertical="center" wrapText="1"/>
      <protection locked="0"/>
    </xf>
    <xf numFmtId="0" fontId="7" fillId="7" borderId="26" xfId="0" applyFont="1" applyFill="1" applyBorder="1" applyAlignment="1" applyProtection="1">
      <alignment horizontal="justify" vertical="center" wrapText="1"/>
      <protection locked="0"/>
    </xf>
    <xf numFmtId="0" fontId="7" fillId="7" borderId="36" xfId="0" applyFont="1" applyFill="1" applyBorder="1" applyAlignment="1" applyProtection="1">
      <alignment horizontal="justify" vertical="center" wrapText="1"/>
      <protection locked="0"/>
    </xf>
    <xf numFmtId="3" fontId="8" fillId="7" borderId="61" xfId="0" applyNumberFormat="1" applyFont="1" applyFill="1" applyBorder="1" applyAlignment="1" applyProtection="1">
      <alignment horizontal="center" vertical="center" wrapText="1"/>
      <protection locked="0"/>
    </xf>
    <xf numFmtId="3" fontId="8" fillId="7" borderId="12" xfId="0" applyNumberFormat="1" applyFont="1" applyFill="1" applyBorder="1" applyAlignment="1" applyProtection="1">
      <alignment horizontal="center" vertical="center" wrapText="1"/>
      <protection locked="0"/>
    </xf>
    <xf numFmtId="3" fontId="8" fillId="7" borderId="74" xfId="0" applyNumberFormat="1" applyFont="1" applyFill="1" applyBorder="1" applyAlignment="1" applyProtection="1">
      <alignment horizontal="center" vertical="center" wrapText="1"/>
      <protection locked="0"/>
    </xf>
    <xf numFmtId="0" fontId="7" fillId="13" borderId="45" xfId="0" applyFont="1" applyFill="1" applyBorder="1" applyAlignment="1" applyProtection="1">
      <alignment horizontal="center" vertical="center" wrapText="1"/>
      <protection locked="0"/>
    </xf>
    <xf numFmtId="0" fontId="7" fillId="13" borderId="46" xfId="0" applyFont="1" applyFill="1" applyBorder="1" applyAlignment="1" applyProtection="1">
      <alignment horizontal="center" vertical="center" wrapText="1"/>
      <protection locked="0"/>
    </xf>
    <xf numFmtId="0" fontId="7" fillId="13" borderId="32" xfId="0" applyFont="1" applyFill="1" applyBorder="1" applyAlignment="1" applyProtection="1">
      <alignment horizontal="center" vertical="center" wrapText="1"/>
      <protection locked="0"/>
    </xf>
    <xf numFmtId="0" fontId="7" fillId="13" borderId="21" xfId="0" applyFont="1" applyFill="1" applyBorder="1" applyAlignment="1" applyProtection="1">
      <alignment horizontal="center" vertical="center" wrapText="1"/>
      <protection locked="0"/>
    </xf>
    <xf numFmtId="0" fontId="30" fillId="26" borderId="23" xfId="0" applyFont="1" applyFill="1" applyBorder="1" applyAlignment="1">
      <alignment horizontal="center" vertical="center"/>
    </xf>
    <xf numFmtId="0" fontId="30" fillId="26" borderId="26" xfId="0" applyFont="1" applyFill="1" applyBorder="1" applyAlignment="1">
      <alignment horizontal="center" vertical="center"/>
    </xf>
    <xf numFmtId="0" fontId="30" fillId="26" borderId="36" xfId="0" applyFont="1" applyFill="1" applyBorder="1" applyAlignment="1">
      <alignment horizontal="center" vertical="center"/>
    </xf>
    <xf numFmtId="0" fontId="9" fillId="7" borderId="59" xfId="0" applyFont="1" applyFill="1" applyBorder="1" applyAlignment="1" applyProtection="1">
      <alignment horizontal="left" vertical="center"/>
      <protection locked="0"/>
    </xf>
    <xf numFmtId="0" fontId="9" fillId="7" borderId="31" xfId="0" applyFont="1" applyFill="1" applyBorder="1" applyAlignment="1" applyProtection="1">
      <alignment horizontal="left" vertical="center"/>
      <protection locked="0"/>
    </xf>
    <xf numFmtId="0" fontId="9" fillId="7" borderId="77" xfId="0" applyFont="1" applyFill="1" applyBorder="1" applyAlignment="1" applyProtection="1">
      <alignment horizontal="left" vertical="center"/>
      <protection locked="0"/>
    </xf>
    <xf numFmtId="0" fontId="31" fillId="11" borderId="60" xfId="0" quotePrefix="1" applyFont="1" applyFill="1" applyBorder="1" applyAlignment="1" applyProtection="1">
      <alignment horizontal="center" vertical="center" wrapText="1"/>
      <protection locked="0"/>
    </xf>
    <xf numFmtId="0" fontId="31" fillId="11" borderId="10" xfId="0" quotePrefix="1" applyFont="1" applyFill="1" applyBorder="1" applyAlignment="1" applyProtection="1">
      <alignment horizontal="center" vertical="center" wrapText="1"/>
      <protection locked="0"/>
    </xf>
    <xf numFmtId="0" fontId="31" fillId="11" borderId="40" xfId="0" quotePrefix="1" applyFont="1" applyFill="1" applyBorder="1" applyAlignment="1" applyProtection="1">
      <alignment horizontal="center" vertical="center" wrapText="1"/>
      <protection locked="0"/>
    </xf>
    <xf numFmtId="0" fontId="7" fillId="26" borderId="23" xfId="0" applyFont="1" applyFill="1" applyBorder="1" applyAlignment="1">
      <alignment horizontal="center" vertical="center"/>
    </xf>
    <xf numFmtId="0" fontId="7" fillId="26" borderId="26" xfId="0" applyFont="1" applyFill="1" applyBorder="1" applyAlignment="1">
      <alignment horizontal="center" vertical="center"/>
    </xf>
    <xf numFmtId="0" fontId="7" fillId="26" borderId="36" xfId="0" applyFont="1" applyFill="1" applyBorder="1" applyAlignment="1">
      <alignment horizontal="center" vertical="center"/>
    </xf>
    <xf numFmtId="0" fontId="8" fillId="24" borderId="23" xfId="0" applyFont="1" applyFill="1" applyBorder="1" applyAlignment="1">
      <alignment horizontal="center" vertical="center"/>
    </xf>
    <xf numFmtId="0" fontId="8" fillId="24" borderId="26" xfId="0" applyFont="1" applyFill="1" applyBorder="1" applyAlignment="1">
      <alignment horizontal="center" vertical="center"/>
    </xf>
    <xf numFmtId="0" fontId="8" fillId="24" borderId="36" xfId="0" applyFont="1" applyFill="1" applyBorder="1" applyAlignment="1">
      <alignment horizontal="center" vertical="center"/>
    </xf>
    <xf numFmtId="0" fontId="7" fillId="7" borderId="23" xfId="0" applyFont="1" applyFill="1" applyBorder="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30" fillId="24" borderId="23" xfId="0" applyFont="1" applyFill="1" applyBorder="1" applyAlignment="1">
      <alignment horizontal="center" vertical="center"/>
    </xf>
    <xf numFmtId="0" fontId="30" fillId="24" borderId="26" xfId="0" applyFont="1" applyFill="1" applyBorder="1" applyAlignment="1">
      <alignment horizontal="center" vertical="center"/>
    </xf>
    <xf numFmtId="0" fontId="30" fillId="24" borderId="36" xfId="0" applyFont="1" applyFill="1" applyBorder="1" applyAlignment="1">
      <alignment horizontal="center" vertical="center"/>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4" xfId="0" applyFont="1" applyBorder="1" applyAlignment="1" applyProtection="1">
      <alignment horizontal="justify" vertical="center" wrapText="1"/>
      <protection locked="0"/>
    </xf>
    <xf numFmtId="0" fontId="30" fillId="0" borderId="23" xfId="0" applyFont="1" applyBorder="1" applyAlignment="1">
      <alignment horizontal="center" vertical="center"/>
    </xf>
    <xf numFmtId="0" fontId="30" fillId="0" borderId="26" xfId="0" applyFont="1" applyBorder="1" applyAlignment="1">
      <alignment horizontal="center" vertical="center"/>
    </xf>
    <xf numFmtId="0" fontId="30" fillId="0" borderId="36" xfId="0" applyFont="1" applyBorder="1" applyAlignment="1">
      <alignment horizontal="center" vertical="center"/>
    </xf>
    <xf numFmtId="4" fontId="30" fillId="24" borderId="23" xfId="0" applyNumberFormat="1" applyFont="1" applyFill="1" applyBorder="1" applyAlignment="1">
      <alignment horizontal="center" vertical="center"/>
    </xf>
    <xf numFmtId="4" fontId="30" fillId="24" borderId="26" xfId="0" applyNumberFormat="1" applyFont="1" applyFill="1" applyBorder="1" applyAlignment="1">
      <alignment horizontal="center" vertical="center"/>
    </xf>
    <xf numFmtId="4" fontId="30" fillId="24" borderId="36" xfId="0" applyNumberFormat="1" applyFont="1" applyFill="1" applyBorder="1" applyAlignment="1">
      <alignment horizontal="center" vertical="center"/>
    </xf>
    <xf numFmtId="3" fontId="30" fillId="27" borderId="23" xfId="0" applyNumberFormat="1" applyFont="1" applyFill="1" applyBorder="1" applyAlignment="1">
      <alignment horizontal="center" vertical="center"/>
    </xf>
    <xf numFmtId="3" fontId="30" fillId="27" borderId="26" xfId="0" applyNumberFormat="1" applyFont="1" applyFill="1" applyBorder="1" applyAlignment="1">
      <alignment horizontal="center" vertical="center"/>
    </xf>
    <xf numFmtId="3" fontId="30" fillId="27" borderId="36" xfId="0" applyNumberFormat="1" applyFont="1" applyFill="1" applyBorder="1" applyAlignment="1">
      <alignment horizontal="center" vertical="center"/>
    </xf>
    <xf numFmtId="0" fontId="8" fillId="26" borderId="23" xfId="0" applyFont="1" applyFill="1" applyBorder="1" applyAlignment="1">
      <alignment horizontal="center" vertical="center"/>
    </xf>
    <xf numFmtId="0" fontId="8" fillId="26" borderId="26" xfId="0" applyFont="1" applyFill="1" applyBorder="1" applyAlignment="1">
      <alignment horizontal="center" vertical="center"/>
    </xf>
    <xf numFmtId="0" fontId="8" fillId="26" borderId="36" xfId="0" applyFont="1" applyFill="1" applyBorder="1" applyAlignment="1">
      <alignment horizontal="center" vertical="center"/>
    </xf>
    <xf numFmtId="0" fontId="7" fillId="0" borderId="17" xfId="0" applyFont="1" applyBorder="1" applyAlignment="1" applyProtection="1">
      <alignment horizontal="center" vertical="center" wrapText="1"/>
      <protection locked="0"/>
    </xf>
    <xf numFmtId="0" fontId="7" fillId="7" borderId="13"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7" borderId="54" xfId="0" applyFont="1" applyFill="1" applyBorder="1" applyAlignment="1" applyProtection="1">
      <alignment horizontal="center" vertical="center" wrapText="1"/>
      <protection locked="0"/>
    </xf>
    <xf numFmtId="0" fontId="5" fillId="7" borderId="33" xfId="1" applyFont="1" applyFill="1" applyBorder="1" applyAlignment="1" applyProtection="1">
      <alignment horizontal="center" vertical="center"/>
      <protection locked="0"/>
    </xf>
    <xf numFmtId="0" fontId="5" fillId="7" borderId="34" xfId="1" applyFont="1" applyFill="1" applyBorder="1" applyAlignment="1" applyProtection="1">
      <alignment horizontal="center" vertical="center"/>
      <protection locked="0"/>
    </xf>
    <xf numFmtId="0" fontId="5" fillId="7" borderId="35" xfId="1" applyFont="1" applyFill="1" applyBorder="1" applyAlignment="1" applyProtection="1">
      <alignment horizontal="center" vertical="center"/>
      <protection locked="0"/>
    </xf>
    <xf numFmtId="0" fontId="5" fillId="7" borderId="1" xfId="1"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0" fontId="5" fillId="7" borderId="2" xfId="1" applyFont="1" applyFill="1" applyBorder="1" applyAlignment="1" applyProtection="1">
      <alignment horizontal="center" vertical="center"/>
      <protection locked="0"/>
    </xf>
    <xf numFmtId="0" fontId="30" fillId="7" borderId="60" xfId="1" applyFont="1" applyFill="1" applyBorder="1" applyAlignment="1" applyProtection="1">
      <alignment horizontal="left" vertical="center"/>
      <protection locked="0"/>
    </xf>
    <xf numFmtId="0" fontId="30" fillId="7" borderId="10" xfId="1" applyFont="1" applyFill="1" applyBorder="1" applyAlignment="1" applyProtection="1">
      <alignment horizontal="left" vertical="center"/>
      <protection locked="0"/>
    </xf>
    <xf numFmtId="0" fontId="30" fillId="7" borderId="40" xfId="1" applyFont="1" applyFill="1" applyBorder="1" applyAlignment="1" applyProtection="1">
      <alignment horizontal="left" vertical="center"/>
      <protection locked="0"/>
    </xf>
    <xf numFmtId="0" fontId="30" fillId="12" borderId="45" xfId="1" applyFont="1" applyFill="1" applyBorder="1" applyAlignment="1" applyProtection="1">
      <alignment horizontal="center" vertical="center"/>
      <protection locked="0"/>
    </xf>
    <xf numFmtId="0" fontId="30" fillId="12" borderId="28" xfId="1" applyFont="1" applyFill="1" applyBorder="1" applyAlignment="1" applyProtection="1">
      <alignment horizontal="center" vertical="center"/>
      <protection locked="0"/>
    </xf>
    <xf numFmtId="0" fontId="30" fillId="12" borderId="41" xfId="1" applyFont="1" applyFill="1" applyBorder="1" applyAlignment="1" applyProtection="1">
      <alignment horizontal="center" vertical="center"/>
      <protection locked="0"/>
    </xf>
    <xf numFmtId="0" fontId="29" fillId="7" borderId="1" xfId="1" applyFont="1" applyFill="1" applyBorder="1" applyAlignment="1" applyProtection="1">
      <alignment horizontal="center" vertical="center" wrapText="1"/>
      <protection locked="0"/>
    </xf>
    <xf numFmtId="0" fontId="29" fillId="7" borderId="0" xfId="1" applyFont="1" applyFill="1" applyAlignment="1" applyProtection="1">
      <alignment horizontal="center" vertical="center"/>
      <protection locked="0"/>
    </xf>
    <xf numFmtId="0" fontId="29" fillId="7" borderId="2" xfId="1" applyFont="1" applyFill="1" applyBorder="1" applyAlignment="1" applyProtection="1">
      <alignment horizontal="center" vertical="center"/>
      <protection locked="0"/>
    </xf>
    <xf numFmtId="0" fontId="30" fillId="7" borderId="48" xfId="1" applyFont="1" applyFill="1" applyBorder="1" applyAlignment="1" applyProtection="1">
      <alignment horizontal="left" vertical="center"/>
      <protection locked="0"/>
    </xf>
    <xf numFmtId="0" fontId="30" fillId="7" borderId="9" xfId="1" applyFont="1" applyFill="1" applyBorder="1" applyAlignment="1" applyProtection="1">
      <alignment horizontal="left" vertical="center"/>
      <protection locked="0"/>
    </xf>
    <xf numFmtId="0" fontId="30" fillId="7" borderId="49" xfId="1" applyFont="1" applyFill="1" applyBorder="1" applyAlignment="1" applyProtection="1">
      <alignment horizontal="left" vertical="center"/>
      <protection locked="0"/>
    </xf>
    <xf numFmtId="0" fontId="1" fillId="0" borderId="0" xfId="0" applyFont="1" applyAlignment="1">
      <alignment horizontal="center" vertical="top"/>
    </xf>
    <xf numFmtId="0" fontId="42" fillId="7" borderId="26" xfId="0" applyFont="1" applyFill="1" applyBorder="1" applyAlignment="1" applyProtection="1">
      <alignment horizontal="justify" vertical="center" wrapText="1"/>
      <protection locked="0"/>
    </xf>
    <xf numFmtId="0" fontId="42" fillId="7" borderId="36" xfId="0" applyFont="1" applyFill="1" applyBorder="1" applyAlignment="1" applyProtection="1">
      <alignment horizontal="justify" vertical="center" wrapText="1"/>
      <protection locked="0"/>
    </xf>
    <xf numFmtId="0" fontId="9" fillId="7" borderId="60" xfId="0" applyFont="1" applyFill="1" applyBorder="1" applyAlignment="1" applyProtection="1">
      <alignment horizontal="left" vertical="center" wrapText="1"/>
      <protection locked="0"/>
    </xf>
    <xf numFmtId="0" fontId="9" fillId="7" borderId="10" xfId="0" applyFont="1" applyFill="1" applyBorder="1" applyAlignment="1" applyProtection="1">
      <alignment horizontal="left" vertical="center" wrapText="1"/>
      <protection locked="0"/>
    </xf>
    <xf numFmtId="0" fontId="9" fillId="7" borderId="40" xfId="0" applyFont="1" applyFill="1" applyBorder="1" applyAlignment="1" applyProtection="1">
      <alignment horizontal="left" vertical="center" wrapText="1"/>
      <protection locked="0"/>
    </xf>
    <xf numFmtId="0" fontId="10" fillId="0" borderId="104" xfId="0" applyFont="1" applyBorder="1" applyAlignment="1">
      <alignment horizontal="center"/>
    </xf>
    <xf numFmtId="0" fontId="10" fillId="0" borderId="105" xfId="0" applyFont="1" applyBorder="1" applyAlignment="1">
      <alignment horizontal="center"/>
    </xf>
    <xf numFmtId="0" fontId="10" fillId="0" borderId="106" xfId="0" applyFont="1" applyBorder="1" applyAlignment="1">
      <alignment horizontal="center"/>
    </xf>
    <xf numFmtId="0" fontId="10" fillId="0" borderId="121" xfId="0" applyFont="1" applyBorder="1" applyAlignment="1">
      <alignment horizontal="center"/>
    </xf>
    <xf numFmtId="0" fontId="10" fillId="0" borderId="28" xfId="0" applyFont="1" applyBorder="1" applyAlignment="1">
      <alignment horizontal="center"/>
    </xf>
    <xf numFmtId="0" fontId="10" fillId="0" borderId="41" xfId="0" applyFont="1" applyBorder="1" applyAlignment="1">
      <alignment horizontal="center"/>
    </xf>
    <xf numFmtId="0" fontId="1" fillId="0" borderId="119" xfId="0" applyFont="1" applyBorder="1" applyAlignment="1">
      <alignment horizontal="center" vertical="top" wrapText="1"/>
    </xf>
    <xf numFmtId="0" fontId="1" fillId="0" borderId="120" xfId="0" applyFont="1" applyBorder="1" applyAlignment="1">
      <alignment horizontal="center" vertical="top" wrapText="1"/>
    </xf>
    <xf numFmtId="0" fontId="1" fillId="7" borderId="0" xfId="0" applyFont="1" applyFill="1" applyAlignment="1">
      <alignment horizontal="center" vertical="top" wrapText="1"/>
    </xf>
    <xf numFmtId="0" fontId="1" fillId="7" borderId="2"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1" fillId="6" borderId="37" xfId="0" applyFont="1" applyFill="1" applyBorder="1" applyAlignment="1">
      <alignment horizontal="center" vertical="top" wrapText="1"/>
    </xf>
    <xf numFmtId="0" fontId="29" fillId="0" borderId="11" xfId="3" applyFont="1" applyBorder="1" applyAlignment="1">
      <alignment horizontal="justify" vertical="center" wrapText="1"/>
    </xf>
    <xf numFmtId="0" fontId="29" fillId="0" borderId="26" xfId="3" applyFont="1" applyBorder="1" applyAlignment="1">
      <alignment horizontal="justify" vertical="center" wrapText="1"/>
    </xf>
    <xf numFmtId="0" fontId="29" fillId="0" borderId="36" xfId="3" applyFont="1" applyBorder="1" applyAlignment="1">
      <alignment horizontal="justify" vertical="center" wrapText="1"/>
    </xf>
    <xf numFmtId="0" fontId="5" fillId="0" borderId="11" xfId="3" applyFont="1" applyBorder="1" applyAlignment="1">
      <alignment horizontal="justify" vertical="center" wrapText="1"/>
    </xf>
    <xf numFmtId="0" fontId="27" fillId="0" borderId="26" xfId="3" applyFont="1" applyBorder="1" applyAlignment="1">
      <alignment horizontal="justify" vertical="center" wrapText="1"/>
    </xf>
    <xf numFmtId="0" fontId="27" fillId="0" borderId="36" xfId="3" applyFont="1" applyBorder="1" applyAlignment="1">
      <alignment horizontal="justify"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47" fillId="0" borderId="26" xfId="3" applyFont="1" applyBorder="1" applyAlignment="1">
      <alignment horizontal="justify" vertical="center" wrapText="1"/>
    </xf>
    <xf numFmtId="0" fontId="47" fillId="0" borderId="36" xfId="3" applyFont="1" applyBorder="1" applyAlignment="1">
      <alignment horizontal="justify" vertical="center" wrapText="1"/>
    </xf>
    <xf numFmtId="0" fontId="28" fillId="9" borderId="60" xfId="3" applyFont="1" applyFill="1" applyBorder="1" applyAlignment="1">
      <alignment horizontal="center" vertical="center"/>
    </xf>
    <xf numFmtId="0" fontId="28" fillId="9" borderId="10" xfId="3" applyFont="1" applyFill="1" applyBorder="1" applyAlignment="1">
      <alignment horizontal="center" vertical="center"/>
    </xf>
    <xf numFmtId="0" fontId="28" fillId="9" borderId="40" xfId="3" applyFont="1" applyFill="1" applyBorder="1" applyAlignment="1">
      <alignment horizontal="center" vertical="center"/>
    </xf>
    <xf numFmtId="0" fontId="12" fillId="19" borderId="6" xfId="0" applyFont="1" applyFill="1" applyBorder="1" applyAlignment="1">
      <alignment horizontal="center" vertical="center" wrapText="1"/>
    </xf>
    <xf numFmtId="0" fontId="12" fillId="19" borderId="7"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 xfId="3" applyFont="1" applyBorder="1" applyAlignment="1">
      <alignment horizontal="justify" vertical="center" wrapText="1"/>
    </xf>
    <xf numFmtId="0" fontId="11" fillId="0" borderId="40" xfId="3" applyFont="1" applyBorder="1" applyAlignment="1">
      <alignment horizontal="justify" vertical="center" wrapText="1"/>
    </xf>
    <xf numFmtId="0" fontId="12" fillId="18" borderId="60"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2" fillId="18" borderId="40" xfId="0" applyFont="1" applyFill="1" applyBorder="1" applyAlignment="1">
      <alignment horizontal="left" vertical="center" wrapText="1"/>
    </xf>
    <xf numFmtId="0" fontId="15" fillId="15" borderId="79" xfId="3" applyFont="1" applyFill="1" applyBorder="1" applyAlignment="1">
      <alignment horizontal="center" vertical="center" wrapText="1"/>
    </xf>
    <xf numFmtId="0" fontId="15" fillId="15" borderId="80" xfId="3" applyFont="1" applyFill="1" applyBorder="1" applyAlignment="1">
      <alignment horizontal="center" vertical="center" wrapText="1"/>
    </xf>
    <xf numFmtId="0" fontId="12" fillId="10" borderId="48" xfId="3" applyFont="1" applyFill="1" applyBorder="1" applyAlignment="1">
      <alignment horizontal="center" vertical="center"/>
    </xf>
    <xf numFmtId="0" fontId="12" fillId="10" borderId="9" xfId="3" applyFont="1" applyFill="1" applyBorder="1" applyAlignment="1">
      <alignment horizontal="center" vertical="center"/>
    </xf>
    <xf numFmtId="0" fontId="12" fillId="10" borderId="78" xfId="3" applyFont="1" applyFill="1" applyBorder="1" applyAlignment="1">
      <alignment horizontal="center" vertical="center"/>
    </xf>
    <xf numFmtId="0" fontId="26" fillId="17" borderId="89" xfId="3" applyFont="1" applyFill="1" applyBorder="1" applyAlignment="1">
      <alignment horizontal="center" vertical="center"/>
    </xf>
    <xf numFmtId="0" fontId="26" fillId="17" borderId="90" xfId="3" applyFont="1" applyFill="1" applyBorder="1" applyAlignment="1">
      <alignment horizontal="center" vertical="center"/>
    </xf>
    <xf numFmtId="0" fontId="12" fillId="19" borderId="60" xfId="0" applyFont="1" applyFill="1" applyBorder="1" applyAlignment="1">
      <alignment horizontal="center" vertical="center" wrapText="1"/>
    </xf>
    <xf numFmtId="0" fontId="12" fillId="19" borderId="10" xfId="0" applyFont="1" applyFill="1" applyBorder="1" applyAlignment="1">
      <alignment horizontal="center" vertical="center" wrapText="1"/>
    </xf>
    <xf numFmtId="0" fontId="12" fillId="19" borderId="40" xfId="0" applyFont="1" applyFill="1" applyBorder="1" applyAlignment="1">
      <alignment horizontal="center" vertical="center" wrapText="1"/>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29" fillId="7" borderId="11" xfId="3" applyFont="1" applyFill="1" applyBorder="1" applyAlignment="1">
      <alignment horizontal="justify" vertical="center" wrapText="1"/>
    </xf>
    <xf numFmtId="0" fontId="27" fillId="7" borderId="26" xfId="3" applyFont="1" applyFill="1" applyBorder="1" applyAlignment="1">
      <alignment horizontal="justify" vertical="center" wrapText="1"/>
    </xf>
    <xf numFmtId="0" fontId="27" fillId="7" borderId="36" xfId="3" applyFont="1" applyFill="1" applyBorder="1" applyAlignment="1">
      <alignment horizontal="justify" vertical="center" wrapText="1"/>
    </xf>
    <xf numFmtId="0" fontId="29" fillId="0" borderId="37" xfId="3" applyFont="1" applyBorder="1" applyAlignment="1">
      <alignment horizontal="center" vertical="top" wrapText="1"/>
    </xf>
    <xf numFmtId="0" fontId="5" fillId="0" borderId="38" xfId="3" applyFont="1" applyBorder="1" applyAlignment="1">
      <alignment horizontal="center" vertical="top"/>
    </xf>
    <xf numFmtId="0" fontId="5"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9" fillId="0" borderId="60" xfId="3" applyFont="1" applyBorder="1" applyAlignment="1">
      <alignment horizontal="justify" vertical="center" wrapText="1"/>
    </xf>
    <xf numFmtId="0" fontId="29" fillId="0" borderId="10" xfId="3" applyFont="1" applyBorder="1" applyAlignment="1">
      <alignment horizontal="justify" vertical="center" wrapText="1"/>
    </xf>
    <xf numFmtId="0" fontId="29" fillId="0" borderId="40" xfId="3" applyFont="1" applyBorder="1" applyAlignment="1">
      <alignment horizontal="justify" vertical="center" wrapText="1"/>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5" fillId="7" borderId="11" xfId="3" applyFont="1" applyFill="1" applyBorder="1" applyAlignment="1">
      <alignment horizontal="justify" vertical="center" wrapText="1"/>
    </xf>
    <xf numFmtId="0" fontId="29" fillId="7" borderId="26" xfId="3" applyFont="1" applyFill="1" applyBorder="1" applyAlignment="1">
      <alignment horizontal="justify" vertical="center" wrapText="1"/>
    </xf>
    <xf numFmtId="0" fontId="29" fillId="7" borderId="36" xfId="3" applyFont="1" applyFill="1" applyBorder="1" applyAlignment="1">
      <alignment horizontal="justify" vertical="center" wrapText="1"/>
    </xf>
    <xf numFmtId="0" fontId="11" fillId="7" borderId="84" xfId="0"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1" fillId="7" borderId="83" xfId="0" applyFont="1" applyFill="1" applyBorder="1" applyAlignment="1">
      <alignment horizontal="center" vertical="center" wrapText="1"/>
    </xf>
    <xf numFmtId="0" fontId="28" fillId="11" borderId="60" xfId="1" applyFont="1" applyFill="1" applyBorder="1" applyAlignment="1">
      <alignment horizontal="center" vertical="center"/>
    </xf>
    <xf numFmtId="0" fontId="28" fillId="11" borderId="10" xfId="1" applyFont="1" applyFill="1" applyBorder="1" applyAlignment="1">
      <alignment horizontal="center" vertical="center"/>
    </xf>
    <xf numFmtId="0" fontId="28" fillId="11" borderId="40" xfId="1" applyFont="1" applyFill="1" applyBorder="1" applyAlignment="1">
      <alignment horizontal="center" vertical="center"/>
    </xf>
    <xf numFmtId="0" fontId="15" fillId="15" borderId="60" xfId="3" applyFont="1" applyFill="1" applyBorder="1" applyAlignment="1">
      <alignment horizontal="center" vertical="center" wrapText="1"/>
    </xf>
    <xf numFmtId="0" fontId="15" fillId="15" borderId="71" xfId="3" applyFont="1" applyFill="1" applyBorder="1" applyAlignment="1">
      <alignment horizontal="center" vertical="center" wrapText="1"/>
    </xf>
    <xf numFmtId="0" fontId="26" fillId="17" borderId="60" xfId="3" applyFont="1" applyFill="1" applyBorder="1" applyAlignment="1">
      <alignment horizontal="center" vertical="center"/>
    </xf>
    <xf numFmtId="0" fontId="26" fillId="17" borderId="71" xfId="3" applyFont="1" applyFill="1" applyBorder="1" applyAlignment="1">
      <alignment horizontal="center" vertical="center"/>
    </xf>
    <xf numFmtId="0" fontId="11" fillId="15" borderId="11" xfId="0" applyFont="1" applyFill="1" applyBorder="1" applyAlignment="1">
      <alignment horizontal="center" vertical="center" wrapText="1"/>
    </xf>
    <xf numFmtId="0" fontId="11" fillId="15" borderId="27" xfId="0" applyFont="1" applyFill="1" applyBorder="1" applyAlignment="1">
      <alignment horizontal="center" vertical="center" wrapText="1"/>
    </xf>
    <xf numFmtId="0" fontId="11" fillId="15" borderId="48"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60"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14" fillId="10" borderId="45" xfId="0" applyFont="1" applyFill="1" applyBorder="1" applyAlignment="1">
      <alignment horizontal="center" vertical="center" wrapText="1"/>
    </xf>
    <xf numFmtId="0" fontId="14" fillId="10" borderId="7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73" xfId="0"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5" fillId="7" borderId="83" xfId="3" applyFont="1" applyFill="1" applyBorder="1" applyAlignment="1">
      <alignment horizontal="center" vertical="center" wrapText="1"/>
    </xf>
    <xf numFmtId="0" fontId="15" fillId="7" borderId="85" xfId="3"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4" fillId="7" borderId="6" xfId="3" applyFont="1" applyFill="1" applyBorder="1" applyAlignment="1">
      <alignment horizontal="center" vertical="center" wrapText="1"/>
    </xf>
    <xf numFmtId="0" fontId="14" fillId="7" borderId="25" xfId="3" applyFont="1" applyFill="1" applyBorder="1" applyAlignment="1">
      <alignment horizontal="center"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73" xfId="3" applyFont="1" applyBorder="1" applyAlignment="1">
      <alignment horizontal="center" vertical="center" wrapText="1"/>
    </xf>
    <xf numFmtId="0" fontId="12" fillId="18" borderId="11" xfId="0" applyFont="1" applyFill="1" applyBorder="1" applyAlignment="1">
      <alignment horizontal="left" vertical="center" wrapText="1"/>
    </xf>
    <xf numFmtId="0" fontId="12" fillId="18" borderId="26" xfId="0" applyFont="1" applyFill="1" applyBorder="1" applyAlignment="1">
      <alignment horizontal="left" vertical="center" wrapText="1"/>
    </xf>
    <xf numFmtId="0" fontId="12" fillId="18" borderId="36" xfId="0" applyFont="1" applyFill="1" applyBorder="1" applyAlignment="1">
      <alignment horizontal="left" vertical="center" wrapText="1"/>
    </xf>
    <xf numFmtId="0" fontId="14" fillId="0" borderId="11" xfId="3" applyFont="1" applyBorder="1" applyAlignment="1">
      <alignment horizontal="center" vertical="center" wrapText="1"/>
    </xf>
    <xf numFmtId="0" fontId="14" fillId="0" borderId="27" xfId="3" applyFont="1" applyBorder="1" applyAlignment="1">
      <alignment horizontal="center" vertical="center" wrapText="1"/>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8" borderId="60"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22" fillId="8"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8" fillId="9" borderId="48" xfId="3" applyFont="1" applyFill="1" applyBorder="1" applyAlignment="1">
      <alignment horizontal="center" vertical="center"/>
    </xf>
    <xf numFmtId="0" fontId="28" fillId="9" borderId="9" xfId="3" applyFont="1" applyFill="1" applyBorder="1" applyAlignment="1">
      <alignment horizontal="center" vertical="center"/>
    </xf>
    <xf numFmtId="0" fontId="28" fillId="9" borderId="19" xfId="3" applyFont="1" applyFill="1" applyBorder="1" applyAlignment="1">
      <alignment horizontal="center" vertical="center"/>
    </xf>
    <xf numFmtId="0" fontId="12" fillId="18" borderId="6" xfId="0" applyFont="1" applyFill="1" applyBorder="1" applyAlignment="1">
      <alignment horizontal="left" vertical="center" wrapText="1"/>
    </xf>
    <xf numFmtId="0" fontId="12" fillId="18" borderId="7" xfId="0" applyFont="1" applyFill="1" applyBorder="1" applyAlignment="1">
      <alignment horizontal="left" vertical="center" wrapText="1"/>
    </xf>
    <xf numFmtId="0" fontId="12" fillId="18" borderId="8" xfId="0" applyFont="1" applyFill="1" applyBorder="1" applyAlignment="1">
      <alignment horizontal="left" vertical="center" wrapText="1"/>
    </xf>
    <xf numFmtId="0" fontId="15" fillId="7" borderId="30" xfId="3" applyFont="1" applyFill="1" applyBorder="1" applyAlignment="1">
      <alignment horizontal="center" vertical="center" wrapText="1"/>
    </xf>
    <xf numFmtId="0" fontId="11" fillId="27" borderId="60" xfId="3" applyFont="1" applyFill="1" applyBorder="1" applyAlignment="1">
      <alignment horizontal="justify" vertical="center" wrapText="1"/>
    </xf>
    <xf numFmtId="0" fontId="11" fillId="27" borderId="10" xfId="3" applyFont="1" applyFill="1" applyBorder="1" applyAlignment="1">
      <alignment horizontal="justify" vertical="center" wrapText="1"/>
    </xf>
    <xf numFmtId="0" fontId="11" fillId="27" borderId="40" xfId="3" applyFont="1" applyFill="1" applyBorder="1" applyAlignment="1">
      <alignment horizontal="justify"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4" fillId="7" borderId="11" xfId="3" applyFont="1" applyFill="1" applyBorder="1" applyAlignment="1">
      <alignment horizontal="center" vertical="center" wrapText="1"/>
    </xf>
    <xf numFmtId="0" fontId="14" fillId="7" borderId="27" xfId="3" applyFont="1" applyFill="1" applyBorder="1" applyAlignment="1">
      <alignment horizontal="center" vertical="center" wrapText="1"/>
    </xf>
    <xf numFmtId="0" fontId="14" fillId="7" borderId="24" xfId="3" applyFont="1" applyFill="1" applyBorder="1" applyAlignment="1">
      <alignment horizontal="center" vertical="center" wrapText="1"/>
    </xf>
    <xf numFmtId="0" fontId="14" fillId="7" borderId="99" xfId="3" applyFont="1" applyFill="1" applyBorder="1" applyAlignment="1">
      <alignment horizontal="center" vertical="center" wrapText="1"/>
    </xf>
    <xf numFmtId="0" fontId="14" fillId="0" borderId="4" xfId="3" applyFont="1" applyBorder="1" applyAlignment="1">
      <alignment horizontal="center" vertical="center" wrapText="1"/>
    </xf>
    <xf numFmtId="0" fontId="5" fillId="10" borderId="115" xfId="0" applyFont="1" applyFill="1" applyBorder="1" applyAlignment="1">
      <alignment horizontal="center" vertical="center" wrapText="1"/>
    </xf>
    <xf numFmtId="0" fontId="5" fillId="10" borderId="78" xfId="0" applyFont="1" applyFill="1" applyBorder="1" applyAlignment="1">
      <alignment horizontal="center" vertical="center" wrapText="1"/>
    </xf>
    <xf numFmtId="0" fontId="28" fillId="9" borderId="50" xfId="3" applyFont="1" applyFill="1" applyBorder="1" applyAlignment="1">
      <alignment horizontal="center" vertical="center"/>
    </xf>
    <xf numFmtId="0" fontId="14" fillId="10" borderId="17"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12" fillId="18" borderId="30" xfId="0" applyFont="1" applyFill="1" applyBorder="1" applyAlignment="1">
      <alignment horizontal="left" vertical="center" wrapText="1"/>
    </xf>
    <xf numFmtId="0" fontId="12" fillId="18" borderId="17" xfId="0" applyFont="1" applyFill="1" applyBorder="1" applyAlignment="1">
      <alignment horizontal="left" vertical="center" wrapText="1"/>
    </xf>
    <xf numFmtId="0" fontId="12" fillId="18" borderId="96" xfId="0" applyFont="1" applyFill="1" applyBorder="1" applyAlignment="1">
      <alignment horizontal="left" vertical="center" wrapText="1"/>
    </xf>
    <xf numFmtId="0" fontId="11" fillId="15" borderId="30" xfId="0" applyFont="1" applyFill="1" applyBorder="1" applyAlignment="1">
      <alignment horizontal="center" vertical="center" wrapText="1"/>
    </xf>
    <xf numFmtId="0" fontId="11" fillId="15" borderId="86" xfId="0" applyFont="1" applyFill="1" applyBorder="1" applyAlignment="1">
      <alignment horizontal="center" vertical="center" wrapText="1"/>
    </xf>
    <xf numFmtId="0" fontId="11" fillId="7" borderId="84" xfId="0" applyFont="1" applyFill="1" applyBorder="1" applyAlignment="1">
      <alignment horizontal="center" vertical="center"/>
    </xf>
    <xf numFmtId="0" fontId="11" fillId="7" borderId="85" xfId="0" applyFont="1" applyFill="1" applyBorder="1" applyAlignment="1">
      <alignment horizontal="center" vertical="center"/>
    </xf>
    <xf numFmtId="0" fontId="11" fillId="7" borderId="83" xfId="0" applyFont="1" applyFill="1" applyBorder="1" applyAlignment="1">
      <alignment horizontal="center" vertical="center"/>
    </xf>
    <xf numFmtId="17" fontId="23" fillId="0" borderId="84" xfId="0" applyNumberFormat="1" applyFont="1" applyBorder="1" applyAlignment="1">
      <alignment horizontal="center" vertical="center"/>
    </xf>
    <xf numFmtId="0" fontId="23" fillId="0" borderId="85" xfId="0" applyFont="1" applyBorder="1" applyAlignment="1">
      <alignment horizontal="center" vertical="center"/>
    </xf>
    <xf numFmtId="0" fontId="23" fillId="0" borderId="83" xfId="0" applyFont="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8" borderId="60" xfId="0" applyFont="1" applyFill="1" applyBorder="1" applyAlignment="1">
      <alignment horizontal="left" vertical="center" wrapText="1"/>
    </xf>
    <xf numFmtId="0" fontId="19" fillId="18" borderId="10" xfId="0" applyFont="1" applyFill="1" applyBorder="1" applyAlignment="1">
      <alignment horizontal="left" vertical="center" wrapText="1"/>
    </xf>
    <xf numFmtId="0" fontId="19" fillId="18"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0" fontId="18" fillId="24" borderId="125" xfId="0" applyFont="1" applyFill="1" applyBorder="1" applyAlignment="1">
      <alignment horizontal="center" vertical="center"/>
    </xf>
    <xf numFmtId="0" fontId="40" fillId="24" borderId="133" xfId="0" applyFont="1" applyFill="1" applyBorder="1" applyAlignment="1">
      <alignment horizontal="justify" vertical="center" wrapText="1"/>
    </xf>
    <xf numFmtId="0" fontId="40" fillId="24" borderId="12" xfId="0" applyFont="1" applyFill="1" applyBorder="1" applyAlignment="1">
      <alignment horizontal="justify" vertical="center" wrapText="1"/>
    </xf>
    <xf numFmtId="0" fontId="40" fillId="24" borderId="134" xfId="0" applyFont="1" applyFill="1" applyBorder="1" applyAlignment="1">
      <alignment horizontal="justify" vertical="center" wrapText="1"/>
    </xf>
    <xf numFmtId="17" fontId="23" fillId="0" borderId="129" xfId="0" applyNumberFormat="1" applyFont="1" applyBorder="1" applyAlignment="1">
      <alignment horizontal="center" vertical="center"/>
    </xf>
    <xf numFmtId="17" fontId="23" fillId="0" borderId="149" xfId="0" applyNumberFormat="1" applyFont="1" applyBorder="1" applyAlignment="1">
      <alignment horizontal="center" vertical="center"/>
    </xf>
    <xf numFmtId="17" fontId="23" fillId="0" borderId="150" xfId="0" applyNumberFormat="1" applyFont="1" applyBorder="1" applyAlignment="1">
      <alignment horizontal="center" vertical="center"/>
    </xf>
    <xf numFmtId="0" fontId="41" fillId="0" borderId="137" xfId="0" applyFont="1" applyBorder="1" applyAlignment="1">
      <alignment horizontal="center" vertical="center" wrapText="1"/>
    </xf>
    <xf numFmtId="0" fontId="41" fillId="0" borderId="138" xfId="0" applyFont="1" applyBorder="1" applyAlignment="1">
      <alignment horizontal="center" vertical="center" wrapText="1"/>
    </xf>
    <xf numFmtId="0" fontId="41" fillId="0" borderId="139" xfId="0" applyFont="1" applyBorder="1" applyAlignment="1">
      <alignment horizontal="center" vertical="center" wrapText="1"/>
    </xf>
    <xf numFmtId="0" fontId="41" fillId="0" borderId="118" xfId="0" applyFont="1" applyBorder="1" applyAlignment="1">
      <alignment horizontal="center" vertical="center" wrapText="1"/>
    </xf>
    <xf numFmtId="0" fontId="41" fillId="0" borderId="0" xfId="0" applyFont="1" applyAlignment="1">
      <alignment horizontal="center" vertical="center" wrapText="1"/>
    </xf>
    <xf numFmtId="0" fontId="41" fillId="0" borderId="136" xfId="0" applyFont="1" applyBorder="1" applyAlignment="1">
      <alignment horizontal="center" vertical="center" wrapText="1"/>
    </xf>
    <xf numFmtId="0" fontId="41" fillId="0" borderId="140" xfId="0" applyFont="1" applyBorder="1" applyAlignment="1">
      <alignment horizontal="center" vertical="center" wrapText="1"/>
    </xf>
    <xf numFmtId="0" fontId="41" fillId="0" borderId="141" xfId="0" applyFont="1" applyBorder="1" applyAlignment="1">
      <alignment horizontal="center" vertical="center" wrapText="1"/>
    </xf>
    <xf numFmtId="0" fontId="41" fillId="0" borderId="142" xfId="0" applyFont="1" applyBorder="1" applyAlignment="1">
      <alignment horizontal="center" vertical="center" wrapText="1"/>
    </xf>
    <xf numFmtId="0" fontId="49" fillId="0" borderId="122" xfId="0" applyFont="1" applyBorder="1" applyAlignment="1">
      <alignment horizontal="center" vertical="center" wrapText="1"/>
    </xf>
    <xf numFmtId="0" fontId="49" fillId="0" borderId="123" xfId="0" applyFont="1" applyBorder="1" applyAlignment="1">
      <alignment horizontal="center" vertical="center" wrapText="1"/>
    </xf>
    <xf numFmtId="0" fontId="49" fillId="0" borderId="124" xfId="0" applyFont="1" applyBorder="1" applyAlignment="1">
      <alignment horizontal="center" vertical="center" wrapText="1"/>
    </xf>
    <xf numFmtId="0" fontId="49" fillId="0" borderId="107" xfId="0" applyFont="1" applyBorder="1" applyAlignment="1">
      <alignment horizontal="center" vertical="center"/>
    </xf>
    <xf numFmtId="0" fontId="49" fillId="0" borderId="10" xfId="0" applyFont="1" applyBorder="1" applyAlignment="1">
      <alignment horizontal="center" vertical="center"/>
    </xf>
    <xf numFmtId="0" fontId="49" fillId="0" borderId="71" xfId="0" applyFont="1" applyBorder="1" applyAlignment="1">
      <alignment horizontal="center" vertical="center"/>
    </xf>
    <xf numFmtId="0" fontId="49" fillId="0" borderId="107"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71" xfId="0" applyFont="1" applyBorder="1" applyAlignment="1">
      <alignment horizontal="center" vertical="center" wrapText="1"/>
    </xf>
    <xf numFmtId="0" fontId="44" fillId="0" borderId="107" xfId="0" applyFont="1" applyBorder="1" applyAlignment="1">
      <alignment horizontal="center" vertical="center"/>
    </xf>
    <xf numFmtId="0" fontId="44" fillId="0" borderId="10" xfId="0" applyFont="1" applyBorder="1" applyAlignment="1">
      <alignment horizontal="center" vertical="center"/>
    </xf>
    <xf numFmtId="0" fontId="44" fillId="0" borderId="71" xfId="0" applyFont="1" applyBorder="1" applyAlignment="1">
      <alignment horizontal="center" vertical="center"/>
    </xf>
    <xf numFmtId="0" fontId="41" fillId="7" borderId="122" xfId="0" applyFont="1" applyFill="1" applyBorder="1" applyAlignment="1">
      <alignment horizontal="center" vertical="center" wrapText="1"/>
    </xf>
    <xf numFmtId="0" fontId="41" fillId="7" borderId="123" xfId="0" applyFont="1" applyFill="1" applyBorder="1" applyAlignment="1">
      <alignment horizontal="center" vertical="center" wrapText="1"/>
    </xf>
    <xf numFmtId="0" fontId="41" fillId="7" borderId="124" xfId="0" applyFont="1" applyFill="1" applyBorder="1" applyAlignment="1">
      <alignment horizontal="center" vertical="center" wrapText="1"/>
    </xf>
    <xf numFmtId="0" fontId="49" fillId="7" borderId="107" xfId="0" applyFont="1" applyFill="1" applyBorder="1" applyAlignment="1">
      <alignment horizontal="center" vertical="center" wrapText="1"/>
    </xf>
    <xf numFmtId="0" fontId="49" fillId="7" borderId="10" xfId="0" applyFont="1" applyFill="1" applyBorder="1" applyAlignment="1">
      <alignment horizontal="center" vertical="center" wrapText="1"/>
    </xf>
    <xf numFmtId="0" fontId="49" fillId="7" borderId="71" xfId="0" applyFont="1" applyFill="1" applyBorder="1" applyAlignment="1">
      <alignment horizontal="center" vertical="center" wrapText="1"/>
    </xf>
    <xf numFmtId="0" fontId="41" fillId="7" borderId="107" xfId="0" applyFont="1" applyFill="1" applyBorder="1" applyAlignment="1">
      <alignment horizontal="center" vertical="center" wrapText="1"/>
    </xf>
    <xf numFmtId="0" fontId="41" fillId="7" borderId="10" xfId="0" applyFont="1" applyFill="1" applyBorder="1" applyAlignment="1">
      <alignment horizontal="center" vertical="center" wrapText="1"/>
    </xf>
    <xf numFmtId="0" fontId="48" fillId="0" borderId="122" xfId="0" applyFont="1" applyBorder="1" applyAlignment="1">
      <alignment horizontal="center" vertical="center" wrapText="1"/>
    </xf>
    <xf numFmtId="0" fontId="48" fillId="0" borderId="123" xfId="0" applyFont="1" applyBorder="1" applyAlignment="1">
      <alignment horizontal="center" vertical="center" wrapText="1"/>
    </xf>
    <xf numFmtId="0" fontId="48" fillId="0" borderId="124" xfId="0" applyFont="1" applyBorder="1" applyAlignment="1">
      <alignment horizontal="center" vertical="center" wrapText="1"/>
    </xf>
    <xf numFmtId="0" fontId="57" fillId="26" borderId="122" xfId="0" applyFont="1" applyFill="1" applyBorder="1" applyAlignment="1">
      <alignment horizontal="center" vertical="center" wrapText="1"/>
    </xf>
    <xf numFmtId="0" fontId="57" fillId="26" borderId="123" xfId="0" applyFont="1" applyFill="1" applyBorder="1" applyAlignment="1">
      <alignment horizontal="center" vertical="center" wrapText="1"/>
    </xf>
    <xf numFmtId="0" fontId="57" fillId="26" borderId="124" xfId="0" applyFont="1" applyFill="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18" Type="http://schemas.openxmlformats.org/officeDocument/2006/relationships/image" Target="../media/image23.png"/><Relationship Id="rId26" Type="http://schemas.openxmlformats.org/officeDocument/2006/relationships/image" Target="../media/image31.png"/><Relationship Id="rId3" Type="http://schemas.openxmlformats.org/officeDocument/2006/relationships/image" Target="../media/image8.png"/><Relationship Id="rId21" Type="http://schemas.openxmlformats.org/officeDocument/2006/relationships/image" Target="../media/image26.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5" Type="http://schemas.openxmlformats.org/officeDocument/2006/relationships/image" Target="../media/image30.png"/><Relationship Id="rId2" Type="http://schemas.openxmlformats.org/officeDocument/2006/relationships/image" Target="../media/image7.png"/><Relationship Id="rId16" Type="http://schemas.openxmlformats.org/officeDocument/2006/relationships/image" Target="../media/image21.png"/><Relationship Id="rId20" Type="http://schemas.openxmlformats.org/officeDocument/2006/relationships/image" Target="../media/image25.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24" Type="http://schemas.openxmlformats.org/officeDocument/2006/relationships/image" Target="../media/image29.png"/><Relationship Id="rId5" Type="http://schemas.openxmlformats.org/officeDocument/2006/relationships/image" Target="../media/image10.png"/><Relationship Id="rId15" Type="http://schemas.openxmlformats.org/officeDocument/2006/relationships/image" Target="../media/image20.png"/><Relationship Id="rId23" Type="http://schemas.openxmlformats.org/officeDocument/2006/relationships/image" Target="../media/image28.png"/><Relationship Id="rId28" Type="http://schemas.openxmlformats.org/officeDocument/2006/relationships/image" Target="../media/image33.png"/><Relationship Id="rId10" Type="http://schemas.openxmlformats.org/officeDocument/2006/relationships/image" Target="../media/image15.png"/><Relationship Id="rId19" Type="http://schemas.openxmlformats.org/officeDocument/2006/relationships/image" Target="../media/image24.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 Id="rId22" Type="http://schemas.openxmlformats.org/officeDocument/2006/relationships/image" Target="../media/image27.png"/><Relationship Id="rId27"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28574</xdr:rowOff>
    </xdr:from>
    <xdr:to>
      <xdr:col>10</xdr:col>
      <xdr:colOff>533400</xdr:colOff>
      <xdr:row>52</xdr:row>
      <xdr:rowOff>159562</xdr:rowOff>
    </xdr:to>
    <xdr:pic>
      <xdr:nvPicPr>
        <xdr:cNvPr id="3" name="Imagem 2">
          <a:extLst>
            <a:ext uri="{FF2B5EF4-FFF2-40B4-BE49-F238E27FC236}">
              <a16:creationId xmlns:a16="http://schemas.microsoft.com/office/drawing/2014/main" id="{4E9D67D4-F0E9-E504-6A01-B15B63BE8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8574"/>
          <a:ext cx="6591300" cy="10036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44451</xdr:colOff>
      <xdr:row>1</xdr:row>
      <xdr:rowOff>80962</xdr:rowOff>
    </xdr:from>
    <xdr:to>
      <xdr:col>1</xdr:col>
      <xdr:colOff>444500</xdr:colOff>
      <xdr:row>2</xdr:row>
      <xdr:rowOff>249542</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451" y="358775"/>
          <a:ext cx="908049" cy="644830"/>
        </a:xfrm>
        <a:prstGeom prst="rect">
          <a:avLst/>
        </a:prstGeom>
        <a:noFill/>
        <a:ln>
          <a:noFill/>
        </a:ln>
      </xdr:spPr>
    </xdr:pic>
    <xdr:clientData/>
  </xdr:twoCellAnchor>
  <xdr:twoCellAnchor editAs="oneCell">
    <xdr:from>
      <xdr:col>9</xdr:col>
      <xdr:colOff>938212</xdr:colOff>
      <xdr:row>0</xdr:row>
      <xdr:rowOff>273050</xdr:rowOff>
    </xdr:from>
    <xdr:to>
      <xdr:col>11</xdr:col>
      <xdr:colOff>317500</xdr:colOff>
      <xdr:row>3</xdr:row>
      <xdr:rowOff>5840</xdr:rowOff>
    </xdr:to>
    <xdr:pic>
      <xdr:nvPicPr>
        <xdr:cNvPr id="2" name="Imagem 1">
          <a:extLst>
            <a:ext uri="{FF2B5EF4-FFF2-40B4-BE49-F238E27FC236}">
              <a16:creationId xmlns:a16="http://schemas.microsoft.com/office/drawing/2014/main" id="{AC736D5F-ABEE-4A69-BFE1-DBD4585079C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716712" y="273050"/>
          <a:ext cx="1220788" cy="764665"/>
        </a:xfrm>
        <a:prstGeom prst="rect">
          <a:avLst/>
        </a:prstGeom>
      </xdr:spPr>
    </xdr:pic>
    <xdr:clientData/>
  </xdr:twoCellAnchor>
  <xdr:twoCellAnchor editAs="oneCell">
    <xdr:from>
      <xdr:col>0</xdr:col>
      <xdr:colOff>57150</xdr:colOff>
      <xdr:row>41</xdr:row>
      <xdr:rowOff>114300</xdr:rowOff>
    </xdr:from>
    <xdr:to>
      <xdr:col>11</xdr:col>
      <xdr:colOff>142875</xdr:colOff>
      <xdr:row>42</xdr:row>
      <xdr:rowOff>19050</xdr:rowOff>
    </xdr:to>
    <xdr:pic>
      <xdr:nvPicPr>
        <xdr:cNvPr id="6" name="Imagem 5">
          <a:extLst>
            <a:ext uri="{FF2B5EF4-FFF2-40B4-BE49-F238E27FC236}">
              <a16:creationId xmlns:a16="http://schemas.microsoft.com/office/drawing/2014/main" id="{73629542-E35A-88BA-CC88-042C3604AD0E}"/>
            </a:ext>
            <a:ext uri="{147F2762-F138-4A5C-976F-8EAC2B608ADB}">
              <a16:predDERef xmlns:a16="http://schemas.microsoft.com/office/drawing/2014/main" pred="{AC736D5F-ABEE-4A69-BFE1-DBD4585079C5}"/>
            </a:ext>
          </a:extLst>
        </xdr:cNvPr>
        <xdr:cNvPicPr>
          <a:picLocks noChangeAspect="1"/>
        </xdr:cNvPicPr>
      </xdr:nvPicPr>
      <xdr:blipFill>
        <a:blip xmlns:r="http://schemas.openxmlformats.org/officeDocument/2006/relationships" r:embed="rId3"/>
        <a:stretch>
          <a:fillRect/>
        </a:stretch>
      </xdr:blipFill>
      <xdr:spPr>
        <a:xfrm>
          <a:off x="57150" y="24936450"/>
          <a:ext cx="7696200" cy="1924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161245</xdr:colOff>
      <xdr:row>0</xdr:row>
      <xdr:rowOff>112939</xdr:rowOff>
    </xdr:from>
    <xdr:to>
      <xdr:col>0</xdr:col>
      <xdr:colOff>1356050</xdr:colOff>
      <xdr:row>3</xdr:row>
      <xdr:rowOff>55335</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1245" y="112939"/>
          <a:ext cx="1194805" cy="763927"/>
        </a:xfrm>
        <a:prstGeom prst="rect">
          <a:avLst/>
        </a:prstGeom>
        <a:noFill/>
        <a:ln>
          <a:noFill/>
        </a:ln>
      </xdr:spPr>
    </xdr:pic>
    <xdr:clientData/>
  </xdr:twoCellAnchor>
  <xdr:twoCellAnchor editAs="oneCell">
    <xdr:from>
      <xdr:col>8</xdr:col>
      <xdr:colOff>257175</xdr:colOff>
      <xdr:row>0</xdr:row>
      <xdr:rowOff>57151</xdr:rowOff>
    </xdr:from>
    <xdr:to>
      <xdr:col>9</xdr:col>
      <xdr:colOff>904875</xdr:colOff>
      <xdr:row>3</xdr:row>
      <xdr:rowOff>183516</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9553575" y="57151"/>
          <a:ext cx="1524000" cy="9550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40</xdr:row>
      <xdr:rowOff>0</xdr:rowOff>
    </xdr:from>
    <xdr:to>
      <xdr:col>16</xdr:col>
      <xdr:colOff>304800</xdr:colOff>
      <xdr:row>40</xdr:row>
      <xdr:rowOff>304800</xdr:rowOff>
    </xdr:to>
    <xdr:sp macro="" textlink="">
      <xdr:nvSpPr>
        <xdr:cNvPr id="5123" name="AutoShape 3">
          <a:extLst>
            <a:ext uri="{FF2B5EF4-FFF2-40B4-BE49-F238E27FC236}">
              <a16:creationId xmlns:a16="http://schemas.microsoft.com/office/drawing/2014/main" id="{8E0790FC-24E4-0508-93C2-D914FD92F549}"/>
            </a:ext>
          </a:extLst>
        </xdr:cNvPr>
        <xdr:cNvSpPr>
          <a:spLocks noChangeAspect="1" noChangeArrowheads="1"/>
        </xdr:cNvSpPr>
      </xdr:nvSpPr>
      <xdr:spPr bwMode="auto">
        <a:xfrm>
          <a:off x="10039350" y="1346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37</xdr:row>
      <xdr:rowOff>0</xdr:rowOff>
    </xdr:from>
    <xdr:to>
      <xdr:col>15</xdr:col>
      <xdr:colOff>304800</xdr:colOff>
      <xdr:row>38</xdr:row>
      <xdr:rowOff>28575</xdr:rowOff>
    </xdr:to>
    <xdr:sp macro="" textlink="">
      <xdr:nvSpPr>
        <xdr:cNvPr id="3" name="AutoShape 4">
          <a:extLst>
            <a:ext uri="{FF2B5EF4-FFF2-40B4-BE49-F238E27FC236}">
              <a16:creationId xmlns:a16="http://schemas.microsoft.com/office/drawing/2014/main" id="{7F8E459B-EF42-631D-FBEB-EDADAA6BF11C}"/>
            </a:ext>
          </a:extLst>
        </xdr:cNvPr>
        <xdr:cNvSpPr>
          <a:spLocks noChangeAspect="1" noChangeArrowheads="1"/>
        </xdr:cNvSpPr>
      </xdr:nvSpPr>
      <xdr:spPr bwMode="auto">
        <a:xfrm>
          <a:off x="93154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228600</xdr:colOff>
      <xdr:row>2</xdr:row>
      <xdr:rowOff>38101</xdr:rowOff>
    </xdr:from>
    <xdr:to>
      <xdr:col>8</xdr:col>
      <xdr:colOff>575161</xdr:colOff>
      <xdr:row>13</xdr:row>
      <xdr:rowOff>85726</xdr:rowOff>
    </xdr:to>
    <xdr:pic>
      <xdr:nvPicPr>
        <xdr:cNvPr id="2" name="Imagem 1">
          <a:extLst>
            <a:ext uri="{FF2B5EF4-FFF2-40B4-BE49-F238E27FC236}">
              <a16:creationId xmlns:a16="http://schemas.microsoft.com/office/drawing/2014/main" id="{12096F82-9DC8-2046-C933-93D7AC2CCB54}"/>
            </a:ext>
            <a:ext uri="{147F2762-F138-4A5C-976F-8EAC2B608ADB}">
              <a16:predDERef xmlns:a16="http://schemas.microsoft.com/office/drawing/2014/main" pred="{7F8E459B-EF42-631D-FBEB-EDADAA6BF11C}"/>
            </a:ext>
          </a:extLst>
        </xdr:cNvPr>
        <xdr:cNvPicPr>
          <a:picLocks noChangeAspect="1"/>
        </xdr:cNvPicPr>
      </xdr:nvPicPr>
      <xdr:blipFill>
        <a:blip xmlns:r="http://schemas.openxmlformats.org/officeDocument/2006/relationships" r:embed="rId1"/>
        <a:stretch>
          <a:fillRect/>
        </a:stretch>
      </xdr:blipFill>
      <xdr:spPr>
        <a:xfrm>
          <a:off x="228600" y="1238251"/>
          <a:ext cx="5128111" cy="2876550"/>
        </a:xfrm>
        <a:prstGeom prst="rect">
          <a:avLst/>
        </a:prstGeom>
      </xdr:spPr>
    </xdr:pic>
    <xdr:clientData/>
  </xdr:twoCellAnchor>
  <xdr:twoCellAnchor editAs="oneCell">
    <xdr:from>
      <xdr:col>9</xdr:col>
      <xdr:colOff>66675</xdr:colOff>
      <xdr:row>2</xdr:row>
      <xdr:rowOff>0</xdr:rowOff>
    </xdr:from>
    <xdr:to>
      <xdr:col>16</xdr:col>
      <xdr:colOff>437834</xdr:colOff>
      <xdr:row>13</xdr:row>
      <xdr:rowOff>76200</xdr:rowOff>
    </xdr:to>
    <xdr:pic>
      <xdr:nvPicPr>
        <xdr:cNvPr id="5" name="Imagem 4">
          <a:extLst>
            <a:ext uri="{FF2B5EF4-FFF2-40B4-BE49-F238E27FC236}">
              <a16:creationId xmlns:a16="http://schemas.microsoft.com/office/drawing/2014/main" id="{CF15D038-571B-535C-3221-34A1C2B4FF60}"/>
            </a:ext>
            <a:ext uri="{147F2762-F138-4A5C-976F-8EAC2B608ADB}">
              <a16:predDERef xmlns:a16="http://schemas.microsoft.com/office/drawing/2014/main" pred="{12096F82-9DC8-2046-C933-93D7AC2CCB54}"/>
            </a:ext>
          </a:extLst>
        </xdr:cNvPr>
        <xdr:cNvPicPr>
          <a:picLocks noChangeAspect="1"/>
        </xdr:cNvPicPr>
      </xdr:nvPicPr>
      <xdr:blipFill>
        <a:blip xmlns:r="http://schemas.openxmlformats.org/officeDocument/2006/relationships" r:embed="rId2"/>
        <a:stretch>
          <a:fillRect/>
        </a:stretch>
      </xdr:blipFill>
      <xdr:spPr>
        <a:xfrm>
          <a:off x="5457825" y="1123950"/>
          <a:ext cx="5019359" cy="2905125"/>
        </a:xfrm>
        <a:prstGeom prst="rect">
          <a:avLst/>
        </a:prstGeom>
      </xdr:spPr>
    </xdr:pic>
    <xdr:clientData/>
  </xdr:twoCellAnchor>
  <xdr:twoCellAnchor editAs="oneCell">
    <xdr:from>
      <xdr:col>3</xdr:col>
      <xdr:colOff>495300</xdr:colOff>
      <xdr:row>18</xdr:row>
      <xdr:rowOff>19050</xdr:rowOff>
    </xdr:from>
    <xdr:to>
      <xdr:col>8</xdr:col>
      <xdr:colOff>209550</xdr:colOff>
      <xdr:row>28</xdr:row>
      <xdr:rowOff>161925</xdr:rowOff>
    </xdr:to>
    <xdr:pic>
      <xdr:nvPicPr>
        <xdr:cNvPr id="6" name="Imagem 5">
          <a:extLst>
            <a:ext uri="{FF2B5EF4-FFF2-40B4-BE49-F238E27FC236}">
              <a16:creationId xmlns:a16="http://schemas.microsoft.com/office/drawing/2014/main" id="{62039DBE-1D4C-3C00-C2E9-1552BAC88343}"/>
            </a:ext>
            <a:ext uri="{147F2762-F138-4A5C-976F-8EAC2B608ADB}">
              <a16:predDERef xmlns:a16="http://schemas.microsoft.com/office/drawing/2014/main" pred="{CF15D038-571B-535C-3221-34A1C2B4FF60}"/>
            </a:ext>
          </a:extLst>
        </xdr:cNvPr>
        <xdr:cNvPicPr>
          <a:picLocks noChangeAspect="1"/>
        </xdr:cNvPicPr>
      </xdr:nvPicPr>
      <xdr:blipFill>
        <a:blip xmlns:r="http://schemas.openxmlformats.org/officeDocument/2006/relationships" r:embed="rId3"/>
        <a:stretch>
          <a:fillRect/>
        </a:stretch>
      </xdr:blipFill>
      <xdr:spPr>
        <a:xfrm>
          <a:off x="2200275" y="5429250"/>
          <a:ext cx="2790825" cy="3695700"/>
        </a:xfrm>
        <a:prstGeom prst="rect">
          <a:avLst/>
        </a:prstGeom>
      </xdr:spPr>
    </xdr:pic>
    <xdr:clientData/>
  </xdr:twoCellAnchor>
  <xdr:twoCellAnchor editAs="oneCell">
    <xdr:from>
      <xdr:col>8</xdr:col>
      <xdr:colOff>257175</xdr:colOff>
      <xdr:row>18</xdr:row>
      <xdr:rowOff>9525</xdr:rowOff>
    </xdr:from>
    <xdr:to>
      <xdr:col>14</xdr:col>
      <xdr:colOff>104775</xdr:colOff>
      <xdr:row>28</xdr:row>
      <xdr:rowOff>152400</xdr:rowOff>
    </xdr:to>
    <xdr:pic>
      <xdr:nvPicPr>
        <xdr:cNvPr id="9" name="Imagem 8">
          <a:extLst>
            <a:ext uri="{FF2B5EF4-FFF2-40B4-BE49-F238E27FC236}">
              <a16:creationId xmlns:a16="http://schemas.microsoft.com/office/drawing/2014/main" id="{6D58EC9D-D831-C140-E1F3-7B3A9810A6B1}"/>
            </a:ext>
            <a:ext uri="{147F2762-F138-4A5C-976F-8EAC2B608ADB}">
              <a16:predDERef xmlns:a16="http://schemas.microsoft.com/office/drawing/2014/main" pred="{62039DBE-1D4C-3C00-C2E9-1552BAC88343}"/>
            </a:ext>
          </a:extLst>
        </xdr:cNvPr>
        <xdr:cNvPicPr>
          <a:picLocks noChangeAspect="1"/>
        </xdr:cNvPicPr>
      </xdr:nvPicPr>
      <xdr:blipFill>
        <a:blip xmlns:r="http://schemas.openxmlformats.org/officeDocument/2006/relationships" r:embed="rId4"/>
        <a:stretch>
          <a:fillRect/>
        </a:stretch>
      </xdr:blipFill>
      <xdr:spPr>
        <a:xfrm>
          <a:off x="5038725" y="5419725"/>
          <a:ext cx="3695700" cy="3695700"/>
        </a:xfrm>
        <a:prstGeom prst="rect">
          <a:avLst/>
        </a:prstGeom>
      </xdr:spPr>
    </xdr:pic>
    <xdr:clientData/>
  </xdr:twoCellAnchor>
  <xdr:twoCellAnchor editAs="oneCell">
    <xdr:from>
      <xdr:col>3</xdr:col>
      <xdr:colOff>419100</xdr:colOff>
      <xdr:row>30</xdr:row>
      <xdr:rowOff>561975</xdr:rowOff>
    </xdr:from>
    <xdr:to>
      <xdr:col>8</xdr:col>
      <xdr:colOff>47625</xdr:colOff>
      <xdr:row>41</xdr:row>
      <xdr:rowOff>419100</xdr:rowOff>
    </xdr:to>
    <xdr:pic>
      <xdr:nvPicPr>
        <xdr:cNvPr id="10" name="Imagem 9">
          <a:extLst>
            <a:ext uri="{FF2B5EF4-FFF2-40B4-BE49-F238E27FC236}">
              <a16:creationId xmlns:a16="http://schemas.microsoft.com/office/drawing/2014/main" id="{3227A6B2-2DF4-8635-215C-2373DA82A506}"/>
            </a:ext>
            <a:ext uri="{147F2762-F138-4A5C-976F-8EAC2B608ADB}">
              <a16:predDERef xmlns:a16="http://schemas.microsoft.com/office/drawing/2014/main" pred="{6D58EC9D-D831-C140-E1F3-7B3A9810A6B1}"/>
            </a:ext>
          </a:extLst>
        </xdr:cNvPr>
        <xdr:cNvPicPr>
          <a:picLocks noChangeAspect="1"/>
        </xdr:cNvPicPr>
      </xdr:nvPicPr>
      <xdr:blipFill>
        <a:blip xmlns:r="http://schemas.openxmlformats.org/officeDocument/2006/relationships" r:embed="rId5"/>
        <a:stretch>
          <a:fillRect/>
        </a:stretch>
      </xdr:blipFill>
      <xdr:spPr>
        <a:xfrm>
          <a:off x="2124075" y="10544175"/>
          <a:ext cx="2705100" cy="3590925"/>
        </a:xfrm>
        <a:prstGeom prst="rect">
          <a:avLst/>
        </a:prstGeom>
      </xdr:spPr>
    </xdr:pic>
    <xdr:clientData/>
  </xdr:twoCellAnchor>
  <xdr:twoCellAnchor editAs="oneCell">
    <xdr:from>
      <xdr:col>8</xdr:col>
      <xdr:colOff>114300</xdr:colOff>
      <xdr:row>30</xdr:row>
      <xdr:rowOff>552450</xdr:rowOff>
    </xdr:from>
    <xdr:to>
      <xdr:col>11</xdr:col>
      <xdr:colOff>304800</xdr:colOff>
      <xdr:row>41</xdr:row>
      <xdr:rowOff>419100</xdr:rowOff>
    </xdr:to>
    <xdr:pic>
      <xdr:nvPicPr>
        <xdr:cNvPr id="11" name="Imagem 10">
          <a:extLst>
            <a:ext uri="{FF2B5EF4-FFF2-40B4-BE49-F238E27FC236}">
              <a16:creationId xmlns:a16="http://schemas.microsoft.com/office/drawing/2014/main" id="{3EAE28AA-C7E9-A3C4-EC2E-0ACA8EE5AF4C}"/>
            </a:ext>
            <a:ext uri="{147F2762-F138-4A5C-976F-8EAC2B608ADB}">
              <a16:predDERef xmlns:a16="http://schemas.microsoft.com/office/drawing/2014/main" pred="{3227A6B2-2DF4-8635-215C-2373DA82A506}"/>
            </a:ext>
          </a:extLst>
        </xdr:cNvPr>
        <xdr:cNvPicPr>
          <a:picLocks noChangeAspect="1"/>
        </xdr:cNvPicPr>
      </xdr:nvPicPr>
      <xdr:blipFill>
        <a:blip xmlns:r="http://schemas.openxmlformats.org/officeDocument/2006/relationships" r:embed="rId6"/>
        <a:stretch>
          <a:fillRect/>
        </a:stretch>
      </xdr:blipFill>
      <xdr:spPr>
        <a:xfrm>
          <a:off x="4895850" y="10534650"/>
          <a:ext cx="2019300" cy="3600450"/>
        </a:xfrm>
        <a:prstGeom prst="rect">
          <a:avLst/>
        </a:prstGeom>
      </xdr:spPr>
    </xdr:pic>
    <xdr:clientData/>
  </xdr:twoCellAnchor>
  <xdr:twoCellAnchor editAs="oneCell">
    <xdr:from>
      <xdr:col>11</xdr:col>
      <xdr:colOff>361950</xdr:colOff>
      <xdr:row>30</xdr:row>
      <xdr:rowOff>552450</xdr:rowOff>
    </xdr:from>
    <xdr:to>
      <xdr:col>14</xdr:col>
      <xdr:colOff>352425</xdr:colOff>
      <xdr:row>41</xdr:row>
      <xdr:rowOff>409575</xdr:rowOff>
    </xdr:to>
    <xdr:pic>
      <xdr:nvPicPr>
        <xdr:cNvPr id="12" name="Imagem 11">
          <a:extLst>
            <a:ext uri="{FF2B5EF4-FFF2-40B4-BE49-F238E27FC236}">
              <a16:creationId xmlns:a16="http://schemas.microsoft.com/office/drawing/2014/main" id="{DD575B30-5FAF-01E3-CB61-6CFFDD113AC7}"/>
            </a:ext>
            <a:ext uri="{147F2762-F138-4A5C-976F-8EAC2B608ADB}">
              <a16:predDERef xmlns:a16="http://schemas.microsoft.com/office/drawing/2014/main" pred="{3EAE28AA-C7E9-A3C4-EC2E-0ACA8EE5AF4C}"/>
            </a:ext>
          </a:extLst>
        </xdr:cNvPr>
        <xdr:cNvPicPr>
          <a:picLocks noChangeAspect="1"/>
        </xdr:cNvPicPr>
      </xdr:nvPicPr>
      <xdr:blipFill>
        <a:blip xmlns:r="http://schemas.openxmlformats.org/officeDocument/2006/relationships" r:embed="rId7"/>
        <a:stretch>
          <a:fillRect/>
        </a:stretch>
      </xdr:blipFill>
      <xdr:spPr>
        <a:xfrm>
          <a:off x="6972300" y="10534650"/>
          <a:ext cx="2009775" cy="3590925"/>
        </a:xfrm>
        <a:prstGeom prst="rect">
          <a:avLst/>
        </a:prstGeom>
      </xdr:spPr>
    </xdr:pic>
    <xdr:clientData/>
  </xdr:twoCellAnchor>
  <xdr:twoCellAnchor editAs="oneCell">
    <xdr:from>
      <xdr:col>6</xdr:col>
      <xdr:colOff>19050</xdr:colOff>
      <xdr:row>44</xdr:row>
      <xdr:rowOff>19050</xdr:rowOff>
    </xdr:from>
    <xdr:to>
      <xdr:col>9</xdr:col>
      <xdr:colOff>133350</xdr:colOff>
      <xdr:row>55</xdr:row>
      <xdr:rowOff>171450</xdr:rowOff>
    </xdr:to>
    <xdr:pic>
      <xdr:nvPicPr>
        <xdr:cNvPr id="14" name="Imagem 13">
          <a:extLst>
            <a:ext uri="{FF2B5EF4-FFF2-40B4-BE49-F238E27FC236}">
              <a16:creationId xmlns:a16="http://schemas.microsoft.com/office/drawing/2014/main" id="{646DFDEB-72E9-832E-3A11-3A0B7681B768}"/>
            </a:ext>
            <a:ext uri="{147F2762-F138-4A5C-976F-8EAC2B608ADB}">
              <a16:predDERef xmlns:a16="http://schemas.microsoft.com/office/drawing/2014/main" pred="{AF85B682-0908-F49A-65AE-EC22AC4C1C0A}"/>
            </a:ext>
          </a:extLst>
        </xdr:cNvPr>
        <xdr:cNvPicPr>
          <a:picLocks noChangeAspect="1"/>
        </xdr:cNvPicPr>
      </xdr:nvPicPr>
      <xdr:blipFill>
        <a:blip xmlns:r="http://schemas.openxmlformats.org/officeDocument/2006/relationships" r:embed="rId8"/>
        <a:stretch>
          <a:fillRect/>
        </a:stretch>
      </xdr:blipFill>
      <xdr:spPr>
        <a:xfrm>
          <a:off x="3552825" y="15459075"/>
          <a:ext cx="1971675" cy="3514725"/>
        </a:xfrm>
        <a:prstGeom prst="rect">
          <a:avLst/>
        </a:prstGeom>
      </xdr:spPr>
    </xdr:pic>
    <xdr:clientData/>
  </xdr:twoCellAnchor>
  <xdr:twoCellAnchor editAs="oneCell">
    <xdr:from>
      <xdr:col>9</xdr:col>
      <xdr:colOff>180975</xdr:colOff>
      <xdr:row>44</xdr:row>
      <xdr:rowOff>9525</xdr:rowOff>
    </xdr:from>
    <xdr:to>
      <xdr:col>12</xdr:col>
      <xdr:colOff>314325</xdr:colOff>
      <xdr:row>55</xdr:row>
      <xdr:rowOff>180975</xdr:rowOff>
    </xdr:to>
    <xdr:pic>
      <xdr:nvPicPr>
        <xdr:cNvPr id="15" name="Imagem 14">
          <a:extLst>
            <a:ext uri="{FF2B5EF4-FFF2-40B4-BE49-F238E27FC236}">
              <a16:creationId xmlns:a16="http://schemas.microsoft.com/office/drawing/2014/main" id="{A297BB62-7FAF-21DA-D11D-9565EDCC736E}"/>
            </a:ext>
            <a:ext uri="{147F2762-F138-4A5C-976F-8EAC2B608ADB}">
              <a16:predDERef xmlns:a16="http://schemas.microsoft.com/office/drawing/2014/main" pred="{646DFDEB-72E9-832E-3A11-3A0B7681B768}"/>
            </a:ext>
          </a:extLst>
        </xdr:cNvPr>
        <xdr:cNvPicPr>
          <a:picLocks noChangeAspect="1"/>
        </xdr:cNvPicPr>
      </xdr:nvPicPr>
      <xdr:blipFill>
        <a:blip xmlns:r="http://schemas.openxmlformats.org/officeDocument/2006/relationships" r:embed="rId9"/>
        <a:stretch>
          <a:fillRect/>
        </a:stretch>
      </xdr:blipFill>
      <xdr:spPr>
        <a:xfrm>
          <a:off x="5572125" y="15449550"/>
          <a:ext cx="1962150" cy="3533775"/>
        </a:xfrm>
        <a:prstGeom prst="rect">
          <a:avLst/>
        </a:prstGeom>
      </xdr:spPr>
    </xdr:pic>
    <xdr:clientData/>
  </xdr:twoCellAnchor>
  <xdr:twoCellAnchor editAs="oneCell">
    <xdr:from>
      <xdr:col>0</xdr:col>
      <xdr:colOff>409575</xdr:colOff>
      <xdr:row>58</xdr:row>
      <xdr:rowOff>47626</xdr:rowOff>
    </xdr:from>
    <xdr:to>
      <xdr:col>5</xdr:col>
      <xdr:colOff>295275</xdr:colOff>
      <xdr:row>73</xdr:row>
      <xdr:rowOff>152400</xdr:rowOff>
    </xdr:to>
    <xdr:pic>
      <xdr:nvPicPr>
        <xdr:cNvPr id="16" name="Imagem 15">
          <a:extLst>
            <a:ext uri="{FF2B5EF4-FFF2-40B4-BE49-F238E27FC236}">
              <a16:creationId xmlns:a16="http://schemas.microsoft.com/office/drawing/2014/main" id="{545CE24D-143B-44B2-977C-80D73800D787}"/>
            </a:ext>
            <a:ext uri="{147F2762-F138-4A5C-976F-8EAC2B608ADB}">
              <a16:predDERef xmlns:a16="http://schemas.microsoft.com/office/drawing/2014/main" pred="{A297BB62-7FAF-21DA-D11D-9565EDCC736E}"/>
            </a:ext>
          </a:extLst>
        </xdr:cNvPr>
        <xdr:cNvPicPr>
          <a:picLocks noChangeAspect="1"/>
        </xdr:cNvPicPr>
      </xdr:nvPicPr>
      <xdr:blipFill>
        <a:blip xmlns:r="http://schemas.openxmlformats.org/officeDocument/2006/relationships" r:embed="rId10"/>
        <a:stretch>
          <a:fillRect/>
        </a:stretch>
      </xdr:blipFill>
      <xdr:spPr>
        <a:xfrm>
          <a:off x="409575" y="20364451"/>
          <a:ext cx="2809875" cy="3524249"/>
        </a:xfrm>
        <a:prstGeom prst="rect">
          <a:avLst/>
        </a:prstGeom>
      </xdr:spPr>
    </xdr:pic>
    <xdr:clientData/>
  </xdr:twoCellAnchor>
  <xdr:twoCellAnchor editAs="oneCell">
    <xdr:from>
      <xdr:col>5</xdr:col>
      <xdr:colOff>342901</xdr:colOff>
      <xdr:row>58</xdr:row>
      <xdr:rowOff>57150</xdr:rowOff>
    </xdr:from>
    <xdr:to>
      <xdr:col>10</xdr:col>
      <xdr:colOff>104776</xdr:colOff>
      <xdr:row>73</xdr:row>
      <xdr:rowOff>180975</xdr:rowOff>
    </xdr:to>
    <xdr:pic>
      <xdr:nvPicPr>
        <xdr:cNvPr id="19" name="Imagem 18">
          <a:extLst>
            <a:ext uri="{FF2B5EF4-FFF2-40B4-BE49-F238E27FC236}">
              <a16:creationId xmlns:a16="http://schemas.microsoft.com/office/drawing/2014/main" id="{D323BA0D-8531-5412-E56C-136453166DA0}"/>
            </a:ext>
            <a:ext uri="{147F2762-F138-4A5C-976F-8EAC2B608ADB}">
              <a16:predDERef xmlns:a16="http://schemas.microsoft.com/office/drawing/2014/main" pred="{545CE24D-143B-44B2-977C-80D73800D787}"/>
            </a:ext>
          </a:extLst>
        </xdr:cNvPr>
        <xdr:cNvPicPr>
          <a:picLocks noChangeAspect="1"/>
        </xdr:cNvPicPr>
      </xdr:nvPicPr>
      <xdr:blipFill>
        <a:blip xmlns:r="http://schemas.openxmlformats.org/officeDocument/2006/relationships" r:embed="rId11"/>
        <a:stretch>
          <a:fillRect/>
        </a:stretch>
      </xdr:blipFill>
      <xdr:spPr>
        <a:xfrm>
          <a:off x="3267076" y="20373975"/>
          <a:ext cx="2838450" cy="3543300"/>
        </a:xfrm>
        <a:prstGeom prst="rect">
          <a:avLst/>
        </a:prstGeom>
      </xdr:spPr>
    </xdr:pic>
    <xdr:clientData/>
  </xdr:twoCellAnchor>
  <xdr:twoCellAnchor editAs="oneCell">
    <xdr:from>
      <xdr:col>10</xdr:col>
      <xdr:colOff>142876</xdr:colOff>
      <xdr:row>58</xdr:row>
      <xdr:rowOff>66675</xdr:rowOff>
    </xdr:from>
    <xdr:to>
      <xdr:col>16</xdr:col>
      <xdr:colOff>244206</xdr:colOff>
      <xdr:row>73</xdr:row>
      <xdr:rowOff>190500</xdr:rowOff>
    </xdr:to>
    <xdr:pic>
      <xdr:nvPicPr>
        <xdr:cNvPr id="20" name="Imagem 19">
          <a:extLst>
            <a:ext uri="{FF2B5EF4-FFF2-40B4-BE49-F238E27FC236}">
              <a16:creationId xmlns:a16="http://schemas.microsoft.com/office/drawing/2014/main" id="{95247D71-0FDA-6964-5E1F-2E6D53789E4F}"/>
            </a:ext>
            <a:ext uri="{147F2762-F138-4A5C-976F-8EAC2B608ADB}">
              <a16:predDERef xmlns:a16="http://schemas.microsoft.com/office/drawing/2014/main" pred="{D323BA0D-8531-5412-E56C-136453166DA0}"/>
            </a:ext>
          </a:extLst>
        </xdr:cNvPr>
        <xdr:cNvPicPr>
          <a:picLocks noChangeAspect="1"/>
        </xdr:cNvPicPr>
      </xdr:nvPicPr>
      <xdr:blipFill>
        <a:blip xmlns:r="http://schemas.openxmlformats.org/officeDocument/2006/relationships" r:embed="rId12"/>
        <a:stretch>
          <a:fillRect/>
        </a:stretch>
      </xdr:blipFill>
      <xdr:spPr>
        <a:xfrm>
          <a:off x="6143626" y="20383500"/>
          <a:ext cx="4139930" cy="3543300"/>
        </a:xfrm>
        <a:prstGeom prst="rect">
          <a:avLst/>
        </a:prstGeom>
      </xdr:spPr>
    </xdr:pic>
    <xdr:clientData/>
  </xdr:twoCellAnchor>
  <xdr:twoCellAnchor editAs="oneCell">
    <xdr:from>
      <xdr:col>0</xdr:col>
      <xdr:colOff>466726</xdr:colOff>
      <xdr:row>76</xdr:row>
      <xdr:rowOff>457202</xdr:rowOff>
    </xdr:from>
    <xdr:to>
      <xdr:col>4</xdr:col>
      <xdr:colOff>400051</xdr:colOff>
      <xdr:row>91</xdr:row>
      <xdr:rowOff>85725</xdr:rowOff>
    </xdr:to>
    <xdr:pic>
      <xdr:nvPicPr>
        <xdr:cNvPr id="21" name="Imagem 20">
          <a:extLst>
            <a:ext uri="{FF2B5EF4-FFF2-40B4-BE49-F238E27FC236}">
              <a16:creationId xmlns:a16="http://schemas.microsoft.com/office/drawing/2014/main" id="{49391CB0-ABAF-ACDC-50B0-1F1BF3EB79E1}"/>
            </a:ext>
            <a:ext uri="{147F2762-F138-4A5C-976F-8EAC2B608ADB}">
              <a16:predDERef xmlns:a16="http://schemas.microsoft.com/office/drawing/2014/main" pred="{95247D71-0FDA-6964-5E1F-2E6D53789E4F}"/>
            </a:ext>
          </a:extLst>
        </xdr:cNvPr>
        <xdr:cNvPicPr>
          <a:picLocks noChangeAspect="1"/>
        </xdr:cNvPicPr>
      </xdr:nvPicPr>
      <xdr:blipFill>
        <a:blip xmlns:r="http://schemas.openxmlformats.org/officeDocument/2006/relationships" r:embed="rId13"/>
        <a:stretch>
          <a:fillRect/>
        </a:stretch>
      </xdr:blipFill>
      <xdr:spPr>
        <a:xfrm>
          <a:off x="466726" y="25288877"/>
          <a:ext cx="2247900" cy="2971798"/>
        </a:xfrm>
        <a:prstGeom prst="rect">
          <a:avLst/>
        </a:prstGeom>
      </xdr:spPr>
    </xdr:pic>
    <xdr:clientData/>
  </xdr:twoCellAnchor>
  <xdr:twoCellAnchor editAs="oneCell">
    <xdr:from>
      <xdr:col>4</xdr:col>
      <xdr:colOff>457201</xdr:colOff>
      <xdr:row>76</xdr:row>
      <xdr:rowOff>457200</xdr:rowOff>
    </xdr:from>
    <xdr:to>
      <xdr:col>11</xdr:col>
      <xdr:colOff>9525</xdr:colOff>
      <xdr:row>91</xdr:row>
      <xdr:rowOff>86905</xdr:rowOff>
    </xdr:to>
    <xdr:pic>
      <xdr:nvPicPr>
        <xdr:cNvPr id="22" name="Imagem 21">
          <a:extLst>
            <a:ext uri="{FF2B5EF4-FFF2-40B4-BE49-F238E27FC236}">
              <a16:creationId xmlns:a16="http://schemas.microsoft.com/office/drawing/2014/main" id="{2B3BB923-D581-7D3D-6D56-45AB224117A0}"/>
            </a:ext>
            <a:ext uri="{147F2762-F138-4A5C-976F-8EAC2B608ADB}">
              <a16:predDERef xmlns:a16="http://schemas.microsoft.com/office/drawing/2014/main" pred="{49391CB0-ABAF-ACDC-50B0-1F1BF3EB79E1}"/>
            </a:ext>
          </a:extLst>
        </xdr:cNvPr>
        <xdr:cNvPicPr>
          <a:picLocks noChangeAspect="1"/>
        </xdr:cNvPicPr>
      </xdr:nvPicPr>
      <xdr:blipFill>
        <a:blip xmlns:r="http://schemas.openxmlformats.org/officeDocument/2006/relationships" r:embed="rId14"/>
        <a:stretch>
          <a:fillRect/>
        </a:stretch>
      </xdr:blipFill>
      <xdr:spPr>
        <a:xfrm>
          <a:off x="2771776" y="25288875"/>
          <a:ext cx="3848099" cy="2972980"/>
        </a:xfrm>
        <a:prstGeom prst="rect">
          <a:avLst/>
        </a:prstGeom>
      </xdr:spPr>
    </xdr:pic>
    <xdr:clientData/>
  </xdr:twoCellAnchor>
  <xdr:twoCellAnchor editAs="oneCell">
    <xdr:from>
      <xdr:col>11</xdr:col>
      <xdr:colOff>66675</xdr:colOff>
      <xdr:row>76</xdr:row>
      <xdr:rowOff>466725</xdr:rowOff>
    </xdr:from>
    <xdr:to>
      <xdr:col>16</xdr:col>
      <xdr:colOff>363107</xdr:colOff>
      <xdr:row>91</xdr:row>
      <xdr:rowOff>76200</xdr:rowOff>
    </xdr:to>
    <xdr:pic>
      <xdr:nvPicPr>
        <xdr:cNvPr id="23" name="Imagem 22">
          <a:extLst>
            <a:ext uri="{FF2B5EF4-FFF2-40B4-BE49-F238E27FC236}">
              <a16:creationId xmlns:a16="http://schemas.microsoft.com/office/drawing/2014/main" id="{2652E0DF-E7A8-7EC4-D75B-C594EA8F845C}"/>
            </a:ext>
            <a:ext uri="{147F2762-F138-4A5C-976F-8EAC2B608ADB}">
              <a16:predDERef xmlns:a16="http://schemas.microsoft.com/office/drawing/2014/main" pred="{2B3BB923-D581-7D3D-6D56-45AB224117A0}"/>
            </a:ext>
          </a:extLst>
        </xdr:cNvPr>
        <xdr:cNvPicPr>
          <a:picLocks noChangeAspect="1"/>
        </xdr:cNvPicPr>
      </xdr:nvPicPr>
      <xdr:blipFill>
        <a:blip xmlns:r="http://schemas.openxmlformats.org/officeDocument/2006/relationships" r:embed="rId15"/>
        <a:stretch>
          <a:fillRect/>
        </a:stretch>
      </xdr:blipFill>
      <xdr:spPr>
        <a:xfrm>
          <a:off x="6677025" y="25298400"/>
          <a:ext cx="3725432" cy="2952750"/>
        </a:xfrm>
        <a:prstGeom prst="rect">
          <a:avLst/>
        </a:prstGeom>
      </xdr:spPr>
    </xdr:pic>
    <xdr:clientData/>
  </xdr:twoCellAnchor>
  <xdr:twoCellAnchor editAs="oneCell">
    <xdr:from>
      <xdr:col>5</xdr:col>
      <xdr:colOff>142874</xdr:colOff>
      <xdr:row>94</xdr:row>
      <xdr:rowOff>371475</xdr:rowOff>
    </xdr:from>
    <xdr:to>
      <xdr:col>12</xdr:col>
      <xdr:colOff>333375</xdr:colOff>
      <xdr:row>110</xdr:row>
      <xdr:rowOff>164842</xdr:rowOff>
    </xdr:to>
    <xdr:pic>
      <xdr:nvPicPr>
        <xdr:cNvPr id="24" name="Imagem 23">
          <a:extLst>
            <a:ext uri="{FF2B5EF4-FFF2-40B4-BE49-F238E27FC236}">
              <a16:creationId xmlns:a16="http://schemas.microsoft.com/office/drawing/2014/main" id="{D8B10115-89F0-A0E5-1CD6-40342B67138E}"/>
            </a:ext>
            <a:ext uri="{147F2762-F138-4A5C-976F-8EAC2B608ADB}">
              <a16:predDERef xmlns:a16="http://schemas.microsoft.com/office/drawing/2014/main" pred="{2652E0DF-E7A8-7EC4-D75B-C594EA8F845C}"/>
            </a:ext>
          </a:extLst>
        </xdr:cNvPr>
        <xdr:cNvPicPr>
          <a:picLocks noChangeAspect="1"/>
        </xdr:cNvPicPr>
      </xdr:nvPicPr>
      <xdr:blipFill>
        <a:blip xmlns:r="http://schemas.openxmlformats.org/officeDocument/2006/relationships" r:embed="rId16"/>
        <a:stretch>
          <a:fillRect/>
        </a:stretch>
      </xdr:blipFill>
      <xdr:spPr>
        <a:xfrm>
          <a:off x="3067049" y="29270325"/>
          <a:ext cx="4486276" cy="3336667"/>
        </a:xfrm>
        <a:prstGeom prst="rect">
          <a:avLst/>
        </a:prstGeom>
      </xdr:spPr>
    </xdr:pic>
    <xdr:clientData/>
  </xdr:twoCellAnchor>
  <xdr:twoCellAnchor editAs="oneCell">
    <xdr:from>
      <xdr:col>5</xdr:col>
      <xdr:colOff>95250</xdr:colOff>
      <xdr:row>114</xdr:row>
      <xdr:rowOff>171450</xdr:rowOff>
    </xdr:from>
    <xdr:to>
      <xdr:col>7</xdr:col>
      <xdr:colOff>530089</xdr:colOff>
      <xdr:row>132</xdr:row>
      <xdr:rowOff>333375</xdr:rowOff>
    </xdr:to>
    <xdr:pic>
      <xdr:nvPicPr>
        <xdr:cNvPr id="25" name="Imagem 24">
          <a:extLst>
            <a:ext uri="{FF2B5EF4-FFF2-40B4-BE49-F238E27FC236}">
              <a16:creationId xmlns:a16="http://schemas.microsoft.com/office/drawing/2014/main" id="{8BD5362F-3440-3531-0D0D-5EAE87674842}"/>
            </a:ext>
            <a:ext uri="{147F2762-F138-4A5C-976F-8EAC2B608ADB}">
              <a16:predDERef xmlns:a16="http://schemas.microsoft.com/office/drawing/2014/main" pred="{D8B10115-89F0-A0E5-1CD6-40342B67138E}"/>
            </a:ext>
          </a:extLst>
        </xdr:cNvPr>
        <xdr:cNvPicPr>
          <a:picLocks noChangeAspect="1"/>
        </xdr:cNvPicPr>
      </xdr:nvPicPr>
      <xdr:blipFill>
        <a:blip xmlns:r="http://schemas.openxmlformats.org/officeDocument/2006/relationships" r:embed="rId17"/>
        <a:stretch>
          <a:fillRect/>
        </a:stretch>
      </xdr:blipFill>
      <xdr:spPr>
        <a:xfrm>
          <a:off x="3019425" y="33766125"/>
          <a:ext cx="1654039" cy="3648075"/>
        </a:xfrm>
        <a:prstGeom prst="rect">
          <a:avLst/>
        </a:prstGeom>
      </xdr:spPr>
    </xdr:pic>
    <xdr:clientData/>
  </xdr:twoCellAnchor>
  <xdr:twoCellAnchor editAs="oneCell">
    <xdr:from>
      <xdr:col>7</xdr:col>
      <xdr:colOff>619124</xdr:colOff>
      <xdr:row>114</xdr:row>
      <xdr:rowOff>171451</xdr:rowOff>
    </xdr:from>
    <xdr:to>
      <xdr:col>13</xdr:col>
      <xdr:colOff>19050</xdr:colOff>
      <xdr:row>132</xdr:row>
      <xdr:rowOff>330096</xdr:rowOff>
    </xdr:to>
    <xdr:pic>
      <xdr:nvPicPr>
        <xdr:cNvPr id="26" name="Imagem 25">
          <a:extLst>
            <a:ext uri="{FF2B5EF4-FFF2-40B4-BE49-F238E27FC236}">
              <a16:creationId xmlns:a16="http://schemas.microsoft.com/office/drawing/2014/main" id="{22EECAE0-F26E-F210-2F8F-A3F40257D499}"/>
            </a:ext>
            <a:ext uri="{147F2762-F138-4A5C-976F-8EAC2B608ADB}">
              <a16:predDERef xmlns:a16="http://schemas.microsoft.com/office/drawing/2014/main" pred="{8BD5362F-3440-3531-0D0D-5EAE87674842}"/>
            </a:ext>
          </a:extLst>
        </xdr:cNvPr>
        <xdr:cNvPicPr>
          <a:picLocks noChangeAspect="1"/>
        </xdr:cNvPicPr>
      </xdr:nvPicPr>
      <xdr:blipFill>
        <a:blip xmlns:r="http://schemas.openxmlformats.org/officeDocument/2006/relationships" r:embed="rId18"/>
        <a:stretch>
          <a:fillRect/>
        </a:stretch>
      </xdr:blipFill>
      <xdr:spPr>
        <a:xfrm>
          <a:off x="4762499" y="33766126"/>
          <a:ext cx="3057526" cy="3644795"/>
        </a:xfrm>
        <a:prstGeom prst="rect">
          <a:avLst/>
        </a:prstGeom>
      </xdr:spPr>
    </xdr:pic>
    <xdr:clientData/>
  </xdr:twoCellAnchor>
  <xdr:twoCellAnchor editAs="oneCell">
    <xdr:from>
      <xdr:col>0</xdr:col>
      <xdr:colOff>209551</xdr:colOff>
      <xdr:row>136</xdr:row>
      <xdr:rowOff>66673</xdr:rowOff>
    </xdr:from>
    <xdr:to>
      <xdr:col>5</xdr:col>
      <xdr:colOff>523875</xdr:colOff>
      <xdr:row>148</xdr:row>
      <xdr:rowOff>76199</xdr:rowOff>
    </xdr:to>
    <xdr:pic>
      <xdr:nvPicPr>
        <xdr:cNvPr id="28" name="Imagem 27">
          <a:extLst>
            <a:ext uri="{FF2B5EF4-FFF2-40B4-BE49-F238E27FC236}">
              <a16:creationId xmlns:a16="http://schemas.microsoft.com/office/drawing/2014/main" id="{F6979635-A127-D3A3-CD42-C4F079AD0237}"/>
            </a:ext>
            <a:ext uri="{147F2762-F138-4A5C-976F-8EAC2B608ADB}">
              <a16:predDERef xmlns:a16="http://schemas.microsoft.com/office/drawing/2014/main" pred="{22EECAE0-F26E-F210-2F8F-A3F40257D499}"/>
            </a:ext>
          </a:extLst>
        </xdr:cNvPr>
        <xdr:cNvPicPr>
          <a:picLocks noChangeAspect="1"/>
        </xdr:cNvPicPr>
      </xdr:nvPicPr>
      <xdr:blipFill>
        <a:blip xmlns:r="http://schemas.openxmlformats.org/officeDocument/2006/relationships" r:embed="rId19"/>
        <a:stretch>
          <a:fillRect/>
        </a:stretch>
      </xdr:blipFill>
      <xdr:spPr>
        <a:xfrm>
          <a:off x="209551" y="38747698"/>
          <a:ext cx="3238499" cy="2324101"/>
        </a:xfrm>
        <a:prstGeom prst="rect">
          <a:avLst/>
        </a:prstGeom>
      </xdr:spPr>
    </xdr:pic>
    <xdr:clientData/>
  </xdr:twoCellAnchor>
  <xdr:twoCellAnchor editAs="oneCell">
    <xdr:from>
      <xdr:col>5</xdr:col>
      <xdr:colOff>581026</xdr:colOff>
      <xdr:row>136</xdr:row>
      <xdr:rowOff>66674</xdr:rowOff>
    </xdr:from>
    <xdr:to>
      <xdr:col>11</xdr:col>
      <xdr:colOff>323850</xdr:colOff>
      <xdr:row>148</xdr:row>
      <xdr:rowOff>85724</xdr:rowOff>
    </xdr:to>
    <xdr:pic>
      <xdr:nvPicPr>
        <xdr:cNvPr id="29" name="Imagem 28">
          <a:extLst>
            <a:ext uri="{FF2B5EF4-FFF2-40B4-BE49-F238E27FC236}">
              <a16:creationId xmlns:a16="http://schemas.microsoft.com/office/drawing/2014/main" id="{9A6F4DE1-CBC3-EEC8-7586-2BE02814D13C}"/>
            </a:ext>
            <a:ext uri="{147F2762-F138-4A5C-976F-8EAC2B608ADB}">
              <a16:predDERef xmlns:a16="http://schemas.microsoft.com/office/drawing/2014/main" pred="{F6979635-A127-D3A3-CD42-C4F079AD0237}"/>
            </a:ext>
          </a:extLst>
        </xdr:cNvPr>
        <xdr:cNvPicPr>
          <a:picLocks noChangeAspect="1"/>
        </xdr:cNvPicPr>
      </xdr:nvPicPr>
      <xdr:blipFill>
        <a:blip xmlns:r="http://schemas.openxmlformats.org/officeDocument/2006/relationships" r:embed="rId20"/>
        <a:stretch>
          <a:fillRect/>
        </a:stretch>
      </xdr:blipFill>
      <xdr:spPr>
        <a:xfrm>
          <a:off x="3505201" y="38747699"/>
          <a:ext cx="3428999" cy="2333625"/>
        </a:xfrm>
        <a:prstGeom prst="rect">
          <a:avLst/>
        </a:prstGeom>
      </xdr:spPr>
    </xdr:pic>
    <xdr:clientData/>
  </xdr:twoCellAnchor>
  <xdr:twoCellAnchor editAs="oneCell">
    <xdr:from>
      <xdr:col>3</xdr:col>
      <xdr:colOff>342901</xdr:colOff>
      <xdr:row>150</xdr:row>
      <xdr:rowOff>466726</xdr:rowOff>
    </xdr:from>
    <xdr:to>
      <xdr:col>9</xdr:col>
      <xdr:colOff>38100</xdr:colOff>
      <xdr:row>161</xdr:row>
      <xdr:rowOff>83745</xdr:rowOff>
    </xdr:to>
    <xdr:pic>
      <xdr:nvPicPr>
        <xdr:cNvPr id="31" name="Imagem 30">
          <a:extLst>
            <a:ext uri="{FF2B5EF4-FFF2-40B4-BE49-F238E27FC236}">
              <a16:creationId xmlns:a16="http://schemas.microsoft.com/office/drawing/2014/main" id="{A4176634-3517-1AB4-F180-E0912DFE8B67}"/>
            </a:ext>
            <a:ext uri="{147F2762-F138-4A5C-976F-8EAC2B608ADB}">
              <a16:predDERef xmlns:a16="http://schemas.microsoft.com/office/drawing/2014/main" pred="{9A6F4DE1-CBC3-EEC8-7586-2BE02814D13C}"/>
            </a:ext>
          </a:extLst>
        </xdr:cNvPr>
        <xdr:cNvPicPr>
          <a:picLocks noChangeAspect="1"/>
        </xdr:cNvPicPr>
      </xdr:nvPicPr>
      <xdr:blipFill>
        <a:blip xmlns:r="http://schemas.openxmlformats.org/officeDocument/2006/relationships" r:embed="rId21"/>
        <a:stretch>
          <a:fillRect/>
        </a:stretch>
      </xdr:blipFill>
      <xdr:spPr>
        <a:xfrm>
          <a:off x="2047876" y="42271951"/>
          <a:ext cx="3381374" cy="3331769"/>
        </a:xfrm>
        <a:prstGeom prst="rect">
          <a:avLst/>
        </a:prstGeom>
      </xdr:spPr>
    </xdr:pic>
    <xdr:clientData/>
  </xdr:twoCellAnchor>
  <xdr:twoCellAnchor editAs="oneCell">
    <xdr:from>
      <xdr:col>9</xdr:col>
      <xdr:colOff>104775</xdr:colOff>
      <xdr:row>150</xdr:row>
      <xdr:rowOff>485775</xdr:rowOff>
    </xdr:from>
    <xdr:to>
      <xdr:col>14</xdr:col>
      <xdr:colOff>200025</xdr:colOff>
      <xdr:row>161</xdr:row>
      <xdr:rowOff>104775</xdr:rowOff>
    </xdr:to>
    <xdr:pic>
      <xdr:nvPicPr>
        <xdr:cNvPr id="32" name="Imagem 31">
          <a:extLst>
            <a:ext uri="{FF2B5EF4-FFF2-40B4-BE49-F238E27FC236}">
              <a16:creationId xmlns:a16="http://schemas.microsoft.com/office/drawing/2014/main" id="{3083CD51-9C58-CBF1-27A6-0605D6ED6A67}"/>
            </a:ext>
            <a:ext uri="{147F2762-F138-4A5C-976F-8EAC2B608ADB}">
              <a16:predDERef xmlns:a16="http://schemas.microsoft.com/office/drawing/2014/main" pred="{A4176634-3517-1AB4-F180-E0912DFE8B67}"/>
            </a:ext>
          </a:extLst>
        </xdr:cNvPr>
        <xdr:cNvPicPr>
          <a:picLocks noChangeAspect="1"/>
        </xdr:cNvPicPr>
      </xdr:nvPicPr>
      <xdr:blipFill>
        <a:blip xmlns:r="http://schemas.openxmlformats.org/officeDocument/2006/relationships" r:embed="rId22"/>
        <a:stretch>
          <a:fillRect/>
        </a:stretch>
      </xdr:blipFill>
      <xdr:spPr>
        <a:xfrm>
          <a:off x="5495925" y="42291000"/>
          <a:ext cx="3333750" cy="3333750"/>
        </a:xfrm>
        <a:prstGeom prst="rect">
          <a:avLst/>
        </a:prstGeom>
      </xdr:spPr>
    </xdr:pic>
    <xdr:clientData/>
  </xdr:twoCellAnchor>
  <xdr:twoCellAnchor editAs="oneCell">
    <xdr:from>
      <xdr:col>4</xdr:col>
      <xdr:colOff>371475</xdr:colOff>
      <xdr:row>164</xdr:row>
      <xdr:rowOff>457200</xdr:rowOff>
    </xdr:from>
    <xdr:to>
      <xdr:col>8</xdr:col>
      <xdr:colOff>542925</xdr:colOff>
      <xdr:row>183</xdr:row>
      <xdr:rowOff>155575</xdr:rowOff>
    </xdr:to>
    <xdr:pic>
      <xdr:nvPicPr>
        <xdr:cNvPr id="33" name="Imagem 32">
          <a:extLst>
            <a:ext uri="{FF2B5EF4-FFF2-40B4-BE49-F238E27FC236}">
              <a16:creationId xmlns:a16="http://schemas.microsoft.com/office/drawing/2014/main" id="{7649A8B6-F81A-A0F3-33B5-28361DFD569D}"/>
            </a:ext>
            <a:ext uri="{147F2762-F138-4A5C-976F-8EAC2B608ADB}">
              <a16:predDERef xmlns:a16="http://schemas.microsoft.com/office/drawing/2014/main" pred="{3083CD51-9C58-CBF1-27A6-0605D6ED6A67}"/>
            </a:ext>
          </a:extLst>
        </xdr:cNvPr>
        <xdr:cNvPicPr>
          <a:picLocks noChangeAspect="1"/>
        </xdr:cNvPicPr>
      </xdr:nvPicPr>
      <xdr:blipFill>
        <a:blip xmlns:r="http://schemas.openxmlformats.org/officeDocument/2006/relationships" r:embed="rId23"/>
        <a:stretch>
          <a:fillRect/>
        </a:stretch>
      </xdr:blipFill>
      <xdr:spPr>
        <a:xfrm>
          <a:off x="2686050" y="46824900"/>
          <a:ext cx="2638425" cy="3517900"/>
        </a:xfrm>
        <a:prstGeom prst="rect">
          <a:avLst/>
        </a:prstGeom>
      </xdr:spPr>
    </xdr:pic>
    <xdr:clientData/>
  </xdr:twoCellAnchor>
  <xdr:twoCellAnchor editAs="oneCell">
    <xdr:from>
      <xdr:col>9</xdr:col>
      <xdr:colOff>28575</xdr:colOff>
      <xdr:row>165</xdr:row>
      <xdr:rowOff>9525</xdr:rowOff>
    </xdr:from>
    <xdr:to>
      <xdr:col>13</xdr:col>
      <xdr:colOff>247650</xdr:colOff>
      <xdr:row>183</xdr:row>
      <xdr:rowOff>152400</xdr:rowOff>
    </xdr:to>
    <xdr:pic>
      <xdr:nvPicPr>
        <xdr:cNvPr id="35" name="Imagem 34">
          <a:extLst>
            <a:ext uri="{FF2B5EF4-FFF2-40B4-BE49-F238E27FC236}">
              <a16:creationId xmlns:a16="http://schemas.microsoft.com/office/drawing/2014/main" id="{4FA3DD15-5962-D3DA-C368-350A4983847B}"/>
            </a:ext>
            <a:ext uri="{147F2762-F138-4A5C-976F-8EAC2B608ADB}">
              <a16:predDERef xmlns:a16="http://schemas.microsoft.com/office/drawing/2014/main" pred="{7649A8B6-F81A-A0F3-33B5-28361DFD569D}"/>
            </a:ext>
          </a:extLst>
        </xdr:cNvPr>
        <xdr:cNvPicPr>
          <a:picLocks noChangeAspect="1"/>
        </xdr:cNvPicPr>
      </xdr:nvPicPr>
      <xdr:blipFill>
        <a:blip xmlns:r="http://schemas.openxmlformats.org/officeDocument/2006/relationships" r:embed="rId24"/>
        <a:stretch>
          <a:fillRect/>
        </a:stretch>
      </xdr:blipFill>
      <xdr:spPr>
        <a:xfrm>
          <a:off x="5419725" y="46843950"/>
          <a:ext cx="2628900" cy="3505200"/>
        </a:xfrm>
        <a:prstGeom prst="rect">
          <a:avLst/>
        </a:prstGeom>
      </xdr:spPr>
    </xdr:pic>
    <xdr:clientData/>
  </xdr:twoCellAnchor>
  <xdr:twoCellAnchor editAs="oneCell">
    <xdr:from>
      <xdr:col>1</xdr:col>
      <xdr:colOff>47626</xdr:colOff>
      <xdr:row>187</xdr:row>
      <xdr:rowOff>76201</xdr:rowOff>
    </xdr:from>
    <xdr:to>
      <xdr:col>6</xdr:col>
      <xdr:colOff>295275</xdr:colOff>
      <xdr:row>192</xdr:row>
      <xdr:rowOff>56266</xdr:rowOff>
    </xdr:to>
    <xdr:pic>
      <xdr:nvPicPr>
        <xdr:cNvPr id="36" name="Imagem 35">
          <a:extLst>
            <a:ext uri="{FF2B5EF4-FFF2-40B4-BE49-F238E27FC236}">
              <a16:creationId xmlns:a16="http://schemas.microsoft.com/office/drawing/2014/main" id="{7343F8FA-B83D-B6C5-6974-E51E2AA929EA}"/>
            </a:ext>
            <a:ext uri="{147F2762-F138-4A5C-976F-8EAC2B608ADB}">
              <a16:predDERef xmlns:a16="http://schemas.microsoft.com/office/drawing/2014/main" pred="{4FA3DD15-5962-D3DA-C368-350A4983847B}"/>
            </a:ext>
          </a:extLst>
        </xdr:cNvPr>
        <xdr:cNvPicPr>
          <a:picLocks noChangeAspect="1"/>
        </xdr:cNvPicPr>
      </xdr:nvPicPr>
      <xdr:blipFill>
        <a:blip xmlns:r="http://schemas.openxmlformats.org/officeDocument/2006/relationships" r:embed="rId25"/>
        <a:stretch>
          <a:fillRect/>
        </a:stretch>
      </xdr:blipFill>
      <xdr:spPr>
        <a:xfrm>
          <a:off x="619126" y="51549301"/>
          <a:ext cx="3209924" cy="3971040"/>
        </a:xfrm>
        <a:prstGeom prst="rect">
          <a:avLst/>
        </a:prstGeom>
      </xdr:spPr>
    </xdr:pic>
    <xdr:clientData/>
  </xdr:twoCellAnchor>
  <xdr:twoCellAnchor editAs="oneCell">
    <xdr:from>
      <xdr:col>6</xdr:col>
      <xdr:colOff>361950</xdr:colOff>
      <xdr:row>187</xdr:row>
      <xdr:rowOff>114300</xdr:rowOff>
    </xdr:from>
    <xdr:to>
      <xdr:col>11</xdr:col>
      <xdr:colOff>485774</xdr:colOff>
      <xdr:row>192</xdr:row>
      <xdr:rowOff>111811</xdr:rowOff>
    </xdr:to>
    <xdr:pic>
      <xdr:nvPicPr>
        <xdr:cNvPr id="37" name="Imagem 36">
          <a:extLst>
            <a:ext uri="{FF2B5EF4-FFF2-40B4-BE49-F238E27FC236}">
              <a16:creationId xmlns:a16="http://schemas.microsoft.com/office/drawing/2014/main" id="{631DB1AE-C6BB-B13F-0DE9-037632A4E043}"/>
            </a:ext>
            <a:ext uri="{147F2762-F138-4A5C-976F-8EAC2B608ADB}">
              <a16:predDERef xmlns:a16="http://schemas.microsoft.com/office/drawing/2014/main" pred="{7343F8FA-B83D-B6C5-6974-E51E2AA929EA}"/>
            </a:ext>
          </a:extLst>
        </xdr:cNvPr>
        <xdr:cNvPicPr>
          <a:picLocks noChangeAspect="1"/>
        </xdr:cNvPicPr>
      </xdr:nvPicPr>
      <xdr:blipFill>
        <a:blip xmlns:r="http://schemas.openxmlformats.org/officeDocument/2006/relationships" r:embed="rId26"/>
        <a:stretch>
          <a:fillRect/>
        </a:stretch>
      </xdr:blipFill>
      <xdr:spPr>
        <a:xfrm>
          <a:off x="3895725" y="51587400"/>
          <a:ext cx="3200399" cy="3988486"/>
        </a:xfrm>
        <a:prstGeom prst="rect">
          <a:avLst/>
        </a:prstGeom>
      </xdr:spPr>
    </xdr:pic>
    <xdr:clientData/>
  </xdr:twoCellAnchor>
  <xdr:twoCellAnchor editAs="oneCell">
    <xdr:from>
      <xdr:col>11</xdr:col>
      <xdr:colOff>552450</xdr:colOff>
      <xdr:row>187</xdr:row>
      <xdr:rowOff>95250</xdr:rowOff>
    </xdr:from>
    <xdr:to>
      <xdr:col>16</xdr:col>
      <xdr:colOff>323850</xdr:colOff>
      <xdr:row>192</xdr:row>
      <xdr:rowOff>104775</xdr:rowOff>
    </xdr:to>
    <xdr:pic>
      <xdr:nvPicPr>
        <xdr:cNvPr id="38" name="Imagem 37">
          <a:extLst>
            <a:ext uri="{FF2B5EF4-FFF2-40B4-BE49-F238E27FC236}">
              <a16:creationId xmlns:a16="http://schemas.microsoft.com/office/drawing/2014/main" id="{1ED50160-C9EC-E43E-E392-920E002B86F3}"/>
            </a:ext>
            <a:ext uri="{147F2762-F138-4A5C-976F-8EAC2B608ADB}">
              <a16:predDERef xmlns:a16="http://schemas.microsoft.com/office/drawing/2014/main" pred="{631DB1AE-C6BB-B13F-0DE9-037632A4E043}"/>
            </a:ext>
          </a:extLst>
        </xdr:cNvPr>
        <xdr:cNvPicPr>
          <a:picLocks noChangeAspect="1"/>
        </xdr:cNvPicPr>
      </xdr:nvPicPr>
      <xdr:blipFill>
        <a:blip xmlns:r="http://schemas.openxmlformats.org/officeDocument/2006/relationships" r:embed="rId27"/>
        <a:stretch>
          <a:fillRect/>
        </a:stretch>
      </xdr:blipFill>
      <xdr:spPr>
        <a:xfrm>
          <a:off x="7162800" y="51568350"/>
          <a:ext cx="3200400" cy="4000500"/>
        </a:xfrm>
        <a:prstGeom prst="rect">
          <a:avLst/>
        </a:prstGeom>
      </xdr:spPr>
    </xdr:pic>
    <xdr:clientData/>
  </xdr:twoCellAnchor>
  <xdr:twoCellAnchor editAs="oneCell">
    <xdr:from>
      <xdr:col>16</xdr:col>
      <xdr:colOff>0</xdr:colOff>
      <xdr:row>141</xdr:row>
      <xdr:rowOff>0</xdr:rowOff>
    </xdr:from>
    <xdr:to>
      <xdr:col>16</xdr:col>
      <xdr:colOff>304800</xdr:colOff>
      <xdr:row>142</xdr:row>
      <xdr:rowOff>85725</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137</xdr:row>
      <xdr:rowOff>0</xdr:rowOff>
    </xdr:from>
    <xdr:to>
      <xdr:col>14</xdr:col>
      <xdr:colOff>304800</xdr:colOff>
      <xdr:row>138</xdr:row>
      <xdr:rowOff>114300</xdr:rowOff>
    </xdr:to>
    <xdr:sp macro="" textlink="">
      <xdr:nvSpPr>
        <xdr:cNvPr id="5124" name="AutoShape 4">
          <a:extLst>
            <a:ext uri="{FF2B5EF4-FFF2-40B4-BE49-F238E27FC236}">
              <a16:creationId xmlns:a16="http://schemas.microsoft.com/office/drawing/2014/main" id="{DF7D48A3-8F8E-14D5-AAC1-4CDF890BB7D3}"/>
            </a:ext>
          </a:extLst>
        </xdr:cNvPr>
        <xdr:cNvSpPr>
          <a:spLocks noChangeAspect="1" noChangeArrowheads="1"/>
        </xdr:cNvSpPr>
      </xdr:nvSpPr>
      <xdr:spPr bwMode="auto">
        <a:xfrm>
          <a:off x="8629650" y="3950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361950</xdr:colOff>
      <xdr:row>136</xdr:row>
      <xdr:rowOff>66675</xdr:rowOff>
    </xdr:from>
    <xdr:to>
      <xdr:col>16</xdr:col>
      <xdr:colOff>171450</xdr:colOff>
      <xdr:row>148</xdr:row>
      <xdr:rowOff>66675</xdr:rowOff>
    </xdr:to>
    <xdr:pic>
      <xdr:nvPicPr>
        <xdr:cNvPr id="5127" name="Picture 7">
          <a:extLst>
            <a:ext uri="{FF2B5EF4-FFF2-40B4-BE49-F238E27FC236}">
              <a16:creationId xmlns:a16="http://schemas.microsoft.com/office/drawing/2014/main" id="{1F0883E6-0D4C-5D99-D5E2-45209176D789}"/>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972300" y="38852475"/>
          <a:ext cx="3238500"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9"/>
  <sheetViews>
    <sheetView tabSelected="1" view="pageBreakPreview" topLeftCell="A16" zoomScaleNormal="80" zoomScaleSheetLayoutView="100" zoomScalePageLayoutView="60" workbookViewId="0">
      <selection activeCell="Q25" sqref="Q25"/>
    </sheetView>
  </sheetViews>
  <sheetFormatPr defaultRowHeight="15" x14ac:dyDescent="0.25"/>
  <cols>
    <col min="11" max="11" width="9" customWidth="1"/>
    <col min="14" max="14" width="7.85546875" customWidth="1"/>
  </cols>
  <sheetData>
    <row r="49" spans="13:13" x14ac:dyDescent="0.25">
      <c r="M49" s="175"/>
    </row>
    <row r="87" spans="4:7" x14ac:dyDescent="0.25">
      <c r="D87" s="411"/>
      <c r="E87" s="411"/>
      <c r="F87" s="411"/>
      <c r="G87" s="411"/>
    </row>
    <row r="508" spans="1:10" ht="354.75" customHeight="1" x14ac:dyDescent="0.25">
      <c r="A508" s="151"/>
      <c r="B508" s="151"/>
      <c r="C508" s="151"/>
      <c r="D508" s="151"/>
      <c r="E508" s="151"/>
      <c r="F508" s="151"/>
      <c r="G508" s="151"/>
      <c r="H508" s="151"/>
      <c r="I508" s="151"/>
      <c r="J508" s="151"/>
    </row>
    <row r="509" spans="1:10" ht="42.75" customHeight="1" x14ac:dyDescent="0.25"/>
    <row r="512" spans="1:10" ht="30" customHeight="1" x14ac:dyDescent="0.25"/>
    <row r="513" ht="29.25" customHeight="1" x14ac:dyDescent="0.25"/>
    <row r="515" ht="62.25" customHeight="1" x14ac:dyDescent="0.25"/>
    <row r="517" ht="61.5" customHeight="1" x14ac:dyDescent="0.25"/>
    <row r="518" ht="77.25" customHeight="1" x14ac:dyDescent="0.25"/>
    <row r="519"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56" t="s">
        <v>83</v>
      </c>
    </row>
    <row r="3" spans="1:1" ht="30" x14ac:dyDescent="0.25">
      <c r="A3" s="256" t="s">
        <v>92</v>
      </c>
    </row>
    <row r="4" spans="1:1" ht="30" x14ac:dyDescent="0.25">
      <c r="A4" s="256" t="s">
        <v>97</v>
      </c>
    </row>
    <row r="5" spans="1:1" x14ac:dyDescent="0.25">
      <c r="A5" s="256" t="s">
        <v>103</v>
      </c>
    </row>
    <row r="6" spans="1:1" x14ac:dyDescent="0.25">
      <c r="A6" s="256" t="s">
        <v>107</v>
      </c>
    </row>
    <row r="7" spans="1:1" ht="15.75" customHeight="1" x14ac:dyDescent="0.25">
      <c r="A7" s="256" t="s">
        <v>118</v>
      </c>
    </row>
    <row r="8" spans="1:1" x14ac:dyDescent="0.25">
      <c r="A8" s="256" t="s">
        <v>126</v>
      </c>
    </row>
    <row r="9" spans="1:1" ht="15.75" customHeight="1" x14ac:dyDescent="0.25">
      <c r="A9" s="256" t="s">
        <v>139</v>
      </c>
    </row>
    <row r="10" spans="1:1" ht="30" x14ac:dyDescent="0.25">
      <c r="A10" s="256" t="s">
        <v>145</v>
      </c>
    </row>
    <row r="11" spans="1:1" x14ac:dyDescent="0.25">
      <c r="A11" s="256" t="s">
        <v>147</v>
      </c>
    </row>
    <row r="12" spans="1:1" x14ac:dyDescent="0.25">
      <c r="A12" s="256" t="s">
        <v>152</v>
      </c>
    </row>
    <row r="13" spans="1:1" ht="30" x14ac:dyDescent="0.25">
      <c r="A13" s="256" t="s">
        <v>158</v>
      </c>
    </row>
    <row r="14" spans="1:1" ht="30" x14ac:dyDescent="0.25">
      <c r="A14" s="256" t="s">
        <v>164</v>
      </c>
    </row>
    <row r="15" spans="1:1" x14ac:dyDescent="0.25">
      <c r="A15" s="256" t="s">
        <v>169</v>
      </c>
    </row>
    <row r="16" spans="1:1" ht="30" x14ac:dyDescent="0.25">
      <c r="A16" s="256" t="s">
        <v>171</v>
      </c>
    </row>
    <row r="17" spans="1:1" ht="30" x14ac:dyDescent="0.25">
      <c r="A17" s="256" t="s">
        <v>175</v>
      </c>
    </row>
    <row r="18" spans="1:1" ht="15" customHeight="1" x14ac:dyDescent="0.25">
      <c r="A18" s="256" t="s">
        <v>177</v>
      </c>
    </row>
    <row r="19" spans="1:1" ht="15.75" customHeight="1" x14ac:dyDescent="0.25">
      <c r="A19" s="256" t="s">
        <v>180</v>
      </c>
    </row>
    <row r="20" spans="1:1" ht="15.75" customHeight="1" x14ac:dyDescent="0.25">
      <c r="A20" s="256" t="s">
        <v>189</v>
      </c>
    </row>
    <row r="21" spans="1:1" x14ac:dyDescent="0.25">
      <c r="A21" s="257" t="s">
        <v>1006</v>
      </c>
    </row>
    <row r="22" spans="1:1" x14ac:dyDescent="0.25">
      <c r="A22" s="256" t="s">
        <v>199</v>
      </c>
    </row>
    <row r="23" spans="1:1" ht="30" x14ac:dyDescent="0.25">
      <c r="A23" s="256" t="s">
        <v>203</v>
      </c>
    </row>
    <row r="24" spans="1:1" x14ac:dyDescent="0.25">
      <c r="A24" s="256" t="s">
        <v>211</v>
      </c>
    </row>
    <row r="25" spans="1:1" ht="30" x14ac:dyDescent="0.25">
      <c r="A25" s="256" t="s">
        <v>217</v>
      </c>
    </row>
    <row r="26" spans="1:1" ht="30" x14ac:dyDescent="0.25">
      <c r="A26" s="256" t="s">
        <v>222</v>
      </c>
    </row>
    <row r="27" spans="1:1" x14ac:dyDescent="0.25">
      <c r="A27" s="256" t="s">
        <v>224</v>
      </c>
    </row>
    <row r="28" spans="1:1" x14ac:dyDescent="0.25">
      <c r="A28" s="256" t="s">
        <v>226</v>
      </c>
    </row>
    <row r="29" spans="1:1" x14ac:dyDescent="0.25">
      <c r="A29" s="256" t="s">
        <v>228</v>
      </c>
    </row>
    <row r="30" spans="1:1" ht="30" x14ac:dyDescent="0.25">
      <c r="A30" s="257" t="s">
        <v>233</v>
      </c>
    </row>
    <row r="31" spans="1:1" x14ac:dyDescent="0.25">
      <c r="A31" s="257" t="s">
        <v>236</v>
      </c>
    </row>
    <row r="32" spans="1:1" x14ac:dyDescent="0.25">
      <c r="A32" s="257" t="s">
        <v>240</v>
      </c>
    </row>
    <row r="33" spans="1:3" ht="15" customHeight="1" x14ac:dyDescent="0.25">
      <c r="A33" s="257" t="s">
        <v>242</v>
      </c>
    </row>
    <row r="34" spans="1:3" x14ac:dyDescent="0.25">
      <c r="A34" s="257" t="s">
        <v>250</v>
      </c>
    </row>
    <row r="35" spans="1:3" x14ac:dyDescent="0.25">
      <c r="A35" s="257" t="s">
        <v>252</v>
      </c>
    </row>
    <row r="36" spans="1:3" ht="30" x14ac:dyDescent="0.25">
      <c r="A36" s="257" t="s">
        <v>262</v>
      </c>
    </row>
    <row r="37" spans="1:3" ht="30" x14ac:dyDescent="0.25">
      <c r="A37" s="257" t="s">
        <v>264</v>
      </c>
    </row>
    <row r="38" spans="1:3" ht="30" x14ac:dyDescent="0.25">
      <c r="A38" s="257" t="s">
        <v>271</v>
      </c>
    </row>
    <row r="39" spans="1:3" ht="15.75" customHeight="1" x14ac:dyDescent="0.25">
      <c r="A39" s="257" t="s">
        <v>274</v>
      </c>
    </row>
    <row r="40" spans="1:3" x14ac:dyDescent="0.25">
      <c r="A40" s="257" t="s">
        <v>310</v>
      </c>
    </row>
    <row r="41" spans="1:3" ht="30" customHeight="1" x14ac:dyDescent="0.25">
      <c r="A41" s="257" t="s">
        <v>314</v>
      </c>
    </row>
    <row r="42" spans="1:3" ht="30" x14ac:dyDescent="0.25">
      <c r="A42" s="257" t="s">
        <v>1007</v>
      </c>
    </row>
    <row r="43" spans="1:3" ht="15.75" customHeight="1" x14ac:dyDescent="0.25">
      <c r="A43" s="257" t="s">
        <v>325</v>
      </c>
    </row>
    <row r="44" spans="1:3" x14ac:dyDescent="0.25">
      <c r="A44" s="257" t="s">
        <v>330</v>
      </c>
    </row>
    <row r="45" spans="1:3" ht="15.75" customHeight="1" x14ac:dyDescent="0.25">
      <c r="A45" s="257" t="s">
        <v>332</v>
      </c>
    </row>
    <row r="46" spans="1:3" x14ac:dyDescent="0.25">
      <c r="A46" s="257" t="s">
        <v>340</v>
      </c>
    </row>
    <row r="47" spans="1:3" ht="30" x14ac:dyDescent="0.25">
      <c r="A47" s="257" t="s">
        <v>347</v>
      </c>
    </row>
    <row r="48" spans="1:3" x14ac:dyDescent="0.25">
      <c r="A48" s="257" t="s">
        <v>353</v>
      </c>
      <c r="C48" s="108" t="s">
        <v>1008</v>
      </c>
    </row>
    <row r="51" spans="1:3" ht="15" customHeight="1" x14ac:dyDescent="0.25">
      <c r="A51" s="220" t="s">
        <v>386</v>
      </c>
    </row>
    <row r="52" spans="1:3" ht="24" customHeight="1" x14ac:dyDescent="0.25">
      <c r="A52" s="220" t="s">
        <v>393</v>
      </c>
    </row>
    <row r="53" spans="1:3" x14ac:dyDescent="0.25">
      <c r="A53" s="226" t="s">
        <v>442</v>
      </c>
    </row>
    <row r="54" spans="1:3" x14ac:dyDescent="0.25">
      <c r="A54" s="245" t="s">
        <v>446</v>
      </c>
    </row>
    <row r="55" spans="1:3" x14ac:dyDescent="0.25">
      <c r="A55" s="245" t="s">
        <v>451</v>
      </c>
    </row>
    <row r="56" spans="1:3" x14ac:dyDescent="0.25">
      <c r="A56" s="223" t="s">
        <v>455</v>
      </c>
    </row>
    <row r="57" spans="1:3" x14ac:dyDescent="0.25">
      <c r="A57" s="223" t="s">
        <v>462</v>
      </c>
    </row>
    <row r="58" spans="1:3" x14ac:dyDescent="0.25">
      <c r="A58" s="226" t="s">
        <v>465</v>
      </c>
    </row>
    <row r="59" spans="1:3" x14ac:dyDescent="0.25">
      <c r="A59" s="220" t="s">
        <v>471</v>
      </c>
    </row>
    <row r="60" spans="1:3" ht="15" customHeight="1" x14ac:dyDescent="0.25">
      <c r="A60" s="223" t="s">
        <v>475</v>
      </c>
    </row>
    <row r="61" spans="1:3" ht="15" customHeight="1" x14ac:dyDescent="0.25">
      <c r="A61" s="220" t="s">
        <v>491</v>
      </c>
    </row>
    <row r="62" spans="1:3" x14ac:dyDescent="0.25">
      <c r="A62" s="222" t="s">
        <v>501</v>
      </c>
      <c r="C62" s="108" t="s">
        <v>1009</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236" t="s">
        <v>74</v>
      </c>
    </row>
    <row r="3" spans="1:1" ht="15.75" thickTop="1" x14ac:dyDescent="0.25">
      <c r="A3" s="204" t="s">
        <v>152</v>
      </c>
    </row>
    <row r="4" spans="1:1" x14ac:dyDescent="0.25">
      <c r="A4" s="113" t="s">
        <v>177</v>
      </c>
    </row>
    <row r="5" spans="1:1" ht="15" customHeight="1" x14ac:dyDescent="0.25">
      <c r="A5" s="204" t="s">
        <v>103</v>
      </c>
    </row>
    <row r="6" spans="1:1" x14ac:dyDescent="0.25">
      <c r="A6" s="203" t="s">
        <v>242</v>
      </c>
    </row>
    <row r="7" spans="1:1" x14ac:dyDescent="0.25">
      <c r="A7" s="113" t="s">
        <v>118</v>
      </c>
    </row>
    <row r="8" spans="1:1" x14ac:dyDescent="0.25">
      <c r="A8" s="203" t="s">
        <v>262</v>
      </c>
    </row>
    <row r="9" spans="1:1" x14ac:dyDescent="0.25">
      <c r="A9" s="203" t="s">
        <v>319</v>
      </c>
    </row>
    <row r="10" spans="1:1" x14ac:dyDescent="0.25">
      <c r="A10" s="204" t="s">
        <v>224</v>
      </c>
    </row>
    <row r="11" spans="1:1" x14ac:dyDescent="0.25">
      <c r="A11" s="204" t="s">
        <v>211</v>
      </c>
    </row>
    <row r="12" spans="1:1" x14ac:dyDescent="0.25">
      <c r="A12" s="113" t="s">
        <v>169</v>
      </c>
    </row>
    <row r="13" spans="1:1" x14ac:dyDescent="0.25">
      <c r="A13" s="113" t="s">
        <v>126</v>
      </c>
    </row>
    <row r="14" spans="1:1" x14ac:dyDescent="0.25">
      <c r="A14" s="113" t="s">
        <v>83</v>
      </c>
    </row>
    <row r="15" spans="1:1" x14ac:dyDescent="0.25">
      <c r="A15" s="200" t="s">
        <v>90</v>
      </c>
    </row>
    <row r="16" spans="1:1" x14ac:dyDescent="0.25">
      <c r="A16" s="113" t="s">
        <v>92</v>
      </c>
    </row>
    <row r="17" spans="1:1" x14ac:dyDescent="0.25">
      <c r="A17" s="113" t="s">
        <v>147</v>
      </c>
    </row>
    <row r="18" spans="1:1" x14ac:dyDescent="0.25">
      <c r="A18" s="200" t="s">
        <v>233</v>
      </c>
    </row>
    <row r="19" spans="1:1" ht="15" customHeight="1" x14ac:dyDescent="0.25">
      <c r="A19" s="204" t="s">
        <v>107</v>
      </c>
    </row>
    <row r="20" spans="1:1" ht="15" customHeight="1" x14ac:dyDescent="0.25">
      <c r="A20" s="203" t="s">
        <v>274</v>
      </c>
    </row>
    <row r="21" spans="1:1" x14ac:dyDescent="0.25">
      <c r="A21" s="113" t="s">
        <v>164</v>
      </c>
    </row>
    <row r="22" spans="1:1" x14ac:dyDescent="0.25">
      <c r="A22" s="113" t="s">
        <v>222</v>
      </c>
    </row>
    <row r="23" spans="1:1" ht="30" x14ac:dyDescent="0.25">
      <c r="A23" s="200" t="s">
        <v>1007</v>
      </c>
    </row>
    <row r="24" spans="1:1" x14ac:dyDescent="0.25">
      <c r="A24" s="200" t="s">
        <v>240</v>
      </c>
    </row>
    <row r="25" spans="1:1" x14ac:dyDescent="0.25">
      <c r="A25" s="113" t="s">
        <v>158</v>
      </c>
    </row>
    <row r="26" spans="1:1" x14ac:dyDescent="0.25">
      <c r="A26" s="113" t="s">
        <v>97</v>
      </c>
    </row>
    <row r="27" spans="1:1" x14ac:dyDescent="0.25">
      <c r="A27" s="200" t="s">
        <v>353</v>
      </c>
    </row>
    <row r="28" spans="1:1" x14ac:dyDescent="0.25">
      <c r="A28" s="200" t="s">
        <v>252</v>
      </c>
    </row>
    <row r="29" spans="1:1" x14ac:dyDescent="0.25">
      <c r="A29" s="200" t="s">
        <v>236</v>
      </c>
    </row>
    <row r="30" spans="1:1" x14ac:dyDescent="0.25">
      <c r="A30" s="113" t="s">
        <v>139</v>
      </c>
    </row>
    <row r="31" spans="1:1" ht="15.75" customHeight="1" x14ac:dyDescent="0.25">
      <c r="A31" s="204" t="s">
        <v>175</v>
      </c>
    </row>
    <row r="32" spans="1:1" x14ac:dyDescent="0.25">
      <c r="A32" s="113" t="s">
        <v>203</v>
      </c>
    </row>
    <row r="33" spans="1:3" x14ac:dyDescent="0.25">
      <c r="A33" s="200" t="s">
        <v>314</v>
      </c>
    </row>
    <row r="34" spans="1:3" x14ac:dyDescent="0.25">
      <c r="A34" s="200" t="s">
        <v>250</v>
      </c>
    </row>
    <row r="35" spans="1:3" x14ac:dyDescent="0.25">
      <c r="A35" s="113" t="s">
        <v>217</v>
      </c>
    </row>
    <row r="36" spans="1:3" x14ac:dyDescent="0.25">
      <c r="A36" s="204" t="s">
        <v>228</v>
      </c>
    </row>
    <row r="37" spans="1:3" ht="15" customHeight="1" x14ac:dyDescent="0.25">
      <c r="A37" s="203" t="s">
        <v>264</v>
      </c>
    </row>
    <row r="38" spans="1:3" x14ac:dyDescent="0.25">
      <c r="A38" s="113" t="s">
        <v>226</v>
      </c>
    </row>
    <row r="39" spans="1:3" x14ac:dyDescent="0.25">
      <c r="A39" s="203" t="s">
        <v>271</v>
      </c>
    </row>
    <row r="40" spans="1:3" x14ac:dyDescent="0.25">
      <c r="A40" s="113" t="s">
        <v>145</v>
      </c>
    </row>
    <row r="41" spans="1:3" x14ac:dyDescent="0.25">
      <c r="A41" s="200" t="s">
        <v>325</v>
      </c>
    </row>
    <row r="42" spans="1:3" x14ac:dyDescent="0.25">
      <c r="A42" s="204" t="s">
        <v>180</v>
      </c>
    </row>
    <row r="43" spans="1:3" x14ac:dyDescent="0.25">
      <c r="A43" s="200" t="s">
        <v>330</v>
      </c>
    </row>
    <row r="44" spans="1:3" ht="15" customHeight="1" x14ac:dyDescent="0.25">
      <c r="A44" s="203" t="s">
        <v>310</v>
      </c>
    </row>
    <row r="45" spans="1:3" x14ac:dyDescent="0.25">
      <c r="A45" s="200" t="s">
        <v>332</v>
      </c>
      <c r="C45" s="108">
        <v>43</v>
      </c>
    </row>
    <row r="48" spans="1:3" ht="16.5" thickBot="1" x14ac:dyDescent="0.3">
      <c r="A48" s="236" t="s">
        <v>370</v>
      </c>
    </row>
    <row r="49" spans="1:3" ht="15.75" thickTop="1" x14ac:dyDescent="0.25">
      <c r="A49" s="204" t="s">
        <v>386</v>
      </c>
    </row>
    <row r="50" spans="1:3" ht="15.75" customHeight="1" x14ac:dyDescent="0.25">
      <c r="A50" s="207" t="s">
        <v>393</v>
      </c>
    </row>
    <row r="51" spans="1:3" ht="15.75" customHeight="1" x14ac:dyDescent="0.25">
      <c r="A51" s="113" t="s">
        <v>442</v>
      </c>
    </row>
    <row r="52" spans="1:3" x14ac:dyDescent="0.25">
      <c r="A52" s="204" t="s">
        <v>446</v>
      </c>
    </row>
    <row r="53" spans="1:3" ht="15" customHeight="1" x14ac:dyDescent="0.25">
      <c r="A53" s="203" t="s">
        <v>455</v>
      </c>
    </row>
    <row r="54" spans="1:3" ht="15.75" customHeight="1" x14ac:dyDescent="0.25">
      <c r="A54" s="113" t="s">
        <v>465</v>
      </c>
    </row>
    <row r="55" spans="1:3" x14ac:dyDescent="0.25">
      <c r="A55" s="204" t="s">
        <v>471</v>
      </c>
    </row>
    <row r="56" spans="1:3" ht="15.75" customHeight="1" x14ac:dyDescent="0.25">
      <c r="A56" s="204" t="s">
        <v>491</v>
      </c>
    </row>
    <row r="57" spans="1:3" ht="15" customHeight="1" x14ac:dyDescent="0.25">
      <c r="A57" s="204" t="s">
        <v>501</v>
      </c>
      <c r="C57" s="108">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236" t="s">
        <v>74</v>
      </c>
    </row>
    <row r="3" spans="1:1" ht="15.75" thickTop="1" x14ac:dyDescent="0.25">
      <c r="A3" s="204" t="s">
        <v>189</v>
      </c>
    </row>
    <row r="4" spans="1:1" ht="15" customHeight="1" x14ac:dyDescent="0.25">
      <c r="A4" s="204" t="s">
        <v>152</v>
      </c>
    </row>
    <row r="5" spans="1:1" x14ac:dyDescent="0.25">
      <c r="A5" s="204" t="s">
        <v>177</v>
      </c>
    </row>
    <row r="6" spans="1:1" x14ac:dyDescent="0.25">
      <c r="A6" s="113" t="s">
        <v>103</v>
      </c>
    </row>
    <row r="7" spans="1:1" x14ac:dyDescent="0.25">
      <c r="A7" s="203" t="s">
        <v>242</v>
      </c>
    </row>
    <row r="8" spans="1:1" ht="15.75" customHeight="1" x14ac:dyDescent="0.25">
      <c r="A8" s="204" t="s">
        <v>118</v>
      </c>
    </row>
    <row r="9" spans="1:1" ht="15.75" customHeight="1" x14ac:dyDescent="0.25">
      <c r="A9" s="203" t="s">
        <v>319</v>
      </c>
    </row>
    <row r="10" spans="1:1" x14ac:dyDescent="0.25">
      <c r="A10" s="204" t="s">
        <v>224</v>
      </c>
    </row>
    <row r="11" spans="1:1" ht="17.25" customHeight="1" x14ac:dyDescent="0.25">
      <c r="A11" s="113" t="s">
        <v>211</v>
      </c>
    </row>
    <row r="12" spans="1:1" x14ac:dyDescent="0.25">
      <c r="A12" s="113" t="s">
        <v>169</v>
      </c>
    </row>
    <row r="13" spans="1:1" ht="15" customHeight="1" x14ac:dyDescent="0.25">
      <c r="A13" s="204" t="s">
        <v>126</v>
      </c>
    </row>
    <row r="14" spans="1:1" x14ac:dyDescent="0.25">
      <c r="A14" s="113" t="s">
        <v>83</v>
      </c>
    </row>
    <row r="15" spans="1:1" x14ac:dyDescent="0.25">
      <c r="A15" s="113" t="s">
        <v>92</v>
      </c>
    </row>
    <row r="16" spans="1:1" ht="15.75" customHeight="1" x14ac:dyDescent="0.25">
      <c r="A16" s="113" t="s">
        <v>147</v>
      </c>
    </row>
    <row r="17" spans="1:1" ht="15" customHeight="1" x14ac:dyDescent="0.25">
      <c r="A17" s="203" t="s">
        <v>233</v>
      </c>
    </row>
    <row r="18" spans="1:1" x14ac:dyDescent="0.25">
      <c r="A18" s="113" t="s">
        <v>107</v>
      </c>
    </row>
    <row r="19" spans="1:1" ht="15.75" customHeight="1" x14ac:dyDescent="0.25">
      <c r="A19" s="200" t="s">
        <v>274</v>
      </c>
    </row>
    <row r="20" spans="1:1" ht="15" customHeight="1" x14ac:dyDescent="0.25">
      <c r="A20" s="204" t="s">
        <v>164</v>
      </c>
    </row>
    <row r="21" spans="1:1" ht="30" x14ac:dyDescent="0.25">
      <c r="A21" s="204" t="s">
        <v>222</v>
      </c>
    </row>
    <row r="22" spans="1:1" x14ac:dyDescent="0.25">
      <c r="A22" s="204" t="s">
        <v>166</v>
      </c>
    </row>
    <row r="23" spans="1:1" ht="30" x14ac:dyDescent="0.25">
      <c r="A23" s="200" t="s">
        <v>1007</v>
      </c>
    </row>
    <row r="24" spans="1:1" x14ac:dyDescent="0.25">
      <c r="A24" s="200" t="s">
        <v>240</v>
      </c>
    </row>
    <row r="25" spans="1:1" ht="30" x14ac:dyDescent="0.25">
      <c r="A25" s="113" t="s">
        <v>158</v>
      </c>
    </row>
    <row r="26" spans="1:1" ht="30" x14ac:dyDescent="0.25">
      <c r="A26" s="113" t="s">
        <v>97</v>
      </c>
    </row>
    <row r="27" spans="1:1" x14ac:dyDescent="0.25">
      <c r="A27" s="200" t="s">
        <v>353</v>
      </c>
    </row>
    <row r="28" spans="1:1" x14ac:dyDescent="0.25">
      <c r="A28" s="200" t="s">
        <v>252</v>
      </c>
    </row>
    <row r="29" spans="1:1" ht="16.5" customHeight="1" x14ac:dyDescent="0.25">
      <c r="A29" s="200" t="s">
        <v>236</v>
      </c>
    </row>
    <row r="30" spans="1:1" x14ac:dyDescent="0.25">
      <c r="A30" s="113" t="s">
        <v>139</v>
      </c>
    </row>
    <row r="31" spans="1:1" x14ac:dyDescent="0.25">
      <c r="A31" s="200" t="s">
        <v>340</v>
      </c>
    </row>
    <row r="32" spans="1:1" x14ac:dyDescent="0.25">
      <c r="A32" s="113" t="s">
        <v>149</v>
      </c>
    </row>
    <row r="33" spans="1:3" ht="15" customHeight="1" x14ac:dyDescent="0.25">
      <c r="A33" s="204" t="s">
        <v>175</v>
      </c>
    </row>
    <row r="34" spans="1:3" x14ac:dyDescent="0.25">
      <c r="A34" s="113" t="s">
        <v>203</v>
      </c>
    </row>
    <row r="35" spans="1:3" x14ac:dyDescent="0.25">
      <c r="A35" s="200" t="s">
        <v>314</v>
      </c>
    </row>
    <row r="36" spans="1:3" x14ac:dyDescent="0.25">
      <c r="A36" s="200" t="s">
        <v>250</v>
      </c>
    </row>
    <row r="37" spans="1:3" x14ac:dyDescent="0.25">
      <c r="A37" s="204" t="s">
        <v>217</v>
      </c>
    </row>
    <row r="38" spans="1:3" ht="15" customHeight="1" x14ac:dyDescent="0.25">
      <c r="A38" s="204" t="s">
        <v>228</v>
      </c>
    </row>
    <row r="39" spans="1:3" x14ac:dyDescent="0.25">
      <c r="A39" s="200" t="s">
        <v>264</v>
      </c>
    </row>
    <row r="40" spans="1:3" x14ac:dyDescent="0.25">
      <c r="A40" s="203" t="s">
        <v>321</v>
      </c>
    </row>
    <row r="41" spans="1:3" ht="17.25" customHeight="1" x14ac:dyDescent="0.25">
      <c r="A41" s="113" t="s">
        <v>226</v>
      </c>
    </row>
    <row r="42" spans="1:3" ht="18.75" customHeight="1" x14ac:dyDescent="0.25">
      <c r="A42" s="200" t="s">
        <v>271</v>
      </c>
    </row>
    <row r="43" spans="1:3" ht="17.25" customHeight="1" x14ac:dyDescent="0.25">
      <c r="A43" s="113" t="s">
        <v>145</v>
      </c>
    </row>
    <row r="44" spans="1:3" x14ac:dyDescent="0.25">
      <c r="A44" s="203" t="s">
        <v>325</v>
      </c>
    </row>
    <row r="45" spans="1:3" x14ac:dyDescent="0.25">
      <c r="A45" s="204" t="s">
        <v>180</v>
      </c>
    </row>
    <row r="46" spans="1:3" x14ac:dyDescent="0.25">
      <c r="A46" s="200" t="s">
        <v>310</v>
      </c>
      <c r="C46" s="108" t="s">
        <v>1010</v>
      </c>
    </row>
    <row r="49" spans="1:3" ht="16.5" thickBot="1" x14ac:dyDescent="0.3">
      <c r="A49" s="236" t="s">
        <v>370</v>
      </c>
    </row>
    <row r="50" spans="1:3" ht="20.25" customHeight="1" thickTop="1" x14ac:dyDescent="0.25">
      <c r="A50" s="204" t="s">
        <v>386</v>
      </c>
    </row>
    <row r="51" spans="1:3" ht="15" customHeight="1" x14ac:dyDescent="0.25">
      <c r="A51" s="207" t="s">
        <v>393</v>
      </c>
    </row>
    <row r="52" spans="1:3" x14ac:dyDescent="0.25">
      <c r="A52" s="113" t="s">
        <v>442</v>
      </c>
    </row>
    <row r="53" spans="1:3" ht="15" customHeight="1" x14ac:dyDescent="0.25">
      <c r="A53" s="204" t="s">
        <v>446</v>
      </c>
    </row>
    <row r="54" spans="1:3" ht="15.75" customHeight="1" x14ac:dyDescent="0.25">
      <c r="A54" s="204" t="s">
        <v>451</v>
      </c>
    </row>
    <row r="55" spans="1:3" x14ac:dyDescent="0.25">
      <c r="A55" s="203" t="s">
        <v>455</v>
      </c>
    </row>
    <row r="56" spans="1:3" x14ac:dyDescent="0.25">
      <c r="A56" s="113" t="s">
        <v>465</v>
      </c>
    </row>
    <row r="57" spans="1:3" x14ac:dyDescent="0.25">
      <c r="A57" s="204" t="s">
        <v>471</v>
      </c>
    </row>
    <row r="58" spans="1:3" ht="17.25" customHeight="1" x14ac:dyDescent="0.25">
      <c r="A58" s="204" t="s">
        <v>491</v>
      </c>
    </row>
    <row r="59" spans="1:3" ht="15" customHeight="1" x14ac:dyDescent="0.25">
      <c r="A59" s="113" t="s">
        <v>501</v>
      </c>
      <c r="C59" s="108" t="s">
        <v>1011</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230" customWidth="1"/>
    <col min="8" max="8" width="22.85546875" customWidth="1"/>
  </cols>
  <sheetData>
    <row r="2" spans="1:1" ht="16.5" thickBot="1" x14ac:dyDescent="0.3">
      <c r="A2" s="252" t="s">
        <v>74</v>
      </c>
    </row>
    <row r="3" spans="1:1" ht="15.75" thickTop="1" x14ac:dyDescent="0.25">
      <c r="A3" s="225" t="s">
        <v>83</v>
      </c>
    </row>
    <row r="4" spans="1:1" x14ac:dyDescent="0.25">
      <c r="A4" s="228" t="s">
        <v>1006</v>
      </c>
    </row>
    <row r="5" spans="1:1" x14ac:dyDescent="0.25">
      <c r="A5" s="226" t="s">
        <v>189</v>
      </c>
    </row>
    <row r="6" spans="1:1" x14ac:dyDescent="0.25">
      <c r="A6" s="226" t="s">
        <v>152</v>
      </c>
    </row>
    <row r="7" spans="1:1" x14ac:dyDescent="0.25">
      <c r="A7" s="226" t="s">
        <v>103</v>
      </c>
    </row>
    <row r="8" spans="1:1" x14ac:dyDescent="0.25">
      <c r="A8" s="228" t="s">
        <v>242</v>
      </c>
    </row>
    <row r="9" spans="1:1" x14ac:dyDescent="0.25">
      <c r="A9" s="226" t="s">
        <v>118</v>
      </c>
    </row>
    <row r="10" spans="1:1" x14ac:dyDescent="0.25">
      <c r="A10" s="226" t="s">
        <v>224</v>
      </c>
    </row>
    <row r="11" spans="1:1" x14ac:dyDescent="0.25">
      <c r="A11" s="226" t="s">
        <v>211</v>
      </c>
    </row>
    <row r="12" spans="1:1" ht="15" customHeight="1" x14ac:dyDescent="0.25">
      <c r="A12" s="226" t="s">
        <v>169</v>
      </c>
    </row>
    <row r="13" spans="1:1" x14ac:dyDescent="0.25">
      <c r="A13" s="226" t="s">
        <v>126</v>
      </c>
    </row>
    <row r="14" spans="1:1" x14ac:dyDescent="0.25">
      <c r="A14" s="226" t="s">
        <v>147</v>
      </c>
    </row>
    <row r="15" spans="1:1" x14ac:dyDescent="0.25">
      <c r="A15" s="228" t="s">
        <v>233</v>
      </c>
    </row>
    <row r="16" spans="1:1" x14ac:dyDescent="0.25">
      <c r="A16" s="226" t="s">
        <v>107</v>
      </c>
    </row>
    <row r="17" spans="1:1" x14ac:dyDescent="0.25">
      <c r="A17" s="228" t="s">
        <v>274</v>
      </c>
    </row>
    <row r="18" spans="1:1" ht="15.75" customHeight="1" x14ac:dyDescent="0.25">
      <c r="A18" s="226" t="s">
        <v>164</v>
      </c>
    </row>
    <row r="19" spans="1:1" ht="30" x14ac:dyDescent="0.25">
      <c r="A19" s="226" t="s">
        <v>222</v>
      </c>
    </row>
    <row r="20" spans="1:1" ht="30" x14ac:dyDescent="0.25">
      <c r="A20" s="228" t="s">
        <v>347</v>
      </c>
    </row>
    <row r="21" spans="1:1" ht="30" x14ac:dyDescent="0.25">
      <c r="A21" s="228" t="s">
        <v>1007</v>
      </c>
    </row>
    <row r="22" spans="1:1" x14ac:dyDescent="0.25">
      <c r="A22" s="228" t="s">
        <v>240</v>
      </c>
    </row>
    <row r="23" spans="1:1" ht="30" x14ac:dyDescent="0.25">
      <c r="A23" s="226" t="s">
        <v>158</v>
      </c>
    </row>
    <row r="24" spans="1:1" ht="30" x14ac:dyDescent="0.25">
      <c r="A24" s="226" t="s">
        <v>97</v>
      </c>
    </row>
    <row r="25" spans="1:1" x14ac:dyDescent="0.25">
      <c r="A25" s="228" t="s">
        <v>353</v>
      </c>
    </row>
    <row r="26" spans="1:1" x14ac:dyDescent="0.25">
      <c r="A26" s="228" t="s">
        <v>252</v>
      </c>
    </row>
    <row r="27" spans="1:1" x14ac:dyDescent="0.25">
      <c r="A27" s="228" t="s">
        <v>236</v>
      </c>
    </row>
    <row r="28" spans="1:1" x14ac:dyDescent="0.25">
      <c r="A28" s="226" t="s">
        <v>139</v>
      </c>
    </row>
    <row r="29" spans="1:1" x14ac:dyDescent="0.25">
      <c r="A29" s="228" t="s">
        <v>340</v>
      </c>
    </row>
    <row r="30" spans="1:1" x14ac:dyDescent="0.25">
      <c r="A30" s="226" t="s">
        <v>149</v>
      </c>
    </row>
    <row r="31" spans="1:1" ht="15" customHeight="1" x14ac:dyDescent="0.25">
      <c r="A31" s="226" t="s">
        <v>175</v>
      </c>
    </row>
    <row r="32" spans="1:1" ht="30" x14ac:dyDescent="0.25">
      <c r="A32" s="226" t="s">
        <v>203</v>
      </c>
    </row>
    <row r="33" spans="1:3" x14ac:dyDescent="0.25">
      <c r="A33" s="228" t="s">
        <v>250</v>
      </c>
    </row>
    <row r="34" spans="1:3" x14ac:dyDescent="0.25">
      <c r="A34" s="226" t="s">
        <v>217</v>
      </c>
    </row>
    <row r="35" spans="1:3" x14ac:dyDescent="0.25">
      <c r="A35" s="226" t="s">
        <v>228</v>
      </c>
    </row>
    <row r="36" spans="1:3" ht="15" customHeight="1" x14ac:dyDescent="0.25">
      <c r="A36" s="228" t="s">
        <v>264</v>
      </c>
    </row>
    <row r="37" spans="1:3" x14ac:dyDescent="0.25">
      <c r="A37" s="228" t="s">
        <v>321</v>
      </c>
    </row>
    <row r="38" spans="1:3" x14ac:dyDescent="0.25">
      <c r="A38" s="226" t="s">
        <v>226</v>
      </c>
    </row>
    <row r="39" spans="1:3" x14ac:dyDescent="0.25">
      <c r="A39" s="228" t="s">
        <v>271</v>
      </c>
    </row>
    <row r="40" spans="1:3" x14ac:dyDescent="0.25">
      <c r="A40" s="226" t="s">
        <v>145</v>
      </c>
    </row>
    <row r="41" spans="1:3" x14ac:dyDescent="0.25">
      <c r="A41" s="226" t="s">
        <v>180</v>
      </c>
    </row>
    <row r="42" spans="1:3" ht="23.25" customHeight="1" x14ac:dyDescent="0.25">
      <c r="A42" s="228" t="s">
        <v>330</v>
      </c>
    </row>
    <row r="43" spans="1:3" x14ac:dyDescent="0.25">
      <c r="A43" s="228" t="s">
        <v>310</v>
      </c>
      <c r="C43" s="108" t="s">
        <v>1012</v>
      </c>
    </row>
    <row r="46" spans="1:3" ht="15" customHeight="1" x14ac:dyDescent="0.25"/>
    <row r="48" spans="1:3" ht="15.75" customHeight="1" thickBot="1" x14ac:dyDescent="0.3">
      <c r="A48" s="247" t="s">
        <v>370</v>
      </c>
    </row>
    <row r="49" spans="1:3" ht="15.75" thickTop="1" x14ac:dyDescent="0.25">
      <c r="A49" s="204" t="s">
        <v>386</v>
      </c>
    </row>
    <row r="50" spans="1:3" x14ac:dyDescent="0.25">
      <c r="A50" s="207" t="s">
        <v>393</v>
      </c>
    </row>
    <row r="51" spans="1:3" ht="15" customHeight="1" x14ac:dyDescent="0.25">
      <c r="A51" s="113" t="s">
        <v>442</v>
      </c>
    </row>
    <row r="52" spans="1:3" ht="15" customHeight="1" x14ac:dyDescent="0.25">
      <c r="A52" s="204" t="s">
        <v>446</v>
      </c>
    </row>
    <row r="53" spans="1:3" x14ac:dyDescent="0.25">
      <c r="A53" s="204" t="s">
        <v>451</v>
      </c>
    </row>
    <row r="54" spans="1:3" x14ac:dyDescent="0.25">
      <c r="A54" s="113" t="s">
        <v>465</v>
      </c>
    </row>
    <row r="55" spans="1:3" x14ac:dyDescent="0.25">
      <c r="A55" s="204" t="s">
        <v>491</v>
      </c>
    </row>
    <row r="56" spans="1:3" x14ac:dyDescent="0.25">
      <c r="A56" s="113" t="s">
        <v>501</v>
      </c>
    </row>
    <row r="57" spans="1:3" x14ac:dyDescent="0.25">
      <c r="C57" s="108" t="s">
        <v>1013</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47" t="s">
        <v>74</v>
      </c>
    </row>
    <row r="3" spans="1:1" ht="16.5" thickTop="1" x14ac:dyDescent="0.25">
      <c r="A3" s="249" t="s">
        <v>189</v>
      </c>
    </row>
    <row r="4" spans="1:1" ht="15" customHeight="1" x14ac:dyDescent="0.25">
      <c r="A4" s="249" t="s">
        <v>152</v>
      </c>
    </row>
    <row r="5" spans="1:1" ht="15.75" x14ac:dyDescent="0.25">
      <c r="A5" s="249" t="s">
        <v>177</v>
      </c>
    </row>
    <row r="6" spans="1:1" ht="15.75" x14ac:dyDescent="0.25">
      <c r="A6" s="229" t="s">
        <v>103</v>
      </c>
    </row>
    <row r="7" spans="1:1" ht="15.75" x14ac:dyDescent="0.25">
      <c r="A7" s="251" t="s">
        <v>242</v>
      </c>
    </row>
    <row r="8" spans="1:1" ht="15.75" x14ac:dyDescent="0.25">
      <c r="A8" s="249" t="s">
        <v>118</v>
      </c>
    </row>
    <row r="9" spans="1:1" ht="15.75" x14ac:dyDescent="0.25">
      <c r="A9" s="249" t="s">
        <v>224</v>
      </c>
    </row>
    <row r="10" spans="1:1" ht="15.75" x14ac:dyDescent="0.25">
      <c r="A10" s="249" t="s">
        <v>211</v>
      </c>
    </row>
    <row r="11" spans="1:1" ht="15.75" x14ac:dyDescent="0.25">
      <c r="A11" s="249" t="s">
        <v>169</v>
      </c>
    </row>
    <row r="12" spans="1:1" ht="15.75" x14ac:dyDescent="0.25">
      <c r="A12" s="229" t="s">
        <v>126</v>
      </c>
    </row>
    <row r="13" spans="1:1" ht="15.75" x14ac:dyDescent="0.25">
      <c r="A13" s="229" t="s">
        <v>83</v>
      </c>
    </row>
    <row r="14" spans="1:1" ht="15.75" x14ac:dyDescent="0.25">
      <c r="A14" s="229" t="s">
        <v>92</v>
      </c>
    </row>
    <row r="15" spans="1:1" ht="15.75" x14ac:dyDescent="0.25">
      <c r="A15" s="229" t="s">
        <v>147</v>
      </c>
    </row>
    <row r="16" spans="1:1" ht="15.75" x14ac:dyDescent="0.25">
      <c r="A16" s="250" t="s">
        <v>233</v>
      </c>
    </row>
    <row r="17" spans="1:1" ht="15.75" x14ac:dyDescent="0.25">
      <c r="A17" s="229" t="s">
        <v>107</v>
      </c>
    </row>
    <row r="18" spans="1:1" ht="15.75" x14ac:dyDescent="0.25">
      <c r="A18" s="250" t="s">
        <v>274</v>
      </c>
    </row>
    <row r="19" spans="1:1" ht="15" customHeight="1" x14ac:dyDescent="0.25">
      <c r="A19" s="249" t="s">
        <v>164</v>
      </c>
    </row>
    <row r="20" spans="1:1" ht="15.75" x14ac:dyDescent="0.25">
      <c r="A20" s="249" t="s">
        <v>222</v>
      </c>
    </row>
    <row r="21" spans="1:1" ht="15.75" x14ac:dyDescent="0.25">
      <c r="A21" s="250" t="s">
        <v>1007</v>
      </c>
    </row>
    <row r="22" spans="1:1" ht="15.75" x14ac:dyDescent="0.25">
      <c r="A22" s="250" t="s">
        <v>240</v>
      </c>
    </row>
    <row r="23" spans="1:1" ht="15.75" x14ac:dyDescent="0.25">
      <c r="A23" s="229" t="s">
        <v>158</v>
      </c>
    </row>
    <row r="24" spans="1:1" ht="15.75" x14ac:dyDescent="0.25">
      <c r="A24" s="229" t="s">
        <v>97</v>
      </c>
    </row>
    <row r="25" spans="1:1" ht="15.75" x14ac:dyDescent="0.25">
      <c r="A25" s="250" t="s">
        <v>353</v>
      </c>
    </row>
    <row r="26" spans="1:1" ht="15.75" x14ac:dyDescent="0.25">
      <c r="A26" s="250" t="s">
        <v>252</v>
      </c>
    </row>
    <row r="27" spans="1:1" ht="15.75" x14ac:dyDescent="0.25">
      <c r="A27" s="250" t="s">
        <v>236</v>
      </c>
    </row>
    <row r="28" spans="1:1" ht="15.75" x14ac:dyDescent="0.25">
      <c r="A28" s="229" t="s">
        <v>139</v>
      </c>
    </row>
    <row r="29" spans="1:1" ht="15.75" x14ac:dyDescent="0.25">
      <c r="A29" s="250" t="s">
        <v>340</v>
      </c>
    </row>
    <row r="30" spans="1:1" ht="15.75" x14ac:dyDescent="0.25">
      <c r="A30" s="229" t="s">
        <v>175</v>
      </c>
    </row>
    <row r="31" spans="1:1" ht="15" customHeight="1" x14ac:dyDescent="0.25">
      <c r="A31" s="249" t="s">
        <v>203</v>
      </c>
    </row>
    <row r="32" spans="1:1" ht="15.75" x14ac:dyDescent="0.25">
      <c r="A32" s="250" t="s">
        <v>314</v>
      </c>
    </row>
    <row r="33" spans="1:3" ht="15.75" x14ac:dyDescent="0.25">
      <c r="A33" s="229" t="s">
        <v>132</v>
      </c>
    </row>
    <row r="34" spans="1:3" ht="15.75" x14ac:dyDescent="0.25">
      <c r="A34" s="250" t="s">
        <v>250</v>
      </c>
    </row>
    <row r="35" spans="1:3" ht="15" customHeight="1" x14ac:dyDescent="0.25">
      <c r="A35" s="249" t="s">
        <v>217</v>
      </c>
    </row>
    <row r="36" spans="1:3" ht="15.75" x14ac:dyDescent="0.25">
      <c r="A36" s="229" t="s">
        <v>228</v>
      </c>
    </row>
    <row r="37" spans="1:3" ht="15.75" x14ac:dyDescent="0.25">
      <c r="A37" s="251" t="s">
        <v>264</v>
      </c>
    </row>
    <row r="38" spans="1:3" ht="15.75" x14ac:dyDescent="0.25">
      <c r="A38" s="229" t="s">
        <v>226</v>
      </c>
    </row>
    <row r="39" spans="1:3" ht="15.75" x14ac:dyDescent="0.25">
      <c r="A39" s="249" t="s">
        <v>145</v>
      </c>
    </row>
    <row r="40" spans="1:3" ht="15" customHeight="1" x14ac:dyDescent="0.25">
      <c r="A40" s="251" t="s">
        <v>325</v>
      </c>
    </row>
    <row r="41" spans="1:3" ht="15.75" x14ac:dyDescent="0.25">
      <c r="A41" s="251" t="s">
        <v>310</v>
      </c>
    </row>
    <row r="42" spans="1:3" ht="15.75" x14ac:dyDescent="0.25">
      <c r="A42" s="250" t="s">
        <v>332</v>
      </c>
      <c r="C42" s="108" t="s">
        <v>1014</v>
      </c>
    </row>
    <row r="45" spans="1:3" ht="16.5" thickBot="1" x14ac:dyDescent="0.3">
      <c r="A45" s="247" t="s">
        <v>370</v>
      </c>
    </row>
    <row r="46" spans="1:3" ht="15.75" thickTop="1" x14ac:dyDescent="0.25">
      <c r="A46" s="245" t="s">
        <v>386</v>
      </c>
    </row>
    <row r="47" spans="1:3" x14ac:dyDescent="0.25">
      <c r="A47" s="248" t="s">
        <v>393</v>
      </c>
    </row>
    <row r="48" spans="1:3" x14ac:dyDescent="0.25">
      <c r="A48" s="226" t="s">
        <v>442</v>
      </c>
    </row>
    <row r="49" spans="1:3" x14ac:dyDescent="0.25">
      <c r="A49" s="245" t="s">
        <v>446</v>
      </c>
    </row>
    <row r="50" spans="1:3" x14ac:dyDescent="0.25">
      <c r="A50" s="245" t="s">
        <v>451</v>
      </c>
    </row>
    <row r="51" spans="1:3" x14ac:dyDescent="0.25">
      <c r="A51" s="246" t="s">
        <v>455</v>
      </c>
    </row>
    <row r="52" spans="1:3" x14ac:dyDescent="0.25">
      <c r="A52" s="226" t="s">
        <v>465</v>
      </c>
    </row>
    <row r="53" spans="1:3" x14ac:dyDescent="0.25">
      <c r="A53" s="245" t="s">
        <v>471</v>
      </c>
    </row>
    <row r="54" spans="1:3" x14ac:dyDescent="0.25">
      <c r="A54" s="246" t="s">
        <v>489</v>
      </c>
    </row>
    <row r="55" spans="1:3" x14ac:dyDescent="0.25">
      <c r="A55" s="245" t="s">
        <v>491</v>
      </c>
    </row>
    <row r="56" spans="1:3" x14ac:dyDescent="0.25">
      <c r="A56" s="226" t="s">
        <v>501</v>
      </c>
    </row>
    <row r="57" spans="1:3" x14ac:dyDescent="0.25">
      <c r="C57" s="108" t="s">
        <v>1015</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236" t="s">
        <v>74</v>
      </c>
    </row>
    <row r="3" spans="1:1" ht="21" customHeight="1" thickTop="1" x14ac:dyDescent="0.25">
      <c r="A3" s="245" t="s">
        <v>189</v>
      </c>
    </row>
    <row r="4" spans="1:1" ht="15" customHeight="1" x14ac:dyDescent="0.25">
      <c r="A4" s="245" t="s">
        <v>152</v>
      </c>
    </row>
    <row r="5" spans="1:1" x14ac:dyDescent="0.25">
      <c r="A5" s="226" t="s">
        <v>177</v>
      </c>
    </row>
    <row r="6" spans="1:1" x14ac:dyDescent="0.25">
      <c r="A6" s="245" t="s">
        <v>103</v>
      </c>
    </row>
    <row r="7" spans="1:1" x14ac:dyDescent="0.25">
      <c r="A7" s="246" t="s">
        <v>242</v>
      </c>
    </row>
    <row r="8" spans="1:1" x14ac:dyDescent="0.25">
      <c r="A8" s="245" t="s">
        <v>118</v>
      </c>
    </row>
    <row r="9" spans="1:1" x14ac:dyDescent="0.25">
      <c r="A9" s="226" t="s">
        <v>224</v>
      </c>
    </row>
    <row r="10" spans="1:1" x14ac:dyDescent="0.25">
      <c r="A10" s="245" t="s">
        <v>205</v>
      </c>
    </row>
    <row r="11" spans="1:1" x14ac:dyDescent="0.25">
      <c r="A11" s="245" t="s">
        <v>211</v>
      </c>
    </row>
    <row r="12" spans="1:1" x14ac:dyDescent="0.25">
      <c r="A12" s="226" t="s">
        <v>169</v>
      </c>
    </row>
    <row r="13" spans="1:1" x14ac:dyDescent="0.25">
      <c r="A13" s="226" t="s">
        <v>126</v>
      </c>
    </row>
    <row r="14" spans="1:1" x14ac:dyDescent="0.25">
      <c r="A14" s="226" t="s">
        <v>83</v>
      </c>
    </row>
    <row r="15" spans="1:1" ht="27.75" customHeight="1" x14ac:dyDescent="0.25">
      <c r="A15" s="226" t="s">
        <v>92</v>
      </c>
    </row>
    <row r="16" spans="1:1" x14ac:dyDescent="0.25">
      <c r="A16" s="226" t="s">
        <v>147</v>
      </c>
    </row>
    <row r="17" spans="1:1" ht="30" x14ac:dyDescent="0.25">
      <c r="A17" s="228" t="s">
        <v>233</v>
      </c>
    </row>
    <row r="18" spans="1:1" x14ac:dyDescent="0.25">
      <c r="A18" s="245" t="s">
        <v>107</v>
      </c>
    </row>
    <row r="19" spans="1:1" ht="15" customHeight="1" x14ac:dyDescent="0.25">
      <c r="A19" s="245" t="s">
        <v>130</v>
      </c>
    </row>
    <row r="20" spans="1:1" x14ac:dyDescent="0.25">
      <c r="A20" s="245" t="s">
        <v>164</v>
      </c>
    </row>
    <row r="21" spans="1:1" ht="30" x14ac:dyDescent="0.25">
      <c r="A21" s="226" t="s">
        <v>222</v>
      </c>
    </row>
    <row r="22" spans="1:1" x14ac:dyDescent="0.25">
      <c r="A22" s="246" t="s">
        <v>240</v>
      </c>
    </row>
    <row r="23" spans="1:1" ht="30" x14ac:dyDescent="0.25">
      <c r="A23" s="226" t="s">
        <v>158</v>
      </c>
    </row>
    <row r="24" spans="1:1" x14ac:dyDescent="0.25">
      <c r="A24" s="228" t="s">
        <v>353</v>
      </c>
    </row>
    <row r="25" spans="1:1" x14ac:dyDescent="0.25">
      <c r="A25" s="228" t="s">
        <v>252</v>
      </c>
    </row>
    <row r="26" spans="1:1" x14ac:dyDescent="0.25">
      <c r="A26" s="228" t="s">
        <v>236</v>
      </c>
    </row>
    <row r="27" spans="1:1" x14ac:dyDescent="0.25">
      <c r="A27" s="226" t="s">
        <v>139</v>
      </c>
    </row>
    <row r="28" spans="1:1" ht="22.5" customHeight="1" x14ac:dyDescent="0.25">
      <c r="A28" s="228" t="s">
        <v>340</v>
      </c>
    </row>
    <row r="29" spans="1:1" x14ac:dyDescent="0.25">
      <c r="A29" s="228" t="s">
        <v>256</v>
      </c>
    </row>
    <row r="30" spans="1:1" ht="30" x14ac:dyDescent="0.25">
      <c r="A30" s="226" t="s">
        <v>203</v>
      </c>
    </row>
    <row r="31" spans="1:1" x14ac:dyDescent="0.25">
      <c r="A31" s="228" t="s">
        <v>314</v>
      </c>
    </row>
    <row r="32" spans="1:1" ht="15.75" customHeight="1" x14ac:dyDescent="0.25">
      <c r="A32" s="245" t="s">
        <v>132</v>
      </c>
    </row>
    <row r="33" spans="1:3" x14ac:dyDescent="0.25">
      <c r="A33" s="228" t="s">
        <v>250</v>
      </c>
    </row>
    <row r="34" spans="1:3" x14ac:dyDescent="0.25">
      <c r="A34" s="226" t="s">
        <v>217</v>
      </c>
    </row>
    <row r="35" spans="1:3" ht="22.5" customHeight="1" x14ac:dyDescent="0.25">
      <c r="A35" s="226" t="s">
        <v>228</v>
      </c>
    </row>
    <row r="36" spans="1:3" ht="24.75" customHeight="1" x14ac:dyDescent="0.25">
      <c r="A36" s="228" t="s">
        <v>264</v>
      </c>
    </row>
    <row r="37" spans="1:3" x14ac:dyDescent="0.25">
      <c r="A37" s="245" t="s">
        <v>226</v>
      </c>
    </row>
    <row r="38" spans="1:3" ht="30" x14ac:dyDescent="0.25">
      <c r="A38" s="228" t="s">
        <v>271</v>
      </c>
    </row>
    <row r="39" spans="1:3" x14ac:dyDescent="0.25">
      <c r="A39" s="245" t="s">
        <v>145</v>
      </c>
    </row>
    <row r="40" spans="1:3" x14ac:dyDescent="0.25">
      <c r="A40" s="246" t="s">
        <v>325</v>
      </c>
    </row>
    <row r="41" spans="1:3" x14ac:dyDescent="0.25">
      <c r="A41" s="245" t="s">
        <v>180</v>
      </c>
    </row>
    <row r="42" spans="1:3" x14ac:dyDescent="0.25">
      <c r="A42" s="246" t="s">
        <v>310</v>
      </c>
    </row>
    <row r="43" spans="1:3" x14ac:dyDescent="0.25">
      <c r="A43" s="228" t="s">
        <v>332</v>
      </c>
      <c r="C43" s="108" t="s">
        <v>1012</v>
      </c>
    </row>
    <row r="45" spans="1:3" ht="63.75" customHeight="1" thickBot="1" x14ac:dyDescent="0.3">
      <c r="A45" s="236" t="s">
        <v>370</v>
      </c>
    </row>
    <row r="46" spans="1:3" ht="15.75" customHeight="1" thickTop="1" x14ac:dyDescent="0.25">
      <c r="A46" s="225" t="s">
        <v>386</v>
      </c>
    </row>
    <row r="47" spans="1:3" ht="14.25" customHeight="1" x14ac:dyDescent="0.25">
      <c r="A47" s="227" t="s">
        <v>393</v>
      </c>
    </row>
    <row r="48" spans="1:3" x14ac:dyDescent="0.25">
      <c r="A48" s="226" t="s">
        <v>442</v>
      </c>
    </row>
    <row r="49" spans="1:3" x14ac:dyDescent="0.25">
      <c r="A49" s="226" t="s">
        <v>446</v>
      </c>
    </row>
    <row r="50" spans="1:3" x14ac:dyDescent="0.25">
      <c r="A50" s="226" t="s">
        <v>451</v>
      </c>
    </row>
    <row r="51" spans="1:3" x14ac:dyDescent="0.25">
      <c r="A51" s="228" t="s">
        <v>455</v>
      </c>
    </row>
    <row r="52" spans="1:3" x14ac:dyDescent="0.25">
      <c r="A52" s="226" t="s">
        <v>465</v>
      </c>
    </row>
    <row r="53" spans="1:3" x14ac:dyDescent="0.25">
      <c r="A53" s="226" t="s">
        <v>471</v>
      </c>
    </row>
    <row r="54" spans="1:3" ht="30" x14ac:dyDescent="0.25">
      <c r="A54" s="228" t="s">
        <v>489</v>
      </c>
    </row>
    <row r="55" spans="1:3" x14ac:dyDescent="0.25">
      <c r="A55" s="226" t="s">
        <v>491</v>
      </c>
    </row>
    <row r="56" spans="1:3" x14ac:dyDescent="0.25">
      <c r="A56" s="226" t="s">
        <v>501</v>
      </c>
    </row>
    <row r="57" spans="1:3" x14ac:dyDescent="0.25">
      <c r="C57" s="108" t="s">
        <v>1015</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75" customWidth="1"/>
    <col min="4" max="4" width="11.140625" customWidth="1"/>
    <col min="7" max="7" width="23.7109375" style="230" customWidth="1"/>
  </cols>
  <sheetData>
    <row r="1" spans="1:1" ht="25.5" customHeight="1" thickBot="1" x14ac:dyDescent="0.3">
      <c r="A1" s="190" t="s">
        <v>74</v>
      </c>
    </row>
    <row r="2" spans="1:1" ht="15.75" thickTop="1" x14ac:dyDescent="0.25">
      <c r="A2" s="223" t="s">
        <v>1006</v>
      </c>
    </row>
    <row r="3" spans="1:1" ht="15" customHeight="1" x14ac:dyDescent="0.25">
      <c r="A3" s="220" t="s">
        <v>189</v>
      </c>
    </row>
    <row r="4" spans="1:1" x14ac:dyDescent="0.25">
      <c r="A4" s="223" t="s">
        <v>193</v>
      </c>
    </row>
    <row r="5" spans="1:1" x14ac:dyDescent="0.25">
      <c r="A5" s="222" t="s">
        <v>152</v>
      </c>
    </row>
    <row r="6" spans="1:1" x14ac:dyDescent="0.25">
      <c r="A6" s="220" t="s">
        <v>177</v>
      </c>
    </row>
    <row r="7" spans="1:1" x14ac:dyDescent="0.25">
      <c r="A7" s="220" t="s">
        <v>103</v>
      </c>
    </row>
    <row r="8" spans="1:1" x14ac:dyDescent="0.25">
      <c r="A8" s="223" t="s">
        <v>242</v>
      </c>
    </row>
    <row r="9" spans="1:1" x14ac:dyDescent="0.25">
      <c r="A9" s="220" t="s">
        <v>118</v>
      </c>
    </row>
    <row r="10" spans="1:1" x14ac:dyDescent="0.25">
      <c r="A10" s="223" t="s">
        <v>262</v>
      </c>
    </row>
    <row r="11" spans="1:1" ht="18" customHeight="1" x14ac:dyDescent="0.25">
      <c r="A11" s="222" t="s">
        <v>224</v>
      </c>
    </row>
    <row r="12" spans="1:1" x14ac:dyDescent="0.25">
      <c r="A12" s="222" t="s">
        <v>205</v>
      </c>
    </row>
    <row r="13" spans="1:1" x14ac:dyDescent="0.25">
      <c r="A13" s="222" t="s">
        <v>211</v>
      </c>
    </row>
    <row r="14" spans="1:1" x14ac:dyDescent="0.25">
      <c r="A14" s="222" t="s">
        <v>169</v>
      </c>
    </row>
    <row r="15" spans="1:1" x14ac:dyDescent="0.25">
      <c r="A15" s="222" t="s">
        <v>126</v>
      </c>
    </row>
    <row r="16" spans="1:1" x14ac:dyDescent="0.25">
      <c r="A16" s="222" t="s">
        <v>83</v>
      </c>
    </row>
    <row r="17" spans="1:1" ht="15" customHeight="1" x14ac:dyDescent="0.25">
      <c r="A17" s="220" t="s">
        <v>92</v>
      </c>
    </row>
    <row r="18" spans="1:1" ht="15" customHeight="1" x14ac:dyDescent="0.25">
      <c r="A18" s="220" t="s">
        <v>147</v>
      </c>
    </row>
    <row r="19" spans="1:1" x14ac:dyDescent="0.25">
      <c r="A19" s="223" t="s">
        <v>233</v>
      </c>
    </row>
    <row r="20" spans="1:1" x14ac:dyDescent="0.25">
      <c r="A20" s="222" t="s">
        <v>107</v>
      </c>
    </row>
    <row r="21" spans="1:1" x14ac:dyDescent="0.25">
      <c r="A21" s="222" t="s">
        <v>199</v>
      </c>
    </row>
    <row r="22" spans="1:1" x14ac:dyDescent="0.25">
      <c r="A22" s="222" t="s">
        <v>164</v>
      </c>
    </row>
    <row r="23" spans="1:1" x14ac:dyDescent="0.25">
      <c r="A23" s="222" t="s">
        <v>222</v>
      </c>
    </row>
    <row r="24" spans="1:1" x14ac:dyDescent="0.25">
      <c r="A24" s="223" t="s">
        <v>1007</v>
      </c>
    </row>
    <row r="25" spans="1:1" x14ac:dyDescent="0.25">
      <c r="A25" s="221" t="s">
        <v>240</v>
      </c>
    </row>
    <row r="26" spans="1:1" x14ac:dyDescent="0.25">
      <c r="A26" s="222" t="s">
        <v>158</v>
      </c>
    </row>
    <row r="27" spans="1:1" x14ac:dyDescent="0.25">
      <c r="A27" s="221" t="s">
        <v>285</v>
      </c>
    </row>
    <row r="28" spans="1:1" x14ac:dyDescent="0.25">
      <c r="A28" s="222" t="s">
        <v>97</v>
      </c>
    </row>
    <row r="29" spans="1:1" x14ac:dyDescent="0.25">
      <c r="A29" s="221" t="s">
        <v>353</v>
      </c>
    </row>
    <row r="30" spans="1:1" x14ac:dyDescent="0.25">
      <c r="A30" s="221" t="s">
        <v>308</v>
      </c>
    </row>
    <row r="31" spans="1:1" x14ac:dyDescent="0.25">
      <c r="A31" s="221" t="s">
        <v>252</v>
      </c>
    </row>
    <row r="32" spans="1:1" x14ac:dyDescent="0.25">
      <c r="A32" s="221" t="s">
        <v>236</v>
      </c>
    </row>
    <row r="33" spans="1:4" x14ac:dyDescent="0.25">
      <c r="A33" s="222" t="s">
        <v>139</v>
      </c>
    </row>
    <row r="34" spans="1:4" ht="15" customHeight="1" x14ac:dyDescent="0.25">
      <c r="A34" s="223" t="s">
        <v>340</v>
      </c>
    </row>
    <row r="35" spans="1:4" ht="15" customHeight="1" x14ac:dyDescent="0.25">
      <c r="A35" s="222" t="s">
        <v>203</v>
      </c>
    </row>
    <row r="36" spans="1:4" x14ac:dyDescent="0.25">
      <c r="A36" s="221" t="s">
        <v>314</v>
      </c>
    </row>
    <row r="37" spans="1:4" x14ac:dyDescent="0.25">
      <c r="A37" s="222" t="s">
        <v>132</v>
      </c>
    </row>
    <row r="38" spans="1:4" x14ac:dyDescent="0.25">
      <c r="A38" s="221" t="s">
        <v>250</v>
      </c>
    </row>
    <row r="39" spans="1:4" ht="15" customHeight="1" x14ac:dyDescent="0.25">
      <c r="A39" s="220" t="s">
        <v>217</v>
      </c>
    </row>
    <row r="40" spans="1:4" x14ac:dyDescent="0.25">
      <c r="A40" s="222" t="s">
        <v>228</v>
      </c>
    </row>
    <row r="41" spans="1:4" x14ac:dyDescent="0.25">
      <c r="A41" s="221" t="s">
        <v>264</v>
      </c>
    </row>
    <row r="42" spans="1:4" x14ac:dyDescent="0.25">
      <c r="A42" s="222" t="s">
        <v>226</v>
      </c>
    </row>
    <row r="43" spans="1:4" x14ac:dyDescent="0.25">
      <c r="A43" s="223" t="s">
        <v>271</v>
      </c>
    </row>
    <row r="44" spans="1:4" ht="18" customHeight="1" x14ac:dyDescent="0.25">
      <c r="A44" s="222" t="s">
        <v>145</v>
      </c>
    </row>
    <row r="45" spans="1:4" x14ac:dyDescent="0.25">
      <c r="A45" s="223" t="s">
        <v>325</v>
      </c>
    </row>
    <row r="46" spans="1:4" ht="15" customHeight="1" x14ac:dyDescent="0.25">
      <c r="A46" s="220" t="s">
        <v>180</v>
      </c>
    </row>
    <row r="47" spans="1:4" x14ac:dyDescent="0.25">
      <c r="A47" s="223" t="s">
        <v>310</v>
      </c>
    </row>
    <row r="48" spans="1:4" x14ac:dyDescent="0.25">
      <c r="A48" s="221" t="s">
        <v>332</v>
      </c>
      <c r="C48" s="108">
        <v>47</v>
      </c>
      <c r="D48" s="108" t="s">
        <v>1016</v>
      </c>
    </row>
    <row r="51" spans="1:4" ht="24.75" customHeight="1" x14ac:dyDescent="0.25">
      <c r="A51" s="234" t="s">
        <v>370</v>
      </c>
    </row>
    <row r="52" spans="1:4" x14ac:dyDescent="0.25">
      <c r="A52" s="231" t="s">
        <v>384</v>
      </c>
    </row>
    <row r="53" spans="1:4" ht="15.75" customHeight="1" x14ac:dyDescent="0.25">
      <c r="A53" s="231" t="s">
        <v>386</v>
      </c>
    </row>
    <row r="54" spans="1:4" ht="15" customHeight="1" x14ac:dyDescent="0.25">
      <c r="A54" s="232" t="s">
        <v>393</v>
      </c>
    </row>
    <row r="55" spans="1:4" ht="15.75" customHeight="1" x14ac:dyDescent="0.25">
      <c r="A55" s="231" t="s">
        <v>442</v>
      </c>
    </row>
    <row r="56" spans="1:4" ht="15" customHeight="1" x14ac:dyDescent="0.25">
      <c r="A56" s="231" t="s">
        <v>446</v>
      </c>
    </row>
    <row r="57" spans="1:4" ht="15" customHeight="1" x14ac:dyDescent="0.25">
      <c r="A57" s="231" t="s">
        <v>451</v>
      </c>
    </row>
    <row r="58" spans="1:4" x14ac:dyDescent="0.25">
      <c r="A58" s="233" t="s">
        <v>455</v>
      </c>
    </row>
    <row r="59" spans="1:4" x14ac:dyDescent="0.25">
      <c r="A59" s="233" t="s">
        <v>462</v>
      </c>
    </row>
    <row r="60" spans="1:4" x14ac:dyDescent="0.25">
      <c r="A60" s="231" t="s">
        <v>465</v>
      </c>
    </row>
    <row r="61" spans="1:4" x14ac:dyDescent="0.25">
      <c r="A61" s="231" t="s">
        <v>471</v>
      </c>
    </row>
    <row r="62" spans="1:4" x14ac:dyDescent="0.25">
      <c r="A62" s="231" t="s">
        <v>491</v>
      </c>
    </row>
    <row r="63" spans="1:4" ht="15" customHeight="1" x14ac:dyDescent="0.25">
      <c r="A63" s="231" t="s">
        <v>1017</v>
      </c>
      <c r="C63" s="108">
        <v>12</v>
      </c>
      <c r="D63" s="108" t="s">
        <v>1018</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82" t="s">
        <v>74</v>
      </c>
    </row>
    <row r="2" spans="1:1" ht="15.75" thickTop="1" x14ac:dyDescent="0.25">
      <c r="A2" s="219" t="s">
        <v>189</v>
      </c>
    </row>
    <row r="3" spans="1:1" ht="15" customHeight="1" x14ac:dyDescent="0.25">
      <c r="A3" s="223" t="s">
        <v>193</v>
      </c>
    </row>
    <row r="4" spans="1:1" ht="15" customHeight="1" x14ac:dyDescent="0.25">
      <c r="A4" s="220" t="s">
        <v>152</v>
      </c>
    </row>
    <row r="5" spans="1:1" ht="15" customHeight="1" x14ac:dyDescent="0.25">
      <c r="A5" s="220" t="s">
        <v>177</v>
      </c>
    </row>
    <row r="6" spans="1:1" x14ac:dyDescent="0.25">
      <c r="A6" s="222" t="s">
        <v>103</v>
      </c>
    </row>
    <row r="7" spans="1:1" x14ac:dyDescent="0.25">
      <c r="A7" s="223" t="s">
        <v>242</v>
      </c>
    </row>
    <row r="8" spans="1:1" x14ac:dyDescent="0.25">
      <c r="A8" s="220" t="s">
        <v>105</v>
      </c>
    </row>
    <row r="9" spans="1:1" x14ac:dyDescent="0.25">
      <c r="A9" s="220" t="s">
        <v>118</v>
      </c>
    </row>
    <row r="10" spans="1:1" x14ac:dyDescent="0.25">
      <c r="A10" s="220" t="s">
        <v>224</v>
      </c>
    </row>
    <row r="11" spans="1:1" x14ac:dyDescent="0.25">
      <c r="A11" s="220" t="s">
        <v>205</v>
      </c>
    </row>
    <row r="12" spans="1:1" x14ac:dyDescent="0.25">
      <c r="A12" s="220" t="s">
        <v>211</v>
      </c>
    </row>
    <row r="13" spans="1:1" x14ac:dyDescent="0.25">
      <c r="A13" s="222" t="s">
        <v>126</v>
      </c>
    </row>
    <row r="14" spans="1:1" x14ac:dyDescent="0.25">
      <c r="A14" s="222" t="s">
        <v>83</v>
      </c>
    </row>
    <row r="15" spans="1:1" ht="15" customHeight="1" x14ac:dyDescent="0.25">
      <c r="A15" s="220" t="s">
        <v>92</v>
      </c>
    </row>
    <row r="16" spans="1:1" x14ac:dyDescent="0.25">
      <c r="A16" s="222" t="s">
        <v>147</v>
      </c>
    </row>
    <row r="17" spans="1:1" x14ac:dyDescent="0.25">
      <c r="A17" s="221" t="s">
        <v>295</v>
      </c>
    </row>
    <row r="18" spans="1:1" x14ac:dyDescent="0.25">
      <c r="A18" s="221" t="s">
        <v>233</v>
      </c>
    </row>
    <row r="19" spans="1:1" ht="15" customHeight="1" x14ac:dyDescent="0.25">
      <c r="A19" s="220" t="s">
        <v>107</v>
      </c>
    </row>
    <row r="20" spans="1:1" x14ac:dyDescent="0.25">
      <c r="A20" s="221" t="s">
        <v>283</v>
      </c>
    </row>
    <row r="21" spans="1:1" ht="15" customHeight="1" x14ac:dyDescent="0.25">
      <c r="A21" s="223" t="s">
        <v>260</v>
      </c>
    </row>
    <row r="22" spans="1:1" ht="15" customHeight="1" x14ac:dyDescent="0.25">
      <c r="A22" s="223" t="s">
        <v>274</v>
      </c>
    </row>
    <row r="23" spans="1:1" x14ac:dyDescent="0.25">
      <c r="A23" s="220" t="s">
        <v>199</v>
      </c>
    </row>
    <row r="24" spans="1:1" ht="18.75" customHeight="1" x14ac:dyDescent="0.25">
      <c r="A24" s="222" t="s">
        <v>164</v>
      </c>
    </row>
    <row r="25" spans="1:1" ht="18" customHeight="1" x14ac:dyDescent="0.25">
      <c r="A25" s="222" t="s">
        <v>222</v>
      </c>
    </row>
    <row r="26" spans="1:1" x14ac:dyDescent="0.25">
      <c r="A26" s="221" t="s">
        <v>360</v>
      </c>
    </row>
    <row r="27" spans="1:1" x14ac:dyDescent="0.25">
      <c r="A27" s="220" t="s">
        <v>166</v>
      </c>
    </row>
    <row r="28" spans="1:1" x14ac:dyDescent="0.25">
      <c r="A28" s="221" t="s">
        <v>364</v>
      </c>
    </row>
    <row r="29" spans="1:1" x14ac:dyDescent="0.25">
      <c r="A29" s="221" t="s">
        <v>299</v>
      </c>
    </row>
    <row r="30" spans="1:1" x14ac:dyDescent="0.25">
      <c r="A30" s="221" t="s">
        <v>347</v>
      </c>
    </row>
    <row r="31" spans="1:1" ht="30" x14ac:dyDescent="0.25">
      <c r="A31" s="221" t="s">
        <v>1007</v>
      </c>
    </row>
    <row r="32" spans="1:1" x14ac:dyDescent="0.25">
      <c r="A32" s="221" t="s">
        <v>240</v>
      </c>
    </row>
    <row r="33" spans="1:1" x14ac:dyDescent="0.25">
      <c r="A33" s="222" t="s">
        <v>158</v>
      </c>
    </row>
    <row r="34" spans="1:1" ht="30" x14ac:dyDescent="0.25">
      <c r="A34" s="221" t="s">
        <v>285</v>
      </c>
    </row>
    <row r="35" spans="1:1" ht="30" x14ac:dyDescent="0.25">
      <c r="A35" s="222" t="s">
        <v>97</v>
      </c>
    </row>
    <row r="36" spans="1:1" x14ac:dyDescent="0.25">
      <c r="A36" s="221" t="s">
        <v>353</v>
      </c>
    </row>
    <row r="37" spans="1:1" ht="15" customHeight="1" x14ac:dyDescent="0.25">
      <c r="A37" s="220" t="s">
        <v>76</v>
      </c>
    </row>
    <row r="38" spans="1:1" x14ac:dyDescent="0.25">
      <c r="A38" s="221" t="s">
        <v>252</v>
      </c>
    </row>
    <row r="39" spans="1:1" x14ac:dyDescent="0.25">
      <c r="A39" s="221" t="s">
        <v>236</v>
      </c>
    </row>
    <row r="40" spans="1:1" x14ac:dyDescent="0.25">
      <c r="A40" s="222" t="s">
        <v>139</v>
      </c>
    </row>
    <row r="41" spans="1:1" x14ac:dyDescent="0.25">
      <c r="A41" s="221" t="s">
        <v>340</v>
      </c>
    </row>
    <row r="42" spans="1:1" ht="15" customHeight="1" x14ac:dyDescent="0.25">
      <c r="A42" s="222" t="s">
        <v>149</v>
      </c>
    </row>
    <row r="43" spans="1:1" x14ac:dyDescent="0.25">
      <c r="A43" s="221" t="s">
        <v>291</v>
      </c>
    </row>
    <row r="44" spans="1:1" x14ac:dyDescent="0.25">
      <c r="A44" s="222" t="s">
        <v>175</v>
      </c>
    </row>
    <row r="45" spans="1:1" x14ac:dyDescent="0.25">
      <c r="A45" s="222" t="s">
        <v>203</v>
      </c>
    </row>
    <row r="46" spans="1:1" x14ac:dyDescent="0.25">
      <c r="A46" s="221" t="s">
        <v>314</v>
      </c>
    </row>
    <row r="47" spans="1:1" x14ac:dyDescent="0.25">
      <c r="A47" s="222" t="s">
        <v>132</v>
      </c>
    </row>
    <row r="48" spans="1:1" x14ac:dyDescent="0.25">
      <c r="A48" s="224" t="s">
        <v>250</v>
      </c>
    </row>
    <row r="49" spans="1:1" ht="15.75" customHeight="1" x14ac:dyDescent="0.25">
      <c r="A49" s="220" t="s">
        <v>217</v>
      </c>
    </row>
    <row r="50" spans="1:1" x14ac:dyDescent="0.25">
      <c r="A50" s="222" t="s">
        <v>228</v>
      </c>
    </row>
    <row r="51" spans="1:1" x14ac:dyDescent="0.25">
      <c r="A51" s="221" t="s">
        <v>1019</v>
      </c>
    </row>
    <row r="52" spans="1:1" ht="15.75" customHeight="1" x14ac:dyDescent="0.25">
      <c r="A52" s="223" t="s">
        <v>264</v>
      </c>
    </row>
    <row r="53" spans="1:1" x14ac:dyDescent="0.25">
      <c r="A53" s="221" t="s">
        <v>321</v>
      </c>
    </row>
    <row r="54" spans="1:1" x14ac:dyDescent="0.25">
      <c r="A54" s="222" t="s">
        <v>226</v>
      </c>
    </row>
    <row r="55" spans="1:1" x14ac:dyDescent="0.25">
      <c r="A55" s="223" t="s">
        <v>271</v>
      </c>
    </row>
    <row r="56" spans="1:1" x14ac:dyDescent="0.25">
      <c r="A56" s="222" t="s">
        <v>145</v>
      </c>
    </row>
    <row r="57" spans="1:1" ht="15" customHeight="1" x14ac:dyDescent="0.25">
      <c r="A57" s="223" t="s">
        <v>287</v>
      </c>
    </row>
    <row r="58" spans="1:1" x14ac:dyDescent="0.25">
      <c r="A58" s="223" t="s">
        <v>312</v>
      </c>
    </row>
    <row r="59" spans="1:1" x14ac:dyDescent="0.25">
      <c r="A59" s="221" t="s">
        <v>325</v>
      </c>
    </row>
    <row r="60" spans="1:1" x14ac:dyDescent="0.25">
      <c r="A60" s="222" t="s">
        <v>180</v>
      </c>
    </row>
    <row r="61" spans="1:1" x14ac:dyDescent="0.25">
      <c r="A61" s="221" t="s">
        <v>330</v>
      </c>
    </row>
    <row r="62" spans="1:1" x14ac:dyDescent="0.25">
      <c r="A62" s="221" t="s">
        <v>310</v>
      </c>
    </row>
    <row r="63" spans="1:1" x14ac:dyDescent="0.25">
      <c r="A63" s="221" t="s">
        <v>332</v>
      </c>
    </row>
    <row r="67" spans="1:1" ht="16.5" thickBot="1" x14ac:dyDescent="0.3">
      <c r="A67" s="182" t="s">
        <v>370</v>
      </c>
    </row>
    <row r="68" spans="1:1" ht="15.75" thickTop="1" x14ac:dyDescent="0.25">
      <c r="A68" s="225" t="s">
        <v>372</v>
      </c>
    </row>
    <row r="69" spans="1:1" x14ac:dyDescent="0.25">
      <c r="A69" s="226" t="s">
        <v>384</v>
      </c>
    </row>
    <row r="70" spans="1:1" x14ac:dyDescent="0.25">
      <c r="A70" s="226" t="s">
        <v>386</v>
      </c>
    </row>
    <row r="71" spans="1:1" x14ac:dyDescent="0.25">
      <c r="A71" s="227" t="s">
        <v>393</v>
      </c>
    </row>
    <row r="72" spans="1:1" x14ac:dyDescent="0.25">
      <c r="A72" s="226" t="s">
        <v>442</v>
      </c>
    </row>
    <row r="73" spans="1:1" x14ac:dyDescent="0.25">
      <c r="A73" s="226" t="s">
        <v>446</v>
      </c>
    </row>
    <row r="74" spans="1:1" x14ac:dyDescent="0.25">
      <c r="A74" s="226" t="s">
        <v>451</v>
      </c>
    </row>
    <row r="75" spans="1:1" x14ac:dyDescent="0.25">
      <c r="A75" s="228" t="s">
        <v>455</v>
      </c>
    </row>
    <row r="76" spans="1:1" x14ac:dyDescent="0.25">
      <c r="A76" s="228" t="s">
        <v>462</v>
      </c>
    </row>
    <row r="77" spans="1:1" x14ac:dyDescent="0.25">
      <c r="A77" s="226" t="s">
        <v>465</v>
      </c>
    </row>
    <row r="78" spans="1:1" x14ac:dyDescent="0.25">
      <c r="A78" s="226" t="s">
        <v>471</v>
      </c>
    </row>
    <row r="79" spans="1:1" x14ac:dyDescent="0.25">
      <c r="A79" s="228" t="s">
        <v>482</v>
      </c>
    </row>
    <row r="80" spans="1:1" ht="30" x14ac:dyDescent="0.25">
      <c r="A80" s="228" t="s">
        <v>489</v>
      </c>
    </row>
    <row r="81" spans="1:1" x14ac:dyDescent="0.25">
      <c r="A81" s="226" t="s">
        <v>491</v>
      </c>
    </row>
    <row r="82" spans="1:1" ht="17.25" customHeight="1" x14ac:dyDescent="0.25">
      <c r="A82" s="229" t="s">
        <v>1020</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214" t="s">
        <v>76</v>
      </c>
    </row>
    <row r="2" spans="1:1" x14ac:dyDescent="0.25">
      <c r="A2" s="109" t="s">
        <v>83</v>
      </c>
    </row>
    <row r="3" spans="1:1" ht="15.75" customHeight="1" x14ac:dyDescent="0.25">
      <c r="A3" s="109" t="s">
        <v>92</v>
      </c>
    </row>
    <row r="4" spans="1:1" ht="31.5" customHeight="1" x14ac:dyDescent="0.25">
      <c r="A4" s="109" t="s">
        <v>97</v>
      </c>
    </row>
    <row r="5" spans="1:1" ht="30" x14ac:dyDescent="0.25">
      <c r="A5" s="105" t="s">
        <v>101</v>
      </c>
    </row>
    <row r="6" spans="1:1" x14ac:dyDescent="0.25">
      <c r="A6" s="105" t="s">
        <v>103</v>
      </c>
    </row>
    <row r="7" spans="1:1" x14ac:dyDescent="0.25">
      <c r="A7" s="109" t="s">
        <v>107</v>
      </c>
    </row>
    <row r="8" spans="1:1" x14ac:dyDescent="0.25">
      <c r="A8" s="109" t="s">
        <v>113</v>
      </c>
    </row>
    <row r="9" spans="1:1" x14ac:dyDescent="0.25">
      <c r="A9" s="109" t="s">
        <v>118</v>
      </c>
    </row>
    <row r="10" spans="1:1" x14ac:dyDescent="0.25">
      <c r="A10" s="109" t="s">
        <v>126</v>
      </c>
    </row>
    <row r="11" spans="1:1" x14ac:dyDescent="0.25">
      <c r="A11" s="105" t="s">
        <v>130</v>
      </c>
    </row>
    <row r="12" spans="1:1" x14ac:dyDescent="0.25">
      <c r="A12" s="109" t="s">
        <v>132</v>
      </c>
    </row>
    <row r="13" spans="1:1" x14ac:dyDescent="0.25">
      <c r="A13" s="109" t="s">
        <v>139</v>
      </c>
    </row>
    <row r="14" spans="1:1" ht="17.25" customHeight="1" x14ac:dyDescent="0.25">
      <c r="A14" s="105" t="s">
        <v>145</v>
      </c>
    </row>
    <row r="15" spans="1:1" x14ac:dyDescent="0.25">
      <c r="A15" s="105" t="s">
        <v>147</v>
      </c>
    </row>
    <row r="16" spans="1:1" x14ac:dyDescent="0.25">
      <c r="A16" s="105" t="s">
        <v>152</v>
      </c>
    </row>
    <row r="17" spans="1:1" ht="30" x14ac:dyDescent="0.25">
      <c r="A17" s="105" t="s">
        <v>158</v>
      </c>
    </row>
    <row r="18" spans="1:1" ht="30" x14ac:dyDescent="0.25">
      <c r="A18" s="105" t="s">
        <v>164</v>
      </c>
    </row>
    <row r="19" spans="1:1" ht="18" customHeight="1" x14ac:dyDescent="0.25">
      <c r="A19" s="105" t="s">
        <v>175</v>
      </c>
    </row>
    <row r="20" spans="1:1" ht="15" customHeight="1" x14ac:dyDescent="0.25">
      <c r="A20" s="109" t="s">
        <v>177</v>
      </c>
    </row>
    <row r="21" spans="1:1" ht="15.75" customHeight="1" x14ac:dyDescent="0.25">
      <c r="A21" s="109" t="s">
        <v>180</v>
      </c>
    </row>
    <row r="22" spans="1:1" x14ac:dyDescent="0.25">
      <c r="A22" s="109" t="s">
        <v>189</v>
      </c>
    </row>
    <row r="23" spans="1:1" x14ac:dyDescent="0.25">
      <c r="A23" s="105" t="s">
        <v>199</v>
      </c>
    </row>
    <row r="24" spans="1:1" ht="30" x14ac:dyDescent="0.25">
      <c r="A24" s="105" t="s">
        <v>203</v>
      </c>
    </row>
    <row r="25" spans="1:1" x14ac:dyDescent="0.25">
      <c r="A25" s="109" t="s">
        <v>205</v>
      </c>
    </row>
    <row r="26" spans="1:1" x14ac:dyDescent="0.25">
      <c r="A26" s="105" t="s">
        <v>211</v>
      </c>
    </row>
    <row r="27" spans="1:1" ht="19.5" customHeight="1" x14ac:dyDescent="0.25">
      <c r="A27" s="105" t="s">
        <v>217</v>
      </c>
    </row>
    <row r="28" spans="1:1" ht="30" x14ac:dyDescent="0.25">
      <c r="A28" s="105" t="s">
        <v>222</v>
      </c>
    </row>
    <row r="29" spans="1:1" x14ac:dyDescent="0.25">
      <c r="A29" s="105" t="s">
        <v>224</v>
      </c>
    </row>
    <row r="30" spans="1:1" x14ac:dyDescent="0.25">
      <c r="A30" s="105" t="s">
        <v>226</v>
      </c>
    </row>
    <row r="31" spans="1:1" x14ac:dyDescent="0.25">
      <c r="A31" s="105" t="s">
        <v>228</v>
      </c>
    </row>
    <row r="32" spans="1:1" ht="30" x14ac:dyDescent="0.25">
      <c r="A32" s="107" t="s">
        <v>233</v>
      </c>
    </row>
    <row r="33" spans="1:3" x14ac:dyDescent="0.25">
      <c r="A33" s="107" t="s">
        <v>236</v>
      </c>
    </row>
    <row r="34" spans="1:3" ht="16.5" customHeight="1" x14ac:dyDescent="0.25">
      <c r="A34" s="107" t="s">
        <v>240</v>
      </c>
    </row>
    <row r="35" spans="1:3" ht="15.75" customHeight="1" x14ac:dyDescent="0.25">
      <c r="A35" s="106" t="s">
        <v>242</v>
      </c>
    </row>
    <row r="36" spans="1:3" x14ac:dyDescent="0.25">
      <c r="A36" s="107" t="s">
        <v>250</v>
      </c>
    </row>
    <row r="37" spans="1:3" x14ac:dyDescent="0.25">
      <c r="A37" s="107" t="s">
        <v>252</v>
      </c>
    </row>
    <row r="38" spans="1:3" x14ac:dyDescent="0.25">
      <c r="A38" s="107" t="s">
        <v>287</v>
      </c>
    </row>
    <row r="39" spans="1:3" x14ac:dyDescent="0.25">
      <c r="A39" s="107" t="s">
        <v>303</v>
      </c>
    </row>
    <row r="40" spans="1:3" x14ac:dyDescent="0.25">
      <c r="A40" s="107" t="s">
        <v>310</v>
      </c>
    </row>
    <row r="41" spans="1:3" ht="17.25" customHeight="1" x14ac:dyDescent="0.25">
      <c r="A41" s="106" t="s">
        <v>314</v>
      </c>
    </row>
    <row r="42" spans="1:3" x14ac:dyDescent="0.25">
      <c r="A42" s="106" t="s">
        <v>325</v>
      </c>
    </row>
    <row r="43" spans="1:3" x14ac:dyDescent="0.25">
      <c r="A43" s="106" t="s">
        <v>340</v>
      </c>
    </row>
    <row r="44" spans="1:3" x14ac:dyDescent="0.25">
      <c r="A44" s="107" t="s">
        <v>353</v>
      </c>
    </row>
    <row r="45" spans="1:3" ht="18" customHeight="1" x14ac:dyDescent="0.25">
      <c r="A45" s="107" t="s">
        <v>360</v>
      </c>
      <c r="C45" s="108" t="s">
        <v>1021</v>
      </c>
    </row>
    <row r="46" spans="1:3" ht="20.100000000000001" customHeight="1" x14ac:dyDescent="0.25"/>
    <row r="47" spans="1:3" ht="20.100000000000001" customHeight="1" x14ac:dyDescent="0.25"/>
    <row r="48" spans="1:3" ht="15.75" customHeight="1" x14ac:dyDescent="0.25">
      <c r="A48" s="111" t="s">
        <v>384</v>
      </c>
    </row>
    <row r="49" spans="1:3" ht="16.5" customHeight="1" x14ac:dyDescent="0.25">
      <c r="A49" s="111" t="s">
        <v>386</v>
      </c>
    </row>
    <row r="50" spans="1:3" ht="17.25" customHeight="1" x14ac:dyDescent="0.25">
      <c r="A50" s="111" t="s">
        <v>393</v>
      </c>
    </row>
    <row r="51" spans="1:3" ht="20.100000000000001" customHeight="1" x14ac:dyDescent="0.25">
      <c r="A51" s="111" t="s">
        <v>442</v>
      </c>
    </row>
    <row r="52" spans="1:3" ht="17.25" customHeight="1" x14ac:dyDescent="0.25">
      <c r="A52" s="111" t="s">
        <v>446</v>
      </c>
    </row>
    <row r="53" spans="1:3" ht="15.75" customHeight="1" x14ac:dyDescent="0.25">
      <c r="A53" s="215" t="s">
        <v>455</v>
      </c>
    </row>
    <row r="54" spans="1:3" ht="17.25" customHeight="1" x14ac:dyDescent="0.25">
      <c r="A54" s="111" t="s">
        <v>465</v>
      </c>
    </row>
    <row r="55" spans="1:3" ht="20.100000000000001" customHeight="1" x14ac:dyDescent="0.25">
      <c r="A55" s="111" t="s">
        <v>471</v>
      </c>
    </row>
    <row r="56" spans="1:3" ht="27" customHeight="1" x14ac:dyDescent="0.25">
      <c r="A56" s="215" t="s">
        <v>489</v>
      </c>
    </row>
    <row r="57" spans="1:3" ht="15.75" customHeight="1" x14ac:dyDescent="0.25">
      <c r="A57" s="111" t="s">
        <v>491</v>
      </c>
    </row>
    <row r="58" spans="1:3" ht="15.75" customHeight="1" x14ac:dyDescent="0.25">
      <c r="A58" s="216" t="s">
        <v>501</v>
      </c>
      <c r="C58" s="108" t="s">
        <v>1003</v>
      </c>
    </row>
  </sheetData>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206" customWidth="1"/>
    <col min="3" max="3" width="10.28515625" customWidth="1"/>
    <col min="4" max="4" width="10.7109375" customWidth="1"/>
  </cols>
  <sheetData>
    <row r="2" spans="1:1" ht="16.5" thickBot="1" x14ac:dyDescent="0.3">
      <c r="A2" s="205" t="s">
        <v>74</v>
      </c>
    </row>
    <row r="3" spans="1:1" ht="15.75" thickTop="1" x14ac:dyDescent="0.25">
      <c r="A3" s="199" t="s">
        <v>189</v>
      </c>
    </row>
    <row r="4" spans="1:1" x14ac:dyDescent="0.25">
      <c r="A4" s="204" t="s">
        <v>152</v>
      </c>
    </row>
    <row r="5" spans="1:1" x14ac:dyDescent="0.25">
      <c r="A5" s="203" t="s">
        <v>303</v>
      </c>
    </row>
    <row r="6" spans="1:1" x14ac:dyDescent="0.25">
      <c r="A6" s="204" t="s">
        <v>177</v>
      </c>
    </row>
    <row r="7" spans="1:1" x14ac:dyDescent="0.25">
      <c r="A7" s="204" t="s">
        <v>103</v>
      </c>
    </row>
    <row r="8" spans="1:1" x14ac:dyDescent="0.25">
      <c r="A8" s="200" t="s">
        <v>242</v>
      </c>
    </row>
    <row r="9" spans="1:1" x14ac:dyDescent="0.25">
      <c r="A9" s="113" t="s">
        <v>118</v>
      </c>
    </row>
    <row r="10" spans="1:1" x14ac:dyDescent="0.25">
      <c r="A10" s="204" t="s">
        <v>224</v>
      </c>
    </row>
    <row r="11" spans="1:1" x14ac:dyDescent="0.25">
      <c r="A11" s="204" t="s">
        <v>205</v>
      </c>
    </row>
    <row r="12" spans="1:1" x14ac:dyDescent="0.25">
      <c r="A12" s="204" t="s">
        <v>211</v>
      </c>
    </row>
    <row r="13" spans="1:1" x14ac:dyDescent="0.25">
      <c r="A13" s="204" t="s">
        <v>113</v>
      </c>
    </row>
    <row r="14" spans="1:1" x14ac:dyDescent="0.25">
      <c r="A14" s="204" t="s">
        <v>219</v>
      </c>
    </row>
    <row r="15" spans="1:1" x14ac:dyDescent="0.25">
      <c r="A15" s="113" t="s">
        <v>126</v>
      </c>
    </row>
    <row r="16" spans="1:1" x14ac:dyDescent="0.25">
      <c r="A16" s="113" t="s">
        <v>83</v>
      </c>
    </row>
    <row r="17" spans="1:1" x14ac:dyDescent="0.25">
      <c r="A17" s="113" t="s">
        <v>87</v>
      </c>
    </row>
    <row r="18" spans="1:1" x14ac:dyDescent="0.25">
      <c r="A18" s="113" t="s">
        <v>92</v>
      </c>
    </row>
    <row r="19" spans="1:1" x14ac:dyDescent="0.25">
      <c r="A19" s="113" t="s">
        <v>147</v>
      </c>
    </row>
    <row r="20" spans="1:1" x14ac:dyDescent="0.25">
      <c r="A20" s="200" t="s">
        <v>233</v>
      </c>
    </row>
    <row r="21" spans="1:1" x14ac:dyDescent="0.25">
      <c r="A21" s="204" t="s">
        <v>107</v>
      </c>
    </row>
    <row r="22" spans="1:1" x14ac:dyDescent="0.25">
      <c r="A22" s="203" t="s">
        <v>1022</v>
      </c>
    </row>
    <row r="23" spans="1:1" x14ac:dyDescent="0.25">
      <c r="A23" s="203" t="s">
        <v>274</v>
      </c>
    </row>
    <row r="24" spans="1:1" x14ac:dyDescent="0.25">
      <c r="A24" s="113" t="s">
        <v>199</v>
      </c>
    </row>
    <row r="25" spans="1:1" x14ac:dyDescent="0.25">
      <c r="A25" s="113" t="s">
        <v>164</v>
      </c>
    </row>
    <row r="26" spans="1:1" x14ac:dyDescent="0.25">
      <c r="A26" s="204" t="s">
        <v>222</v>
      </c>
    </row>
    <row r="27" spans="1:1" x14ac:dyDescent="0.25">
      <c r="A27" s="200" t="s">
        <v>299</v>
      </c>
    </row>
    <row r="28" spans="1:1" x14ac:dyDescent="0.25">
      <c r="A28" s="200" t="s">
        <v>240</v>
      </c>
    </row>
    <row r="29" spans="1:1" x14ac:dyDescent="0.25">
      <c r="A29" s="204" t="s">
        <v>158</v>
      </c>
    </row>
    <row r="30" spans="1:1" x14ac:dyDescent="0.25">
      <c r="A30" s="113" t="s">
        <v>101</v>
      </c>
    </row>
    <row r="31" spans="1:1" x14ac:dyDescent="0.25">
      <c r="A31" s="113" t="s">
        <v>97</v>
      </c>
    </row>
    <row r="32" spans="1:1" x14ac:dyDescent="0.25">
      <c r="A32" s="200" t="s">
        <v>353</v>
      </c>
    </row>
    <row r="33" spans="1:1" x14ac:dyDescent="0.25">
      <c r="A33" s="113" t="s">
        <v>76</v>
      </c>
    </row>
    <row r="34" spans="1:1" x14ac:dyDescent="0.25">
      <c r="A34" s="200" t="s">
        <v>252</v>
      </c>
    </row>
    <row r="35" spans="1:1" x14ac:dyDescent="0.25">
      <c r="A35" s="200" t="s">
        <v>236</v>
      </c>
    </row>
    <row r="36" spans="1:1" x14ac:dyDescent="0.25">
      <c r="A36" s="113" t="s">
        <v>139</v>
      </c>
    </row>
    <row r="37" spans="1:1" x14ac:dyDescent="0.25">
      <c r="A37" s="203" t="s">
        <v>340</v>
      </c>
    </row>
    <row r="38" spans="1:1" x14ac:dyDescent="0.25">
      <c r="A38" s="200" t="s">
        <v>291</v>
      </c>
    </row>
    <row r="39" spans="1:1" x14ac:dyDescent="0.25">
      <c r="A39" s="113" t="s">
        <v>175</v>
      </c>
    </row>
    <row r="40" spans="1:1" x14ac:dyDescent="0.25">
      <c r="A40" s="113" t="s">
        <v>203</v>
      </c>
    </row>
    <row r="41" spans="1:1" x14ac:dyDescent="0.25">
      <c r="A41" s="200" t="s">
        <v>314</v>
      </c>
    </row>
    <row r="42" spans="1:1" x14ac:dyDescent="0.25">
      <c r="A42" s="201" t="s">
        <v>250</v>
      </c>
    </row>
    <row r="43" spans="1:1" x14ac:dyDescent="0.25">
      <c r="A43" s="113" t="s">
        <v>217</v>
      </c>
    </row>
    <row r="44" spans="1:1" x14ac:dyDescent="0.25">
      <c r="A44" s="204" t="s">
        <v>228</v>
      </c>
    </row>
    <row r="45" spans="1:1" x14ac:dyDescent="0.25">
      <c r="A45" s="200" t="s">
        <v>1019</v>
      </c>
    </row>
    <row r="46" spans="1:1" x14ac:dyDescent="0.25">
      <c r="A46" s="200" t="s">
        <v>264</v>
      </c>
    </row>
    <row r="47" spans="1:1" x14ac:dyDescent="0.25">
      <c r="A47" s="204" t="s">
        <v>226</v>
      </c>
    </row>
    <row r="48" spans="1:1" x14ac:dyDescent="0.25">
      <c r="A48" s="203" t="s">
        <v>271</v>
      </c>
    </row>
    <row r="49" spans="1:4" x14ac:dyDescent="0.25">
      <c r="A49" s="204" t="s">
        <v>145</v>
      </c>
    </row>
    <row r="50" spans="1:4" x14ac:dyDescent="0.25">
      <c r="A50" s="200" t="s">
        <v>325</v>
      </c>
    </row>
    <row r="51" spans="1:4" x14ac:dyDescent="0.25">
      <c r="A51" s="204" t="s">
        <v>180</v>
      </c>
    </row>
    <row r="52" spans="1:4" x14ac:dyDescent="0.25">
      <c r="A52" s="200" t="s">
        <v>310</v>
      </c>
    </row>
    <row r="53" spans="1:4" x14ac:dyDescent="0.25">
      <c r="A53" s="200" t="s">
        <v>332</v>
      </c>
      <c r="C53" s="108">
        <v>51</v>
      </c>
      <c r="D53" s="108" t="s">
        <v>1016</v>
      </c>
    </row>
    <row r="56" spans="1:4" ht="16.5" thickBot="1" x14ac:dyDescent="0.3">
      <c r="A56" s="182" t="s">
        <v>370</v>
      </c>
    </row>
    <row r="57" spans="1:4" ht="15.75" thickTop="1" x14ac:dyDescent="0.25">
      <c r="A57" s="199" t="s">
        <v>386</v>
      </c>
    </row>
    <row r="58" spans="1:4" x14ac:dyDescent="0.25">
      <c r="A58" s="202" t="s">
        <v>372</v>
      </c>
    </row>
    <row r="59" spans="1:4" x14ac:dyDescent="0.25">
      <c r="A59" s="204" t="s">
        <v>384</v>
      </c>
    </row>
    <row r="60" spans="1:4" x14ac:dyDescent="0.25">
      <c r="A60" s="207" t="s">
        <v>393</v>
      </c>
    </row>
    <row r="61" spans="1:4" x14ac:dyDescent="0.25">
      <c r="A61" s="113" t="s">
        <v>442</v>
      </c>
    </row>
    <row r="62" spans="1:4" x14ac:dyDescent="0.25">
      <c r="A62" s="204" t="s">
        <v>446</v>
      </c>
    </row>
    <row r="63" spans="1:4" x14ac:dyDescent="0.25">
      <c r="A63" s="203" t="s">
        <v>455</v>
      </c>
    </row>
    <row r="64" spans="1:4" x14ac:dyDescent="0.25">
      <c r="A64" s="113" t="s">
        <v>465</v>
      </c>
    </row>
    <row r="65" spans="1:4" x14ac:dyDescent="0.25">
      <c r="A65" s="204" t="s">
        <v>471</v>
      </c>
    </row>
    <row r="66" spans="1:4" x14ac:dyDescent="0.25">
      <c r="A66" s="203" t="s">
        <v>489</v>
      </c>
    </row>
    <row r="67" spans="1:4" x14ac:dyDescent="0.25">
      <c r="A67" s="204" t="s">
        <v>491</v>
      </c>
    </row>
    <row r="68" spans="1:4" x14ac:dyDescent="0.25">
      <c r="A68" s="208" t="s">
        <v>501</v>
      </c>
      <c r="C68" s="108">
        <v>12</v>
      </c>
      <c r="D68" s="108" t="s">
        <v>1023</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24"/>
  <sheetViews>
    <sheetView topLeftCell="A44" zoomScaleNormal="100" zoomScaleSheetLayoutView="120" zoomScalePageLayoutView="80" workbookViewId="0">
      <selection activeCell="H57" sqref="H57"/>
    </sheetView>
  </sheetViews>
  <sheetFormatPr defaultColWidth="9.140625" defaultRowHeight="15" x14ac:dyDescent="0.25"/>
  <cols>
    <col min="1" max="1" width="7.570312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 style="1" customWidth="1"/>
    <col min="13" max="13" width="19.28515625" style="1" customWidth="1"/>
    <col min="14" max="16384" width="9.140625" style="1"/>
  </cols>
  <sheetData>
    <row r="1" spans="1:16" ht="21.95" customHeight="1" x14ac:dyDescent="0.25">
      <c r="A1" s="509" t="s">
        <v>0</v>
      </c>
      <c r="B1" s="510"/>
      <c r="C1" s="510"/>
      <c r="D1" s="510"/>
      <c r="E1" s="510"/>
      <c r="F1" s="510"/>
      <c r="G1" s="510"/>
      <c r="H1" s="510"/>
      <c r="I1" s="510"/>
      <c r="J1" s="510"/>
      <c r="K1" s="510"/>
      <c r="L1" s="511"/>
    </row>
    <row r="2" spans="1:16" ht="37.5" customHeight="1" x14ac:dyDescent="0.25">
      <c r="A2" s="521" t="s">
        <v>1</v>
      </c>
      <c r="B2" s="522"/>
      <c r="C2" s="522"/>
      <c r="D2" s="522"/>
      <c r="E2" s="522"/>
      <c r="F2" s="522"/>
      <c r="G2" s="522"/>
      <c r="H2" s="522"/>
      <c r="I2" s="522"/>
      <c r="J2" s="522"/>
      <c r="K2" s="522"/>
      <c r="L2" s="523"/>
    </row>
    <row r="3" spans="1:16" ht="21.95" customHeight="1" x14ac:dyDescent="0.25">
      <c r="A3" s="512" t="s">
        <v>1074</v>
      </c>
      <c r="B3" s="513"/>
      <c r="C3" s="513"/>
      <c r="D3" s="513"/>
      <c r="E3" s="513"/>
      <c r="F3" s="513"/>
      <c r="G3" s="513"/>
      <c r="H3" s="513"/>
      <c r="I3" s="513"/>
      <c r="J3" s="513"/>
      <c r="K3" s="513"/>
      <c r="L3" s="514"/>
    </row>
    <row r="4" spans="1:16" ht="21.95" customHeight="1" thickBot="1" x14ac:dyDescent="0.3">
      <c r="A4" s="512" t="s">
        <v>2</v>
      </c>
      <c r="B4" s="513"/>
      <c r="C4" s="513"/>
      <c r="D4" s="513"/>
      <c r="E4" s="513"/>
      <c r="F4" s="513"/>
      <c r="G4" s="513"/>
      <c r="H4" s="513"/>
      <c r="I4" s="513"/>
      <c r="J4" s="513"/>
      <c r="K4" s="513"/>
      <c r="L4" s="514"/>
    </row>
    <row r="5" spans="1:16" ht="21.75" customHeight="1" thickTop="1" thickBot="1" x14ac:dyDescent="0.3">
      <c r="A5" s="515" t="s">
        <v>3</v>
      </c>
      <c r="B5" s="516"/>
      <c r="C5" s="516"/>
      <c r="D5" s="516"/>
      <c r="E5" s="516"/>
      <c r="F5" s="516"/>
      <c r="G5" s="516"/>
      <c r="H5" s="516"/>
      <c r="I5" s="516"/>
      <c r="J5" s="516"/>
      <c r="K5" s="516"/>
      <c r="L5" s="517"/>
    </row>
    <row r="6" spans="1:16" ht="21.75" customHeight="1" thickTop="1" thickBot="1" x14ac:dyDescent="0.3">
      <c r="A6" s="524" t="s">
        <v>4</v>
      </c>
      <c r="B6" s="525"/>
      <c r="C6" s="525"/>
      <c r="D6" s="525"/>
      <c r="E6" s="525"/>
      <c r="F6" s="525"/>
      <c r="G6" s="525"/>
      <c r="H6" s="525"/>
      <c r="I6" s="525"/>
      <c r="J6" s="525"/>
      <c r="K6" s="525"/>
      <c r="L6" s="526"/>
    </row>
    <row r="7" spans="1:16" ht="20.100000000000001" customHeight="1" thickTop="1" thickBot="1" x14ac:dyDescent="0.3">
      <c r="A7" s="518" t="s">
        <v>5</v>
      </c>
      <c r="B7" s="519"/>
      <c r="C7" s="519"/>
      <c r="D7" s="519"/>
      <c r="E7" s="519"/>
      <c r="F7" s="519"/>
      <c r="G7" s="519"/>
      <c r="H7" s="519"/>
      <c r="I7" s="519"/>
      <c r="J7" s="519"/>
      <c r="K7" s="519"/>
      <c r="L7" s="520"/>
    </row>
    <row r="8" spans="1:16" ht="18" customHeight="1" thickTop="1" x14ac:dyDescent="0.25">
      <c r="A8" s="463" t="s">
        <v>6</v>
      </c>
      <c r="B8" s="449"/>
      <c r="C8" s="449"/>
      <c r="D8" s="449"/>
      <c r="E8" s="450"/>
      <c r="F8" s="448" t="s">
        <v>7</v>
      </c>
      <c r="G8" s="449"/>
      <c r="H8" s="449"/>
      <c r="I8" s="450"/>
      <c r="J8" s="443" t="s">
        <v>8</v>
      </c>
      <c r="K8" s="443"/>
      <c r="L8" s="444"/>
    </row>
    <row r="9" spans="1:16" ht="17.25" customHeight="1" x14ac:dyDescent="0.25">
      <c r="A9" s="464"/>
      <c r="B9" s="465"/>
      <c r="C9" s="465"/>
      <c r="D9" s="465"/>
      <c r="E9" s="466"/>
      <c r="F9" s="451"/>
      <c r="G9" s="452"/>
      <c r="H9" s="452"/>
      <c r="I9" s="453"/>
      <c r="J9" s="445" t="s">
        <v>9</v>
      </c>
      <c r="K9" s="446"/>
      <c r="L9" s="447"/>
    </row>
    <row r="10" spans="1:16" ht="24.95" customHeight="1" x14ac:dyDescent="0.25">
      <c r="A10" s="506" t="s">
        <v>2</v>
      </c>
      <c r="B10" s="507"/>
      <c r="C10" s="507"/>
      <c r="D10" s="507"/>
      <c r="E10" s="508"/>
      <c r="F10" s="485" t="s">
        <v>10</v>
      </c>
      <c r="G10" s="485"/>
      <c r="H10" s="485"/>
      <c r="I10" s="485"/>
      <c r="J10" s="486">
        <v>3</v>
      </c>
      <c r="K10" s="487"/>
      <c r="L10" s="488"/>
    </row>
    <row r="11" spans="1:16" ht="24.95" customHeight="1" x14ac:dyDescent="0.25">
      <c r="A11" s="506"/>
      <c r="B11" s="507"/>
      <c r="C11" s="507"/>
      <c r="D11" s="507"/>
      <c r="E11" s="508"/>
      <c r="F11" s="485" t="s">
        <v>11</v>
      </c>
      <c r="G11" s="485"/>
      <c r="H11" s="485"/>
      <c r="I11" s="485"/>
      <c r="J11" s="492">
        <v>102</v>
      </c>
      <c r="K11" s="493"/>
      <c r="L11" s="494"/>
    </row>
    <row r="12" spans="1:16" ht="24.95" customHeight="1" x14ac:dyDescent="0.25">
      <c r="A12" s="506"/>
      <c r="B12" s="507"/>
      <c r="C12" s="507"/>
      <c r="D12" s="507"/>
      <c r="E12" s="508"/>
      <c r="F12" s="485" t="s">
        <v>12</v>
      </c>
      <c r="G12" s="485"/>
      <c r="H12" s="485"/>
      <c r="I12" s="485"/>
      <c r="J12" s="467">
        <v>101</v>
      </c>
      <c r="K12" s="468"/>
      <c r="L12" s="469"/>
    </row>
    <row r="13" spans="1:16" ht="24.95" customHeight="1" x14ac:dyDescent="0.25">
      <c r="A13" s="506"/>
      <c r="B13" s="507"/>
      <c r="C13" s="507"/>
      <c r="D13" s="507"/>
      <c r="E13" s="508"/>
      <c r="F13" s="485" t="s">
        <v>13</v>
      </c>
      <c r="G13" s="485"/>
      <c r="H13" s="485"/>
      <c r="I13" s="485"/>
      <c r="J13" s="498">
        <v>2853</v>
      </c>
      <c r="K13" s="499"/>
      <c r="L13" s="500"/>
      <c r="N13" s="284"/>
    </row>
    <row r="14" spans="1:16" ht="24.95" customHeight="1" x14ac:dyDescent="0.25">
      <c r="A14" s="506"/>
      <c r="B14" s="507"/>
      <c r="C14" s="507"/>
      <c r="D14" s="507"/>
      <c r="E14" s="508"/>
      <c r="F14" s="485" t="s">
        <v>14</v>
      </c>
      <c r="G14" s="485"/>
      <c r="H14" s="485"/>
      <c r="I14" s="485"/>
      <c r="J14" s="495">
        <v>125278.2</v>
      </c>
      <c r="K14" s="496"/>
      <c r="L14" s="497"/>
      <c r="M14" s="381"/>
      <c r="N14" s="381"/>
      <c r="P14" s="381"/>
    </row>
    <row r="15" spans="1:16" ht="24.95" customHeight="1" x14ac:dyDescent="0.25">
      <c r="A15" s="506"/>
      <c r="B15" s="507"/>
      <c r="C15" s="507"/>
      <c r="D15" s="507"/>
      <c r="E15" s="508"/>
      <c r="F15" s="482" t="s">
        <v>15</v>
      </c>
      <c r="G15" s="483"/>
      <c r="H15" s="483"/>
      <c r="I15" s="484"/>
      <c r="J15" s="479">
        <v>2</v>
      </c>
      <c r="K15" s="480"/>
      <c r="L15" s="481"/>
    </row>
    <row r="16" spans="1:16" ht="24.95" customHeight="1" x14ac:dyDescent="0.25">
      <c r="A16" s="506"/>
      <c r="B16" s="507"/>
      <c r="C16" s="507"/>
      <c r="D16" s="507"/>
      <c r="E16" s="508"/>
      <c r="F16" s="485" t="s">
        <v>16</v>
      </c>
      <c r="G16" s="485"/>
      <c r="H16" s="485"/>
      <c r="I16" s="485"/>
      <c r="J16" s="495">
        <v>128684.2</v>
      </c>
      <c r="K16" s="496"/>
      <c r="L16" s="497"/>
    </row>
    <row r="17" spans="1:21" ht="24.95" customHeight="1" x14ac:dyDescent="0.25">
      <c r="A17" s="506"/>
      <c r="B17" s="507"/>
      <c r="C17" s="507"/>
      <c r="D17" s="507"/>
      <c r="E17" s="508"/>
      <c r="F17" s="504" t="s">
        <v>17</v>
      </c>
      <c r="G17" s="504"/>
      <c r="H17" s="504"/>
      <c r="I17" s="504"/>
      <c r="J17" s="501">
        <v>50</v>
      </c>
      <c r="K17" s="502"/>
      <c r="L17" s="503"/>
      <c r="M17"/>
      <c r="N17"/>
      <c r="P17"/>
      <c r="Q17"/>
    </row>
    <row r="18" spans="1:21" ht="24.95" customHeight="1" x14ac:dyDescent="0.25">
      <c r="A18" s="506"/>
      <c r="B18" s="507"/>
      <c r="C18" s="507"/>
      <c r="D18" s="507"/>
      <c r="E18" s="508"/>
      <c r="F18" s="485" t="s">
        <v>18</v>
      </c>
      <c r="G18" s="485"/>
      <c r="H18" s="485"/>
      <c r="I18" s="485"/>
      <c r="J18" s="476">
        <v>14</v>
      </c>
      <c r="K18" s="477"/>
      <c r="L18" s="478"/>
      <c r="M18"/>
      <c r="N18"/>
      <c r="O18"/>
      <c r="P18"/>
      <c r="Q18"/>
    </row>
    <row r="19" spans="1:21" ht="33.75" customHeight="1" thickBot="1" x14ac:dyDescent="0.3">
      <c r="A19" s="506"/>
      <c r="B19" s="507"/>
      <c r="C19" s="507"/>
      <c r="D19" s="507"/>
      <c r="E19" s="508"/>
      <c r="F19" s="505" t="s">
        <v>19</v>
      </c>
      <c r="G19" s="505"/>
      <c r="H19" s="505"/>
      <c r="I19" s="505"/>
      <c r="J19" s="460" t="s">
        <v>20</v>
      </c>
      <c r="K19" s="461"/>
      <c r="L19" s="462"/>
    </row>
    <row r="20" spans="1:21" ht="10.5" customHeight="1" thickTop="1" thickBot="1" x14ac:dyDescent="0.3">
      <c r="A20" s="470"/>
      <c r="B20" s="471"/>
      <c r="C20" s="471"/>
      <c r="D20" s="471"/>
      <c r="E20" s="471"/>
      <c r="F20" s="471"/>
      <c r="G20" s="471"/>
      <c r="H20" s="471"/>
      <c r="I20" s="471"/>
      <c r="J20" s="471"/>
      <c r="K20" s="471"/>
      <c r="L20" s="472"/>
    </row>
    <row r="21" spans="1:21" ht="22.5" customHeight="1" thickTop="1" thickBot="1" x14ac:dyDescent="0.3">
      <c r="A21" s="473" t="s">
        <v>21</v>
      </c>
      <c r="B21" s="474"/>
      <c r="C21" s="474"/>
      <c r="D21" s="474"/>
      <c r="E21" s="474"/>
      <c r="F21" s="474"/>
      <c r="G21" s="474"/>
      <c r="H21" s="474"/>
      <c r="I21" s="474"/>
      <c r="J21" s="474"/>
      <c r="K21" s="474"/>
      <c r="L21" s="475"/>
    </row>
    <row r="22" spans="1:21" ht="69.75" customHeight="1" thickTop="1" x14ac:dyDescent="0.25">
      <c r="A22" s="454" t="s">
        <v>22</v>
      </c>
      <c r="B22" s="455"/>
      <c r="C22" s="455"/>
      <c r="D22" s="455"/>
      <c r="E22" s="455"/>
      <c r="F22" s="455"/>
      <c r="G22" s="455"/>
      <c r="H22" s="455"/>
      <c r="I22" s="455"/>
      <c r="J22" s="455"/>
      <c r="K22" s="455"/>
      <c r="L22" s="456"/>
    </row>
    <row r="23" spans="1:21" ht="39" customHeight="1" x14ac:dyDescent="0.25">
      <c r="A23" s="457" t="s">
        <v>23</v>
      </c>
      <c r="B23" s="458"/>
      <c r="C23" s="458"/>
      <c r="D23" s="458"/>
      <c r="E23" s="458"/>
      <c r="F23" s="458"/>
      <c r="G23" s="458"/>
      <c r="H23" s="458"/>
      <c r="I23" s="458"/>
      <c r="J23" s="458"/>
      <c r="K23" s="458"/>
      <c r="L23" s="459"/>
    </row>
    <row r="24" spans="1:21" ht="29.25" customHeight="1" thickBot="1" x14ac:dyDescent="0.3">
      <c r="A24" s="489" t="s">
        <v>24</v>
      </c>
      <c r="B24" s="490"/>
      <c r="C24" s="490"/>
      <c r="D24" s="490"/>
      <c r="E24" s="490"/>
      <c r="F24" s="490"/>
      <c r="G24" s="490"/>
      <c r="H24" s="490"/>
      <c r="I24" s="490"/>
      <c r="J24" s="490"/>
      <c r="K24" s="490"/>
      <c r="L24" s="491"/>
    </row>
    <row r="25" spans="1:21" ht="21.75" customHeight="1" thickTop="1" thickBot="1" x14ac:dyDescent="0.3">
      <c r="A25" s="473" t="s">
        <v>25</v>
      </c>
      <c r="B25" s="474"/>
      <c r="C25" s="474"/>
      <c r="D25" s="474"/>
      <c r="E25" s="474"/>
      <c r="F25" s="474"/>
      <c r="G25" s="474"/>
      <c r="H25" s="474"/>
      <c r="I25" s="474"/>
      <c r="J25" s="474"/>
      <c r="K25" s="474"/>
      <c r="L25" s="475"/>
    </row>
    <row r="26" spans="1:21" ht="56.25" customHeight="1" thickTop="1" x14ac:dyDescent="0.25">
      <c r="A26" s="435" t="s">
        <v>26</v>
      </c>
      <c r="B26" s="528"/>
      <c r="C26" s="528"/>
      <c r="D26" s="528"/>
      <c r="E26" s="528"/>
      <c r="F26" s="528"/>
      <c r="G26" s="528"/>
      <c r="H26" s="528"/>
      <c r="I26" s="528"/>
      <c r="J26" s="528"/>
      <c r="K26" s="528"/>
      <c r="L26" s="529"/>
    </row>
    <row r="27" spans="1:21" ht="96.75" customHeight="1" x14ac:dyDescent="0.25">
      <c r="A27" s="435" t="s">
        <v>1047</v>
      </c>
      <c r="B27" s="428"/>
      <c r="C27" s="428"/>
      <c r="D27" s="428"/>
      <c r="E27" s="428"/>
      <c r="F27" s="428"/>
      <c r="G27" s="428"/>
      <c r="H27" s="428"/>
      <c r="I27" s="428"/>
      <c r="J27" s="428"/>
      <c r="K27" s="428"/>
      <c r="L27" s="429"/>
    </row>
    <row r="28" spans="1:21" ht="130.5" customHeight="1" x14ac:dyDescent="0.25">
      <c r="A28" s="435" t="s">
        <v>1048</v>
      </c>
      <c r="B28" s="428"/>
      <c r="C28" s="428"/>
      <c r="D28" s="428"/>
      <c r="E28" s="428"/>
      <c r="F28" s="428"/>
      <c r="G28" s="428"/>
      <c r="H28" s="428"/>
      <c r="I28" s="428"/>
      <c r="J28" s="428"/>
      <c r="K28" s="428"/>
      <c r="L28" s="429"/>
    </row>
    <row r="29" spans="1:21" ht="67.5" customHeight="1" x14ac:dyDescent="0.25">
      <c r="A29" s="435" t="s">
        <v>1049</v>
      </c>
      <c r="B29" s="428"/>
      <c r="C29" s="428"/>
      <c r="D29" s="428"/>
      <c r="E29" s="428"/>
      <c r="F29" s="428"/>
      <c r="G29" s="428"/>
      <c r="H29" s="428"/>
      <c r="I29" s="428"/>
      <c r="J29" s="428"/>
      <c r="K29" s="428"/>
      <c r="L29" s="429"/>
      <c r="M29" s="382"/>
      <c r="N29" s="303"/>
      <c r="O29" s="303"/>
      <c r="P29" s="303"/>
      <c r="Q29" s="303"/>
      <c r="R29" s="303"/>
    </row>
    <row r="30" spans="1:21" ht="102.75" customHeight="1" x14ac:dyDescent="0.25">
      <c r="A30" s="425" t="s">
        <v>1075</v>
      </c>
      <c r="B30" s="428"/>
      <c r="C30" s="428"/>
      <c r="D30" s="428"/>
      <c r="E30" s="428"/>
      <c r="F30" s="428"/>
      <c r="G30" s="428"/>
      <c r="H30" s="428"/>
      <c r="I30" s="428"/>
      <c r="J30" s="428"/>
      <c r="K30" s="428"/>
      <c r="L30" s="429"/>
      <c r="M30" s="303"/>
      <c r="N30" s="303"/>
      <c r="O30" s="303"/>
      <c r="P30" s="303"/>
      <c r="Q30" s="303"/>
      <c r="R30" s="303"/>
      <c r="S30" s="303"/>
      <c r="T30" s="303"/>
      <c r="U30" s="303"/>
    </row>
    <row r="31" spans="1:21" customFormat="1" ht="71.25" customHeight="1" x14ac:dyDescent="0.25">
      <c r="A31" s="425" t="s">
        <v>1050</v>
      </c>
      <c r="B31" s="426"/>
      <c r="C31" s="426"/>
      <c r="D31" s="426"/>
      <c r="E31" s="426"/>
      <c r="F31" s="426"/>
      <c r="G31" s="426"/>
      <c r="H31" s="426"/>
      <c r="I31" s="426"/>
      <c r="J31" s="426"/>
      <c r="K31" s="426"/>
      <c r="L31" s="427"/>
      <c r="O31" s="1"/>
    </row>
    <row r="32" spans="1:21" ht="71.25" customHeight="1" x14ac:dyDescent="0.25">
      <c r="A32" s="422" t="s">
        <v>1051</v>
      </c>
      <c r="B32" s="428"/>
      <c r="C32" s="428"/>
      <c r="D32" s="428"/>
      <c r="E32" s="428"/>
      <c r="F32" s="428"/>
      <c r="G32" s="428"/>
      <c r="H32" s="428"/>
      <c r="I32" s="428"/>
      <c r="J32" s="428"/>
      <c r="K32" s="428"/>
      <c r="L32" s="429"/>
      <c r="M32" s="303"/>
      <c r="N32" s="297"/>
    </row>
    <row r="33" spans="1:23" ht="84.75" customHeight="1" x14ac:dyDescent="0.25">
      <c r="A33" s="422" t="s">
        <v>1052</v>
      </c>
      <c r="B33" s="423"/>
      <c r="C33" s="423"/>
      <c r="D33" s="423"/>
      <c r="E33" s="423"/>
      <c r="F33" s="423"/>
      <c r="G33" s="423"/>
      <c r="H33" s="423"/>
      <c r="I33" s="423"/>
      <c r="J33" s="423"/>
      <c r="K33" s="423"/>
      <c r="L33" s="424"/>
      <c r="M33" s="303"/>
      <c r="N33" s="303"/>
      <c r="O33" s="303"/>
      <c r="P33" s="303"/>
      <c r="Q33" s="303"/>
      <c r="R33" s="303"/>
      <c r="S33" s="303"/>
      <c r="T33" s="303"/>
      <c r="U33" s="303"/>
    </row>
    <row r="34" spans="1:23" ht="51.75" customHeight="1" x14ac:dyDescent="0.25">
      <c r="A34" s="422" t="s">
        <v>1053</v>
      </c>
      <c r="B34" s="423"/>
      <c r="C34" s="423"/>
      <c r="D34" s="423"/>
      <c r="E34" s="423"/>
      <c r="F34" s="423"/>
      <c r="G34" s="423"/>
      <c r="H34" s="423"/>
      <c r="I34" s="423"/>
      <c r="J34" s="423"/>
      <c r="K34" s="423"/>
      <c r="L34" s="424"/>
      <c r="M34" s="303"/>
      <c r="N34" s="303"/>
      <c r="O34" s="303"/>
      <c r="P34" s="303"/>
      <c r="Q34" s="303"/>
      <c r="R34" s="303"/>
      <c r="S34" s="303"/>
      <c r="T34" s="303"/>
      <c r="U34" s="303"/>
    </row>
    <row r="35" spans="1:23" ht="50.25" customHeight="1" x14ac:dyDescent="0.25">
      <c r="A35" s="422" t="s">
        <v>1054</v>
      </c>
      <c r="B35" s="423"/>
      <c r="C35" s="423"/>
      <c r="D35" s="423"/>
      <c r="E35" s="423"/>
      <c r="F35" s="423"/>
      <c r="G35" s="423"/>
      <c r="H35" s="423"/>
      <c r="I35" s="423"/>
      <c r="J35" s="423"/>
      <c r="K35" s="423"/>
      <c r="L35" s="424"/>
      <c r="M35" s="303"/>
      <c r="N35" s="303"/>
      <c r="O35" s="303"/>
      <c r="P35" s="303"/>
      <c r="Q35" s="303"/>
      <c r="R35" s="303"/>
      <c r="S35" s="303"/>
      <c r="T35" s="303"/>
      <c r="U35" s="303"/>
    </row>
    <row r="36" spans="1:23" ht="81.75" customHeight="1" x14ac:dyDescent="0.25">
      <c r="A36" s="422" t="s">
        <v>1042</v>
      </c>
      <c r="B36" s="423"/>
      <c r="C36" s="423"/>
      <c r="D36" s="423"/>
      <c r="E36" s="423"/>
      <c r="F36" s="423"/>
      <c r="G36" s="423"/>
      <c r="H36" s="423"/>
      <c r="I36" s="423"/>
      <c r="J36" s="423"/>
      <c r="K36" s="423"/>
      <c r="L36" s="424"/>
      <c r="M36" s="303"/>
      <c r="N36" s="303"/>
      <c r="O36" s="303"/>
      <c r="P36" s="303"/>
      <c r="Q36" s="303"/>
      <c r="R36" s="303"/>
      <c r="S36" s="303"/>
      <c r="T36" s="303"/>
      <c r="U36" s="303"/>
    </row>
    <row r="37" spans="1:23" customFormat="1" ht="66.75" customHeight="1" x14ac:dyDescent="0.25">
      <c r="A37" s="425" t="s">
        <v>1058</v>
      </c>
      <c r="B37" s="426"/>
      <c r="C37" s="426"/>
      <c r="D37" s="426"/>
      <c r="E37" s="426"/>
      <c r="F37" s="426"/>
      <c r="G37" s="426"/>
      <c r="H37" s="426"/>
      <c r="I37" s="426"/>
      <c r="J37" s="426"/>
      <c r="K37" s="426"/>
      <c r="L37" s="427"/>
      <c r="M37" s="308"/>
      <c r="N37" s="175"/>
      <c r="O37" s="1"/>
    </row>
    <row r="38" spans="1:23" customFormat="1" ht="65.25" customHeight="1" x14ac:dyDescent="0.25">
      <c r="A38" s="435" t="s">
        <v>1043</v>
      </c>
      <c r="B38" s="428"/>
      <c r="C38" s="428"/>
      <c r="D38" s="428"/>
      <c r="E38" s="428"/>
      <c r="F38" s="428"/>
      <c r="G38" s="428"/>
      <c r="H38" s="428"/>
      <c r="I38" s="428"/>
      <c r="J38" s="428"/>
      <c r="K38" s="428"/>
      <c r="L38" s="429"/>
      <c r="M38" s="308"/>
      <c r="O38" s="1"/>
      <c r="P38" s="308"/>
      <c r="Q38" s="308"/>
      <c r="R38" s="308"/>
      <c r="S38" s="308"/>
      <c r="T38" s="308"/>
      <c r="U38" s="308"/>
      <c r="V38" s="308"/>
      <c r="W38" s="308"/>
    </row>
    <row r="39" spans="1:23" customFormat="1" ht="148.5" customHeight="1" x14ac:dyDescent="0.25">
      <c r="A39" s="435" t="s">
        <v>1055</v>
      </c>
      <c r="B39" s="428"/>
      <c r="C39" s="428"/>
      <c r="D39" s="428"/>
      <c r="E39" s="428"/>
      <c r="F39" s="428"/>
      <c r="G39" s="428"/>
      <c r="H39" s="428"/>
      <c r="I39" s="428"/>
      <c r="J39" s="428"/>
      <c r="K39" s="428"/>
      <c r="L39" s="429"/>
      <c r="M39" s="308"/>
      <c r="N39" s="308"/>
      <c r="O39" s="1"/>
      <c r="P39" s="308"/>
      <c r="Q39" s="308"/>
      <c r="R39" s="308"/>
      <c r="S39" s="308"/>
      <c r="T39" s="308"/>
      <c r="U39" s="308"/>
      <c r="V39" s="308"/>
      <c r="W39" s="308"/>
    </row>
    <row r="40" spans="1:23" customFormat="1" ht="84.75" customHeight="1" x14ac:dyDescent="0.25">
      <c r="A40" s="435" t="s">
        <v>1056</v>
      </c>
      <c r="B40" s="428"/>
      <c r="C40" s="428"/>
      <c r="D40" s="428"/>
      <c r="E40" s="428"/>
      <c r="F40" s="428"/>
      <c r="G40" s="428"/>
      <c r="H40" s="428"/>
      <c r="I40" s="428"/>
      <c r="J40" s="428"/>
      <c r="K40" s="428"/>
      <c r="L40" s="429"/>
      <c r="M40" s="308"/>
      <c r="N40" s="308"/>
      <c r="O40" s="1"/>
      <c r="P40" s="308"/>
      <c r="Q40" s="308"/>
      <c r="R40" s="308"/>
      <c r="S40" s="308"/>
      <c r="T40" s="308"/>
      <c r="U40" s="308"/>
      <c r="V40" s="308"/>
      <c r="W40" s="308"/>
    </row>
    <row r="41" spans="1:23" customFormat="1" ht="30.75" customHeight="1" x14ac:dyDescent="0.25">
      <c r="A41" s="432" t="s">
        <v>27</v>
      </c>
      <c r="B41" s="433"/>
      <c r="C41" s="433"/>
      <c r="D41" s="433"/>
      <c r="E41" s="433"/>
      <c r="F41" s="433"/>
      <c r="G41" s="433"/>
      <c r="H41" s="433"/>
      <c r="I41" s="433"/>
      <c r="J41" s="433"/>
      <c r="K41" s="433"/>
      <c r="L41" s="434"/>
    </row>
    <row r="42" spans="1:23" ht="159" customHeight="1" x14ac:dyDescent="0.25">
      <c r="A42" s="383"/>
      <c r="B42" s="384"/>
      <c r="C42"/>
      <c r="D42" s="384"/>
      <c r="E42" s="384"/>
      <c r="F42" s="384"/>
      <c r="G42" s="384"/>
      <c r="H42" s="384"/>
      <c r="I42" s="384"/>
      <c r="J42" s="384"/>
      <c r="K42" s="384"/>
      <c r="L42" s="385"/>
    </row>
    <row r="43" spans="1:23" ht="15" customHeight="1" x14ac:dyDescent="0.25">
      <c r="A43" s="399"/>
      <c r="B43" s="400"/>
      <c r="C43" s="400"/>
      <c r="D43" s="400"/>
      <c r="E43" s="400"/>
      <c r="F43" s="400"/>
      <c r="G43" s="400"/>
      <c r="H43" s="400"/>
      <c r="I43" s="400"/>
      <c r="J43" s="400"/>
      <c r="K43" s="400"/>
      <c r="L43" s="401"/>
      <c r="M43" s="303"/>
      <c r="N43" s="303"/>
      <c r="O43" s="303"/>
      <c r="P43" s="303"/>
      <c r="Q43" s="303"/>
      <c r="R43" s="303"/>
      <c r="S43" s="303"/>
      <c r="T43" s="303"/>
      <c r="U43" s="303"/>
    </row>
    <row r="44" spans="1:23" customFormat="1" ht="52.5" customHeight="1" thickBot="1" x14ac:dyDescent="0.3">
      <c r="A44" s="440" t="s">
        <v>1057</v>
      </c>
      <c r="B44" s="441"/>
      <c r="C44" s="441"/>
      <c r="D44" s="441"/>
      <c r="E44" s="441"/>
      <c r="F44" s="441"/>
      <c r="G44" s="441"/>
      <c r="H44" s="441"/>
      <c r="I44" s="441"/>
      <c r="J44" s="441"/>
      <c r="K44" s="441"/>
      <c r="L44" s="442"/>
      <c r="M44" s="308"/>
      <c r="N44" s="308"/>
      <c r="O44" s="1"/>
      <c r="P44" s="308"/>
      <c r="Q44" s="308"/>
      <c r="R44" s="308"/>
      <c r="S44" s="308"/>
      <c r="T44" s="308"/>
      <c r="U44" s="308"/>
      <c r="V44" s="308"/>
      <c r="W44" s="308"/>
    </row>
    <row r="45" spans="1:23" customFormat="1" ht="15" customHeight="1" thickTop="1" thickBot="1" x14ac:dyDescent="0.3">
      <c r="A45" s="402"/>
      <c r="B45" s="403"/>
      <c r="C45" s="403"/>
      <c r="D45" s="403"/>
      <c r="E45" s="403"/>
      <c r="F45" s="403"/>
      <c r="G45" s="403"/>
      <c r="H45" s="403"/>
      <c r="I45" s="403"/>
      <c r="J45" s="403"/>
      <c r="K45" s="403"/>
      <c r="L45" s="404"/>
      <c r="M45" s="308"/>
      <c r="N45" s="308"/>
      <c r="O45" s="1"/>
      <c r="P45" s="308"/>
      <c r="Q45" s="308"/>
      <c r="R45" s="308"/>
      <c r="S45" s="308"/>
      <c r="T45" s="308"/>
      <c r="U45" s="308"/>
      <c r="V45" s="308"/>
      <c r="W45" s="308"/>
    </row>
    <row r="46" spans="1:23" ht="17.25" customHeight="1" thickTop="1" thickBot="1" x14ac:dyDescent="0.3">
      <c r="A46" s="530" t="s">
        <v>28</v>
      </c>
      <c r="B46" s="531"/>
      <c r="C46" s="531"/>
      <c r="D46" s="531"/>
      <c r="E46" s="531"/>
      <c r="F46" s="531"/>
      <c r="G46" s="531"/>
      <c r="H46" s="531"/>
      <c r="I46" s="531"/>
      <c r="J46" s="531"/>
      <c r="K46" s="531"/>
      <c r="L46" s="532"/>
    </row>
    <row r="47" spans="1:23" ht="64.5" customHeight="1" thickTop="1" x14ac:dyDescent="0.25">
      <c r="A47" s="533" t="s">
        <v>29</v>
      </c>
      <c r="B47" s="534"/>
      <c r="C47" s="534"/>
      <c r="D47" s="534"/>
      <c r="E47" s="534"/>
      <c r="F47" s="534"/>
      <c r="G47" s="535"/>
      <c r="H47" s="536" t="s">
        <v>30</v>
      </c>
      <c r="I47" s="537"/>
      <c r="J47" s="537"/>
      <c r="K47" s="537"/>
      <c r="L47" s="538"/>
    </row>
    <row r="48" spans="1:23" ht="35.25" customHeight="1" x14ac:dyDescent="0.25">
      <c r="A48" s="539" t="s">
        <v>31</v>
      </c>
      <c r="B48" s="540"/>
      <c r="C48" s="540"/>
      <c r="D48" s="540"/>
      <c r="E48" s="540"/>
      <c r="F48" s="540"/>
      <c r="G48" s="540"/>
      <c r="H48" s="541" t="s">
        <v>32</v>
      </c>
      <c r="I48" s="541"/>
      <c r="J48" s="541"/>
      <c r="K48" s="541"/>
      <c r="L48" s="542"/>
    </row>
    <row r="49" spans="1:13" ht="69.75" customHeight="1" x14ac:dyDescent="0.25">
      <c r="A49" s="436" t="s">
        <v>33</v>
      </c>
      <c r="B49" s="437"/>
      <c r="C49" s="437"/>
      <c r="D49" s="437"/>
      <c r="E49" s="437"/>
      <c r="F49" s="437"/>
      <c r="G49" s="437"/>
      <c r="H49" s="438" t="s">
        <v>34</v>
      </c>
      <c r="I49" s="438"/>
      <c r="J49" s="438"/>
      <c r="K49" s="438"/>
      <c r="L49" s="439"/>
      <c r="M49" s="303"/>
    </row>
    <row r="50" spans="1:13" ht="25.5" customHeight="1" x14ac:dyDescent="0.25">
      <c r="A50" s="543" t="s">
        <v>35</v>
      </c>
      <c r="B50" s="544"/>
      <c r="C50" s="544"/>
      <c r="D50" s="544"/>
      <c r="E50" s="544"/>
      <c r="F50" s="544"/>
      <c r="G50" s="544"/>
      <c r="H50" s="544" t="s">
        <v>36</v>
      </c>
      <c r="I50" s="544"/>
      <c r="J50" s="544"/>
      <c r="K50" s="544"/>
      <c r="L50" s="545"/>
    </row>
    <row r="51" spans="1:13" ht="58.5" customHeight="1" x14ac:dyDescent="0.25">
      <c r="A51" s="436" t="s">
        <v>37</v>
      </c>
      <c r="B51" s="437"/>
      <c r="C51" s="437"/>
      <c r="D51" s="437"/>
      <c r="E51" s="437"/>
      <c r="F51" s="437"/>
      <c r="G51" s="437"/>
      <c r="H51" s="438" t="s">
        <v>38</v>
      </c>
      <c r="I51" s="438"/>
      <c r="J51" s="438"/>
      <c r="K51" s="438"/>
      <c r="L51" s="439"/>
    </row>
    <row r="52" spans="1:13" ht="22.5" customHeight="1" thickBot="1" x14ac:dyDescent="0.3">
      <c r="A52" s="546" t="s">
        <v>39</v>
      </c>
      <c r="B52" s="430"/>
      <c r="C52" s="430"/>
      <c r="D52" s="430"/>
      <c r="E52" s="430"/>
      <c r="F52" s="430"/>
      <c r="G52" s="430"/>
      <c r="H52" s="430" t="s">
        <v>40</v>
      </c>
      <c r="I52" s="430"/>
      <c r="J52" s="430"/>
      <c r="K52" s="430"/>
      <c r="L52" s="431"/>
    </row>
    <row r="53" spans="1:13" ht="15.75" x14ac:dyDescent="0.25">
      <c r="A53" s="527"/>
      <c r="B53" s="527"/>
      <c r="C53" s="527"/>
      <c r="D53" s="527"/>
      <c r="E53" s="527"/>
      <c r="F53" s="527"/>
      <c r="G53" s="527"/>
      <c r="H53" s="527"/>
      <c r="I53" s="527"/>
      <c r="J53" s="527"/>
      <c r="K53" s="527"/>
      <c r="L53" s="527"/>
    </row>
    <row r="76" ht="4.5" customHeight="1" x14ac:dyDescent="0.25"/>
    <row r="87" spans="4:7" x14ac:dyDescent="0.25">
      <c r="D87" s="414"/>
      <c r="E87" s="414"/>
      <c r="F87" s="414"/>
      <c r="G87" s="414"/>
    </row>
    <row r="513" spans="1:10" ht="354.75" customHeight="1" x14ac:dyDescent="0.25"/>
    <row r="514" spans="1:10" ht="42.75" customHeight="1" x14ac:dyDescent="0.25"/>
    <row r="517" spans="1:10" ht="30" customHeight="1" x14ac:dyDescent="0.25"/>
    <row r="518" spans="1:10" ht="29.25" customHeight="1" x14ac:dyDescent="0.25"/>
    <row r="520" spans="1:10" ht="62.25" customHeight="1" x14ac:dyDescent="0.25"/>
    <row r="522" spans="1:10" ht="61.5" customHeight="1" x14ac:dyDescent="0.25"/>
    <row r="523" spans="1:10" ht="77.25" customHeight="1" x14ac:dyDescent="0.25">
      <c r="A523" s="154"/>
      <c r="B523" s="154"/>
      <c r="C523" s="154"/>
      <c r="D523" s="154"/>
      <c r="E523" s="154"/>
      <c r="F523" s="154"/>
      <c r="G523" s="154"/>
      <c r="H523" s="154"/>
      <c r="I523" s="154"/>
      <c r="J523" s="154"/>
    </row>
    <row r="524" spans="1:10" ht="237.75" customHeight="1" x14ac:dyDescent="0.25"/>
  </sheetData>
  <mergeCells count="69">
    <mergeCell ref="A53:L53"/>
    <mergeCell ref="A26:L26"/>
    <mergeCell ref="A27:L27"/>
    <mergeCell ref="A46:L46"/>
    <mergeCell ref="A47:G47"/>
    <mergeCell ref="H47:L47"/>
    <mergeCell ref="A48:G48"/>
    <mergeCell ref="H48:L48"/>
    <mergeCell ref="A49:G49"/>
    <mergeCell ref="H49:L49"/>
    <mergeCell ref="A50:G50"/>
    <mergeCell ref="H50:L50"/>
    <mergeCell ref="A32:L32"/>
    <mergeCell ref="A29:L29"/>
    <mergeCell ref="A52:G52"/>
    <mergeCell ref="A28:L28"/>
    <mergeCell ref="A1:L1"/>
    <mergeCell ref="A3:L3"/>
    <mergeCell ref="A4:L4"/>
    <mergeCell ref="A5:L5"/>
    <mergeCell ref="A7:L7"/>
    <mergeCell ref="A2:L2"/>
    <mergeCell ref="A6:L6"/>
    <mergeCell ref="A24:L24"/>
    <mergeCell ref="A25:L25"/>
    <mergeCell ref="J11:L11"/>
    <mergeCell ref="F12:I12"/>
    <mergeCell ref="J14:L14"/>
    <mergeCell ref="J13:L13"/>
    <mergeCell ref="F16:I16"/>
    <mergeCell ref="F18:I18"/>
    <mergeCell ref="J17:L17"/>
    <mergeCell ref="F17:I17"/>
    <mergeCell ref="F11:I11"/>
    <mergeCell ref="F14:I14"/>
    <mergeCell ref="F19:I19"/>
    <mergeCell ref="J16:L16"/>
    <mergeCell ref="A10:E19"/>
    <mergeCell ref="F13:I13"/>
    <mergeCell ref="J8:L8"/>
    <mergeCell ref="J9:L9"/>
    <mergeCell ref="F8:I9"/>
    <mergeCell ref="A22:L22"/>
    <mergeCell ref="A23:L23"/>
    <mergeCell ref="J19:L19"/>
    <mergeCell ref="A8:E9"/>
    <mergeCell ref="J12:L12"/>
    <mergeCell ref="A20:L20"/>
    <mergeCell ref="A21:L21"/>
    <mergeCell ref="J18:L18"/>
    <mergeCell ref="J15:L15"/>
    <mergeCell ref="F15:I15"/>
    <mergeCell ref="F10:I10"/>
    <mergeCell ref="J10:L10"/>
    <mergeCell ref="H52:L52"/>
    <mergeCell ref="A41:L41"/>
    <mergeCell ref="A38:L38"/>
    <mergeCell ref="A51:G51"/>
    <mergeCell ref="H51:L51"/>
    <mergeCell ref="A40:L40"/>
    <mergeCell ref="A39:L39"/>
    <mergeCell ref="A44:L44"/>
    <mergeCell ref="A36:L36"/>
    <mergeCell ref="A33:L33"/>
    <mergeCell ref="A37:L37"/>
    <mergeCell ref="A30:L30"/>
    <mergeCell ref="A31:L31"/>
    <mergeCell ref="A35:L35"/>
    <mergeCell ref="A34:L34"/>
  </mergeCells>
  <printOptions horizontalCentered="1"/>
  <pageMargins left="0.23622047244094491" right="0.23622047244094491" top="0.43307086614173229" bottom="0.47244094488188981" header="0.31496062992125984" footer="0.23622047244094491"/>
  <pageSetup paperSize="9" scale="80" orientation="portrait" r:id="rId1"/>
  <headerFooter>
    <oddFooter>&amp;R&amp;P /&amp;N</oddFooter>
  </headerFooter>
  <rowBreaks count="3" manualBreakCount="3">
    <brk id="28" max="11" man="1"/>
    <brk id="40" max="11" man="1"/>
    <brk id="52"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89" customWidth="1"/>
  </cols>
  <sheetData>
    <row r="1" spans="1:1" ht="16.5" thickBot="1" x14ac:dyDescent="0.3">
      <c r="A1" s="190" t="s">
        <v>74</v>
      </c>
    </row>
    <row r="2" spans="1:1" ht="15.75" thickTop="1" x14ac:dyDescent="0.25">
      <c r="A2" s="176" t="s">
        <v>189</v>
      </c>
    </row>
    <row r="3" spans="1:1" x14ac:dyDescent="0.25">
      <c r="A3" s="169" t="s">
        <v>152</v>
      </c>
    </row>
    <row r="4" spans="1:1" x14ac:dyDescent="0.25">
      <c r="A4" s="171" t="s">
        <v>303</v>
      </c>
    </row>
    <row r="5" spans="1:1" x14ac:dyDescent="0.25">
      <c r="A5" s="169" t="s">
        <v>177</v>
      </c>
    </row>
    <row r="6" spans="1:1" x14ac:dyDescent="0.25">
      <c r="A6" s="170" t="s">
        <v>103</v>
      </c>
    </row>
    <row r="7" spans="1:1" x14ac:dyDescent="0.25">
      <c r="A7" s="174" t="s">
        <v>242</v>
      </c>
    </row>
    <row r="8" spans="1:1" x14ac:dyDescent="0.25">
      <c r="A8" s="169" t="s">
        <v>118</v>
      </c>
    </row>
    <row r="9" spans="1:1" x14ac:dyDescent="0.25">
      <c r="A9" s="169" t="s">
        <v>224</v>
      </c>
    </row>
    <row r="10" spans="1:1" x14ac:dyDescent="0.25">
      <c r="A10" s="169" t="s">
        <v>205</v>
      </c>
    </row>
    <row r="11" spans="1:1" x14ac:dyDescent="0.25">
      <c r="A11" s="169" t="s">
        <v>211</v>
      </c>
    </row>
    <row r="12" spans="1:1" x14ac:dyDescent="0.25">
      <c r="A12" s="173" t="s">
        <v>113</v>
      </c>
    </row>
    <row r="13" spans="1:1" x14ac:dyDescent="0.25">
      <c r="A13" s="169" t="s">
        <v>219</v>
      </c>
    </row>
    <row r="14" spans="1:1" x14ac:dyDescent="0.25">
      <c r="A14" s="173" t="s">
        <v>126</v>
      </c>
    </row>
    <row r="15" spans="1:1" x14ac:dyDescent="0.25">
      <c r="A15" s="173" t="s">
        <v>83</v>
      </c>
    </row>
    <row r="16" spans="1:1" x14ac:dyDescent="0.25">
      <c r="A16" s="173" t="s">
        <v>92</v>
      </c>
    </row>
    <row r="17" spans="1:1" x14ac:dyDescent="0.25">
      <c r="A17" s="173" t="s">
        <v>147</v>
      </c>
    </row>
    <row r="18" spans="1:1" x14ac:dyDescent="0.25">
      <c r="A18" s="174" t="s">
        <v>233</v>
      </c>
    </row>
    <row r="19" spans="1:1" x14ac:dyDescent="0.25">
      <c r="A19" s="173" t="s">
        <v>107</v>
      </c>
    </row>
    <row r="20" spans="1:1" x14ac:dyDescent="0.25">
      <c r="A20" s="171" t="s">
        <v>260</v>
      </c>
    </row>
    <row r="21" spans="1:1" x14ac:dyDescent="0.25">
      <c r="A21" s="171" t="s">
        <v>1022</v>
      </c>
    </row>
    <row r="22" spans="1:1" x14ac:dyDescent="0.25">
      <c r="A22" s="169" t="s">
        <v>130</v>
      </c>
    </row>
    <row r="23" spans="1:1" x14ac:dyDescent="0.25">
      <c r="A23" s="173" t="s">
        <v>199</v>
      </c>
    </row>
    <row r="24" spans="1:1" x14ac:dyDescent="0.25">
      <c r="A24" s="173" t="s">
        <v>164</v>
      </c>
    </row>
    <row r="25" spans="1:1" ht="30" x14ac:dyDescent="0.25">
      <c r="A25" s="169" t="s">
        <v>222</v>
      </c>
    </row>
    <row r="26" spans="1:1" x14ac:dyDescent="0.25">
      <c r="A26" s="174" t="s">
        <v>299</v>
      </c>
    </row>
    <row r="27" spans="1:1" ht="17.25" customHeight="1" x14ac:dyDescent="0.25">
      <c r="A27" s="174" t="s">
        <v>240</v>
      </c>
    </row>
    <row r="28" spans="1:1" ht="18.75" customHeight="1" x14ac:dyDescent="0.25">
      <c r="A28" s="169" t="s">
        <v>158</v>
      </c>
    </row>
    <row r="29" spans="1:1" x14ac:dyDescent="0.25">
      <c r="A29" s="173" t="s">
        <v>101</v>
      </c>
    </row>
    <row r="30" spans="1:1" ht="30" x14ac:dyDescent="0.25">
      <c r="A30" s="173" t="s">
        <v>97</v>
      </c>
    </row>
    <row r="31" spans="1:1" x14ac:dyDescent="0.25">
      <c r="A31" s="174" t="s">
        <v>353</v>
      </c>
    </row>
    <row r="32" spans="1:1" x14ac:dyDescent="0.25">
      <c r="A32" s="173" t="s">
        <v>76</v>
      </c>
    </row>
    <row r="33" spans="1:1" x14ac:dyDescent="0.25">
      <c r="A33" s="174" t="s">
        <v>252</v>
      </c>
    </row>
    <row r="34" spans="1:1" x14ac:dyDescent="0.25">
      <c r="A34" s="174" t="s">
        <v>236</v>
      </c>
    </row>
    <row r="35" spans="1:1" x14ac:dyDescent="0.25">
      <c r="A35" s="173" t="s">
        <v>139</v>
      </c>
    </row>
    <row r="36" spans="1:1" x14ac:dyDescent="0.25">
      <c r="A36" s="171" t="s">
        <v>340</v>
      </c>
    </row>
    <row r="37" spans="1:1" x14ac:dyDescent="0.25">
      <c r="A37" s="174" t="s">
        <v>291</v>
      </c>
    </row>
    <row r="38" spans="1:1" x14ac:dyDescent="0.25">
      <c r="A38" s="173" t="s">
        <v>175</v>
      </c>
    </row>
    <row r="39" spans="1:1" x14ac:dyDescent="0.25">
      <c r="A39" s="173" t="s">
        <v>203</v>
      </c>
    </row>
    <row r="40" spans="1:1" x14ac:dyDescent="0.25">
      <c r="A40" s="174" t="s">
        <v>314</v>
      </c>
    </row>
    <row r="41" spans="1:1" x14ac:dyDescent="0.25">
      <c r="A41" s="174" t="s">
        <v>250</v>
      </c>
    </row>
    <row r="42" spans="1:1" x14ac:dyDescent="0.25">
      <c r="A42" s="173" t="s">
        <v>217</v>
      </c>
    </row>
    <row r="43" spans="1:1" x14ac:dyDescent="0.25">
      <c r="A43" s="169" t="s">
        <v>228</v>
      </c>
    </row>
    <row r="44" spans="1:1" x14ac:dyDescent="0.25">
      <c r="A44" s="174" t="s">
        <v>264</v>
      </c>
    </row>
    <row r="45" spans="1:1" x14ac:dyDescent="0.25">
      <c r="A45" s="174" t="s">
        <v>289</v>
      </c>
    </row>
    <row r="46" spans="1:1" x14ac:dyDescent="0.25">
      <c r="A46" s="171" t="s">
        <v>321</v>
      </c>
    </row>
    <row r="47" spans="1:1" x14ac:dyDescent="0.25">
      <c r="A47" s="173" t="s">
        <v>226</v>
      </c>
    </row>
    <row r="48" spans="1:1" x14ac:dyDescent="0.25">
      <c r="A48" s="169" t="s">
        <v>145</v>
      </c>
    </row>
    <row r="49" spans="1:3" x14ac:dyDescent="0.25">
      <c r="A49" s="171" t="s">
        <v>1024</v>
      </c>
    </row>
    <row r="50" spans="1:3" x14ac:dyDescent="0.25">
      <c r="A50" s="173" t="s">
        <v>180</v>
      </c>
    </row>
    <row r="51" spans="1:3" x14ac:dyDescent="0.25">
      <c r="A51" s="174" t="s">
        <v>310</v>
      </c>
    </row>
    <row r="52" spans="1:3" x14ac:dyDescent="0.25">
      <c r="A52" s="174" t="s">
        <v>332</v>
      </c>
      <c r="C52" s="191" t="s">
        <v>1025</v>
      </c>
    </row>
    <row r="56" spans="1:3" ht="16.5" thickBot="1" x14ac:dyDescent="0.3">
      <c r="A56" s="192" t="s">
        <v>370</v>
      </c>
    </row>
    <row r="57" spans="1:3" ht="15.75" thickTop="1" x14ac:dyDescent="0.25">
      <c r="A57" s="188" t="s">
        <v>372</v>
      </c>
    </row>
    <row r="58" spans="1:3" x14ac:dyDescent="0.25">
      <c r="A58" s="145" t="s">
        <v>384</v>
      </c>
    </row>
    <row r="59" spans="1:3" x14ac:dyDescent="0.25">
      <c r="A59" s="144" t="s">
        <v>386</v>
      </c>
    </row>
    <row r="60" spans="1:3" x14ac:dyDescent="0.25">
      <c r="A60" s="144" t="s">
        <v>393</v>
      </c>
    </row>
    <row r="61" spans="1:3" x14ac:dyDescent="0.25">
      <c r="A61" s="77" t="s">
        <v>442</v>
      </c>
    </row>
    <row r="62" spans="1:3" x14ac:dyDescent="0.25">
      <c r="A62" s="144" t="s">
        <v>446</v>
      </c>
    </row>
    <row r="63" spans="1:3" x14ac:dyDescent="0.25">
      <c r="A63" s="146" t="s">
        <v>455</v>
      </c>
    </row>
    <row r="64" spans="1:3" x14ac:dyDescent="0.25">
      <c r="A64" s="77" t="s">
        <v>465</v>
      </c>
    </row>
    <row r="65" spans="1:3" x14ac:dyDescent="0.25">
      <c r="A65" s="144" t="s">
        <v>471</v>
      </c>
    </row>
    <row r="66" spans="1:3" x14ac:dyDescent="0.25">
      <c r="A66" s="144" t="s">
        <v>491</v>
      </c>
    </row>
    <row r="67" spans="1:3" ht="15.75" customHeight="1" x14ac:dyDescent="0.25">
      <c r="A67" s="150" t="s">
        <v>1020</v>
      </c>
      <c r="C67" s="108" t="s">
        <v>1003</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75" customWidth="1"/>
    <col min="3" max="3" width="13.140625" customWidth="1"/>
    <col min="5" max="5" width="24.5703125" customWidth="1"/>
  </cols>
  <sheetData>
    <row r="1" spans="1:1" x14ac:dyDescent="0.25">
      <c r="A1" s="171" t="s">
        <v>1006</v>
      </c>
    </row>
    <row r="2" spans="1:1" x14ac:dyDescent="0.25">
      <c r="A2" s="169" t="s">
        <v>189</v>
      </c>
    </row>
    <row r="3" spans="1:1" x14ac:dyDescent="0.25">
      <c r="A3" s="169" t="s">
        <v>152</v>
      </c>
    </row>
    <row r="4" spans="1:1" x14ac:dyDescent="0.25">
      <c r="A4" s="171" t="s">
        <v>303</v>
      </c>
    </row>
    <row r="5" spans="1:1" x14ac:dyDescent="0.25">
      <c r="A5" s="173" t="s">
        <v>177</v>
      </c>
    </row>
    <row r="6" spans="1:1" x14ac:dyDescent="0.25">
      <c r="A6" s="169" t="s">
        <v>103</v>
      </c>
    </row>
    <row r="7" spans="1:1" x14ac:dyDescent="0.25">
      <c r="A7" s="171" t="s">
        <v>242</v>
      </c>
    </row>
    <row r="8" spans="1:1" x14ac:dyDescent="0.25">
      <c r="A8" s="169" t="s">
        <v>118</v>
      </c>
    </row>
    <row r="9" spans="1:1" x14ac:dyDescent="0.25">
      <c r="A9" s="171" t="s">
        <v>319</v>
      </c>
    </row>
    <row r="10" spans="1:1" x14ac:dyDescent="0.25">
      <c r="A10" s="173" t="s">
        <v>224</v>
      </c>
    </row>
    <row r="11" spans="1:1" x14ac:dyDescent="0.25">
      <c r="A11" s="169" t="s">
        <v>211</v>
      </c>
    </row>
    <row r="12" spans="1:1" x14ac:dyDescent="0.25">
      <c r="A12" s="169" t="s">
        <v>113</v>
      </c>
    </row>
    <row r="13" spans="1:1" x14ac:dyDescent="0.25">
      <c r="A13" s="173" t="s">
        <v>219</v>
      </c>
    </row>
    <row r="14" spans="1:1" x14ac:dyDescent="0.25">
      <c r="A14" s="173" t="s">
        <v>126</v>
      </c>
    </row>
    <row r="15" spans="1:1" x14ac:dyDescent="0.25">
      <c r="A15" s="169" t="s">
        <v>83</v>
      </c>
    </row>
    <row r="16" spans="1:1" x14ac:dyDescent="0.25">
      <c r="A16" s="173" t="s">
        <v>87</v>
      </c>
    </row>
    <row r="17" spans="1:1" ht="18.75" customHeight="1" x14ac:dyDescent="0.25">
      <c r="A17" s="173" t="s">
        <v>92</v>
      </c>
    </row>
    <row r="18" spans="1:1" ht="18" customHeight="1" x14ac:dyDescent="0.25">
      <c r="A18" s="173" t="s">
        <v>147</v>
      </c>
    </row>
    <row r="19" spans="1:1" x14ac:dyDescent="0.25">
      <c r="A19" s="171" t="s">
        <v>233</v>
      </c>
    </row>
    <row r="20" spans="1:1" x14ac:dyDescent="0.25">
      <c r="A20" s="173" t="s">
        <v>107</v>
      </c>
    </row>
    <row r="21" spans="1:1" x14ac:dyDescent="0.25">
      <c r="A21" s="171" t="s">
        <v>260</v>
      </c>
    </row>
    <row r="22" spans="1:1" x14ac:dyDescent="0.25">
      <c r="A22" s="171" t="s">
        <v>1022</v>
      </c>
    </row>
    <row r="23" spans="1:1" x14ac:dyDescent="0.25">
      <c r="A23" s="169" t="s">
        <v>130</v>
      </c>
    </row>
    <row r="24" spans="1:1" x14ac:dyDescent="0.25">
      <c r="A24" s="174" t="s">
        <v>274</v>
      </c>
    </row>
    <row r="25" spans="1:1" x14ac:dyDescent="0.25">
      <c r="A25" s="173" t="s">
        <v>199</v>
      </c>
    </row>
    <row r="26" spans="1:1" ht="18.75" customHeight="1" x14ac:dyDescent="0.25">
      <c r="A26" s="173" t="s">
        <v>164</v>
      </c>
    </row>
    <row r="27" spans="1:1" ht="19.5" customHeight="1" x14ac:dyDescent="0.25">
      <c r="A27" s="173" t="s">
        <v>222</v>
      </c>
    </row>
    <row r="28" spans="1:1" x14ac:dyDescent="0.25">
      <c r="A28" s="173" t="s">
        <v>230</v>
      </c>
    </row>
    <row r="29" spans="1:1" x14ac:dyDescent="0.25">
      <c r="A29" s="169" t="s">
        <v>166</v>
      </c>
    </row>
    <row r="30" spans="1:1" ht="18.75" customHeight="1" x14ac:dyDescent="0.25">
      <c r="A30" s="174" t="s">
        <v>364</v>
      </c>
    </row>
    <row r="31" spans="1:1" x14ac:dyDescent="0.25">
      <c r="A31" s="174" t="s">
        <v>299</v>
      </c>
    </row>
    <row r="32" spans="1:1" x14ac:dyDescent="0.25">
      <c r="A32" s="174" t="s">
        <v>347</v>
      </c>
    </row>
    <row r="33" spans="1:1" ht="27.75" customHeight="1" x14ac:dyDescent="0.25">
      <c r="A33" s="174" t="s">
        <v>1007</v>
      </c>
    </row>
    <row r="34" spans="1:1" x14ac:dyDescent="0.25">
      <c r="A34" s="171" t="s">
        <v>240</v>
      </c>
    </row>
    <row r="35" spans="1:1" ht="16.5" customHeight="1" x14ac:dyDescent="0.25">
      <c r="A35" s="173" t="s">
        <v>158</v>
      </c>
    </row>
    <row r="36" spans="1:1" ht="30" x14ac:dyDescent="0.25">
      <c r="A36" s="174" t="s">
        <v>285</v>
      </c>
    </row>
    <row r="37" spans="1:1" ht="30" x14ac:dyDescent="0.25">
      <c r="A37" s="173" t="s">
        <v>97</v>
      </c>
    </row>
    <row r="38" spans="1:1" ht="15.75" thickBot="1" x14ac:dyDescent="0.3">
      <c r="A38" s="171" t="s">
        <v>353</v>
      </c>
    </row>
    <row r="39" spans="1:1" ht="15.75" thickTop="1" x14ac:dyDescent="0.25">
      <c r="A39" s="176" t="s">
        <v>76</v>
      </c>
    </row>
    <row r="40" spans="1:1" x14ac:dyDescent="0.25">
      <c r="A40" s="174" t="s">
        <v>252</v>
      </c>
    </row>
    <row r="41" spans="1:1" x14ac:dyDescent="0.25">
      <c r="A41" s="174" t="s">
        <v>236</v>
      </c>
    </row>
    <row r="42" spans="1:1" x14ac:dyDescent="0.25">
      <c r="A42" s="173" t="s">
        <v>139</v>
      </c>
    </row>
    <row r="43" spans="1:1" x14ac:dyDescent="0.25">
      <c r="A43" s="174" t="s">
        <v>340</v>
      </c>
    </row>
    <row r="44" spans="1:1" x14ac:dyDescent="0.25">
      <c r="A44" s="170" t="s">
        <v>149</v>
      </c>
    </row>
    <row r="45" spans="1:1" x14ac:dyDescent="0.25">
      <c r="A45" s="174" t="s">
        <v>291</v>
      </c>
    </row>
    <row r="46" spans="1:1" x14ac:dyDescent="0.25">
      <c r="A46" s="173" t="s">
        <v>175</v>
      </c>
    </row>
    <row r="47" spans="1:1" x14ac:dyDescent="0.25">
      <c r="A47" s="174" t="s">
        <v>328</v>
      </c>
    </row>
    <row r="48" spans="1:1" ht="17.25" customHeight="1" x14ac:dyDescent="0.25">
      <c r="A48" s="169" t="s">
        <v>203</v>
      </c>
    </row>
    <row r="49" spans="1:3" x14ac:dyDescent="0.25">
      <c r="A49" s="174" t="s">
        <v>314</v>
      </c>
    </row>
    <row r="50" spans="1:3" x14ac:dyDescent="0.25">
      <c r="A50" s="173" t="s">
        <v>132</v>
      </c>
    </row>
    <row r="51" spans="1:3" x14ac:dyDescent="0.25">
      <c r="A51" s="174" t="s">
        <v>250</v>
      </c>
    </row>
    <row r="52" spans="1:3" x14ac:dyDescent="0.25">
      <c r="A52" s="169" t="s">
        <v>217</v>
      </c>
    </row>
    <row r="53" spans="1:3" ht="17.25" customHeight="1" x14ac:dyDescent="0.25">
      <c r="A53" s="173" t="s">
        <v>228</v>
      </c>
    </row>
    <row r="54" spans="1:3" x14ac:dyDescent="0.25">
      <c r="A54" s="174" t="s">
        <v>1019</v>
      </c>
    </row>
    <row r="55" spans="1:3" x14ac:dyDescent="0.25">
      <c r="A55" s="174" t="s">
        <v>264</v>
      </c>
    </row>
    <row r="56" spans="1:3" x14ac:dyDescent="0.25">
      <c r="A56" s="171" t="s">
        <v>289</v>
      </c>
    </row>
    <row r="57" spans="1:3" x14ac:dyDescent="0.25">
      <c r="A57" s="174" t="s">
        <v>321</v>
      </c>
    </row>
    <row r="58" spans="1:3" x14ac:dyDescent="0.25">
      <c r="A58" s="173" t="s">
        <v>226</v>
      </c>
    </row>
    <row r="59" spans="1:3" x14ac:dyDescent="0.25">
      <c r="A59" s="169" t="s">
        <v>145</v>
      </c>
    </row>
    <row r="60" spans="1:3" ht="15.75" customHeight="1" x14ac:dyDescent="0.25">
      <c r="A60" s="172" t="s">
        <v>312</v>
      </c>
    </row>
    <row r="61" spans="1:3" x14ac:dyDescent="0.25">
      <c r="A61" s="174" t="s">
        <v>1024</v>
      </c>
    </row>
    <row r="62" spans="1:3" x14ac:dyDescent="0.25">
      <c r="A62" s="173" t="s">
        <v>180</v>
      </c>
    </row>
    <row r="63" spans="1:3" ht="17.25" customHeight="1" x14ac:dyDescent="0.25">
      <c r="A63" s="174" t="s">
        <v>310</v>
      </c>
      <c r="C63" s="108" t="s">
        <v>1026</v>
      </c>
    </row>
    <row r="67" spans="1:3" ht="16.5" thickBot="1" x14ac:dyDescent="0.3">
      <c r="A67" s="179" t="s">
        <v>370</v>
      </c>
    </row>
    <row r="68" spans="1:3" ht="15.75" thickTop="1" x14ac:dyDescent="0.25">
      <c r="A68" s="177" t="s">
        <v>372</v>
      </c>
    </row>
    <row r="69" spans="1:3" x14ac:dyDescent="0.25">
      <c r="A69" s="169" t="s">
        <v>386</v>
      </c>
    </row>
    <row r="70" spans="1:3" x14ac:dyDescent="0.25">
      <c r="A70" s="173" t="s">
        <v>391</v>
      </c>
    </row>
    <row r="71" spans="1:3" ht="21" customHeight="1" x14ac:dyDescent="0.25">
      <c r="A71" s="178" t="s">
        <v>393</v>
      </c>
    </row>
    <row r="72" spans="1:3" x14ac:dyDescent="0.25">
      <c r="A72" s="173" t="s">
        <v>442</v>
      </c>
    </row>
    <row r="73" spans="1:3" x14ac:dyDescent="0.25">
      <c r="A73" s="169" t="s">
        <v>446</v>
      </c>
    </row>
    <row r="74" spans="1:3" x14ac:dyDescent="0.25">
      <c r="A74" s="171" t="s">
        <v>455</v>
      </c>
    </row>
    <row r="75" spans="1:3" x14ac:dyDescent="0.25">
      <c r="A75" s="174" t="s">
        <v>462</v>
      </c>
    </row>
    <row r="76" spans="1:3" x14ac:dyDescent="0.25">
      <c r="A76" s="173" t="s">
        <v>465</v>
      </c>
    </row>
    <row r="77" spans="1:3" x14ac:dyDescent="0.25">
      <c r="A77" s="169" t="s">
        <v>471</v>
      </c>
    </row>
    <row r="78" spans="1:3" x14ac:dyDescent="0.25">
      <c r="A78" s="174" t="s">
        <v>475</v>
      </c>
    </row>
    <row r="79" spans="1:3" x14ac:dyDescent="0.25">
      <c r="A79" s="169" t="s">
        <v>491</v>
      </c>
    </row>
    <row r="80" spans="1:3" ht="18" customHeight="1" x14ac:dyDescent="0.25">
      <c r="A80" s="180" t="s">
        <v>1020</v>
      </c>
      <c r="C80" s="108" t="s">
        <v>1027</v>
      </c>
    </row>
    <row r="81" ht="15.75" customHeight="1" x14ac:dyDescent="0.25"/>
  </sheetData>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8" t="s">
        <v>74</v>
      </c>
    </row>
    <row r="2" spans="1:1" ht="15.75" thickTop="1" x14ac:dyDescent="0.25">
      <c r="A2" s="97" t="s">
        <v>1006</v>
      </c>
    </row>
    <row r="3" spans="1:1" x14ac:dyDescent="0.25">
      <c r="A3" s="77" t="s">
        <v>189</v>
      </c>
    </row>
    <row r="4" spans="1:1" x14ac:dyDescent="0.25">
      <c r="A4" s="144" t="s">
        <v>152</v>
      </c>
    </row>
    <row r="5" spans="1:1" x14ac:dyDescent="0.25">
      <c r="A5" s="144" t="s">
        <v>78</v>
      </c>
    </row>
    <row r="6" spans="1:1" x14ac:dyDescent="0.25">
      <c r="A6" s="146" t="s">
        <v>303</v>
      </c>
    </row>
    <row r="7" spans="1:1" x14ac:dyDescent="0.25">
      <c r="A7" s="144" t="s">
        <v>177</v>
      </c>
    </row>
    <row r="8" spans="1:1" x14ac:dyDescent="0.25">
      <c r="A8" s="77" t="s">
        <v>103</v>
      </c>
    </row>
    <row r="9" spans="1:1" x14ac:dyDescent="0.25">
      <c r="A9" s="146" t="s">
        <v>242</v>
      </c>
    </row>
    <row r="10" spans="1:1" x14ac:dyDescent="0.25">
      <c r="A10" s="144" t="s">
        <v>118</v>
      </c>
    </row>
    <row r="11" spans="1:1" x14ac:dyDescent="0.25">
      <c r="A11" s="146" t="s">
        <v>319</v>
      </c>
    </row>
    <row r="12" spans="1:1" x14ac:dyDescent="0.25">
      <c r="A12" s="144" t="s">
        <v>224</v>
      </c>
    </row>
    <row r="13" spans="1:1" x14ac:dyDescent="0.25">
      <c r="A13" s="77" t="s">
        <v>205</v>
      </c>
    </row>
    <row r="14" spans="1:1" x14ac:dyDescent="0.25">
      <c r="A14" s="144" t="s">
        <v>211</v>
      </c>
    </row>
    <row r="15" spans="1:1" x14ac:dyDescent="0.25">
      <c r="A15" s="144" t="s">
        <v>113</v>
      </c>
    </row>
    <row r="16" spans="1:1" x14ac:dyDescent="0.25">
      <c r="A16" s="77" t="s">
        <v>219</v>
      </c>
    </row>
    <row r="17" spans="1:1" x14ac:dyDescent="0.25">
      <c r="A17" s="77" t="s">
        <v>126</v>
      </c>
    </row>
    <row r="18" spans="1:1" x14ac:dyDescent="0.25">
      <c r="A18" s="144" t="s">
        <v>83</v>
      </c>
    </row>
    <row r="19" spans="1:1" x14ac:dyDescent="0.25">
      <c r="A19" s="77" t="s">
        <v>87</v>
      </c>
    </row>
    <row r="20" spans="1:1" x14ac:dyDescent="0.25">
      <c r="A20" s="77" t="s">
        <v>92</v>
      </c>
    </row>
    <row r="21" spans="1:1" x14ac:dyDescent="0.25">
      <c r="A21" s="77" t="s">
        <v>147</v>
      </c>
    </row>
    <row r="22" spans="1:1" ht="15" customHeight="1" x14ac:dyDescent="0.25">
      <c r="A22" s="146" t="s">
        <v>233</v>
      </c>
    </row>
    <row r="23" spans="1:1" x14ac:dyDescent="0.25">
      <c r="A23" s="77" t="s">
        <v>107</v>
      </c>
    </row>
    <row r="24" spans="1:1" x14ac:dyDescent="0.25">
      <c r="A24" s="146" t="s">
        <v>1022</v>
      </c>
    </row>
    <row r="25" spans="1:1" x14ac:dyDescent="0.25">
      <c r="A25" s="144" t="s">
        <v>130</v>
      </c>
    </row>
    <row r="26" spans="1:1" x14ac:dyDescent="0.25">
      <c r="A26" s="146" t="s">
        <v>274</v>
      </c>
    </row>
    <row r="27" spans="1:1" x14ac:dyDescent="0.25">
      <c r="A27" s="77" t="s">
        <v>199</v>
      </c>
    </row>
    <row r="28" spans="1:1" x14ac:dyDescent="0.25">
      <c r="A28" s="77" t="s">
        <v>164</v>
      </c>
    </row>
    <row r="29" spans="1:1" x14ac:dyDescent="0.25">
      <c r="A29" s="77" t="s">
        <v>222</v>
      </c>
    </row>
    <row r="30" spans="1:1" x14ac:dyDescent="0.25">
      <c r="A30" s="146" t="s">
        <v>230</v>
      </c>
    </row>
    <row r="31" spans="1:1" x14ac:dyDescent="0.25">
      <c r="A31" s="77" t="s">
        <v>166</v>
      </c>
    </row>
    <row r="32" spans="1:1" x14ac:dyDescent="0.25">
      <c r="A32" s="78" t="s">
        <v>364</v>
      </c>
    </row>
    <row r="33" spans="1:1" x14ac:dyDescent="0.25">
      <c r="A33" s="146" t="s">
        <v>299</v>
      </c>
    </row>
    <row r="34" spans="1:1" x14ac:dyDescent="0.25">
      <c r="A34" s="78" t="s">
        <v>347</v>
      </c>
    </row>
    <row r="35" spans="1:1" x14ac:dyDescent="0.25">
      <c r="A35" s="78" t="s">
        <v>1007</v>
      </c>
    </row>
    <row r="36" spans="1:1" x14ac:dyDescent="0.25">
      <c r="A36" s="78" t="s">
        <v>240</v>
      </c>
    </row>
    <row r="37" spans="1:1" x14ac:dyDescent="0.25">
      <c r="A37" s="77" t="s">
        <v>158</v>
      </c>
    </row>
    <row r="38" spans="1:1" x14ac:dyDescent="0.25">
      <c r="A38" s="78" t="s">
        <v>285</v>
      </c>
    </row>
    <row r="39" spans="1:1" x14ac:dyDescent="0.25">
      <c r="A39" s="77" t="s">
        <v>97</v>
      </c>
    </row>
    <row r="40" spans="1:1" x14ac:dyDescent="0.25">
      <c r="A40" s="78" t="s">
        <v>353</v>
      </c>
    </row>
    <row r="41" spans="1:1" x14ac:dyDescent="0.25">
      <c r="A41" s="144" t="s">
        <v>76</v>
      </c>
    </row>
    <row r="42" spans="1:1" x14ac:dyDescent="0.25">
      <c r="A42" s="78" t="s">
        <v>252</v>
      </c>
    </row>
    <row r="43" spans="1:1" x14ac:dyDescent="0.25">
      <c r="A43" s="78" t="s">
        <v>236</v>
      </c>
    </row>
    <row r="44" spans="1:1" x14ac:dyDescent="0.25">
      <c r="A44" s="77" t="s">
        <v>139</v>
      </c>
    </row>
    <row r="45" spans="1:1" x14ac:dyDescent="0.25">
      <c r="A45" s="146" t="s">
        <v>340</v>
      </c>
    </row>
    <row r="46" spans="1:1" x14ac:dyDescent="0.25">
      <c r="A46" s="103" t="s">
        <v>149</v>
      </c>
    </row>
    <row r="47" spans="1:1" x14ac:dyDescent="0.25">
      <c r="A47" s="77" t="s">
        <v>175</v>
      </c>
    </row>
    <row r="48" spans="1:1" x14ac:dyDescent="0.25">
      <c r="A48" s="78" t="s">
        <v>328</v>
      </c>
    </row>
    <row r="49" spans="1:1" x14ac:dyDescent="0.25">
      <c r="A49" s="144" t="s">
        <v>203</v>
      </c>
    </row>
    <row r="50" spans="1:1" x14ac:dyDescent="0.25">
      <c r="A50" s="78" t="s">
        <v>314</v>
      </c>
    </row>
    <row r="51" spans="1:1" x14ac:dyDescent="0.25">
      <c r="A51" s="77" t="s">
        <v>132</v>
      </c>
    </row>
    <row r="52" spans="1:1" x14ac:dyDescent="0.25">
      <c r="A52" s="78" t="s">
        <v>250</v>
      </c>
    </row>
    <row r="53" spans="1:1" x14ac:dyDescent="0.25">
      <c r="A53" s="144" t="s">
        <v>1028</v>
      </c>
    </row>
    <row r="54" spans="1:1" x14ac:dyDescent="0.25">
      <c r="A54" s="77" t="s">
        <v>228</v>
      </c>
    </row>
    <row r="55" spans="1:1" x14ac:dyDescent="0.25">
      <c r="A55" s="78" t="s">
        <v>264</v>
      </c>
    </row>
    <row r="56" spans="1:1" x14ac:dyDescent="0.25">
      <c r="A56" s="78" t="s">
        <v>289</v>
      </c>
    </row>
    <row r="57" spans="1:1" x14ac:dyDescent="0.25">
      <c r="A57" s="146" t="s">
        <v>321</v>
      </c>
    </row>
    <row r="58" spans="1:1" x14ac:dyDescent="0.25">
      <c r="A58" s="77" t="s">
        <v>226</v>
      </c>
    </row>
    <row r="59" spans="1:1" x14ac:dyDescent="0.25">
      <c r="A59" s="78" t="s">
        <v>271</v>
      </c>
    </row>
    <row r="60" spans="1:1" x14ac:dyDescent="0.25">
      <c r="A60" s="77" t="s">
        <v>145</v>
      </c>
    </row>
    <row r="61" spans="1:1" x14ac:dyDescent="0.25">
      <c r="A61" s="146" t="s">
        <v>312</v>
      </c>
    </row>
    <row r="62" spans="1:1" x14ac:dyDescent="0.25">
      <c r="A62" s="104" t="s">
        <v>1024</v>
      </c>
    </row>
    <row r="63" spans="1:1" x14ac:dyDescent="0.25">
      <c r="A63" s="77" t="s">
        <v>180</v>
      </c>
    </row>
    <row r="64" spans="1:1" x14ac:dyDescent="0.25">
      <c r="A64" s="78" t="s">
        <v>330</v>
      </c>
    </row>
    <row r="65" spans="1:3" x14ac:dyDescent="0.25">
      <c r="A65" s="146" t="s">
        <v>310</v>
      </c>
    </row>
    <row r="66" spans="1:3" x14ac:dyDescent="0.25">
      <c r="C66" s="108" t="s">
        <v>1029</v>
      </c>
    </row>
    <row r="69" spans="1:3" ht="16.5" thickBot="1" x14ac:dyDescent="0.3">
      <c r="A69" s="18" t="s">
        <v>370</v>
      </c>
    </row>
    <row r="70" spans="1:3" ht="15.75" thickTop="1" x14ac:dyDescent="0.25">
      <c r="A70" s="147" t="s">
        <v>372</v>
      </c>
    </row>
    <row r="71" spans="1:3" x14ac:dyDescent="0.25">
      <c r="A71" s="144" t="s">
        <v>386</v>
      </c>
    </row>
    <row r="72" spans="1:3" x14ac:dyDescent="0.25">
      <c r="A72" s="77" t="s">
        <v>391</v>
      </c>
    </row>
    <row r="73" spans="1:3" x14ac:dyDescent="0.25">
      <c r="A73" s="144" t="s">
        <v>393</v>
      </c>
    </row>
    <row r="74" spans="1:3" x14ac:dyDescent="0.25">
      <c r="A74" s="77" t="s">
        <v>442</v>
      </c>
    </row>
    <row r="75" spans="1:3" x14ac:dyDescent="0.25">
      <c r="A75" s="144" t="s">
        <v>446</v>
      </c>
    </row>
    <row r="76" spans="1:3" x14ac:dyDescent="0.25">
      <c r="A76" s="146" t="s">
        <v>455</v>
      </c>
    </row>
    <row r="77" spans="1:3" x14ac:dyDescent="0.25">
      <c r="A77" s="78" t="s">
        <v>462</v>
      </c>
    </row>
    <row r="78" spans="1:3" x14ac:dyDescent="0.25">
      <c r="A78" s="77" t="s">
        <v>465</v>
      </c>
    </row>
    <row r="79" spans="1:3" x14ac:dyDescent="0.25">
      <c r="A79" s="144" t="s">
        <v>471</v>
      </c>
    </row>
    <row r="80" spans="1:3" x14ac:dyDescent="0.25">
      <c r="A80" s="78" t="s">
        <v>482</v>
      </c>
    </row>
    <row r="81" spans="1:3" x14ac:dyDescent="0.25">
      <c r="A81" s="144" t="s">
        <v>491</v>
      </c>
    </row>
    <row r="82" spans="1:3" ht="22.5" customHeight="1" x14ac:dyDescent="0.25">
      <c r="A82" s="166" t="s">
        <v>1030</v>
      </c>
      <c r="C82" s="108" t="s">
        <v>1031</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197</v>
      </c>
    </row>
    <row r="2" spans="1:1" x14ac:dyDescent="0.25">
      <c r="A2" t="s">
        <v>189</v>
      </c>
    </row>
    <row r="3" spans="1:1" x14ac:dyDescent="0.25">
      <c r="A3" t="s">
        <v>152</v>
      </c>
    </row>
    <row r="4" spans="1:1" x14ac:dyDescent="0.25">
      <c r="A4" t="s">
        <v>303</v>
      </c>
    </row>
    <row r="5" spans="1:1" x14ac:dyDescent="0.25">
      <c r="A5" t="s">
        <v>177</v>
      </c>
    </row>
    <row r="6" spans="1:1" x14ac:dyDescent="0.25">
      <c r="A6" t="s">
        <v>103</v>
      </c>
    </row>
    <row r="7" spans="1:1" x14ac:dyDescent="0.25">
      <c r="A7" t="s">
        <v>118</v>
      </c>
    </row>
    <row r="8" spans="1:1" x14ac:dyDescent="0.25">
      <c r="A8" t="s">
        <v>224</v>
      </c>
    </row>
    <row r="9" spans="1:1" x14ac:dyDescent="0.25">
      <c r="A9" t="s">
        <v>205</v>
      </c>
    </row>
    <row r="10" spans="1:1" x14ac:dyDescent="0.25">
      <c r="A10" t="s">
        <v>211</v>
      </c>
    </row>
    <row r="11" spans="1:1" x14ac:dyDescent="0.25">
      <c r="A11" t="s">
        <v>169</v>
      </c>
    </row>
    <row r="12" spans="1:1" x14ac:dyDescent="0.25">
      <c r="A12" t="s">
        <v>113</v>
      </c>
    </row>
    <row r="13" spans="1:1" x14ac:dyDescent="0.25">
      <c r="A13" t="s">
        <v>219</v>
      </c>
    </row>
    <row r="14" spans="1:1" x14ac:dyDescent="0.25">
      <c r="A14" t="s">
        <v>126</v>
      </c>
    </row>
    <row r="15" spans="1:1" x14ac:dyDescent="0.25">
      <c r="A15" t="s">
        <v>1032</v>
      </c>
    </row>
    <row r="16" spans="1:1" x14ac:dyDescent="0.25">
      <c r="A16" t="s">
        <v>87</v>
      </c>
    </row>
    <row r="17" spans="1:1" x14ac:dyDescent="0.25">
      <c r="A17" t="s">
        <v>92</v>
      </c>
    </row>
    <row r="18" spans="1:1" x14ac:dyDescent="0.25">
      <c r="A18" t="s">
        <v>147</v>
      </c>
    </row>
    <row r="19" spans="1:1" x14ac:dyDescent="0.25">
      <c r="A19" t="s">
        <v>233</v>
      </c>
    </row>
    <row r="20" spans="1:1" x14ac:dyDescent="0.25">
      <c r="A20" t="s">
        <v>107</v>
      </c>
    </row>
    <row r="21" spans="1:1" x14ac:dyDescent="0.25">
      <c r="A21" t="s">
        <v>1033</v>
      </c>
    </row>
    <row r="22" spans="1:1" x14ac:dyDescent="0.25">
      <c r="A22" t="s">
        <v>260</v>
      </c>
    </row>
    <row r="23" spans="1:1" x14ac:dyDescent="0.25">
      <c r="A23" t="s">
        <v>1022</v>
      </c>
    </row>
    <row r="24" spans="1:1" x14ac:dyDescent="0.25">
      <c r="A24" t="s">
        <v>130</v>
      </c>
    </row>
    <row r="25" spans="1:1" x14ac:dyDescent="0.25">
      <c r="A25" t="s">
        <v>274</v>
      </c>
    </row>
    <row r="26" spans="1:1" x14ac:dyDescent="0.25">
      <c r="A26" t="s">
        <v>199</v>
      </c>
    </row>
    <row r="27" spans="1:1" x14ac:dyDescent="0.25">
      <c r="A27" t="s">
        <v>164</v>
      </c>
    </row>
    <row r="28" spans="1:1" x14ac:dyDescent="0.25">
      <c r="A28" t="s">
        <v>222</v>
      </c>
    </row>
    <row r="29" spans="1:1" x14ac:dyDescent="0.25">
      <c r="A29" t="s">
        <v>166</v>
      </c>
    </row>
    <row r="30" spans="1:1" x14ac:dyDescent="0.25">
      <c r="A30" t="s">
        <v>364</v>
      </c>
    </row>
    <row r="31" spans="1:1" x14ac:dyDescent="0.25">
      <c r="A31" t="s">
        <v>299</v>
      </c>
    </row>
    <row r="32" spans="1:1" x14ac:dyDescent="0.25">
      <c r="A32" t="s">
        <v>347</v>
      </c>
    </row>
    <row r="33" spans="1:1" x14ac:dyDescent="0.25">
      <c r="A33" t="s">
        <v>1007</v>
      </c>
    </row>
    <row r="34" spans="1:1" x14ac:dyDescent="0.25">
      <c r="A34" t="s">
        <v>240</v>
      </c>
    </row>
    <row r="35" spans="1:1" x14ac:dyDescent="0.25">
      <c r="A35" t="s">
        <v>158</v>
      </c>
    </row>
    <row r="36" spans="1:1" x14ac:dyDescent="0.25">
      <c r="A36" t="s">
        <v>285</v>
      </c>
    </row>
    <row r="37" spans="1:1" x14ac:dyDescent="0.25">
      <c r="A37" t="s">
        <v>97</v>
      </c>
    </row>
    <row r="38" spans="1:1" x14ac:dyDescent="0.25">
      <c r="A38" t="s">
        <v>76</v>
      </c>
    </row>
    <row r="39" spans="1:1" x14ac:dyDescent="0.25">
      <c r="A39" t="s">
        <v>252</v>
      </c>
    </row>
    <row r="40" spans="1:1" x14ac:dyDescent="0.25">
      <c r="A40" t="s">
        <v>236</v>
      </c>
    </row>
    <row r="41" spans="1:1" x14ac:dyDescent="0.25">
      <c r="A41" t="s">
        <v>139</v>
      </c>
    </row>
    <row r="42" spans="1:1" x14ac:dyDescent="0.25">
      <c r="A42" t="s">
        <v>340</v>
      </c>
    </row>
    <row r="43" spans="1:1" x14ac:dyDescent="0.25">
      <c r="A43" t="s">
        <v>175</v>
      </c>
    </row>
    <row r="44" spans="1:1" x14ac:dyDescent="0.25">
      <c r="A44" t="s">
        <v>328</v>
      </c>
    </row>
    <row r="45" spans="1:1" x14ac:dyDescent="0.25">
      <c r="A45" t="s">
        <v>203</v>
      </c>
    </row>
    <row r="46" spans="1:1" x14ac:dyDescent="0.25">
      <c r="A46" t="s">
        <v>314</v>
      </c>
    </row>
    <row r="47" spans="1:1" x14ac:dyDescent="0.25">
      <c r="A47" t="s">
        <v>132</v>
      </c>
    </row>
    <row r="48" spans="1:1" x14ac:dyDescent="0.25">
      <c r="A48" t="s">
        <v>250</v>
      </c>
    </row>
    <row r="49" spans="1:1" x14ac:dyDescent="0.25">
      <c r="A49" t="s">
        <v>1028</v>
      </c>
    </row>
    <row r="50" spans="1:1" x14ac:dyDescent="0.25">
      <c r="A50" s="148" t="s">
        <v>228</v>
      </c>
    </row>
    <row r="51" spans="1:1" x14ac:dyDescent="0.25">
      <c r="A51" t="s">
        <v>264</v>
      </c>
    </row>
    <row r="52" spans="1:1" x14ac:dyDescent="0.25">
      <c r="A52" t="s">
        <v>297</v>
      </c>
    </row>
    <row r="53" spans="1:1" x14ac:dyDescent="0.25">
      <c r="A53" t="s">
        <v>289</v>
      </c>
    </row>
    <row r="54" spans="1:1" x14ac:dyDescent="0.25">
      <c r="A54" t="s">
        <v>321</v>
      </c>
    </row>
    <row r="55" spans="1:1" x14ac:dyDescent="0.25">
      <c r="A55" t="s">
        <v>226</v>
      </c>
    </row>
    <row r="56" spans="1:1" x14ac:dyDescent="0.25">
      <c r="A56" t="s">
        <v>271</v>
      </c>
    </row>
    <row r="57" spans="1:1" x14ac:dyDescent="0.25">
      <c r="A57" t="s">
        <v>145</v>
      </c>
    </row>
    <row r="58" spans="1:1" x14ac:dyDescent="0.25">
      <c r="A58" t="s">
        <v>1024</v>
      </c>
    </row>
    <row r="59" spans="1:1" x14ac:dyDescent="0.25">
      <c r="A59" t="s">
        <v>180</v>
      </c>
    </row>
    <row r="60" spans="1:1" x14ac:dyDescent="0.25">
      <c r="A60" t="s">
        <v>310</v>
      </c>
    </row>
    <row r="62" spans="1:1" x14ac:dyDescent="0.25">
      <c r="A62" s="108" t="s">
        <v>1034</v>
      </c>
    </row>
    <row r="65" spans="1:1" ht="15.75" thickBot="1" x14ac:dyDescent="0.3"/>
    <row r="66" spans="1:1" ht="15.75" thickTop="1" x14ac:dyDescent="0.25">
      <c r="A66" s="147" t="s">
        <v>372</v>
      </c>
    </row>
    <row r="67" spans="1:1" x14ac:dyDescent="0.25">
      <c r="A67" s="144" t="s">
        <v>386</v>
      </c>
    </row>
    <row r="68" spans="1:1" ht="30" x14ac:dyDescent="0.25">
      <c r="A68" s="77" t="s">
        <v>391</v>
      </c>
    </row>
    <row r="69" spans="1:1" ht="35.25" customHeight="1" x14ac:dyDescent="0.25">
      <c r="A69" s="144" t="s">
        <v>393</v>
      </c>
    </row>
    <row r="70" spans="1:1" x14ac:dyDescent="0.25">
      <c r="A70" s="77" t="s">
        <v>442</v>
      </c>
    </row>
    <row r="71" spans="1:1" x14ac:dyDescent="0.25">
      <c r="A71" s="145" t="s">
        <v>446</v>
      </c>
    </row>
    <row r="72" spans="1:1" x14ac:dyDescent="0.25">
      <c r="A72" s="146" t="s">
        <v>455</v>
      </c>
    </row>
    <row r="73" spans="1:1" x14ac:dyDescent="0.25">
      <c r="A73" s="78" t="s">
        <v>462</v>
      </c>
    </row>
    <row r="74" spans="1:1" x14ac:dyDescent="0.25">
      <c r="A74" s="77" t="s">
        <v>465</v>
      </c>
    </row>
    <row r="75" spans="1:1" x14ac:dyDescent="0.25">
      <c r="A75" s="144" t="s">
        <v>471</v>
      </c>
    </row>
    <row r="76" spans="1:1" x14ac:dyDescent="0.25">
      <c r="A76" s="144" t="s">
        <v>491</v>
      </c>
    </row>
    <row r="77" spans="1:1" ht="18.75" customHeight="1" x14ac:dyDescent="0.25">
      <c r="A77" s="150" t="s">
        <v>1020</v>
      </c>
    </row>
    <row r="80" spans="1:1" x14ac:dyDescent="0.25">
      <c r="A80" s="149" t="s">
        <v>1009</v>
      </c>
    </row>
  </sheetData>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112" t="s">
        <v>372</v>
      </c>
    </row>
    <row r="2" spans="1:1" ht="15.75" customHeight="1" x14ac:dyDescent="0.25">
      <c r="A2" s="109" t="s">
        <v>386</v>
      </c>
    </row>
    <row r="3" spans="1:1" ht="15.75" customHeight="1" x14ac:dyDescent="0.25">
      <c r="A3" s="109" t="s">
        <v>391</v>
      </c>
    </row>
    <row r="4" spans="1:1" x14ac:dyDescent="0.25">
      <c r="A4" s="111" t="s">
        <v>393</v>
      </c>
    </row>
    <row r="5" spans="1:1" ht="16.5" customHeight="1" x14ac:dyDescent="0.25">
      <c r="A5" s="111" t="s">
        <v>442</v>
      </c>
    </row>
    <row r="6" spans="1:1" x14ac:dyDescent="0.25">
      <c r="A6" s="110" t="s">
        <v>446</v>
      </c>
    </row>
    <row r="7" spans="1:1" ht="15.75" customHeight="1" x14ac:dyDescent="0.25">
      <c r="A7" s="106" t="s">
        <v>455</v>
      </c>
    </row>
    <row r="8" spans="1:1" ht="15.75" customHeight="1" x14ac:dyDescent="0.25">
      <c r="A8" s="107" t="s">
        <v>462</v>
      </c>
    </row>
    <row r="9" spans="1:1" ht="15.75" customHeight="1" x14ac:dyDescent="0.25">
      <c r="A9" s="105" t="s">
        <v>465</v>
      </c>
    </row>
    <row r="10" spans="1:1" ht="15.75" customHeight="1" x14ac:dyDescent="0.25">
      <c r="A10" s="109" t="s">
        <v>471</v>
      </c>
    </row>
    <row r="11" spans="1:1" ht="16.5" customHeight="1" x14ac:dyDescent="0.25">
      <c r="A11" s="111" t="s">
        <v>491</v>
      </c>
    </row>
    <row r="12" spans="1:1" x14ac:dyDescent="0.25">
      <c r="A12" s="105" t="s">
        <v>501</v>
      </c>
    </row>
    <row r="14" spans="1:1" x14ac:dyDescent="0.25">
      <c r="A14" s="108">
        <v>12</v>
      </c>
    </row>
    <row r="18" spans="1:1" ht="16.5" thickBot="1" x14ac:dyDescent="0.3">
      <c r="A18" s="18" t="s">
        <v>74</v>
      </c>
    </row>
    <row r="19" spans="1:1" ht="15.75" thickTop="1" x14ac:dyDescent="0.25">
      <c r="A19" s="97" t="s">
        <v>1006</v>
      </c>
    </row>
    <row r="20" spans="1:1" x14ac:dyDescent="0.25">
      <c r="A20" s="77" t="s">
        <v>189</v>
      </c>
    </row>
    <row r="21" spans="1:1" x14ac:dyDescent="0.25">
      <c r="A21" s="77" t="s">
        <v>152</v>
      </c>
    </row>
    <row r="22" spans="1:1" x14ac:dyDescent="0.25">
      <c r="A22" s="78" t="s">
        <v>303</v>
      </c>
    </row>
    <row r="23" spans="1:1" x14ac:dyDescent="0.25">
      <c r="A23" s="77" t="s">
        <v>103</v>
      </c>
    </row>
    <row r="24" spans="1:1" x14ac:dyDescent="0.25">
      <c r="A24" s="78" t="s">
        <v>242</v>
      </c>
    </row>
    <row r="25" spans="1:1" x14ac:dyDescent="0.25">
      <c r="A25" s="77" t="s">
        <v>118</v>
      </c>
    </row>
    <row r="26" spans="1:1" x14ac:dyDescent="0.25">
      <c r="A26" s="104" t="s">
        <v>319</v>
      </c>
    </row>
    <row r="27" spans="1:1" x14ac:dyDescent="0.25">
      <c r="A27" s="77" t="s">
        <v>224</v>
      </c>
    </row>
    <row r="28" spans="1:1" x14ac:dyDescent="0.25">
      <c r="A28" s="78" t="s">
        <v>205</v>
      </c>
    </row>
    <row r="29" spans="1:1" x14ac:dyDescent="0.25">
      <c r="A29" s="77" t="s">
        <v>211</v>
      </c>
    </row>
    <row r="30" spans="1:1" x14ac:dyDescent="0.25">
      <c r="A30" s="77" t="s">
        <v>113</v>
      </c>
    </row>
    <row r="31" spans="1:1" x14ac:dyDescent="0.25">
      <c r="A31" s="78" t="s">
        <v>219</v>
      </c>
    </row>
    <row r="32" spans="1:1" x14ac:dyDescent="0.25">
      <c r="A32" s="78" t="s">
        <v>126</v>
      </c>
    </row>
    <row r="33" spans="1:1" x14ac:dyDescent="0.25">
      <c r="A33" s="77" t="s">
        <v>83</v>
      </c>
    </row>
    <row r="34" spans="1:1" x14ac:dyDescent="0.25">
      <c r="A34" s="78" t="s">
        <v>87</v>
      </c>
    </row>
    <row r="35" spans="1:1" x14ac:dyDescent="0.25">
      <c r="A35" s="78" t="s">
        <v>90</v>
      </c>
    </row>
    <row r="36" spans="1:1" x14ac:dyDescent="0.25">
      <c r="A36" s="77" t="s">
        <v>92</v>
      </c>
    </row>
    <row r="37" spans="1:1" x14ac:dyDescent="0.25">
      <c r="A37" s="77" t="s">
        <v>147</v>
      </c>
    </row>
    <row r="38" spans="1:1" x14ac:dyDescent="0.25">
      <c r="A38" s="78" t="s">
        <v>295</v>
      </c>
    </row>
    <row r="39" spans="1:1" x14ac:dyDescent="0.25">
      <c r="A39" s="78" t="s">
        <v>233</v>
      </c>
    </row>
    <row r="40" spans="1:1" x14ac:dyDescent="0.25">
      <c r="A40" s="78" t="s">
        <v>107</v>
      </c>
    </row>
    <row r="41" spans="1:1" x14ac:dyDescent="0.25">
      <c r="A41" s="78" t="s">
        <v>1033</v>
      </c>
    </row>
    <row r="42" spans="1:1" x14ac:dyDescent="0.25">
      <c r="A42" s="78" t="s">
        <v>260</v>
      </c>
    </row>
    <row r="43" spans="1:1" x14ac:dyDescent="0.25">
      <c r="A43" s="78" t="s">
        <v>1022</v>
      </c>
    </row>
    <row r="44" spans="1:1" x14ac:dyDescent="0.25">
      <c r="A44" s="77" t="s">
        <v>130</v>
      </c>
    </row>
    <row r="45" spans="1:1" x14ac:dyDescent="0.25">
      <c r="A45" s="78" t="s">
        <v>274</v>
      </c>
    </row>
    <row r="46" spans="1:1" x14ac:dyDescent="0.25">
      <c r="A46" s="77" t="s">
        <v>199</v>
      </c>
    </row>
    <row r="47" spans="1:1" x14ac:dyDescent="0.25">
      <c r="A47" s="77" t="s">
        <v>164</v>
      </c>
    </row>
    <row r="48" spans="1:1" x14ac:dyDescent="0.25">
      <c r="A48" s="77" t="s">
        <v>222</v>
      </c>
    </row>
    <row r="49" spans="1:1" x14ac:dyDescent="0.25">
      <c r="A49" s="78" t="s">
        <v>166</v>
      </c>
    </row>
    <row r="50" spans="1:1" x14ac:dyDescent="0.25">
      <c r="A50" s="78" t="s">
        <v>364</v>
      </c>
    </row>
    <row r="51" spans="1:1" x14ac:dyDescent="0.25">
      <c r="A51" s="78" t="s">
        <v>299</v>
      </c>
    </row>
    <row r="52" spans="1:1" x14ac:dyDescent="0.25">
      <c r="A52" s="78" t="s">
        <v>347</v>
      </c>
    </row>
    <row r="53" spans="1:1" ht="30" x14ac:dyDescent="0.25">
      <c r="A53" s="78" t="s">
        <v>1007</v>
      </c>
    </row>
    <row r="54" spans="1:1" x14ac:dyDescent="0.25">
      <c r="A54" s="77" t="s">
        <v>1035</v>
      </c>
    </row>
    <row r="55" spans="1:1" x14ac:dyDescent="0.25">
      <c r="A55" s="78" t="s">
        <v>240</v>
      </c>
    </row>
    <row r="56" spans="1:1" x14ac:dyDescent="0.25">
      <c r="A56" s="77" t="s">
        <v>158</v>
      </c>
    </row>
    <row r="57" spans="1:1" ht="30" x14ac:dyDescent="0.25">
      <c r="A57" s="104" t="s">
        <v>285</v>
      </c>
    </row>
    <row r="58" spans="1:1" x14ac:dyDescent="0.25">
      <c r="A58" s="113" t="s">
        <v>215</v>
      </c>
    </row>
    <row r="59" spans="1:1" x14ac:dyDescent="0.25">
      <c r="A59" s="77" t="s">
        <v>97</v>
      </c>
    </row>
    <row r="60" spans="1:1" x14ac:dyDescent="0.25">
      <c r="A60" s="77" t="s">
        <v>76</v>
      </c>
    </row>
    <row r="61" spans="1:1" x14ac:dyDescent="0.25">
      <c r="A61" s="78" t="s">
        <v>252</v>
      </c>
    </row>
    <row r="62" spans="1:1" x14ac:dyDescent="0.25">
      <c r="A62" s="104" t="s">
        <v>236</v>
      </c>
    </row>
    <row r="63" spans="1:1" x14ac:dyDescent="0.25">
      <c r="A63" s="77" t="s">
        <v>139</v>
      </c>
    </row>
    <row r="64" spans="1:1" x14ac:dyDescent="0.25">
      <c r="A64" s="78" t="s">
        <v>340</v>
      </c>
    </row>
    <row r="65" spans="1:1" x14ac:dyDescent="0.25">
      <c r="A65" s="77" t="s">
        <v>175</v>
      </c>
    </row>
    <row r="66" spans="1:1" x14ac:dyDescent="0.25">
      <c r="A66" s="78" t="s">
        <v>328</v>
      </c>
    </row>
    <row r="67" spans="1:1" x14ac:dyDescent="0.25">
      <c r="A67" s="77" t="s">
        <v>203</v>
      </c>
    </row>
    <row r="68" spans="1:1" x14ac:dyDescent="0.25">
      <c r="A68" s="78" t="s">
        <v>314</v>
      </c>
    </row>
    <row r="69" spans="1:1" x14ac:dyDescent="0.25">
      <c r="A69" s="78" t="s">
        <v>132</v>
      </c>
    </row>
    <row r="70" spans="1:1" x14ac:dyDescent="0.25">
      <c r="A70" s="78" t="s">
        <v>250</v>
      </c>
    </row>
    <row r="71" spans="1:1" x14ac:dyDescent="0.25">
      <c r="A71" s="77" t="s">
        <v>1028</v>
      </c>
    </row>
    <row r="72" spans="1:1" x14ac:dyDescent="0.25">
      <c r="A72" s="77" t="s">
        <v>228</v>
      </c>
    </row>
    <row r="73" spans="1:1" x14ac:dyDescent="0.25">
      <c r="A73" s="104" t="s">
        <v>264</v>
      </c>
    </row>
    <row r="74" spans="1:1" x14ac:dyDescent="0.25">
      <c r="A74" s="78" t="s">
        <v>289</v>
      </c>
    </row>
    <row r="75" spans="1:1" x14ac:dyDescent="0.25">
      <c r="A75" s="104" t="s">
        <v>321</v>
      </c>
    </row>
    <row r="76" spans="1:1" x14ac:dyDescent="0.25">
      <c r="A76" s="103" t="s">
        <v>226</v>
      </c>
    </row>
    <row r="77" spans="1:1" x14ac:dyDescent="0.25">
      <c r="A77" s="78" t="s">
        <v>271</v>
      </c>
    </row>
    <row r="78" spans="1:1" x14ac:dyDescent="0.25">
      <c r="A78" s="77" t="s">
        <v>145</v>
      </c>
    </row>
    <row r="79" spans="1:1" x14ac:dyDescent="0.25">
      <c r="A79" s="78" t="s">
        <v>312</v>
      </c>
    </row>
    <row r="80" spans="1:1" x14ac:dyDescent="0.25">
      <c r="A80" s="78" t="s">
        <v>1024</v>
      </c>
    </row>
    <row r="81" spans="1:1" x14ac:dyDescent="0.25">
      <c r="A81" s="78" t="s">
        <v>180</v>
      </c>
    </row>
    <row r="82" spans="1:1" x14ac:dyDescent="0.25">
      <c r="A82" s="78" t="s">
        <v>310</v>
      </c>
    </row>
    <row r="84" spans="1:1" x14ac:dyDescent="0.25">
      <c r="A84" s="108">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O632"/>
  <sheetViews>
    <sheetView view="pageBreakPreview" topLeftCell="A627" zoomScaleNormal="100" zoomScaleSheetLayoutView="100" zoomScalePageLayoutView="60" workbookViewId="0">
      <selection activeCell="D641" sqref="D641"/>
    </sheetView>
  </sheetViews>
  <sheetFormatPr defaultColWidth="9.140625" defaultRowHeight="14.25" x14ac:dyDescent="0.2"/>
  <cols>
    <col min="1" max="1" width="25.7109375" style="6" customWidth="1"/>
    <col min="2" max="2" width="39.7109375" style="3" customWidth="1"/>
    <col min="3" max="3" width="5.5703125" style="6" customWidth="1"/>
    <col min="4" max="4" width="15.28515625" style="6" customWidth="1"/>
    <col min="5" max="5" width="13.42578125" style="6" customWidth="1"/>
    <col min="6" max="6" width="13.28515625" style="6" customWidth="1"/>
    <col min="7" max="7" width="13.140625" style="6" customWidth="1"/>
    <col min="8" max="8" width="13.28515625" style="6" customWidth="1"/>
    <col min="9" max="9" width="13.140625" style="6" customWidth="1"/>
    <col min="10" max="10" width="16.140625" style="6" customWidth="1"/>
    <col min="11" max="11" width="21.140625" style="3" customWidth="1"/>
    <col min="12" max="12" width="13.7109375" style="3" customWidth="1"/>
    <col min="13" max="13" width="12.7109375" style="3" customWidth="1"/>
    <col min="14" max="14" width="13.5703125" style="3" customWidth="1"/>
    <col min="15" max="15" width="11.5703125" style="3" bestFit="1" customWidth="1"/>
    <col min="16" max="16384" width="9.140625" style="3"/>
  </cols>
  <sheetData>
    <row r="1" spans="1:11" s="2" customFormat="1" ht="21.95" customHeight="1" x14ac:dyDescent="0.2">
      <c r="A1" s="635" t="s">
        <v>0</v>
      </c>
      <c r="B1" s="636"/>
      <c r="C1" s="636"/>
      <c r="D1" s="636"/>
      <c r="E1" s="636"/>
      <c r="F1" s="636"/>
      <c r="G1" s="636"/>
      <c r="H1" s="636"/>
      <c r="I1" s="636"/>
      <c r="J1" s="637"/>
    </row>
    <row r="2" spans="1:11" s="2" customFormat="1" ht="21.95" customHeight="1" x14ac:dyDescent="0.2">
      <c r="A2" s="638" t="s">
        <v>41</v>
      </c>
      <c r="B2" s="639"/>
      <c r="C2" s="639"/>
      <c r="D2" s="639"/>
      <c r="E2" s="639"/>
      <c r="F2" s="639"/>
      <c r="G2" s="639"/>
      <c r="H2" s="639"/>
      <c r="I2" s="639"/>
      <c r="J2" s="640"/>
    </row>
    <row r="3" spans="1:11" s="2" customFormat="1" ht="21.95" customHeight="1" x14ac:dyDescent="0.2">
      <c r="A3" s="638" t="s">
        <v>1076</v>
      </c>
      <c r="B3" s="639"/>
      <c r="C3" s="639"/>
      <c r="D3" s="639"/>
      <c r="E3" s="639"/>
      <c r="F3" s="639"/>
      <c r="G3" s="639"/>
      <c r="H3" s="639"/>
      <c r="I3" s="639"/>
      <c r="J3" s="640"/>
    </row>
    <row r="4" spans="1:11" s="2" customFormat="1" ht="21.95" customHeight="1" thickBot="1" x14ac:dyDescent="0.25">
      <c r="A4" s="641" t="s">
        <v>2</v>
      </c>
      <c r="B4" s="642"/>
      <c r="C4" s="642"/>
      <c r="D4" s="642"/>
      <c r="E4" s="642"/>
      <c r="F4" s="642"/>
      <c r="G4" s="642"/>
      <c r="H4" s="642"/>
      <c r="I4" s="642"/>
      <c r="J4" s="643"/>
    </row>
    <row r="5" spans="1:11" s="2" customFormat="1" ht="24.95" customHeight="1" thickTop="1" thickBot="1" x14ac:dyDescent="0.25">
      <c r="A5" s="647" t="s">
        <v>3</v>
      </c>
      <c r="B5" s="648"/>
      <c r="C5" s="648"/>
      <c r="D5" s="648"/>
      <c r="E5" s="648"/>
      <c r="F5" s="648"/>
      <c r="G5" s="648"/>
      <c r="H5" s="648"/>
      <c r="I5" s="648"/>
      <c r="J5" s="649"/>
    </row>
    <row r="6" spans="1:11" s="2" customFormat="1" ht="24.95" customHeight="1" x14ac:dyDescent="0.2">
      <c r="A6" s="650" t="s">
        <v>42</v>
      </c>
      <c r="B6" s="651"/>
      <c r="C6" s="651"/>
      <c r="D6" s="651"/>
      <c r="E6" s="651"/>
      <c r="F6" s="651"/>
      <c r="G6" s="651"/>
      <c r="H6" s="651"/>
      <c r="I6" s="651"/>
      <c r="J6" s="652"/>
    </row>
    <row r="7" spans="1:11" s="2" customFormat="1" ht="24.75" customHeight="1" thickTop="1" thickBot="1" x14ac:dyDescent="0.25">
      <c r="A7" s="644" t="s">
        <v>43</v>
      </c>
      <c r="B7" s="645"/>
      <c r="C7" s="645"/>
      <c r="D7" s="645"/>
      <c r="E7" s="645"/>
      <c r="F7" s="645"/>
      <c r="G7" s="645"/>
      <c r="H7" s="645"/>
      <c r="I7" s="645"/>
      <c r="J7" s="646"/>
    </row>
    <row r="8" spans="1:11" s="2" customFormat="1" ht="24.75" customHeight="1" thickTop="1" thickBot="1" x14ac:dyDescent="0.25">
      <c r="A8" s="644" t="s">
        <v>44</v>
      </c>
      <c r="B8" s="645"/>
      <c r="C8" s="645"/>
      <c r="D8" s="645"/>
      <c r="E8" s="645"/>
      <c r="F8" s="645"/>
      <c r="G8" s="645"/>
      <c r="H8" s="645"/>
      <c r="I8" s="645"/>
      <c r="J8" s="646"/>
    </row>
    <row r="9" spans="1:11" ht="24.95" customHeight="1" thickTop="1" x14ac:dyDescent="0.2">
      <c r="A9" s="656" t="s">
        <v>45</v>
      </c>
      <c r="B9" s="657"/>
      <c r="C9" s="657"/>
      <c r="D9" s="657"/>
      <c r="E9" s="657"/>
      <c r="F9" s="657"/>
      <c r="G9" s="657"/>
      <c r="H9" s="657"/>
      <c r="I9" s="657"/>
      <c r="J9" s="658"/>
    </row>
    <row r="10" spans="1:11" ht="33" customHeight="1" thickBot="1" x14ac:dyDescent="0.25">
      <c r="A10" s="653" t="s">
        <v>46</v>
      </c>
      <c r="B10" s="654"/>
      <c r="C10" s="655"/>
      <c r="D10" s="71" t="s">
        <v>47</v>
      </c>
      <c r="E10" s="71" t="s">
        <v>48</v>
      </c>
      <c r="F10" s="36" t="s">
        <v>49</v>
      </c>
      <c r="G10" s="36" t="s">
        <v>50</v>
      </c>
      <c r="H10" s="36" t="s">
        <v>51</v>
      </c>
      <c r="I10" s="36" t="s">
        <v>52</v>
      </c>
      <c r="J10" s="238" t="s">
        <v>53</v>
      </c>
    </row>
    <row r="11" spans="1:11" ht="42" customHeight="1" thickTop="1" x14ac:dyDescent="0.2">
      <c r="A11" s="666" t="s">
        <v>54</v>
      </c>
      <c r="B11" s="667"/>
      <c r="C11" s="49" t="s">
        <v>55</v>
      </c>
      <c r="D11" s="243">
        <v>282</v>
      </c>
      <c r="E11" s="217">
        <f>E216+E347</f>
        <v>91</v>
      </c>
      <c r="F11" s="217">
        <f>F216+F347</f>
        <v>112</v>
      </c>
      <c r="G11" s="217">
        <f>G216+G347</f>
        <v>101</v>
      </c>
      <c r="H11" s="217">
        <f>H216+H347</f>
        <v>0</v>
      </c>
      <c r="I11" s="217">
        <f>I216+I347</f>
        <v>0</v>
      </c>
      <c r="J11" s="75">
        <f>D11+E16+F16+G16+H16+I16</f>
        <v>308</v>
      </c>
    </row>
    <row r="12" spans="1:11" ht="38.25" customHeight="1" thickBot="1" x14ac:dyDescent="0.25">
      <c r="A12" s="626" t="s">
        <v>13</v>
      </c>
      <c r="B12" s="627"/>
      <c r="C12" s="7" t="s">
        <v>55</v>
      </c>
      <c r="D12" s="212">
        <v>4505</v>
      </c>
      <c r="E12" s="163">
        <f>E351</f>
        <v>3232</v>
      </c>
      <c r="F12" s="163">
        <f>F351</f>
        <v>3127</v>
      </c>
      <c r="G12" s="420">
        <f>G351</f>
        <v>2853</v>
      </c>
      <c r="H12" s="163">
        <f>H351</f>
        <v>0</v>
      </c>
      <c r="I12" s="163">
        <f>I351</f>
        <v>0</v>
      </c>
      <c r="J12" s="161">
        <f>D12+E18+F18+G18+H18+I18</f>
        <v>4822</v>
      </c>
      <c r="K12" s="67"/>
    </row>
    <row r="13" spans="1:11" ht="55.5" customHeight="1" thickTop="1" thickBot="1" x14ac:dyDescent="0.25">
      <c r="A13" s="660" t="s">
        <v>1077</v>
      </c>
      <c r="B13" s="661"/>
      <c r="C13" s="661"/>
      <c r="D13" s="661"/>
      <c r="E13" s="661"/>
      <c r="F13" s="661"/>
      <c r="G13" s="661"/>
      <c r="H13" s="661"/>
      <c r="I13" s="661"/>
      <c r="J13" s="662"/>
      <c r="K13" s="67"/>
    </row>
    <row r="14" spans="1:11" ht="24.95" customHeight="1" thickTop="1" x14ac:dyDescent="0.2">
      <c r="A14" s="656" t="s">
        <v>56</v>
      </c>
      <c r="B14" s="657"/>
      <c r="C14" s="657"/>
      <c r="D14" s="657"/>
      <c r="E14" s="657"/>
      <c r="F14" s="657"/>
      <c r="G14" s="657"/>
      <c r="H14" s="657"/>
      <c r="I14" s="657"/>
      <c r="J14" s="658"/>
      <c r="K14" s="67"/>
    </row>
    <row r="15" spans="1:11" ht="33" customHeight="1" thickBot="1" x14ac:dyDescent="0.25">
      <c r="A15" s="653" t="s">
        <v>57</v>
      </c>
      <c r="B15" s="654"/>
      <c r="C15" s="655"/>
      <c r="D15" s="71" t="s">
        <v>47</v>
      </c>
      <c r="E15" s="71" t="s">
        <v>48</v>
      </c>
      <c r="F15" s="36" t="s">
        <v>49</v>
      </c>
      <c r="G15" s="36" t="s">
        <v>50</v>
      </c>
      <c r="H15" s="36" t="s">
        <v>51</v>
      </c>
      <c r="I15" s="36" t="s">
        <v>52</v>
      </c>
      <c r="J15" s="237" t="s">
        <v>58</v>
      </c>
    </row>
    <row r="16" spans="1:11" ht="40.5" customHeight="1" thickTop="1" x14ac:dyDescent="0.2">
      <c r="A16" s="668" t="s">
        <v>59</v>
      </c>
      <c r="B16" s="669"/>
      <c r="C16" s="49" t="s">
        <v>55</v>
      </c>
      <c r="D16" s="134">
        <v>212</v>
      </c>
      <c r="E16" s="317">
        <v>7</v>
      </c>
      <c r="F16" s="317">
        <v>16</v>
      </c>
      <c r="G16" s="134">
        <v>3</v>
      </c>
      <c r="H16" s="134"/>
      <c r="I16" s="134"/>
      <c r="J16" s="135">
        <f>SUM(D16:I16)</f>
        <v>238</v>
      </c>
    </row>
    <row r="17" spans="1:14" ht="38.25" customHeight="1" x14ac:dyDescent="0.2">
      <c r="A17" s="666" t="s">
        <v>60</v>
      </c>
      <c r="B17" s="667"/>
      <c r="C17" s="49" t="s">
        <v>55</v>
      </c>
      <c r="D17" s="136">
        <v>41</v>
      </c>
      <c r="E17" s="159">
        <v>156</v>
      </c>
      <c r="F17" s="137">
        <v>0</v>
      </c>
      <c r="G17" s="137">
        <v>0</v>
      </c>
      <c r="H17" s="137"/>
      <c r="I17" s="137"/>
      <c r="J17" s="75">
        <f>SUM(D17:I17)</f>
        <v>197</v>
      </c>
    </row>
    <row r="18" spans="1:14" ht="39.75" customHeight="1" thickBot="1" x14ac:dyDescent="0.25">
      <c r="A18" s="628" t="s">
        <v>61</v>
      </c>
      <c r="B18" s="670"/>
      <c r="C18" s="7" t="s">
        <v>55</v>
      </c>
      <c r="D18" s="74">
        <v>3757</v>
      </c>
      <c r="E18" s="160">
        <v>128</v>
      </c>
      <c r="F18" s="244">
        <v>87</v>
      </c>
      <c r="G18" s="73">
        <v>102</v>
      </c>
      <c r="H18" s="73"/>
      <c r="I18" s="73"/>
      <c r="J18" s="161">
        <f>SUM(D18:I18)</f>
        <v>4074</v>
      </c>
    </row>
    <row r="19" spans="1:14" ht="35.25" customHeight="1" thickTop="1" thickBot="1" x14ac:dyDescent="0.25">
      <c r="A19" s="663" t="s">
        <v>62</v>
      </c>
      <c r="B19" s="664"/>
      <c r="C19" s="664"/>
      <c r="D19" s="664"/>
      <c r="E19" s="664"/>
      <c r="F19" s="664"/>
      <c r="G19" s="664"/>
      <c r="H19" s="664"/>
      <c r="I19" s="664"/>
      <c r="J19" s="665"/>
      <c r="K19" s="67"/>
    </row>
    <row r="20" spans="1:14" ht="24.95" customHeight="1" thickTop="1" x14ac:dyDescent="0.2">
      <c r="A20" s="656" t="s">
        <v>63</v>
      </c>
      <c r="B20" s="657"/>
      <c r="C20" s="657"/>
      <c r="D20" s="657"/>
      <c r="E20" s="657"/>
      <c r="F20" s="657"/>
      <c r="G20" s="657"/>
      <c r="H20" s="657"/>
      <c r="I20" s="657"/>
      <c r="J20" s="658"/>
    </row>
    <row r="21" spans="1:14" ht="33.75" customHeight="1" thickBot="1" x14ac:dyDescent="0.25">
      <c r="A21" s="653" t="s">
        <v>64</v>
      </c>
      <c r="B21" s="654"/>
      <c r="C21" s="655"/>
      <c r="D21" s="71" t="s">
        <v>47</v>
      </c>
      <c r="E21" s="71" t="s">
        <v>48</v>
      </c>
      <c r="F21" s="36" t="s">
        <v>49</v>
      </c>
      <c r="G21" s="36" t="s">
        <v>50</v>
      </c>
      <c r="H21" s="36" t="s">
        <v>51</v>
      </c>
      <c r="I21" s="36" t="s">
        <v>52</v>
      </c>
      <c r="J21" s="37" t="s">
        <v>58</v>
      </c>
      <c r="K21" s="70"/>
    </row>
    <row r="22" spans="1:14" ht="38.25" customHeight="1" thickTop="1" x14ac:dyDescent="0.2">
      <c r="A22" s="668" t="s">
        <v>65</v>
      </c>
      <c r="B22" s="669"/>
      <c r="C22" s="35" t="s">
        <v>55</v>
      </c>
      <c r="D22" s="59">
        <v>5671763</v>
      </c>
      <c r="E22" s="58">
        <f>E611</f>
        <v>88102.720000000001</v>
      </c>
      <c r="F22" s="58">
        <v>120448.1</v>
      </c>
      <c r="G22" s="58">
        <f>G611</f>
        <v>128684.2</v>
      </c>
      <c r="H22" s="58">
        <f t="shared" ref="H22" si="0">H611</f>
        <v>0</v>
      </c>
      <c r="I22" s="58">
        <f>I611</f>
        <v>0</v>
      </c>
      <c r="J22" s="19">
        <f>SUM(D22:I22)</f>
        <v>6008998.0199999996</v>
      </c>
      <c r="K22" s="70"/>
      <c r="L22" s="70"/>
      <c r="M22" s="70"/>
      <c r="N22" s="283"/>
    </row>
    <row r="23" spans="1:14" ht="33.75" customHeight="1" x14ac:dyDescent="0.2">
      <c r="A23" s="633" t="s">
        <v>66</v>
      </c>
      <c r="B23" s="634"/>
      <c r="C23" s="8" t="s">
        <v>55</v>
      </c>
      <c r="D23" s="59">
        <v>5507583.0499999998</v>
      </c>
      <c r="E23" s="314">
        <f>E352</f>
        <v>85166.720000000001</v>
      </c>
      <c r="F23" s="59">
        <f t="shared" ref="F23:I23" si="1">F352</f>
        <v>117795.1</v>
      </c>
      <c r="G23" s="59">
        <f>G352</f>
        <v>125278.19999999998</v>
      </c>
      <c r="H23" s="59">
        <f t="shared" si="1"/>
        <v>0</v>
      </c>
      <c r="I23" s="59">
        <f t="shared" si="1"/>
        <v>0</v>
      </c>
      <c r="J23" s="19">
        <f>SUM(D23:I23)</f>
        <v>5835823.0699999994</v>
      </c>
      <c r="K23" s="70"/>
      <c r="L23" s="70"/>
    </row>
    <row r="24" spans="1:14" ht="39" customHeight="1" x14ac:dyDescent="0.2">
      <c r="A24" s="633" t="s">
        <v>67</v>
      </c>
      <c r="B24" s="634"/>
      <c r="C24" s="8" t="s">
        <v>55</v>
      </c>
      <c r="D24" s="235">
        <v>44620.46</v>
      </c>
      <c r="E24" s="235">
        <v>2526.6</v>
      </c>
      <c r="F24" s="235">
        <v>1053.9000000000001</v>
      </c>
      <c r="G24" s="235">
        <v>1105.2</v>
      </c>
      <c r="H24" s="235">
        <v>0</v>
      </c>
      <c r="I24" s="235">
        <v>0</v>
      </c>
      <c r="J24" s="19">
        <f>SUM(D24:I24)</f>
        <v>49306.159999999996</v>
      </c>
      <c r="K24" s="70"/>
    </row>
    <row r="25" spans="1:14" ht="38.25" customHeight="1" thickBot="1" x14ac:dyDescent="0.25">
      <c r="A25" s="626" t="s">
        <v>68</v>
      </c>
      <c r="B25" s="627"/>
      <c r="C25" s="68" t="s">
        <v>55</v>
      </c>
      <c r="D25" s="69">
        <v>143960.87000000005</v>
      </c>
      <c r="E25" s="198">
        <f>(E22-E23)-E24</f>
        <v>409.40000000000009</v>
      </c>
      <c r="F25" s="198">
        <f t="shared" ref="F25" si="2">(F22-F23)-F24</f>
        <v>1599.1</v>
      </c>
      <c r="G25" s="198">
        <f>(G22-G23)-G24</f>
        <v>2300.8000000000147</v>
      </c>
      <c r="H25" s="198">
        <f>(H22-H23)-H24</f>
        <v>0</v>
      </c>
      <c r="I25" s="198">
        <f>(I22-I23)-I24</f>
        <v>0</v>
      </c>
      <c r="J25" s="181">
        <f>SUM(D25:I25)</f>
        <v>148270.17000000007</v>
      </c>
    </row>
    <row r="26" spans="1:14" ht="10.5" customHeight="1" thickTop="1" thickBot="1" x14ac:dyDescent="0.25">
      <c r="A26" s="563"/>
      <c r="B26" s="564"/>
      <c r="C26" s="564"/>
      <c r="D26" s="564"/>
      <c r="E26" s="564"/>
      <c r="F26" s="564"/>
      <c r="G26" s="564"/>
      <c r="H26" s="564"/>
      <c r="I26" s="564"/>
      <c r="J26" s="566"/>
    </row>
    <row r="27" spans="1:14" ht="24.95" customHeight="1" thickTop="1" thickBot="1" x14ac:dyDescent="0.25">
      <c r="A27" s="567" t="s">
        <v>69</v>
      </c>
      <c r="B27" s="568"/>
      <c r="C27" s="568"/>
      <c r="D27" s="568"/>
      <c r="E27" s="568"/>
      <c r="F27" s="568"/>
      <c r="G27" s="568"/>
      <c r="H27" s="568"/>
      <c r="I27" s="568"/>
      <c r="J27" s="569"/>
    </row>
    <row r="28" spans="1:14" ht="34.5" customHeight="1" thickTop="1" thickBot="1" x14ac:dyDescent="0.25">
      <c r="A28" s="557" t="s">
        <v>70</v>
      </c>
      <c r="B28" s="558"/>
      <c r="C28" s="673"/>
      <c r="D28" s="71" t="s">
        <v>47</v>
      </c>
      <c r="E28" s="71" t="s">
        <v>48</v>
      </c>
      <c r="F28" s="36" t="s">
        <v>49</v>
      </c>
      <c r="G28" s="36" t="s">
        <v>50</v>
      </c>
      <c r="H28" s="36" t="s">
        <v>51</v>
      </c>
      <c r="I28" s="36" t="s">
        <v>52</v>
      </c>
      <c r="J28" s="15" t="s">
        <v>58</v>
      </c>
    </row>
    <row r="29" spans="1:14" ht="37.5" customHeight="1" thickTop="1" x14ac:dyDescent="0.2">
      <c r="A29" s="624" t="s">
        <v>71</v>
      </c>
      <c r="B29" s="625"/>
      <c r="C29" s="94" t="s">
        <v>55</v>
      </c>
      <c r="D29" s="239">
        <v>1667</v>
      </c>
      <c r="E29" s="315">
        <v>30</v>
      </c>
      <c r="F29" s="95">
        <v>5</v>
      </c>
      <c r="G29" s="95">
        <v>24</v>
      </c>
      <c r="H29" s="95"/>
      <c r="I29" s="95"/>
      <c r="J29" s="96">
        <f>SUM(D29:I29)</f>
        <v>1726</v>
      </c>
    </row>
    <row r="30" spans="1:14" ht="36.75" customHeight="1" thickBot="1" x14ac:dyDescent="0.25">
      <c r="A30" s="628" t="s">
        <v>72</v>
      </c>
      <c r="B30" s="629"/>
      <c r="C30" s="91" t="s">
        <v>55</v>
      </c>
      <c r="D30" s="160">
        <v>3148</v>
      </c>
      <c r="E30" s="316">
        <v>30</v>
      </c>
      <c r="F30" s="92">
        <v>329</v>
      </c>
      <c r="G30" s="92">
        <v>67</v>
      </c>
      <c r="H30" s="92"/>
      <c r="I30" s="92"/>
      <c r="J30" s="93">
        <f>SUM(D30:I30)</f>
        <v>3574</v>
      </c>
    </row>
    <row r="31" spans="1:14" s="4" customFormat="1" ht="30.95" customHeight="1" thickTop="1" thickBot="1" x14ac:dyDescent="0.3">
      <c r="A31" s="557" t="s">
        <v>73</v>
      </c>
      <c r="B31" s="558"/>
      <c r="C31" s="558"/>
      <c r="D31" s="558"/>
      <c r="E31" s="558"/>
      <c r="F31" s="558"/>
      <c r="G31" s="558"/>
      <c r="H31" s="558"/>
      <c r="I31" s="558"/>
      <c r="J31" s="559"/>
    </row>
    <row r="32" spans="1:14" s="5" customFormat="1" ht="24.95" customHeight="1" thickTop="1" x14ac:dyDescent="0.25">
      <c r="A32" s="630" t="s">
        <v>63</v>
      </c>
      <c r="B32" s="631"/>
      <c r="C32" s="631"/>
      <c r="D32" s="631"/>
      <c r="E32" s="631"/>
      <c r="F32" s="631"/>
      <c r="G32" s="631"/>
      <c r="H32" s="631"/>
      <c r="I32" s="631"/>
      <c r="J32" s="632"/>
    </row>
    <row r="33" spans="1:10" s="5" customFormat="1" ht="41.25" customHeight="1" thickBot="1" x14ac:dyDescent="0.3">
      <c r="A33" s="247" t="s">
        <v>74</v>
      </c>
      <c r="B33" s="671" t="s">
        <v>75</v>
      </c>
      <c r="C33" s="672"/>
      <c r="D33" s="282" t="s">
        <v>47</v>
      </c>
      <c r="E33" s="282" t="s">
        <v>48</v>
      </c>
      <c r="F33" s="295" t="s">
        <v>49</v>
      </c>
      <c r="G33" s="295" t="s">
        <v>50</v>
      </c>
      <c r="H33" s="295" t="s">
        <v>51</v>
      </c>
      <c r="I33" s="295" t="s">
        <v>52</v>
      </c>
      <c r="J33" s="89" t="s">
        <v>58</v>
      </c>
    </row>
    <row r="34" spans="1:10" s="4" customFormat="1" ht="36" customHeight="1" thickTop="1" x14ac:dyDescent="0.25">
      <c r="A34" s="300" t="s">
        <v>76</v>
      </c>
      <c r="B34" s="290" t="s">
        <v>77</v>
      </c>
      <c r="C34" s="291" t="s">
        <v>55</v>
      </c>
      <c r="D34" s="292">
        <v>13084.699999999999</v>
      </c>
      <c r="E34" s="241">
        <v>0</v>
      </c>
      <c r="F34" s="241">
        <v>0</v>
      </c>
      <c r="G34" s="241">
        <v>0</v>
      </c>
      <c r="H34" s="241"/>
      <c r="I34" s="293"/>
      <c r="J34" s="294">
        <f>SUM(D34:I34)</f>
        <v>13084.699999999999</v>
      </c>
    </row>
    <row r="35" spans="1:10" s="4" customFormat="1" ht="33.75" customHeight="1" x14ac:dyDescent="0.25">
      <c r="A35" s="113" t="s">
        <v>78</v>
      </c>
      <c r="B35" s="274" t="s">
        <v>79</v>
      </c>
      <c r="C35" s="280" t="s">
        <v>55</v>
      </c>
      <c r="D35" s="277">
        <v>20489.86</v>
      </c>
      <c r="E35" s="241">
        <v>0</v>
      </c>
      <c r="F35" s="241">
        <v>0</v>
      </c>
      <c r="G35" s="241">
        <v>0</v>
      </c>
      <c r="H35" s="241"/>
      <c r="I35" s="293"/>
      <c r="J35" s="272">
        <f t="shared" ref="J35:J68" si="3">SUM(D35:I35)</f>
        <v>20489.86</v>
      </c>
    </row>
    <row r="36" spans="1:10" s="4" customFormat="1" ht="36.75" customHeight="1" x14ac:dyDescent="0.25">
      <c r="A36" s="600" t="s">
        <v>80</v>
      </c>
      <c r="B36" s="275" t="s">
        <v>81</v>
      </c>
      <c r="C36" s="280" t="s">
        <v>55</v>
      </c>
      <c r="D36" s="277">
        <v>0</v>
      </c>
      <c r="E36" s="371">
        <v>0</v>
      </c>
      <c r="F36" s="241">
        <v>333</v>
      </c>
      <c r="G36" s="241">
        <v>295</v>
      </c>
      <c r="H36" s="241"/>
      <c r="I36" s="293"/>
      <c r="J36" s="272">
        <f t="shared" si="3"/>
        <v>628</v>
      </c>
    </row>
    <row r="37" spans="1:10" s="4" customFormat="1" ht="33.75" customHeight="1" x14ac:dyDescent="0.25">
      <c r="A37" s="602"/>
      <c r="B37" s="275" t="s">
        <v>82</v>
      </c>
      <c r="C37" s="280" t="s">
        <v>55</v>
      </c>
      <c r="D37" s="277">
        <v>1344.8</v>
      </c>
      <c r="E37" s="277">
        <v>304</v>
      </c>
      <c r="F37" s="241">
        <v>0</v>
      </c>
      <c r="G37" s="241">
        <v>0</v>
      </c>
      <c r="H37" s="241"/>
      <c r="I37" s="293"/>
      <c r="J37" s="272">
        <f t="shared" si="3"/>
        <v>1648.8</v>
      </c>
    </row>
    <row r="38" spans="1:10" s="4" customFormat="1" ht="33" customHeight="1" x14ac:dyDescent="0.25">
      <c r="A38" s="623" t="s">
        <v>83</v>
      </c>
      <c r="B38" s="274" t="s">
        <v>84</v>
      </c>
      <c r="C38" s="280" t="s">
        <v>55</v>
      </c>
      <c r="D38" s="277">
        <v>15297.909999999998</v>
      </c>
      <c r="E38" s="241">
        <v>0</v>
      </c>
      <c r="F38" s="241">
        <v>121</v>
      </c>
      <c r="G38" s="241">
        <v>0</v>
      </c>
      <c r="H38" s="241"/>
      <c r="I38" s="293"/>
      <c r="J38" s="272">
        <f t="shared" si="3"/>
        <v>15418.909999999998</v>
      </c>
    </row>
    <row r="39" spans="1:10" s="4" customFormat="1" ht="33" customHeight="1" x14ac:dyDescent="0.25">
      <c r="A39" s="623"/>
      <c r="B39" s="274" t="s">
        <v>85</v>
      </c>
      <c r="C39" s="280" t="s">
        <v>55</v>
      </c>
      <c r="D39" s="277">
        <v>45140.140000000007</v>
      </c>
      <c r="E39" s="240">
        <v>1320</v>
      </c>
      <c r="F39" s="240">
        <v>607.79999999999995</v>
      </c>
      <c r="G39" s="240">
        <v>458</v>
      </c>
      <c r="I39" s="267"/>
      <c r="J39" s="272">
        <f t="shared" si="3"/>
        <v>47525.94000000001</v>
      </c>
    </row>
    <row r="40" spans="1:10" s="4" customFormat="1" ht="31.5" customHeight="1" x14ac:dyDescent="0.25">
      <c r="A40" s="623"/>
      <c r="B40" s="274" t="s">
        <v>86</v>
      </c>
      <c r="C40" s="280" t="s">
        <v>55</v>
      </c>
      <c r="D40" s="277">
        <v>10078.100000000002</v>
      </c>
      <c r="E40" s="241">
        <v>0</v>
      </c>
      <c r="F40" s="241">
        <v>0</v>
      </c>
      <c r="G40" s="241">
        <v>0</v>
      </c>
      <c r="H40" s="240"/>
      <c r="I40" s="267"/>
      <c r="J40" s="272">
        <f t="shared" si="3"/>
        <v>10078.100000000002</v>
      </c>
    </row>
    <row r="41" spans="1:10" s="4" customFormat="1" ht="36.75" customHeight="1" x14ac:dyDescent="0.25">
      <c r="A41" s="623" t="s">
        <v>87</v>
      </c>
      <c r="B41" s="274" t="s">
        <v>88</v>
      </c>
      <c r="C41" s="280" t="s">
        <v>55</v>
      </c>
      <c r="D41" s="277">
        <v>3701.74</v>
      </c>
      <c r="E41" s="241">
        <v>0</v>
      </c>
      <c r="F41" s="241">
        <v>0</v>
      </c>
      <c r="G41" s="241">
        <v>0</v>
      </c>
      <c r="H41" s="240"/>
      <c r="I41" s="267"/>
      <c r="J41" s="272">
        <f t="shared" si="3"/>
        <v>3701.74</v>
      </c>
    </row>
    <row r="42" spans="1:10" s="4" customFormat="1" ht="32.25" customHeight="1" x14ac:dyDescent="0.25">
      <c r="A42" s="623"/>
      <c r="B42" s="274" t="s">
        <v>89</v>
      </c>
      <c r="C42" s="280" t="s">
        <v>55</v>
      </c>
      <c r="D42" s="277">
        <v>5450.2300000000005</v>
      </c>
      <c r="E42" s="241">
        <v>0</v>
      </c>
      <c r="F42" s="241">
        <v>0</v>
      </c>
      <c r="G42" s="241">
        <v>0</v>
      </c>
      <c r="H42" s="240"/>
      <c r="I42" s="267"/>
      <c r="J42" s="272">
        <f t="shared" si="3"/>
        <v>5450.2300000000005</v>
      </c>
    </row>
    <row r="43" spans="1:10" s="4" customFormat="1" ht="33" customHeight="1" x14ac:dyDescent="0.25">
      <c r="A43" s="200" t="s">
        <v>90</v>
      </c>
      <c r="B43" s="274" t="s">
        <v>91</v>
      </c>
      <c r="C43" s="280" t="s">
        <v>55</v>
      </c>
      <c r="D43" s="277">
        <v>1627.2000000000003</v>
      </c>
      <c r="E43" s="241">
        <v>0</v>
      </c>
      <c r="F43" s="240">
        <v>491.78</v>
      </c>
      <c r="G43" s="241">
        <v>0</v>
      </c>
      <c r="H43" s="240"/>
      <c r="I43" s="267"/>
      <c r="J43" s="272">
        <f t="shared" si="3"/>
        <v>2118.9800000000005</v>
      </c>
    </row>
    <row r="44" spans="1:10" s="4" customFormat="1" ht="30" customHeight="1" x14ac:dyDescent="0.25">
      <c r="A44" s="623" t="s">
        <v>92</v>
      </c>
      <c r="B44" s="274" t="s">
        <v>93</v>
      </c>
      <c r="C44" s="280" t="s">
        <v>55</v>
      </c>
      <c r="D44" s="277">
        <v>4082.04</v>
      </c>
      <c r="E44" s="241">
        <v>0</v>
      </c>
      <c r="F44" s="241">
        <v>0</v>
      </c>
      <c r="G44" s="241">
        <v>0</v>
      </c>
      <c r="H44" s="240"/>
      <c r="I44" s="267"/>
      <c r="J44" s="272">
        <f t="shared" si="3"/>
        <v>4082.04</v>
      </c>
    </row>
    <row r="45" spans="1:10" s="4" customFormat="1" ht="33.75" customHeight="1" x14ac:dyDescent="0.25">
      <c r="A45" s="623"/>
      <c r="B45" s="274" t="s">
        <v>94</v>
      </c>
      <c r="C45" s="280" t="s">
        <v>55</v>
      </c>
      <c r="D45" s="277">
        <v>45020.829999999994</v>
      </c>
      <c r="E45" s="240">
        <v>701.4</v>
      </c>
      <c r="F45" s="240">
        <v>448.8</v>
      </c>
      <c r="G45" s="240">
        <v>728</v>
      </c>
      <c r="H45" s="240"/>
      <c r="I45" s="267"/>
      <c r="J45" s="272">
        <f t="shared" si="3"/>
        <v>46899.03</v>
      </c>
    </row>
    <row r="46" spans="1:10" s="4" customFormat="1" ht="36" customHeight="1" x14ac:dyDescent="0.25">
      <c r="A46" s="113" t="s">
        <v>95</v>
      </c>
      <c r="B46" s="274" t="s">
        <v>96</v>
      </c>
      <c r="C46" s="405" t="s">
        <v>55</v>
      </c>
      <c r="D46" s="255">
        <v>5269.59</v>
      </c>
      <c r="E46" s="240">
        <v>0</v>
      </c>
      <c r="F46" s="240">
        <v>0</v>
      </c>
      <c r="G46" s="240">
        <v>0</v>
      </c>
      <c r="H46" s="240"/>
      <c r="I46" s="267"/>
      <c r="J46" s="272">
        <f t="shared" si="3"/>
        <v>5269.59</v>
      </c>
    </row>
    <row r="47" spans="1:10" s="4" customFormat="1" ht="36.75" customHeight="1" x14ac:dyDescent="0.25">
      <c r="A47" s="600" t="s">
        <v>97</v>
      </c>
      <c r="B47" s="274" t="s">
        <v>98</v>
      </c>
      <c r="C47" s="280" t="s">
        <v>55</v>
      </c>
      <c r="D47" s="277">
        <v>36731.130000000012</v>
      </c>
      <c r="E47" s="241">
        <v>0</v>
      </c>
      <c r="F47" s="241">
        <v>0</v>
      </c>
      <c r="G47" s="240">
        <v>1069</v>
      </c>
      <c r="H47" s="240"/>
      <c r="I47" s="267"/>
      <c r="J47" s="272">
        <f t="shared" si="3"/>
        <v>37800.130000000012</v>
      </c>
    </row>
    <row r="48" spans="1:10" s="4" customFormat="1" ht="33" customHeight="1" x14ac:dyDescent="0.25">
      <c r="A48" s="601"/>
      <c r="B48" s="274" t="s">
        <v>99</v>
      </c>
      <c r="C48" s="280" t="s">
        <v>55</v>
      </c>
      <c r="D48" s="277">
        <v>12781.24</v>
      </c>
      <c r="E48" s="241">
        <v>0</v>
      </c>
      <c r="F48" s="241">
        <v>0</v>
      </c>
      <c r="G48" s="240">
        <v>191</v>
      </c>
      <c r="H48" s="240"/>
      <c r="I48" s="267"/>
      <c r="J48" s="272">
        <f t="shared" si="3"/>
        <v>12972.24</v>
      </c>
    </row>
    <row r="49" spans="1:10" s="4" customFormat="1" ht="33" customHeight="1" x14ac:dyDescent="0.25">
      <c r="A49" s="602"/>
      <c r="B49" s="275" t="s">
        <v>100</v>
      </c>
      <c r="C49" s="280" t="s">
        <v>55</v>
      </c>
      <c r="D49" s="277">
        <v>1298.4000000000001</v>
      </c>
      <c r="E49" s="241">
        <v>0</v>
      </c>
      <c r="F49" s="241">
        <v>0</v>
      </c>
      <c r="G49" s="241">
        <v>0</v>
      </c>
      <c r="H49" s="240"/>
      <c r="I49" s="267"/>
      <c r="J49" s="272">
        <f t="shared" si="3"/>
        <v>1298.4000000000001</v>
      </c>
    </row>
    <row r="50" spans="1:10" s="4" customFormat="1" ht="35.25" customHeight="1" x14ac:dyDescent="0.25">
      <c r="A50" s="113" t="s">
        <v>101</v>
      </c>
      <c r="B50" s="275" t="s">
        <v>102</v>
      </c>
      <c r="C50" s="280" t="s">
        <v>55</v>
      </c>
      <c r="D50" s="277">
        <v>2200.4</v>
      </c>
      <c r="E50" s="241">
        <v>0</v>
      </c>
      <c r="F50" s="241">
        <v>0</v>
      </c>
      <c r="G50" s="241">
        <v>0</v>
      </c>
      <c r="H50" s="240"/>
      <c r="I50" s="267"/>
      <c r="J50" s="272">
        <f t="shared" si="3"/>
        <v>2200.4</v>
      </c>
    </row>
    <row r="51" spans="1:10" s="4" customFormat="1" ht="34.5" customHeight="1" x14ac:dyDescent="0.25">
      <c r="A51" s="113" t="s">
        <v>103</v>
      </c>
      <c r="B51" s="274" t="s">
        <v>104</v>
      </c>
      <c r="C51" s="280" t="s">
        <v>55</v>
      </c>
      <c r="D51" s="277">
        <v>110136.4</v>
      </c>
      <c r="E51" s="241">
        <v>0</v>
      </c>
      <c r="F51" s="240">
        <v>902</v>
      </c>
      <c r="G51" s="240">
        <v>2494.6</v>
      </c>
      <c r="H51" s="240"/>
      <c r="I51" s="267"/>
      <c r="J51" s="272">
        <f t="shared" si="3"/>
        <v>113533</v>
      </c>
    </row>
    <row r="52" spans="1:10" s="4" customFormat="1" ht="33.75" customHeight="1" x14ac:dyDescent="0.25">
      <c r="A52" s="113" t="s">
        <v>105</v>
      </c>
      <c r="B52" s="275" t="s">
        <v>106</v>
      </c>
      <c r="C52" s="280" t="s">
        <v>55</v>
      </c>
      <c r="D52" s="277">
        <v>59.7</v>
      </c>
      <c r="E52" s="241">
        <v>0</v>
      </c>
      <c r="F52" s="241">
        <v>0</v>
      </c>
      <c r="G52" s="241">
        <v>0</v>
      </c>
      <c r="H52" s="240"/>
      <c r="I52" s="267"/>
      <c r="J52" s="272">
        <f t="shared" si="3"/>
        <v>59.7</v>
      </c>
    </row>
    <row r="53" spans="1:10" s="4" customFormat="1" ht="36.75" customHeight="1" x14ac:dyDescent="0.25">
      <c r="A53" s="600" t="s">
        <v>107</v>
      </c>
      <c r="B53" s="274" t="s">
        <v>108</v>
      </c>
      <c r="C53" s="280" t="s">
        <v>55</v>
      </c>
      <c r="D53" s="277">
        <v>43616.49</v>
      </c>
      <c r="E53" s="241">
        <v>0</v>
      </c>
      <c r="F53" s="240">
        <v>1214</v>
      </c>
      <c r="G53" s="241">
        <v>0</v>
      </c>
      <c r="H53" s="240"/>
      <c r="I53" s="267"/>
      <c r="J53" s="272">
        <f t="shared" si="3"/>
        <v>44830.49</v>
      </c>
    </row>
    <row r="54" spans="1:10" s="4" customFormat="1" ht="36.75" customHeight="1" x14ac:dyDescent="0.25">
      <c r="A54" s="601"/>
      <c r="B54" s="274" t="s">
        <v>109</v>
      </c>
      <c r="C54" s="280" t="s">
        <v>55</v>
      </c>
      <c r="D54" s="277">
        <v>886.09999999999991</v>
      </c>
      <c r="E54" s="241">
        <v>0</v>
      </c>
      <c r="F54" s="241">
        <v>0</v>
      </c>
      <c r="G54" s="241">
        <v>0</v>
      </c>
      <c r="H54" s="240"/>
      <c r="I54" s="267"/>
      <c r="J54" s="272">
        <f t="shared" si="3"/>
        <v>886.09999999999991</v>
      </c>
    </row>
    <row r="55" spans="1:10" s="4" customFormat="1" ht="34.5" customHeight="1" x14ac:dyDescent="0.25">
      <c r="A55" s="601"/>
      <c r="B55" s="275" t="s">
        <v>110</v>
      </c>
      <c r="C55" s="280" t="s">
        <v>55</v>
      </c>
      <c r="D55" s="277">
        <v>0</v>
      </c>
      <c r="E55" s="240">
        <v>127</v>
      </c>
      <c r="F55" s="240">
        <v>175.5</v>
      </c>
      <c r="G55" s="241">
        <v>0</v>
      </c>
      <c r="H55" s="240"/>
      <c r="I55" s="267"/>
      <c r="J55" s="272">
        <f t="shared" si="3"/>
        <v>302.5</v>
      </c>
    </row>
    <row r="56" spans="1:10" s="4" customFormat="1" ht="34.5" customHeight="1" x14ac:dyDescent="0.25">
      <c r="A56" s="601"/>
      <c r="B56" s="274" t="s">
        <v>111</v>
      </c>
      <c r="C56" s="280" t="s">
        <v>55</v>
      </c>
      <c r="D56" s="277">
        <v>3488.2000000000003</v>
      </c>
      <c r="E56" s="241">
        <v>0</v>
      </c>
      <c r="F56" s="241">
        <v>0</v>
      </c>
      <c r="G56" s="241">
        <v>0</v>
      </c>
      <c r="H56" s="240"/>
      <c r="I56" s="267"/>
      <c r="J56" s="272">
        <f t="shared" si="3"/>
        <v>3488.2000000000003</v>
      </c>
    </row>
    <row r="57" spans="1:10" s="4" customFormat="1" ht="34.5" customHeight="1" x14ac:dyDescent="0.25">
      <c r="A57" s="601"/>
      <c r="B57" s="275" t="s">
        <v>1059</v>
      </c>
      <c r="C57" s="280" t="s">
        <v>55</v>
      </c>
      <c r="D57" s="277">
        <v>0</v>
      </c>
      <c r="E57" s="241">
        <v>0</v>
      </c>
      <c r="F57" s="241">
        <v>0</v>
      </c>
      <c r="G57" s="240">
        <v>409</v>
      </c>
      <c r="H57" s="240"/>
      <c r="I57" s="267"/>
      <c r="J57" s="272">
        <f t="shared" si="3"/>
        <v>409</v>
      </c>
    </row>
    <row r="58" spans="1:10" s="4" customFormat="1" ht="34.5" customHeight="1" x14ac:dyDescent="0.25">
      <c r="A58" s="602"/>
      <c r="B58" s="275" t="s">
        <v>112</v>
      </c>
      <c r="C58" s="280" t="s">
        <v>55</v>
      </c>
      <c r="D58" s="277">
        <v>1283.5999999999999</v>
      </c>
      <c r="E58" s="240">
        <v>229</v>
      </c>
      <c r="F58" s="240">
        <v>300</v>
      </c>
      <c r="G58" s="240">
        <v>265</v>
      </c>
      <c r="H58" s="240"/>
      <c r="I58" s="267"/>
      <c r="J58" s="272">
        <f t="shared" si="3"/>
        <v>2077.6</v>
      </c>
    </row>
    <row r="59" spans="1:10" s="4" customFormat="1" ht="48" customHeight="1" x14ac:dyDescent="0.25">
      <c r="A59" s="623" t="s">
        <v>113</v>
      </c>
      <c r="B59" s="274" t="s">
        <v>114</v>
      </c>
      <c r="C59" s="280" t="s">
        <v>55</v>
      </c>
      <c r="D59" s="277">
        <v>17718.66</v>
      </c>
      <c r="E59" s="241">
        <v>0</v>
      </c>
      <c r="F59" s="241">
        <v>0</v>
      </c>
      <c r="G59" s="241">
        <v>0</v>
      </c>
      <c r="H59" s="240"/>
      <c r="I59" s="267"/>
      <c r="J59" s="272">
        <f t="shared" si="3"/>
        <v>17718.66</v>
      </c>
    </row>
    <row r="60" spans="1:10" s="4" customFormat="1" ht="34.5" customHeight="1" x14ac:dyDescent="0.25">
      <c r="A60" s="623"/>
      <c r="B60" s="274" t="s">
        <v>115</v>
      </c>
      <c r="C60" s="280" t="s">
        <v>55</v>
      </c>
      <c r="D60" s="277">
        <v>2390.64</v>
      </c>
      <c r="E60" s="241">
        <v>0</v>
      </c>
      <c r="F60" s="241">
        <v>0</v>
      </c>
      <c r="G60" s="241">
        <v>0</v>
      </c>
      <c r="H60" s="240"/>
      <c r="I60" s="267"/>
      <c r="J60" s="272">
        <f t="shared" si="3"/>
        <v>2390.64</v>
      </c>
    </row>
    <row r="61" spans="1:10" s="4" customFormat="1" ht="34.5" customHeight="1" x14ac:dyDescent="0.25">
      <c r="A61" s="113" t="s">
        <v>116</v>
      </c>
      <c r="B61" s="275" t="s">
        <v>117</v>
      </c>
      <c r="C61" s="280" t="s">
        <v>55</v>
      </c>
      <c r="D61" s="277">
        <v>459</v>
      </c>
      <c r="E61" s="241">
        <v>0</v>
      </c>
      <c r="F61" s="241">
        <v>0</v>
      </c>
      <c r="G61" s="241">
        <v>0</v>
      </c>
      <c r="H61" s="240"/>
      <c r="I61" s="267"/>
      <c r="J61" s="272">
        <f t="shared" si="3"/>
        <v>459</v>
      </c>
    </row>
    <row r="62" spans="1:10" s="4" customFormat="1" ht="36.75" customHeight="1" x14ac:dyDescent="0.25">
      <c r="A62" s="600" t="s">
        <v>118</v>
      </c>
      <c r="B62" s="274" t="s">
        <v>119</v>
      </c>
      <c r="C62" s="280" t="s">
        <v>55</v>
      </c>
      <c r="D62" s="277">
        <v>64521.48000000001</v>
      </c>
      <c r="E62" s="241">
        <v>0</v>
      </c>
      <c r="F62" s="240">
        <v>1180.5</v>
      </c>
      <c r="G62" s="240">
        <v>2824</v>
      </c>
      <c r="H62" s="240"/>
      <c r="I62" s="267"/>
      <c r="J62" s="272">
        <f t="shared" si="3"/>
        <v>68525.98000000001</v>
      </c>
    </row>
    <row r="63" spans="1:10" s="4" customFormat="1" ht="36.75" customHeight="1" x14ac:dyDescent="0.25">
      <c r="A63" s="601"/>
      <c r="B63" s="275" t="s">
        <v>120</v>
      </c>
      <c r="C63" s="280" t="s">
        <v>55</v>
      </c>
      <c r="D63" s="277">
        <v>0</v>
      </c>
      <c r="E63" s="241">
        <v>0</v>
      </c>
      <c r="F63" s="240">
        <v>593</v>
      </c>
      <c r="G63" s="240">
        <v>1559.6</v>
      </c>
      <c r="H63" s="240"/>
      <c r="I63" s="267"/>
      <c r="J63" s="272">
        <f t="shared" si="3"/>
        <v>2152.6</v>
      </c>
    </row>
    <row r="64" spans="1:10" s="4" customFormat="1" ht="31.5" customHeight="1" x14ac:dyDescent="0.25">
      <c r="A64" s="602"/>
      <c r="B64" s="274" t="s">
        <v>121</v>
      </c>
      <c r="C64" s="280" t="s">
        <v>55</v>
      </c>
      <c r="D64" s="277">
        <v>17550.300000000003</v>
      </c>
      <c r="E64" s="240">
        <v>492</v>
      </c>
      <c r="F64" s="240">
        <v>210</v>
      </c>
      <c r="G64" s="240">
        <v>0</v>
      </c>
      <c r="H64" s="240"/>
      <c r="I64" s="267"/>
      <c r="J64" s="272">
        <f t="shared" si="3"/>
        <v>18252.300000000003</v>
      </c>
    </row>
    <row r="65" spans="1:10" s="4" customFormat="1" ht="34.5" customHeight="1" x14ac:dyDescent="0.25">
      <c r="A65" s="113" t="s">
        <v>122</v>
      </c>
      <c r="B65" s="274" t="s">
        <v>123</v>
      </c>
      <c r="C65" s="280" t="s">
        <v>55</v>
      </c>
      <c r="D65" s="277">
        <v>7992.44</v>
      </c>
      <c r="E65" s="241">
        <v>0</v>
      </c>
      <c r="F65" s="240">
        <v>441</v>
      </c>
      <c r="G65" s="240">
        <v>0</v>
      </c>
      <c r="H65" s="240"/>
      <c r="I65" s="267"/>
      <c r="J65" s="272">
        <f t="shared" si="3"/>
        <v>8433.4399999999987</v>
      </c>
    </row>
    <row r="66" spans="1:10" s="4" customFormat="1" ht="36.75" customHeight="1" x14ac:dyDescent="0.25">
      <c r="A66" s="113" t="s">
        <v>124</v>
      </c>
      <c r="B66" s="274" t="s">
        <v>125</v>
      </c>
      <c r="C66" s="280" t="s">
        <v>55</v>
      </c>
      <c r="D66" s="263">
        <v>2628.3400000000006</v>
      </c>
      <c r="E66" s="241">
        <v>0</v>
      </c>
      <c r="F66" s="241">
        <v>0</v>
      </c>
      <c r="G66" s="240">
        <v>0</v>
      </c>
      <c r="H66" s="240"/>
      <c r="I66" s="267"/>
      <c r="J66" s="272">
        <f t="shared" si="3"/>
        <v>2628.3400000000006</v>
      </c>
    </row>
    <row r="67" spans="1:10" s="4" customFormat="1" ht="36.75" customHeight="1" x14ac:dyDescent="0.25">
      <c r="A67" s="623" t="s">
        <v>126</v>
      </c>
      <c r="B67" s="274" t="s">
        <v>127</v>
      </c>
      <c r="C67" s="280" t="s">
        <v>55</v>
      </c>
      <c r="D67" s="277">
        <v>36774.560000000005</v>
      </c>
      <c r="E67" s="241">
        <v>0</v>
      </c>
      <c r="F67" s="241">
        <v>0</v>
      </c>
      <c r="G67" s="240">
        <v>0</v>
      </c>
      <c r="H67" s="240"/>
      <c r="I67" s="267"/>
      <c r="J67" s="272">
        <f t="shared" si="3"/>
        <v>36774.560000000005</v>
      </c>
    </row>
    <row r="68" spans="1:10" s="4" customFormat="1" ht="36.75" customHeight="1" x14ac:dyDescent="0.25">
      <c r="A68" s="623"/>
      <c r="B68" s="274" t="s">
        <v>128</v>
      </c>
      <c r="C68" s="280" t="s">
        <v>55</v>
      </c>
      <c r="D68" s="277">
        <v>101022.82000000002</v>
      </c>
      <c r="E68" s="240">
        <v>2853</v>
      </c>
      <c r="F68" s="240">
        <v>2254.5</v>
      </c>
      <c r="G68" s="240">
        <v>4385</v>
      </c>
      <c r="H68" s="240"/>
      <c r="I68" s="267"/>
      <c r="J68" s="272">
        <f t="shared" si="3"/>
        <v>110515.32000000002</v>
      </c>
    </row>
    <row r="69" spans="1:10" s="4" customFormat="1" ht="36.75" customHeight="1" x14ac:dyDescent="0.25">
      <c r="A69" s="623"/>
      <c r="B69" s="274" t="s">
        <v>129</v>
      </c>
      <c r="C69" s="280" t="s">
        <v>55</v>
      </c>
      <c r="D69" s="277">
        <v>13375.939999999997</v>
      </c>
      <c r="E69" s="240">
        <v>319</v>
      </c>
      <c r="F69" s="240">
        <v>405</v>
      </c>
      <c r="G69" s="240">
        <v>230</v>
      </c>
      <c r="H69" s="240"/>
      <c r="I69" s="267"/>
      <c r="J69" s="272">
        <f t="shared" ref="J69:J100" si="4">SUM(D69:I69)</f>
        <v>14329.939999999997</v>
      </c>
    </row>
    <row r="70" spans="1:10" s="4" customFormat="1" ht="36.75" customHeight="1" x14ac:dyDescent="0.25">
      <c r="A70" s="113" t="s">
        <v>130</v>
      </c>
      <c r="B70" s="274" t="s">
        <v>131</v>
      </c>
      <c r="C70" s="280" t="s">
        <v>55</v>
      </c>
      <c r="D70" s="277">
        <v>9116.1999999999989</v>
      </c>
      <c r="E70" s="240">
        <v>124</v>
      </c>
      <c r="F70" s="241">
        <v>0</v>
      </c>
      <c r="G70" s="241">
        <v>0</v>
      </c>
      <c r="H70" s="240"/>
      <c r="I70" s="267"/>
      <c r="J70" s="272">
        <f t="shared" si="4"/>
        <v>9240.1999999999989</v>
      </c>
    </row>
    <row r="71" spans="1:10" s="4" customFormat="1" ht="34.5" customHeight="1" x14ac:dyDescent="0.25">
      <c r="A71" s="623" t="s">
        <v>132</v>
      </c>
      <c r="B71" s="274" t="s">
        <v>133</v>
      </c>
      <c r="C71" s="280" t="s">
        <v>55</v>
      </c>
      <c r="D71" s="277">
        <v>3569.8</v>
      </c>
      <c r="E71" s="241">
        <v>0</v>
      </c>
      <c r="F71" s="241">
        <v>0</v>
      </c>
      <c r="G71" s="241">
        <v>0</v>
      </c>
      <c r="H71" s="240"/>
      <c r="I71" s="267"/>
      <c r="J71" s="272">
        <f t="shared" si="4"/>
        <v>3569.8</v>
      </c>
    </row>
    <row r="72" spans="1:10" s="4" customFormat="1" ht="34.5" customHeight="1" x14ac:dyDescent="0.25">
      <c r="A72" s="623"/>
      <c r="B72" s="275" t="s">
        <v>134</v>
      </c>
      <c r="C72" s="280" t="s">
        <v>55</v>
      </c>
      <c r="D72" s="277">
        <v>250.8</v>
      </c>
      <c r="E72" s="241">
        <v>0</v>
      </c>
      <c r="F72" s="241">
        <v>0</v>
      </c>
      <c r="G72" s="241">
        <v>0</v>
      </c>
      <c r="H72" s="240"/>
      <c r="I72" s="267"/>
      <c r="J72" s="272">
        <f t="shared" si="4"/>
        <v>250.8</v>
      </c>
    </row>
    <row r="73" spans="1:10" s="4" customFormat="1" ht="34.5" customHeight="1" x14ac:dyDescent="0.25">
      <c r="A73" s="623"/>
      <c r="B73" s="274" t="s">
        <v>135</v>
      </c>
      <c r="C73" s="280" t="s">
        <v>55</v>
      </c>
      <c r="D73" s="277">
        <v>165.8</v>
      </c>
      <c r="E73" s="241">
        <v>0</v>
      </c>
      <c r="F73" s="241">
        <v>0</v>
      </c>
      <c r="G73" s="241">
        <v>0</v>
      </c>
      <c r="H73" s="240"/>
      <c r="I73" s="267"/>
      <c r="J73" s="272">
        <f t="shared" si="4"/>
        <v>165.8</v>
      </c>
    </row>
    <row r="74" spans="1:10" s="4" customFormat="1" ht="36.75" customHeight="1" x14ac:dyDescent="0.25">
      <c r="A74" s="623"/>
      <c r="B74" s="274" t="s">
        <v>136</v>
      </c>
      <c r="C74" s="280" t="s">
        <v>55</v>
      </c>
      <c r="D74" s="277">
        <v>3311.0199999999995</v>
      </c>
      <c r="E74" s="241">
        <v>0</v>
      </c>
      <c r="F74" s="241">
        <v>0</v>
      </c>
      <c r="G74" s="241">
        <v>0</v>
      </c>
      <c r="H74" s="240"/>
      <c r="I74" s="267"/>
      <c r="J74" s="272">
        <f t="shared" si="4"/>
        <v>3311.0199999999995</v>
      </c>
    </row>
    <row r="75" spans="1:10" s="4" customFormat="1" ht="36.75" customHeight="1" x14ac:dyDescent="0.25">
      <c r="A75" s="623"/>
      <c r="B75" s="274" t="s">
        <v>137</v>
      </c>
      <c r="C75" s="280" t="s">
        <v>55</v>
      </c>
      <c r="D75" s="277">
        <v>987.2</v>
      </c>
      <c r="E75" s="241">
        <v>0</v>
      </c>
      <c r="F75" s="241">
        <v>0</v>
      </c>
      <c r="G75" s="241">
        <v>0</v>
      </c>
      <c r="H75" s="240"/>
      <c r="I75" s="267"/>
      <c r="J75" s="272">
        <f t="shared" si="4"/>
        <v>987.2</v>
      </c>
    </row>
    <row r="76" spans="1:10" s="4" customFormat="1" ht="34.5" customHeight="1" x14ac:dyDescent="0.25">
      <c r="A76" s="623"/>
      <c r="B76" s="274" t="s">
        <v>138</v>
      </c>
      <c r="C76" s="280" t="s">
        <v>55</v>
      </c>
      <c r="D76" s="277">
        <v>484.6</v>
      </c>
      <c r="E76" s="241">
        <v>0</v>
      </c>
      <c r="F76" s="241">
        <v>0</v>
      </c>
      <c r="G76" s="241">
        <v>0</v>
      </c>
      <c r="H76" s="240"/>
      <c r="I76" s="267"/>
      <c r="J76" s="272">
        <f t="shared" si="4"/>
        <v>484.6</v>
      </c>
    </row>
    <row r="77" spans="1:10" s="4" customFormat="1" ht="34.5" customHeight="1" x14ac:dyDescent="0.25">
      <c r="A77" s="623" t="s">
        <v>139</v>
      </c>
      <c r="B77" s="274" t="s">
        <v>140</v>
      </c>
      <c r="C77" s="280" t="s">
        <v>55</v>
      </c>
      <c r="D77" s="277">
        <v>43397.26999999999</v>
      </c>
      <c r="E77" s="240">
        <v>366.6</v>
      </c>
      <c r="F77" s="240">
        <v>940.6</v>
      </c>
      <c r="G77" s="240">
        <v>1235</v>
      </c>
      <c r="H77" s="240"/>
      <c r="I77" s="267"/>
      <c r="J77" s="272">
        <f t="shared" si="4"/>
        <v>45939.469999999987</v>
      </c>
    </row>
    <row r="78" spans="1:10" s="4" customFormat="1" ht="34.5" customHeight="1" x14ac:dyDescent="0.25">
      <c r="A78" s="623"/>
      <c r="B78" s="274" t="s">
        <v>141</v>
      </c>
      <c r="C78" s="280" t="s">
        <v>55</v>
      </c>
      <c r="D78" s="277">
        <v>18510.310000000001</v>
      </c>
      <c r="E78" s="241">
        <v>0</v>
      </c>
      <c r="F78" s="240">
        <v>120</v>
      </c>
      <c r="G78" s="240">
        <v>0</v>
      </c>
      <c r="H78" s="240"/>
      <c r="I78" s="267"/>
      <c r="J78" s="272">
        <f t="shared" si="4"/>
        <v>18630.310000000001</v>
      </c>
    </row>
    <row r="79" spans="1:10" s="4" customFormat="1" ht="34.5" customHeight="1" x14ac:dyDescent="0.25">
      <c r="A79" s="623"/>
      <c r="B79" s="274" t="s">
        <v>142</v>
      </c>
      <c r="C79" s="280" t="s">
        <v>55</v>
      </c>
      <c r="D79" s="277">
        <v>33243.97</v>
      </c>
      <c r="E79" s="241">
        <v>0</v>
      </c>
      <c r="F79" s="241">
        <v>0</v>
      </c>
      <c r="G79" s="240">
        <v>0</v>
      </c>
      <c r="H79" s="240"/>
      <c r="I79" s="267"/>
      <c r="J79" s="272">
        <f t="shared" si="4"/>
        <v>33243.97</v>
      </c>
    </row>
    <row r="80" spans="1:10" s="4" customFormat="1" ht="34.5" customHeight="1" x14ac:dyDescent="0.25">
      <c r="A80" s="113" t="s">
        <v>143</v>
      </c>
      <c r="B80" s="275" t="s">
        <v>144</v>
      </c>
      <c r="C80" s="280" t="s">
        <v>55</v>
      </c>
      <c r="D80" s="277">
        <v>4915.1000000000004</v>
      </c>
      <c r="E80" s="240">
        <v>709.4</v>
      </c>
      <c r="F80" s="240">
        <v>1124.0999999999999</v>
      </c>
      <c r="G80" s="240">
        <v>1635</v>
      </c>
      <c r="H80" s="240"/>
      <c r="I80" s="267"/>
      <c r="J80" s="272">
        <f t="shared" si="4"/>
        <v>8383.6</v>
      </c>
    </row>
    <row r="81" spans="1:10" s="4" customFormat="1" ht="34.5" customHeight="1" x14ac:dyDescent="0.25">
      <c r="A81" s="113" t="s">
        <v>145</v>
      </c>
      <c r="B81" s="274" t="s">
        <v>146</v>
      </c>
      <c r="C81" s="280" t="s">
        <v>55</v>
      </c>
      <c r="D81" s="277">
        <v>44612.2</v>
      </c>
      <c r="E81" s="240">
        <v>844</v>
      </c>
      <c r="F81" s="240">
        <v>478</v>
      </c>
      <c r="G81" s="240">
        <v>801</v>
      </c>
      <c r="H81" s="240"/>
      <c r="I81" s="267"/>
      <c r="J81" s="272">
        <f t="shared" si="4"/>
        <v>46735.199999999997</v>
      </c>
    </row>
    <row r="82" spans="1:10" s="4" customFormat="1" ht="34.5" customHeight="1" x14ac:dyDescent="0.25">
      <c r="A82" s="113" t="s">
        <v>147</v>
      </c>
      <c r="B82" s="274" t="s">
        <v>148</v>
      </c>
      <c r="C82" s="280" t="s">
        <v>55</v>
      </c>
      <c r="D82" s="277">
        <v>34976.629999999997</v>
      </c>
      <c r="E82" s="241">
        <v>0</v>
      </c>
      <c r="F82" s="241">
        <v>0</v>
      </c>
      <c r="G82" s="241">
        <v>0</v>
      </c>
      <c r="H82" s="240"/>
      <c r="I82" s="267"/>
      <c r="J82" s="272">
        <f t="shared" si="4"/>
        <v>34976.629999999997</v>
      </c>
    </row>
    <row r="83" spans="1:10" s="4" customFormat="1" ht="36" customHeight="1" x14ac:dyDescent="0.25">
      <c r="A83" s="623" t="s">
        <v>149</v>
      </c>
      <c r="B83" s="274" t="s">
        <v>150</v>
      </c>
      <c r="C83" s="280" t="s">
        <v>55</v>
      </c>
      <c r="D83" s="277">
        <v>4024.4</v>
      </c>
      <c r="E83" s="241">
        <v>0</v>
      </c>
      <c r="F83" s="241">
        <v>0</v>
      </c>
      <c r="G83" s="241">
        <v>0</v>
      </c>
      <c r="H83" s="240"/>
      <c r="I83" s="267"/>
      <c r="J83" s="272">
        <f t="shared" si="4"/>
        <v>4024.4</v>
      </c>
    </row>
    <row r="84" spans="1:10" s="4" customFormat="1" ht="33.75" customHeight="1" x14ac:dyDescent="0.25">
      <c r="A84" s="623"/>
      <c r="B84" s="274" t="s">
        <v>151</v>
      </c>
      <c r="C84" s="280" t="s">
        <v>55</v>
      </c>
      <c r="D84" s="277">
        <v>11039.539999999999</v>
      </c>
      <c r="E84" s="241">
        <v>0</v>
      </c>
      <c r="F84" s="240">
        <v>870</v>
      </c>
      <c r="G84" s="240">
        <v>287</v>
      </c>
      <c r="H84" s="240"/>
      <c r="I84" s="267"/>
      <c r="J84" s="272">
        <f t="shared" si="4"/>
        <v>12196.539999999999</v>
      </c>
    </row>
    <row r="85" spans="1:10" s="4" customFormat="1" ht="36.75" customHeight="1" x14ac:dyDescent="0.25">
      <c r="A85" s="113" t="s">
        <v>152</v>
      </c>
      <c r="B85" s="274" t="s">
        <v>153</v>
      </c>
      <c r="C85" s="280" t="s">
        <v>55</v>
      </c>
      <c r="D85" s="277">
        <v>36308.07</v>
      </c>
      <c r="E85" s="240">
        <v>375</v>
      </c>
      <c r="F85" s="240">
        <v>772.8</v>
      </c>
      <c r="G85" s="240">
        <v>912</v>
      </c>
      <c r="H85" s="240"/>
      <c r="I85" s="267"/>
      <c r="J85" s="272">
        <f t="shared" si="4"/>
        <v>38367.870000000003</v>
      </c>
    </row>
    <row r="86" spans="1:10" s="4" customFormat="1" ht="36.75" customHeight="1" x14ac:dyDescent="0.25">
      <c r="A86" s="312" t="s">
        <v>154</v>
      </c>
      <c r="B86" s="275" t="s">
        <v>155</v>
      </c>
      <c r="C86" s="405" t="s">
        <v>55</v>
      </c>
      <c r="D86" s="255">
        <v>0</v>
      </c>
      <c r="E86" s="240">
        <v>274</v>
      </c>
      <c r="F86" s="240">
        <v>0</v>
      </c>
      <c r="G86" s="240">
        <v>149</v>
      </c>
      <c r="H86" s="240"/>
      <c r="I86" s="267"/>
      <c r="J86" s="272">
        <f t="shared" si="4"/>
        <v>423</v>
      </c>
    </row>
    <row r="87" spans="1:10" s="4" customFormat="1" ht="36.75" customHeight="1" x14ac:dyDescent="0.25">
      <c r="A87" s="113" t="s">
        <v>156</v>
      </c>
      <c r="B87" s="274" t="s">
        <v>157</v>
      </c>
      <c r="C87" s="405" t="s">
        <v>55</v>
      </c>
      <c r="D87" s="240">
        <v>168.4</v>
      </c>
      <c r="E87" s="240">
        <v>0</v>
      </c>
      <c r="F87" s="240">
        <v>0</v>
      </c>
      <c r="G87" s="240">
        <v>0</v>
      </c>
      <c r="H87" s="263"/>
      <c r="I87" s="267"/>
      <c r="J87" s="272">
        <f t="shared" si="4"/>
        <v>168.4</v>
      </c>
    </row>
    <row r="88" spans="1:10" s="4" customFormat="1" ht="36.75" customHeight="1" x14ac:dyDescent="0.25">
      <c r="A88" s="113" t="s">
        <v>158</v>
      </c>
      <c r="B88" s="274" t="s">
        <v>159</v>
      </c>
      <c r="C88" s="280" t="s">
        <v>55</v>
      </c>
      <c r="D88" s="292">
        <v>33691.590000000004</v>
      </c>
      <c r="E88" s="241">
        <v>570.20000000000005</v>
      </c>
      <c r="F88" s="241">
        <v>1420.09</v>
      </c>
      <c r="G88" s="241">
        <v>250</v>
      </c>
      <c r="H88" s="240"/>
      <c r="I88" s="267"/>
      <c r="J88" s="272">
        <f t="shared" si="4"/>
        <v>35931.879999999997</v>
      </c>
    </row>
    <row r="89" spans="1:10" s="4" customFormat="1" ht="36.75" customHeight="1" x14ac:dyDescent="0.25">
      <c r="A89" s="113" t="s">
        <v>160</v>
      </c>
      <c r="B89" s="274" t="s">
        <v>161</v>
      </c>
      <c r="C89" s="280" t="s">
        <v>55</v>
      </c>
      <c r="D89" s="277">
        <v>4904.6900000000005</v>
      </c>
      <c r="E89" s="241">
        <v>0</v>
      </c>
      <c r="F89" s="241">
        <v>0</v>
      </c>
      <c r="G89" s="241">
        <v>0</v>
      </c>
      <c r="H89" s="240"/>
      <c r="I89" s="267"/>
      <c r="J89" s="272">
        <f t="shared" si="4"/>
        <v>4904.6900000000005</v>
      </c>
    </row>
    <row r="90" spans="1:10" s="4" customFormat="1" ht="36" customHeight="1" x14ac:dyDescent="0.25">
      <c r="A90" s="113" t="s">
        <v>162</v>
      </c>
      <c r="B90" s="274" t="s">
        <v>163</v>
      </c>
      <c r="C90" s="280" t="s">
        <v>55</v>
      </c>
      <c r="D90" s="277">
        <v>2937.77</v>
      </c>
      <c r="E90" s="241">
        <v>0</v>
      </c>
      <c r="F90" s="241">
        <v>0</v>
      </c>
      <c r="G90" s="241">
        <v>0</v>
      </c>
      <c r="H90" s="240"/>
      <c r="I90" s="267"/>
      <c r="J90" s="272">
        <f t="shared" si="4"/>
        <v>2937.77</v>
      </c>
    </row>
    <row r="91" spans="1:10" s="4" customFormat="1" ht="34.5" customHeight="1" x14ac:dyDescent="0.25">
      <c r="A91" s="113" t="s">
        <v>164</v>
      </c>
      <c r="B91" s="274" t="s">
        <v>165</v>
      </c>
      <c r="C91" s="280" t="s">
        <v>55</v>
      </c>
      <c r="D91" s="277">
        <v>17372.060000000005</v>
      </c>
      <c r="E91" s="241">
        <v>0</v>
      </c>
      <c r="F91" s="241">
        <v>0</v>
      </c>
      <c r="G91" s="241">
        <v>0</v>
      </c>
      <c r="H91" s="240"/>
      <c r="I91" s="267"/>
      <c r="J91" s="272">
        <f t="shared" si="4"/>
        <v>17372.060000000005</v>
      </c>
    </row>
    <row r="92" spans="1:10" s="4" customFormat="1" ht="34.5" customHeight="1" x14ac:dyDescent="0.25">
      <c r="A92" s="623" t="s">
        <v>166</v>
      </c>
      <c r="B92" s="274" t="s">
        <v>167</v>
      </c>
      <c r="C92" s="280" t="s">
        <v>55</v>
      </c>
      <c r="D92" s="277">
        <v>4797.37</v>
      </c>
      <c r="E92" s="241">
        <v>0</v>
      </c>
      <c r="F92" s="241">
        <v>0</v>
      </c>
      <c r="G92" s="241">
        <v>0</v>
      </c>
      <c r="H92" s="240"/>
      <c r="I92" s="267"/>
      <c r="J92" s="272">
        <f t="shared" si="4"/>
        <v>4797.37</v>
      </c>
    </row>
    <row r="93" spans="1:10" s="4" customFormat="1" ht="36.75" customHeight="1" x14ac:dyDescent="0.25">
      <c r="A93" s="623"/>
      <c r="B93" s="274" t="s">
        <v>168</v>
      </c>
      <c r="C93" s="280" t="s">
        <v>55</v>
      </c>
      <c r="D93" s="277">
        <v>8174.32</v>
      </c>
      <c r="E93" s="240">
        <v>263</v>
      </c>
      <c r="F93" s="241">
        <v>0</v>
      </c>
      <c r="G93" s="240">
        <v>1433</v>
      </c>
      <c r="H93" s="240"/>
      <c r="I93" s="267"/>
      <c r="J93" s="272">
        <f t="shared" si="4"/>
        <v>9870.32</v>
      </c>
    </row>
    <row r="94" spans="1:10" s="4" customFormat="1" ht="34.5" customHeight="1" x14ac:dyDescent="0.25">
      <c r="A94" s="113" t="s">
        <v>169</v>
      </c>
      <c r="B94" s="274" t="s">
        <v>170</v>
      </c>
      <c r="C94" s="280" t="s">
        <v>55</v>
      </c>
      <c r="D94" s="277">
        <v>24870.999999999996</v>
      </c>
      <c r="E94" s="240">
        <v>743</v>
      </c>
      <c r="F94" s="240">
        <v>1038.7</v>
      </c>
      <c r="G94" s="240">
        <v>1081</v>
      </c>
      <c r="H94" s="240"/>
      <c r="I94" s="267"/>
      <c r="J94" s="272">
        <f t="shared" si="4"/>
        <v>27733.699999999997</v>
      </c>
    </row>
    <row r="95" spans="1:10" s="4" customFormat="1" ht="36.75" customHeight="1" x14ac:dyDescent="0.25">
      <c r="A95" s="113" t="s">
        <v>171</v>
      </c>
      <c r="B95" s="274" t="s">
        <v>172</v>
      </c>
      <c r="C95" s="280" t="s">
        <v>55</v>
      </c>
      <c r="D95" s="277">
        <v>4570.4900000000007</v>
      </c>
      <c r="E95" s="241">
        <v>0</v>
      </c>
      <c r="F95" s="241">
        <v>0</v>
      </c>
      <c r="G95" s="241">
        <v>0</v>
      </c>
      <c r="H95" s="240"/>
      <c r="I95" s="267"/>
      <c r="J95" s="272">
        <f t="shared" si="4"/>
        <v>4570.4900000000007</v>
      </c>
    </row>
    <row r="96" spans="1:10" s="4" customFormat="1" ht="37.5" customHeight="1" x14ac:dyDescent="0.25">
      <c r="A96" s="113" t="s">
        <v>173</v>
      </c>
      <c r="B96" s="274" t="s">
        <v>174</v>
      </c>
      <c r="C96" s="280" t="s">
        <v>55</v>
      </c>
      <c r="D96" s="277">
        <v>14074.9</v>
      </c>
      <c r="E96" s="241">
        <v>0</v>
      </c>
      <c r="F96" s="240">
        <v>294.60000000000002</v>
      </c>
      <c r="G96" s="241">
        <v>0</v>
      </c>
      <c r="H96" s="240"/>
      <c r="I96" s="267"/>
      <c r="J96" s="272">
        <f t="shared" si="4"/>
        <v>14369.5</v>
      </c>
    </row>
    <row r="97" spans="1:10" s="4" customFormat="1" ht="36.75" customHeight="1" x14ac:dyDescent="0.25">
      <c r="A97" s="113" t="s">
        <v>175</v>
      </c>
      <c r="B97" s="274" t="s">
        <v>176</v>
      </c>
      <c r="C97" s="280" t="s">
        <v>55</v>
      </c>
      <c r="D97" s="277">
        <v>25062.609999999997</v>
      </c>
      <c r="E97" s="241">
        <v>0</v>
      </c>
      <c r="F97" s="241">
        <v>0</v>
      </c>
      <c r="G97" s="241">
        <v>0</v>
      </c>
      <c r="H97" s="240"/>
      <c r="I97" s="267"/>
      <c r="J97" s="272">
        <f t="shared" si="4"/>
        <v>25062.609999999997</v>
      </c>
    </row>
    <row r="98" spans="1:10" s="4" customFormat="1" ht="34.5" customHeight="1" x14ac:dyDescent="0.25">
      <c r="A98" s="623" t="s">
        <v>177</v>
      </c>
      <c r="B98" s="274" t="s">
        <v>178</v>
      </c>
      <c r="C98" s="280" t="s">
        <v>55</v>
      </c>
      <c r="D98" s="277">
        <v>12967.902</v>
      </c>
      <c r="E98" s="241">
        <v>0</v>
      </c>
      <c r="F98" s="241">
        <v>0</v>
      </c>
      <c r="G98" s="241">
        <v>0</v>
      </c>
      <c r="H98" s="240"/>
      <c r="I98" s="267"/>
      <c r="J98" s="272">
        <f t="shared" si="4"/>
        <v>12967.902</v>
      </c>
    </row>
    <row r="99" spans="1:10" s="4" customFormat="1" ht="38.25" customHeight="1" x14ac:dyDescent="0.25">
      <c r="A99" s="623"/>
      <c r="B99" s="274" t="s">
        <v>179</v>
      </c>
      <c r="C99" s="280" t="s">
        <v>55</v>
      </c>
      <c r="D99" s="277">
        <v>80576.859999999986</v>
      </c>
      <c r="E99" s="241">
        <v>0</v>
      </c>
      <c r="F99" s="240">
        <v>126</v>
      </c>
      <c r="G99" s="241">
        <v>0</v>
      </c>
      <c r="H99" s="240"/>
      <c r="I99" s="267"/>
      <c r="J99" s="272">
        <f t="shared" si="4"/>
        <v>80702.859999999986</v>
      </c>
    </row>
    <row r="100" spans="1:10" s="4" customFormat="1" ht="42.75" customHeight="1" x14ac:dyDescent="0.25">
      <c r="A100" s="600" t="s">
        <v>180</v>
      </c>
      <c r="B100" s="274" t="s">
        <v>181</v>
      </c>
      <c r="C100" s="280" t="s">
        <v>55</v>
      </c>
      <c r="D100" s="277">
        <v>17583.189999999999</v>
      </c>
      <c r="E100" s="241">
        <v>0</v>
      </c>
      <c r="F100" s="241">
        <v>0</v>
      </c>
      <c r="G100" s="241">
        <v>0</v>
      </c>
      <c r="H100" s="240"/>
      <c r="I100" s="267"/>
      <c r="J100" s="272">
        <f t="shared" si="4"/>
        <v>17583.189999999999</v>
      </c>
    </row>
    <row r="101" spans="1:10" s="4" customFormat="1" ht="48" customHeight="1" x14ac:dyDescent="0.25">
      <c r="A101" s="601"/>
      <c r="B101" s="274" t="s">
        <v>182</v>
      </c>
      <c r="C101" s="280" t="s">
        <v>55</v>
      </c>
      <c r="D101" s="277">
        <v>12706</v>
      </c>
      <c r="E101" s="240">
        <v>120</v>
      </c>
      <c r="F101" s="241">
        <v>0</v>
      </c>
      <c r="G101" s="241">
        <v>0</v>
      </c>
      <c r="H101" s="240"/>
      <c r="I101" s="267"/>
      <c r="J101" s="272">
        <f t="shared" ref="J101:J129" si="5">SUM(D101:I101)</f>
        <v>12826</v>
      </c>
    </row>
    <row r="102" spans="1:10" s="4" customFormat="1" ht="42.75" customHeight="1" x14ac:dyDescent="0.25">
      <c r="A102" s="601"/>
      <c r="B102" s="274" t="s">
        <v>183</v>
      </c>
      <c r="C102" s="280" t="s">
        <v>55</v>
      </c>
      <c r="D102" s="277">
        <v>27429.59</v>
      </c>
      <c r="E102" s="240">
        <v>440.8</v>
      </c>
      <c r="F102" s="240">
        <v>1515.42</v>
      </c>
      <c r="G102" s="240">
        <v>597</v>
      </c>
      <c r="H102" s="240"/>
      <c r="I102" s="267"/>
      <c r="J102" s="272">
        <f t="shared" si="5"/>
        <v>29982.809999999998</v>
      </c>
    </row>
    <row r="103" spans="1:10" s="4" customFormat="1" ht="37.5" customHeight="1" x14ac:dyDescent="0.25">
      <c r="A103" s="601"/>
      <c r="B103" s="275" t="s">
        <v>184</v>
      </c>
      <c r="C103" s="280" t="s">
        <v>55</v>
      </c>
      <c r="D103" s="277">
        <v>764.1</v>
      </c>
      <c r="E103" s="241">
        <v>0</v>
      </c>
      <c r="F103" s="241">
        <v>0</v>
      </c>
      <c r="G103" s="241">
        <v>0</v>
      </c>
      <c r="H103" s="240"/>
      <c r="I103" s="267"/>
      <c r="J103" s="272">
        <f t="shared" si="5"/>
        <v>764.1</v>
      </c>
    </row>
    <row r="104" spans="1:10" s="4" customFormat="1" ht="34.5" customHeight="1" x14ac:dyDescent="0.25">
      <c r="A104" s="601"/>
      <c r="B104" s="274" t="s">
        <v>185</v>
      </c>
      <c r="C104" s="280" t="s">
        <v>55</v>
      </c>
      <c r="D104" s="277">
        <v>19587.14</v>
      </c>
      <c r="E104" s="241">
        <v>0</v>
      </c>
      <c r="F104" s="241">
        <v>0</v>
      </c>
      <c r="G104" s="241">
        <v>0</v>
      </c>
      <c r="H104" s="240"/>
      <c r="I104" s="267"/>
      <c r="J104" s="272">
        <f t="shared" si="5"/>
        <v>19587.14</v>
      </c>
    </row>
    <row r="105" spans="1:10" s="4" customFormat="1" ht="34.5" customHeight="1" x14ac:dyDescent="0.25">
      <c r="A105" s="602"/>
      <c r="B105" s="275" t="s">
        <v>186</v>
      </c>
      <c r="C105" s="280" t="s">
        <v>55</v>
      </c>
      <c r="D105" s="277">
        <v>1459</v>
      </c>
      <c r="E105" s="277">
        <v>52</v>
      </c>
      <c r="F105" s="277">
        <v>210</v>
      </c>
      <c r="G105" s="241">
        <v>0</v>
      </c>
      <c r="H105" s="277"/>
      <c r="I105" s="267"/>
      <c r="J105" s="272">
        <f t="shared" si="5"/>
        <v>1721</v>
      </c>
    </row>
    <row r="106" spans="1:10" s="4" customFormat="1" ht="37.5" customHeight="1" x14ac:dyDescent="0.25">
      <c r="A106" s="202" t="s">
        <v>187</v>
      </c>
      <c r="B106" s="275" t="s">
        <v>188</v>
      </c>
      <c r="C106" s="280" t="s">
        <v>55</v>
      </c>
      <c r="D106" s="277">
        <v>102</v>
      </c>
      <c r="E106" s="241">
        <v>0</v>
      </c>
      <c r="F106" s="241">
        <v>0</v>
      </c>
      <c r="G106" s="241">
        <v>0</v>
      </c>
      <c r="H106" s="277"/>
      <c r="I106" s="267"/>
      <c r="J106" s="272">
        <f t="shared" si="5"/>
        <v>102</v>
      </c>
    </row>
    <row r="107" spans="1:10" s="4" customFormat="1" ht="36.75" customHeight="1" x14ac:dyDescent="0.25">
      <c r="A107" s="600" t="s">
        <v>189</v>
      </c>
      <c r="B107" s="274" t="s">
        <v>190</v>
      </c>
      <c r="C107" s="280" t="s">
        <v>55</v>
      </c>
      <c r="D107" s="277">
        <v>23903.35</v>
      </c>
      <c r="E107" s="241">
        <v>0</v>
      </c>
      <c r="F107" s="241">
        <v>0</v>
      </c>
      <c r="G107" s="241">
        <v>0</v>
      </c>
      <c r="H107" s="240"/>
      <c r="I107" s="267"/>
      <c r="J107" s="272">
        <f t="shared" si="5"/>
        <v>23903.35</v>
      </c>
    </row>
    <row r="108" spans="1:10" s="4" customFormat="1" ht="36.75" customHeight="1" x14ac:dyDescent="0.25">
      <c r="A108" s="601"/>
      <c r="B108" s="274" t="s">
        <v>191</v>
      </c>
      <c r="C108" s="280" t="s">
        <v>55</v>
      </c>
      <c r="D108" s="277">
        <v>1491.8</v>
      </c>
      <c r="E108" s="241">
        <v>0</v>
      </c>
      <c r="F108" s="241">
        <v>0</v>
      </c>
      <c r="G108" s="241">
        <v>0</v>
      </c>
      <c r="H108" s="240"/>
      <c r="I108" s="267"/>
      <c r="J108" s="272">
        <f t="shared" si="5"/>
        <v>1491.8</v>
      </c>
    </row>
    <row r="109" spans="1:10" s="4" customFormat="1" ht="35.25" customHeight="1" x14ac:dyDescent="0.25">
      <c r="A109" s="602"/>
      <c r="B109" s="274" t="s">
        <v>192</v>
      </c>
      <c r="C109" s="280" t="s">
        <v>55</v>
      </c>
      <c r="D109" s="277">
        <v>2122.92</v>
      </c>
      <c r="E109" s="241">
        <v>0</v>
      </c>
      <c r="F109" s="241">
        <v>0</v>
      </c>
      <c r="G109" s="241">
        <v>0</v>
      </c>
      <c r="H109" s="240"/>
      <c r="I109" s="267"/>
      <c r="J109" s="272">
        <f t="shared" si="5"/>
        <v>2122.92</v>
      </c>
    </row>
    <row r="110" spans="1:10" s="4" customFormat="1" ht="34.5" customHeight="1" x14ac:dyDescent="0.25">
      <c r="A110" s="200" t="s">
        <v>193</v>
      </c>
      <c r="B110" s="274" t="s">
        <v>194</v>
      </c>
      <c r="C110" s="280" t="s">
        <v>55</v>
      </c>
      <c r="D110" s="277">
        <v>5630.4999999999991</v>
      </c>
      <c r="E110" s="240">
        <v>402</v>
      </c>
      <c r="F110" s="277">
        <v>1316.5</v>
      </c>
      <c r="G110" s="277">
        <v>959</v>
      </c>
      <c r="H110" s="240"/>
      <c r="I110" s="267"/>
      <c r="J110" s="272">
        <f t="shared" si="5"/>
        <v>8308</v>
      </c>
    </row>
    <row r="111" spans="1:10" s="4" customFormat="1" ht="36.75" customHeight="1" x14ac:dyDescent="0.25">
      <c r="A111" s="113" t="s">
        <v>195</v>
      </c>
      <c r="B111" s="274" t="s">
        <v>196</v>
      </c>
      <c r="C111" s="280" t="s">
        <v>55</v>
      </c>
      <c r="D111" s="277">
        <v>9555.4900000000016</v>
      </c>
      <c r="E111" s="241">
        <v>0</v>
      </c>
      <c r="F111" s="241">
        <v>0</v>
      </c>
      <c r="G111" s="241">
        <v>0</v>
      </c>
      <c r="H111" s="240"/>
      <c r="I111" s="267"/>
      <c r="J111" s="272">
        <f t="shared" si="5"/>
        <v>9555.4900000000016</v>
      </c>
    </row>
    <row r="112" spans="1:10" s="4" customFormat="1" ht="36.75" customHeight="1" x14ac:dyDescent="0.25">
      <c r="A112" s="200" t="s">
        <v>197</v>
      </c>
      <c r="B112" s="274" t="s">
        <v>198</v>
      </c>
      <c r="C112" s="280" t="s">
        <v>55</v>
      </c>
      <c r="D112" s="277">
        <v>6547.2000000000007</v>
      </c>
      <c r="E112" s="241">
        <v>0</v>
      </c>
      <c r="F112" s="241">
        <v>0</v>
      </c>
      <c r="G112" s="277">
        <v>168</v>
      </c>
      <c r="H112" s="240"/>
      <c r="I112" s="267"/>
      <c r="J112" s="272">
        <f t="shared" si="5"/>
        <v>6715.2000000000007</v>
      </c>
    </row>
    <row r="113" spans="1:10" s="4" customFormat="1" ht="34.5" customHeight="1" x14ac:dyDescent="0.25">
      <c r="A113" s="113" t="s">
        <v>199</v>
      </c>
      <c r="B113" s="274" t="s">
        <v>200</v>
      </c>
      <c r="C113" s="280" t="s">
        <v>55</v>
      </c>
      <c r="D113" s="277">
        <v>33997.14</v>
      </c>
      <c r="E113" s="240">
        <v>295</v>
      </c>
      <c r="F113" s="240">
        <v>1330.5</v>
      </c>
      <c r="G113" s="277">
        <v>804</v>
      </c>
      <c r="H113" s="240"/>
      <c r="I113" s="267"/>
      <c r="J113" s="272">
        <f t="shared" si="5"/>
        <v>36426.639999999999</v>
      </c>
    </row>
    <row r="114" spans="1:10" s="4" customFormat="1" ht="36.75" customHeight="1" x14ac:dyDescent="0.25">
      <c r="A114" s="200" t="s">
        <v>201</v>
      </c>
      <c r="B114" s="274" t="s">
        <v>202</v>
      </c>
      <c r="C114" s="280" t="s">
        <v>55</v>
      </c>
      <c r="D114" s="277">
        <v>1515.8400000000001</v>
      </c>
      <c r="E114" s="241">
        <v>0</v>
      </c>
      <c r="F114" s="241">
        <v>0</v>
      </c>
      <c r="G114" s="241">
        <v>0</v>
      </c>
      <c r="H114" s="240"/>
      <c r="I114" s="267"/>
      <c r="J114" s="272">
        <f t="shared" si="5"/>
        <v>1515.8400000000001</v>
      </c>
    </row>
    <row r="115" spans="1:10" s="4" customFormat="1" ht="36.75" customHeight="1" x14ac:dyDescent="0.25">
      <c r="A115" s="113" t="s">
        <v>203</v>
      </c>
      <c r="B115" s="274" t="s">
        <v>204</v>
      </c>
      <c r="C115" s="280" t="s">
        <v>55</v>
      </c>
      <c r="D115" s="277">
        <v>51384.935999999994</v>
      </c>
      <c r="E115" s="240">
        <v>776.6</v>
      </c>
      <c r="F115" s="240">
        <v>1794.2</v>
      </c>
      <c r="G115" s="240">
        <v>1246.3</v>
      </c>
      <c r="H115" s="240"/>
      <c r="I115" s="267"/>
      <c r="J115" s="272">
        <f t="shared" si="5"/>
        <v>55202.035999999993</v>
      </c>
    </row>
    <row r="116" spans="1:10" s="4" customFormat="1" ht="34.5" customHeight="1" x14ac:dyDescent="0.25">
      <c r="A116" s="623" t="s">
        <v>205</v>
      </c>
      <c r="B116" s="274" t="s">
        <v>206</v>
      </c>
      <c r="C116" s="280" t="s">
        <v>55</v>
      </c>
      <c r="D116" s="277">
        <v>44561.815999999999</v>
      </c>
      <c r="E116" s="241">
        <v>0</v>
      </c>
      <c r="F116" s="241">
        <v>0</v>
      </c>
      <c r="G116" s="241">
        <v>0</v>
      </c>
      <c r="H116" s="240"/>
      <c r="I116" s="267"/>
      <c r="J116" s="272">
        <f t="shared" si="5"/>
        <v>44561.815999999999</v>
      </c>
    </row>
    <row r="117" spans="1:10" s="4" customFormat="1" ht="36.75" customHeight="1" x14ac:dyDescent="0.25">
      <c r="A117" s="623"/>
      <c r="B117" s="274" t="s">
        <v>207</v>
      </c>
      <c r="C117" s="280" t="s">
        <v>55</v>
      </c>
      <c r="D117" s="277">
        <v>1882.9</v>
      </c>
      <c r="E117" s="241">
        <v>0</v>
      </c>
      <c r="F117" s="241">
        <v>0</v>
      </c>
      <c r="G117" s="241">
        <v>0</v>
      </c>
      <c r="H117" s="240"/>
      <c r="I117" s="267"/>
      <c r="J117" s="272">
        <f t="shared" si="5"/>
        <v>1882.9</v>
      </c>
    </row>
    <row r="118" spans="1:10" s="4" customFormat="1" ht="34.5" customHeight="1" x14ac:dyDescent="0.25">
      <c r="A118" s="623"/>
      <c r="B118" s="274" t="s">
        <v>208</v>
      </c>
      <c r="C118" s="280" t="s">
        <v>55</v>
      </c>
      <c r="D118" s="277">
        <v>5120.0200000000004</v>
      </c>
      <c r="E118" s="241">
        <v>0</v>
      </c>
      <c r="F118" s="241">
        <v>0</v>
      </c>
      <c r="G118" s="241">
        <v>0</v>
      </c>
      <c r="H118" s="240"/>
      <c r="I118" s="267"/>
      <c r="J118" s="272">
        <f t="shared" si="5"/>
        <v>5120.0200000000004</v>
      </c>
    </row>
    <row r="119" spans="1:10" s="4" customFormat="1" ht="36.75" customHeight="1" x14ac:dyDescent="0.25">
      <c r="A119" s="623"/>
      <c r="B119" s="274" t="s">
        <v>209</v>
      </c>
      <c r="C119" s="280" t="s">
        <v>55</v>
      </c>
      <c r="D119" s="277">
        <v>785.1</v>
      </c>
      <c r="E119" s="241">
        <v>0</v>
      </c>
      <c r="F119" s="241">
        <v>0</v>
      </c>
      <c r="G119" s="241">
        <v>0</v>
      </c>
      <c r="H119" s="240"/>
      <c r="I119" s="267"/>
      <c r="J119" s="272">
        <f t="shared" si="5"/>
        <v>785.1</v>
      </c>
    </row>
    <row r="120" spans="1:10" s="4" customFormat="1" ht="34.5" customHeight="1" x14ac:dyDescent="0.25">
      <c r="A120" s="623"/>
      <c r="B120" s="274" t="s">
        <v>210</v>
      </c>
      <c r="C120" s="280" t="s">
        <v>55</v>
      </c>
      <c r="D120" s="277">
        <v>1283.2</v>
      </c>
      <c r="E120" s="241">
        <v>0</v>
      </c>
      <c r="F120" s="241">
        <v>0</v>
      </c>
      <c r="G120" s="241">
        <v>0</v>
      </c>
      <c r="H120" s="240"/>
      <c r="I120" s="267"/>
      <c r="J120" s="272">
        <f t="shared" si="5"/>
        <v>1283.2</v>
      </c>
    </row>
    <row r="121" spans="1:10" s="4" customFormat="1" ht="39" customHeight="1" x14ac:dyDescent="0.25">
      <c r="A121" s="113" t="s">
        <v>211</v>
      </c>
      <c r="B121" s="274" t="s">
        <v>212</v>
      </c>
      <c r="C121" s="280" t="s">
        <v>55</v>
      </c>
      <c r="D121" s="277">
        <v>64037</v>
      </c>
      <c r="E121" s="241">
        <v>0</v>
      </c>
      <c r="F121" s="241">
        <v>0</v>
      </c>
      <c r="G121" s="241">
        <v>0</v>
      </c>
      <c r="H121" s="240"/>
      <c r="I121" s="267"/>
      <c r="J121" s="272">
        <f t="shared" si="5"/>
        <v>64037</v>
      </c>
    </row>
    <row r="122" spans="1:10" s="4" customFormat="1" ht="39" customHeight="1" x14ac:dyDescent="0.25">
      <c r="A122" s="113" t="s">
        <v>213</v>
      </c>
      <c r="B122" s="274" t="s">
        <v>214</v>
      </c>
      <c r="C122" s="280" t="s">
        <v>55</v>
      </c>
      <c r="D122" s="277">
        <v>2691.28</v>
      </c>
      <c r="E122" s="241">
        <v>0</v>
      </c>
      <c r="F122" s="241">
        <v>0</v>
      </c>
      <c r="G122" s="241">
        <v>0</v>
      </c>
      <c r="H122" s="240"/>
      <c r="I122" s="267"/>
      <c r="J122" s="272">
        <f t="shared" si="5"/>
        <v>2691.28</v>
      </c>
    </row>
    <row r="123" spans="1:10" s="4" customFormat="1" ht="48" customHeight="1" x14ac:dyDescent="0.25">
      <c r="A123" s="113" t="s">
        <v>215</v>
      </c>
      <c r="B123" s="274" t="s">
        <v>216</v>
      </c>
      <c r="C123" s="280" t="s">
        <v>55</v>
      </c>
      <c r="D123" s="277">
        <v>1352.8</v>
      </c>
      <c r="E123" s="241">
        <v>0</v>
      </c>
      <c r="F123" s="240">
        <v>298.60000000000002</v>
      </c>
      <c r="G123" s="240">
        <v>431</v>
      </c>
      <c r="H123" s="240"/>
      <c r="I123" s="267"/>
      <c r="J123" s="272">
        <f t="shared" si="5"/>
        <v>2082.4</v>
      </c>
    </row>
    <row r="124" spans="1:10" s="4" customFormat="1" ht="34.5" customHeight="1" x14ac:dyDescent="0.25">
      <c r="A124" s="113" t="s">
        <v>217</v>
      </c>
      <c r="B124" s="274" t="s">
        <v>218</v>
      </c>
      <c r="C124" s="280" t="s">
        <v>55</v>
      </c>
      <c r="D124" s="277">
        <v>33802.86</v>
      </c>
      <c r="E124" s="240">
        <v>120.2</v>
      </c>
      <c r="F124" s="240">
        <v>1051.2</v>
      </c>
      <c r="G124" s="240">
        <v>830.5</v>
      </c>
      <c r="H124" s="240"/>
      <c r="I124" s="267"/>
      <c r="J124" s="272">
        <f t="shared" si="5"/>
        <v>35804.759999999995</v>
      </c>
    </row>
    <row r="125" spans="1:10" s="4" customFormat="1" ht="34.5" customHeight="1" x14ac:dyDescent="0.25">
      <c r="A125" s="623" t="s">
        <v>219</v>
      </c>
      <c r="B125" s="274" t="s">
        <v>220</v>
      </c>
      <c r="C125" s="280" t="s">
        <v>55</v>
      </c>
      <c r="D125" s="277">
        <v>4594.6499999999996</v>
      </c>
      <c r="E125" s="240">
        <v>0</v>
      </c>
      <c r="F125" s="240">
        <v>0</v>
      </c>
      <c r="G125" s="240">
        <v>0</v>
      </c>
      <c r="H125" s="240"/>
      <c r="I125" s="267"/>
      <c r="J125" s="272">
        <f t="shared" si="5"/>
        <v>4594.6499999999996</v>
      </c>
    </row>
    <row r="126" spans="1:10" s="4" customFormat="1" ht="36" customHeight="1" x14ac:dyDescent="0.25">
      <c r="A126" s="623"/>
      <c r="B126" s="274" t="s">
        <v>221</v>
      </c>
      <c r="C126" s="280" t="s">
        <v>55</v>
      </c>
      <c r="D126" s="277">
        <v>17460.019999999997</v>
      </c>
      <c r="E126" s="241">
        <v>0</v>
      </c>
      <c r="F126" s="240">
        <v>193.2</v>
      </c>
      <c r="G126" s="241">
        <v>0</v>
      </c>
      <c r="H126" s="240"/>
      <c r="I126" s="267"/>
      <c r="J126" s="272">
        <f t="shared" si="5"/>
        <v>17653.219999999998</v>
      </c>
    </row>
    <row r="127" spans="1:10" s="4" customFormat="1" ht="37.5" customHeight="1" x14ac:dyDescent="0.25">
      <c r="A127" s="113" t="s">
        <v>222</v>
      </c>
      <c r="B127" s="274" t="s">
        <v>223</v>
      </c>
      <c r="C127" s="280" t="s">
        <v>55</v>
      </c>
      <c r="D127" s="277">
        <v>50178.509999999987</v>
      </c>
      <c r="E127" s="240">
        <v>724</v>
      </c>
      <c r="F127" s="240">
        <v>1407</v>
      </c>
      <c r="G127" s="240">
        <v>1163</v>
      </c>
      <c r="H127" s="240"/>
      <c r="I127" s="267"/>
      <c r="J127" s="272">
        <f t="shared" si="5"/>
        <v>53472.509999999987</v>
      </c>
    </row>
    <row r="128" spans="1:10" s="4" customFormat="1" ht="48" customHeight="1" x14ac:dyDescent="0.25">
      <c r="A128" s="113" t="s">
        <v>224</v>
      </c>
      <c r="B128" s="274" t="s">
        <v>225</v>
      </c>
      <c r="C128" s="280" t="s">
        <v>55</v>
      </c>
      <c r="D128" s="277">
        <v>34797.61</v>
      </c>
      <c r="E128" s="240">
        <v>439.9</v>
      </c>
      <c r="F128" s="240">
        <v>174</v>
      </c>
      <c r="G128" s="240">
        <v>574</v>
      </c>
      <c r="H128" s="240"/>
      <c r="I128" s="267"/>
      <c r="J128" s="272">
        <f t="shared" si="5"/>
        <v>35985.51</v>
      </c>
    </row>
    <row r="129" spans="1:10" s="4" customFormat="1" ht="34.5" customHeight="1" x14ac:dyDescent="0.25">
      <c r="A129" s="113" t="s">
        <v>226</v>
      </c>
      <c r="B129" s="274" t="s">
        <v>227</v>
      </c>
      <c r="C129" s="280" t="s">
        <v>55</v>
      </c>
      <c r="D129" s="277">
        <v>94892.039999999979</v>
      </c>
      <c r="E129" s="240">
        <v>3113.1</v>
      </c>
      <c r="F129" s="240">
        <v>1362.8</v>
      </c>
      <c r="G129" s="253">
        <v>3079</v>
      </c>
      <c r="H129" s="240"/>
      <c r="I129" s="267"/>
      <c r="J129" s="272">
        <f t="shared" si="5"/>
        <v>102446.93999999999</v>
      </c>
    </row>
    <row r="130" spans="1:10" s="187" customFormat="1" ht="36.75" customHeight="1" x14ac:dyDescent="0.25">
      <c r="A130" s="113" t="s">
        <v>228</v>
      </c>
      <c r="B130" s="276" t="s">
        <v>229</v>
      </c>
      <c r="C130" s="281" t="s">
        <v>55</v>
      </c>
      <c r="D130" s="264">
        <v>31045.870000000003</v>
      </c>
      <c r="E130" s="253">
        <v>566.79999999999995</v>
      </c>
      <c r="F130" s="253">
        <v>1422.09</v>
      </c>
      <c r="G130" s="240">
        <v>285</v>
      </c>
      <c r="H130" s="253"/>
      <c r="I130" s="268"/>
      <c r="J130" s="272">
        <f t="shared" ref="J130" si="6">SUM(D130:I130)</f>
        <v>33319.760000000002</v>
      </c>
    </row>
    <row r="131" spans="1:10" s="4" customFormat="1" ht="34.5" customHeight="1" x14ac:dyDescent="0.25">
      <c r="A131" s="623" t="s">
        <v>230</v>
      </c>
      <c r="B131" s="274" t="s">
        <v>231</v>
      </c>
      <c r="C131" s="280" t="s">
        <v>55</v>
      </c>
      <c r="D131" s="277">
        <v>353.3</v>
      </c>
      <c r="E131" s="241">
        <v>0</v>
      </c>
      <c r="F131" s="241">
        <v>0</v>
      </c>
      <c r="G131" s="241">
        <v>0</v>
      </c>
      <c r="H131" s="240"/>
      <c r="I131" s="267"/>
      <c r="J131" s="272">
        <f t="shared" ref="J131:J167" si="7">SUM(D131:I131)</f>
        <v>353.3</v>
      </c>
    </row>
    <row r="132" spans="1:10" s="4" customFormat="1" ht="34.5" customHeight="1" x14ac:dyDescent="0.25">
      <c r="A132" s="623"/>
      <c r="B132" s="274" t="s">
        <v>232</v>
      </c>
      <c r="C132" s="280" t="s">
        <v>55</v>
      </c>
      <c r="D132" s="277">
        <v>6164.57</v>
      </c>
      <c r="E132" s="241">
        <v>0</v>
      </c>
      <c r="F132" s="241">
        <v>0</v>
      </c>
      <c r="G132" s="241">
        <v>0</v>
      </c>
      <c r="H132" s="240"/>
      <c r="I132" s="267"/>
      <c r="J132" s="272">
        <f t="shared" si="7"/>
        <v>6164.57</v>
      </c>
    </row>
    <row r="133" spans="1:10" s="4" customFormat="1" ht="34.5" customHeight="1" x14ac:dyDescent="0.25">
      <c r="A133" s="620" t="s">
        <v>233</v>
      </c>
      <c r="B133" s="275" t="s">
        <v>234</v>
      </c>
      <c r="C133" s="280" t="s">
        <v>55</v>
      </c>
      <c r="D133" s="277">
        <v>0</v>
      </c>
      <c r="E133" s="240">
        <v>416</v>
      </c>
      <c r="F133" s="240">
        <v>1217.8</v>
      </c>
      <c r="G133" s="240">
        <v>598.4</v>
      </c>
      <c r="H133" s="240"/>
      <c r="I133" s="267"/>
      <c r="J133" s="272">
        <f t="shared" si="7"/>
        <v>2232.1999999999998</v>
      </c>
    </row>
    <row r="134" spans="1:10" s="4" customFormat="1" ht="36.75" customHeight="1" x14ac:dyDescent="0.25">
      <c r="A134" s="621"/>
      <c r="B134" s="274" t="s">
        <v>235</v>
      </c>
      <c r="C134" s="280" t="s">
        <v>55</v>
      </c>
      <c r="D134" s="277">
        <v>34892.6</v>
      </c>
      <c r="E134" s="240">
        <v>602</v>
      </c>
      <c r="F134" s="240">
        <v>499</v>
      </c>
      <c r="G134" s="240">
        <v>719</v>
      </c>
      <c r="H134" s="240"/>
      <c r="I134" s="267"/>
      <c r="J134" s="272">
        <f t="shared" si="7"/>
        <v>36712.6</v>
      </c>
    </row>
    <row r="135" spans="1:10" s="4" customFormat="1" ht="48" customHeight="1" x14ac:dyDescent="0.25">
      <c r="A135" s="620" t="s">
        <v>236</v>
      </c>
      <c r="B135" s="274" t="s">
        <v>237</v>
      </c>
      <c r="C135" s="280" t="s">
        <v>55</v>
      </c>
      <c r="D135" s="277">
        <v>55574.47</v>
      </c>
      <c r="E135" s="241">
        <v>0</v>
      </c>
      <c r="F135" s="240">
        <v>0</v>
      </c>
      <c r="G135" s="240">
        <v>0</v>
      </c>
      <c r="H135" s="240"/>
      <c r="I135" s="267"/>
      <c r="J135" s="272">
        <f t="shared" si="7"/>
        <v>55574.47</v>
      </c>
    </row>
    <row r="136" spans="1:10" s="4" customFormat="1" ht="36.75" customHeight="1" x14ac:dyDescent="0.25">
      <c r="A136" s="622"/>
      <c r="B136" s="275" t="s">
        <v>238</v>
      </c>
      <c r="C136" s="280" t="s">
        <v>55</v>
      </c>
      <c r="D136" s="277">
        <v>0</v>
      </c>
      <c r="E136" s="241">
        <v>0</v>
      </c>
      <c r="F136" s="240">
        <v>440.9</v>
      </c>
      <c r="G136" s="240">
        <v>0</v>
      </c>
      <c r="H136" s="240"/>
      <c r="I136" s="267"/>
      <c r="J136" s="272">
        <f t="shared" si="7"/>
        <v>440.9</v>
      </c>
    </row>
    <row r="137" spans="1:10" s="4" customFormat="1" ht="37.5" customHeight="1" x14ac:dyDescent="0.25">
      <c r="A137" s="621"/>
      <c r="B137" s="275" t="s">
        <v>239</v>
      </c>
      <c r="C137" s="280" t="s">
        <v>55</v>
      </c>
      <c r="D137" s="277">
        <v>1873.1</v>
      </c>
      <c r="E137" s="241">
        <v>0</v>
      </c>
      <c r="F137" s="240">
        <v>0</v>
      </c>
      <c r="G137" s="240">
        <v>0</v>
      </c>
      <c r="H137" s="240"/>
      <c r="I137" s="267"/>
      <c r="J137" s="272">
        <f t="shared" si="7"/>
        <v>1873.1</v>
      </c>
    </row>
    <row r="138" spans="1:10" s="4" customFormat="1" ht="36.75" customHeight="1" x14ac:dyDescent="0.25">
      <c r="A138" s="200" t="s">
        <v>240</v>
      </c>
      <c r="B138" s="274" t="s">
        <v>241</v>
      </c>
      <c r="C138" s="280" t="s">
        <v>55</v>
      </c>
      <c r="D138" s="277">
        <v>69361.495999999985</v>
      </c>
      <c r="E138" s="240">
        <v>723</v>
      </c>
      <c r="F138" s="240">
        <v>2713</v>
      </c>
      <c r="G138" s="240">
        <v>2417.5</v>
      </c>
      <c r="H138" s="240"/>
      <c r="I138" s="267"/>
      <c r="J138" s="272">
        <f t="shared" si="7"/>
        <v>75214.995999999985</v>
      </c>
    </row>
    <row r="139" spans="1:10" s="4" customFormat="1" ht="36.75" customHeight="1" x14ac:dyDescent="0.25">
      <c r="A139" s="620" t="s">
        <v>242</v>
      </c>
      <c r="B139" s="274" t="s">
        <v>243</v>
      </c>
      <c r="C139" s="280" t="s">
        <v>55</v>
      </c>
      <c r="D139" s="277">
        <v>26604.870000000003</v>
      </c>
      <c r="E139" s="241">
        <v>0</v>
      </c>
      <c r="F139" s="240">
        <v>0</v>
      </c>
      <c r="G139" s="240">
        <v>0</v>
      </c>
      <c r="H139" s="240"/>
      <c r="I139" s="267"/>
      <c r="J139" s="272">
        <f t="shared" si="7"/>
        <v>26604.870000000003</v>
      </c>
    </row>
    <row r="140" spans="1:10" s="4" customFormat="1" ht="36.75" customHeight="1" x14ac:dyDescent="0.25">
      <c r="A140" s="622"/>
      <c r="B140" s="274" t="s">
        <v>244</v>
      </c>
      <c r="C140" s="280" t="s">
        <v>55</v>
      </c>
      <c r="D140" s="277">
        <v>3012.5</v>
      </c>
      <c r="E140" s="241">
        <v>0</v>
      </c>
      <c r="F140" s="240">
        <v>0</v>
      </c>
      <c r="G140" s="240">
        <v>0</v>
      </c>
      <c r="H140" s="240"/>
      <c r="I140" s="267"/>
      <c r="J140" s="272">
        <f t="shared" si="7"/>
        <v>3012.5</v>
      </c>
    </row>
    <row r="141" spans="1:10" s="4" customFormat="1" ht="36.75" customHeight="1" x14ac:dyDescent="0.25">
      <c r="A141" s="622"/>
      <c r="B141" s="274" t="s">
        <v>245</v>
      </c>
      <c r="C141" s="280" t="s">
        <v>55</v>
      </c>
      <c r="D141" s="277">
        <v>3523.1</v>
      </c>
      <c r="E141" s="241">
        <v>0</v>
      </c>
      <c r="F141" s="240">
        <v>0</v>
      </c>
      <c r="G141" s="240">
        <v>0</v>
      </c>
      <c r="H141" s="240"/>
      <c r="I141" s="267"/>
      <c r="J141" s="272">
        <f t="shared" si="7"/>
        <v>3523.1</v>
      </c>
    </row>
    <row r="142" spans="1:10" s="4" customFormat="1" ht="36.75" customHeight="1" x14ac:dyDescent="0.25">
      <c r="A142" s="622"/>
      <c r="B142" s="275" t="s">
        <v>246</v>
      </c>
      <c r="C142" s="280" t="s">
        <v>55</v>
      </c>
      <c r="D142" s="277">
        <v>203</v>
      </c>
      <c r="E142" s="240">
        <v>125</v>
      </c>
      <c r="F142" s="240">
        <v>0</v>
      </c>
      <c r="G142" s="240">
        <v>0</v>
      </c>
      <c r="H142" s="240"/>
      <c r="I142" s="267"/>
      <c r="J142" s="272">
        <f t="shared" si="7"/>
        <v>328</v>
      </c>
    </row>
    <row r="143" spans="1:10" s="4" customFormat="1" ht="36.75" customHeight="1" x14ac:dyDescent="0.25">
      <c r="A143" s="622"/>
      <c r="B143" s="274" t="s">
        <v>247</v>
      </c>
      <c r="C143" s="280" t="s">
        <v>55</v>
      </c>
      <c r="D143" s="277">
        <v>17773.120000000003</v>
      </c>
      <c r="E143" s="240">
        <v>200</v>
      </c>
      <c r="F143" s="240">
        <v>925.32</v>
      </c>
      <c r="G143" s="240">
        <v>589</v>
      </c>
      <c r="H143" s="240"/>
      <c r="I143" s="267"/>
      <c r="J143" s="272">
        <f t="shared" si="7"/>
        <v>19487.440000000002</v>
      </c>
    </row>
    <row r="144" spans="1:10" s="4" customFormat="1" ht="48" customHeight="1" x14ac:dyDescent="0.25">
      <c r="A144" s="622"/>
      <c r="B144" s="275" t="s">
        <v>248</v>
      </c>
      <c r="C144" s="280" t="s">
        <v>55</v>
      </c>
      <c r="D144" s="277">
        <v>0</v>
      </c>
      <c r="E144" s="241">
        <v>0</v>
      </c>
      <c r="F144" s="240">
        <v>326</v>
      </c>
      <c r="G144" s="240">
        <v>644.5</v>
      </c>
      <c r="H144" s="240"/>
      <c r="I144" s="267"/>
      <c r="J144" s="272">
        <f t="shared" si="7"/>
        <v>970.5</v>
      </c>
    </row>
    <row r="145" spans="1:10" s="4" customFormat="1" ht="33" customHeight="1" x14ac:dyDescent="0.25">
      <c r="A145" s="622"/>
      <c r="B145" s="275" t="s">
        <v>1038</v>
      </c>
      <c r="C145" s="280" t="s">
        <v>55</v>
      </c>
      <c r="D145" s="277">
        <v>0</v>
      </c>
      <c r="E145" s="241">
        <v>0</v>
      </c>
      <c r="F145" s="240">
        <v>0</v>
      </c>
      <c r="G145" s="240">
        <v>221</v>
      </c>
      <c r="H145" s="240"/>
      <c r="I145" s="267"/>
      <c r="J145" s="272">
        <f t="shared" si="7"/>
        <v>221</v>
      </c>
    </row>
    <row r="146" spans="1:10" s="4" customFormat="1" ht="33.75" customHeight="1" x14ac:dyDescent="0.25">
      <c r="A146" s="622"/>
      <c r="B146" s="275" t="s">
        <v>1037</v>
      </c>
      <c r="C146" s="280" t="s">
        <v>55</v>
      </c>
      <c r="D146" s="277">
        <v>0</v>
      </c>
      <c r="E146" s="241">
        <v>0</v>
      </c>
      <c r="F146" s="240">
        <v>0</v>
      </c>
      <c r="G146" s="240">
        <v>339</v>
      </c>
      <c r="H146" s="240"/>
      <c r="I146" s="267"/>
      <c r="J146" s="272">
        <f t="shared" si="7"/>
        <v>339</v>
      </c>
    </row>
    <row r="147" spans="1:10" s="4" customFormat="1" ht="48" customHeight="1" x14ac:dyDescent="0.25">
      <c r="A147" s="621"/>
      <c r="B147" s="275" t="s">
        <v>249</v>
      </c>
      <c r="C147" s="280" t="s">
        <v>55</v>
      </c>
      <c r="D147" s="277">
        <v>11099.039999999999</v>
      </c>
      <c r="E147" s="241">
        <v>0</v>
      </c>
      <c r="F147" s="240">
        <v>0</v>
      </c>
      <c r="G147" s="240">
        <v>0</v>
      </c>
      <c r="H147" s="240"/>
      <c r="I147" s="267"/>
      <c r="J147" s="272">
        <f t="shared" si="7"/>
        <v>11099.039999999999</v>
      </c>
    </row>
    <row r="148" spans="1:10" s="4" customFormat="1" ht="36.75" customHeight="1" x14ac:dyDescent="0.25">
      <c r="A148" s="200" t="s">
        <v>250</v>
      </c>
      <c r="B148" s="274" t="s">
        <v>251</v>
      </c>
      <c r="C148" s="280" t="s">
        <v>55</v>
      </c>
      <c r="D148" s="277">
        <v>34113.619999999995</v>
      </c>
      <c r="E148" s="240">
        <v>423.1</v>
      </c>
      <c r="F148" s="240">
        <v>936.3</v>
      </c>
      <c r="G148" s="240">
        <v>539</v>
      </c>
      <c r="H148" s="240"/>
      <c r="I148" s="267"/>
      <c r="J148" s="272">
        <f t="shared" si="7"/>
        <v>36012.019999999997</v>
      </c>
    </row>
    <row r="149" spans="1:10" s="4" customFormat="1" ht="34.5" customHeight="1" x14ac:dyDescent="0.25">
      <c r="A149" s="200" t="s">
        <v>252</v>
      </c>
      <c r="B149" s="274" t="s">
        <v>253</v>
      </c>
      <c r="C149" s="280" t="s">
        <v>55</v>
      </c>
      <c r="D149" s="277">
        <v>44896.119999999988</v>
      </c>
      <c r="E149" s="240">
        <v>394.48</v>
      </c>
      <c r="F149" s="240">
        <v>1365.8</v>
      </c>
      <c r="G149" s="240">
        <v>1304.5</v>
      </c>
      <c r="H149" s="240"/>
      <c r="I149" s="267"/>
      <c r="J149" s="272">
        <f t="shared" si="7"/>
        <v>47960.899999999994</v>
      </c>
    </row>
    <row r="150" spans="1:10" s="4" customFormat="1" ht="34.5" customHeight="1" x14ac:dyDescent="0.25">
      <c r="A150" s="200" t="s">
        <v>254</v>
      </c>
      <c r="B150" s="275" t="s">
        <v>255</v>
      </c>
      <c r="C150" s="280" t="s">
        <v>55</v>
      </c>
      <c r="D150" s="277">
        <v>243</v>
      </c>
      <c r="E150" s="241">
        <v>0</v>
      </c>
      <c r="F150" s="240">
        <v>0</v>
      </c>
      <c r="G150" s="240">
        <v>0</v>
      </c>
      <c r="H150" s="240"/>
      <c r="I150" s="267"/>
      <c r="J150" s="272">
        <f t="shared" si="7"/>
        <v>243</v>
      </c>
    </row>
    <row r="151" spans="1:10" s="4" customFormat="1" ht="34.5" customHeight="1" x14ac:dyDescent="0.25">
      <c r="A151" s="200" t="s">
        <v>256</v>
      </c>
      <c r="B151" s="275" t="s">
        <v>257</v>
      </c>
      <c r="C151" s="280" t="s">
        <v>55</v>
      </c>
      <c r="D151" s="277">
        <v>176</v>
      </c>
      <c r="E151" s="241">
        <v>0</v>
      </c>
      <c r="F151" s="240">
        <v>0</v>
      </c>
      <c r="G151" s="240">
        <v>0</v>
      </c>
      <c r="H151" s="240"/>
      <c r="I151" s="267"/>
      <c r="J151" s="272">
        <f t="shared" si="7"/>
        <v>176</v>
      </c>
    </row>
    <row r="152" spans="1:10" s="4" customFormat="1" ht="48" customHeight="1" x14ac:dyDescent="0.25">
      <c r="A152" s="200" t="s">
        <v>258</v>
      </c>
      <c r="B152" s="274" t="s">
        <v>259</v>
      </c>
      <c r="C152" s="280" t="s">
        <v>55</v>
      </c>
      <c r="D152" s="277">
        <v>239.5</v>
      </c>
      <c r="E152" s="241">
        <v>0</v>
      </c>
      <c r="F152" s="240">
        <v>0</v>
      </c>
      <c r="G152" s="240">
        <v>0</v>
      </c>
      <c r="H152" s="240"/>
      <c r="I152" s="267"/>
      <c r="J152" s="272">
        <f t="shared" si="7"/>
        <v>239.5</v>
      </c>
    </row>
    <row r="153" spans="1:10" s="4" customFormat="1" ht="36" customHeight="1" x14ac:dyDescent="0.25">
      <c r="A153" s="200" t="s">
        <v>260</v>
      </c>
      <c r="B153" s="274" t="s">
        <v>261</v>
      </c>
      <c r="C153" s="280" t="s">
        <v>55</v>
      </c>
      <c r="D153" s="277">
        <v>12507.18</v>
      </c>
      <c r="E153" s="241">
        <v>0</v>
      </c>
      <c r="F153" s="240">
        <v>0</v>
      </c>
      <c r="G153" s="240">
        <v>0</v>
      </c>
      <c r="H153" s="240"/>
      <c r="I153" s="267"/>
      <c r="J153" s="272">
        <f t="shared" si="7"/>
        <v>12507.18</v>
      </c>
    </row>
    <row r="154" spans="1:10" s="4" customFormat="1" ht="36.75" customHeight="1" x14ac:dyDescent="0.25">
      <c r="A154" s="200" t="s">
        <v>262</v>
      </c>
      <c r="B154" s="274" t="s">
        <v>263</v>
      </c>
      <c r="C154" s="280" t="s">
        <v>55</v>
      </c>
      <c r="D154" s="277">
        <v>10442.01</v>
      </c>
      <c r="E154" s="241">
        <v>0</v>
      </c>
      <c r="F154" s="240">
        <v>356.8</v>
      </c>
      <c r="G154" s="240">
        <v>268</v>
      </c>
      <c r="H154" s="240"/>
      <c r="I154" s="267"/>
      <c r="J154" s="272">
        <f t="shared" si="7"/>
        <v>11066.81</v>
      </c>
    </row>
    <row r="155" spans="1:10" s="4" customFormat="1" ht="36.75" customHeight="1" x14ac:dyDescent="0.25">
      <c r="A155" s="620" t="s">
        <v>264</v>
      </c>
      <c r="B155" s="275" t="s">
        <v>265</v>
      </c>
      <c r="C155" s="280" t="s">
        <v>55</v>
      </c>
      <c r="D155" s="277">
        <v>0</v>
      </c>
      <c r="E155" s="241">
        <v>0</v>
      </c>
      <c r="F155" s="240">
        <v>363</v>
      </c>
      <c r="G155" s="240">
        <v>0</v>
      </c>
      <c r="H155" s="240"/>
      <c r="I155" s="267"/>
      <c r="J155" s="272">
        <f t="shared" si="7"/>
        <v>363</v>
      </c>
    </row>
    <row r="156" spans="1:10" s="4" customFormat="1" ht="36.75" customHeight="1" x14ac:dyDescent="0.25">
      <c r="A156" s="621"/>
      <c r="B156" s="274" t="s">
        <v>266</v>
      </c>
      <c r="C156" s="280" t="s">
        <v>55</v>
      </c>
      <c r="D156" s="277">
        <v>49447.169999999991</v>
      </c>
      <c r="E156" s="240">
        <v>732</v>
      </c>
      <c r="F156" s="240">
        <v>356.6</v>
      </c>
      <c r="G156" s="240">
        <v>1178</v>
      </c>
      <c r="H156" s="240"/>
      <c r="I156" s="267"/>
      <c r="J156" s="272">
        <f t="shared" si="7"/>
        <v>51713.76999999999</v>
      </c>
    </row>
    <row r="157" spans="1:10" s="4" customFormat="1" ht="36.75" customHeight="1" x14ac:dyDescent="0.25">
      <c r="A157" s="200" t="s">
        <v>267</v>
      </c>
      <c r="B157" s="275" t="s">
        <v>268</v>
      </c>
      <c r="C157" s="280" t="s">
        <v>55</v>
      </c>
      <c r="D157" s="277">
        <v>2963.6</v>
      </c>
      <c r="E157" s="240">
        <v>239</v>
      </c>
      <c r="F157" s="240">
        <v>503.2</v>
      </c>
      <c r="G157" s="240">
        <v>438</v>
      </c>
      <c r="H157" s="240"/>
      <c r="I157" s="267"/>
      <c r="J157" s="272">
        <f t="shared" si="7"/>
        <v>4143.7999999999993</v>
      </c>
    </row>
    <row r="158" spans="1:10" s="4" customFormat="1" ht="34.5" customHeight="1" x14ac:dyDescent="0.25">
      <c r="A158" s="200" t="s">
        <v>269</v>
      </c>
      <c r="B158" s="274" t="s">
        <v>270</v>
      </c>
      <c r="C158" s="280" t="s">
        <v>55</v>
      </c>
      <c r="D158" s="277">
        <v>5103.18</v>
      </c>
      <c r="E158" s="241">
        <v>0</v>
      </c>
      <c r="F158" s="240">
        <v>0</v>
      </c>
      <c r="G158" s="240">
        <v>0</v>
      </c>
      <c r="H158" s="240"/>
      <c r="I158" s="267"/>
      <c r="J158" s="272">
        <f t="shared" si="7"/>
        <v>5103.18</v>
      </c>
    </row>
    <row r="159" spans="1:10" s="4" customFormat="1" ht="33.75" customHeight="1" x14ac:dyDescent="0.25">
      <c r="A159" s="659" t="s">
        <v>271</v>
      </c>
      <c r="B159" s="274" t="s">
        <v>272</v>
      </c>
      <c r="C159" s="280" t="s">
        <v>55</v>
      </c>
      <c r="D159" s="277">
        <v>9956.9500000000007</v>
      </c>
      <c r="E159" s="240">
        <v>278</v>
      </c>
      <c r="F159" s="240">
        <v>702.5</v>
      </c>
      <c r="G159" s="240">
        <v>674</v>
      </c>
      <c r="H159" s="240"/>
      <c r="I159" s="267"/>
      <c r="J159" s="272">
        <f t="shared" si="7"/>
        <v>11611.45</v>
      </c>
    </row>
    <row r="160" spans="1:10" s="4" customFormat="1" ht="36.75" customHeight="1" x14ac:dyDescent="0.25">
      <c r="A160" s="659"/>
      <c r="B160" s="274" t="s">
        <v>273</v>
      </c>
      <c r="C160" s="280" t="s">
        <v>55</v>
      </c>
      <c r="D160" s="277">
        <v>4544.5000000000009</v>
      </c>
      <c r="E160" s="241">
        <v>0</v>
      </c>
      <c r="F160" s="240">
        <v>218</v>
      </c>
      <c r="G160" s="240">
        <v>116</v>
      </c>
      <c r="H160" s="240"/>
      <c r="I160" s="267"/>
      <c r="J160" s="272">
        <f t="shared" si="7"/>
        <v>4878.5000000000009</v>
      </c>
    </row>
    <row r="161" spans="1:10" s="4" customFormat="1" ht="35.25" customHeight="1" x14ac:dyDescent="0.25">
      <c r="A161" s="659" t="s">
        <v>274</v>
      </c>
      <c r="B161" s="274" t="s">
        <v>275</v>
      </c>
      <c r="C161" s="280" t="s">
        <v>55</v>
      </c>
      <c r="D161" s="277">
        <v>9886.5499999999993</v>
      </c>
      <c r="E161" s="240">
        <v>0</v>
      </c>
      <c r="F161" s="240">
        <v>0</v>
      </c>
      <c r="G161" s="240">
        <v>0</v>
      </c>
      <c r="H161" s="240"/>
      <c r="I161" s="267"/>
      <c r="J161" s="272">
        <f t="shared" si="7"/>
        <v>9886.5499999999993</v>
      </c>
    </row>
    <row r="162" spans="1:10" s="4" customFormat="1" ht="36" customHeight="1" x14ac:dyDescent="0.25">
      <c r="A162" s="659"/>
      <c r="B162" s="275" t="s">
        <v>276</v>
      </c>
      <c r="C162" s="280" t="s">
        <v>55</v>
      </c>
      <c r="D162" s="263">
        <v>7350.2900000000009</v>
      </c>
      <c r="E162" s="240">
        <v>409</v>
      </c>
      <c r="F162" s="240">
        <v>1300.5</v>
      </c>
      <c r="G162" s="240">
        <v>1111.5</v>
      </c>
      <c r="H162" s="240"/>
      <c r="I162" s="267"/>
      <c r="J162" s="272">
        <f t="shared" si="7"/>
        <v>10171.290000000001</v>
      </c>
    </row>
    <row r="163" spans="1:10" s="4" customFormat="1" ht="34.5" customHeight="1" x14ac:dyDescent="0.25">
      <c r="A163" s="659"/>
      <c r="B163" s="275" t="s">
        <v>277</v>
      </c>
      <c r="C163" s="280" t="s">
        <v>55</v>
      </c>
      <c r="D163" s="277">
        <v>3666.7</v>
      </c>
      <c r="E163" s="241">
        <v>0</v>
      </c>
      <c r="F163" s="240">
        <v>304</v>
      </c>
      <c r="G163" s="240">
        <v>0</v>
      </c>
      <c r="H163" s="255"/>
      <c r="I163" s="269"/>
      <c r="J163" s="272">
        <f t="shared" si="7"/>
        <v>3970.7</v>
      </c>
    </row>
    <row r="164" spans="1:10" s="4" customFormat="1" ht="36.75" customHeight="1" x14ac:dyDescent="0.25">
      <c r="A164" s="620" t="s">
        <v>278</v>
      </c>
      <c r="B164" s="274" t="s">
        <v>279</v>
      </c>
      <c r="C164" s="280" t="s">
        <v>55</v>
      </c>
      <c r="D164" s="277">
        <v>525.6</v>
      </c>
      <c r="E164" s="241">
        <v>0</v>
      </c>
      <c r="F164" s="240">
        <v>0</v>
      </c>
      <c r="G164" s="240">
        <v>0</v>
      </c>
      <c r="H164" s="255"/>
      <c r="I164" s="269"/>
      <c r="J164" s="272">
        <f t="shared" si="7"/>
        <v>525.6</v>
      </c>
    </row>
    <row r="165" spans="1:10" s="4" customFormat="1" ht="35.25" customHeight="1" x14ac:dyDescent="0.25">
      <c r="A165" s="621"/>
      <c r="B165" s="275" t="s">
        <v>280</v>
      </c>
      <c r="C165" s="280" t="s">
        <v>55</v>
      </c>
      <c r="D165" s="277">
        <v>583.1</v>
      </c>
      <c r="E165" s="241">
        <v>0</v>
      </c>
      <c r="F165" s="240">
        <v>0</v>
      </c>
      <c r="G165" s="240">
        <v>0</v>
      </c>
      <c r="H165" s="255"/>
      <c r="I165" s="269"/>
      <c r="J165" s="272">
        <f t="shared" si="7"/>
        <v>583.1</v>
      </c>
    </row>
    <row r="166" spans="1:10" s="4" customFormat="1" ht="36.75" customHeight="1" x14ac:dyDescent="0.25">
      <c r="A166" s="200" t="s">
        <v>281</v>
      </c>
      <c r="B166" s="274" t="s">
        <v>282</v>
      </c>
      <c r="C166" s="280" t="s">
        <v>55</v>
      </c>
      <c r="D166" s="277">
        <v>247.1</v>
      </c>
      <c r="E166" s="241">
        <v>0</v>
      </c>
      <c r="F166" s="240">
        <v>0</v>
      </c>
      <c r="G166" s="240">
        <v>0</v>
      </c>
      <c r="H166" s="255"/>
      <c r="I166" s="269"/>
      <c r="J166" s="272">
        <f t="shared" si="7"/>
        <v>247.1</v>
      </c>
    </row>
    <row r="167" spans="1:10" s="4" customFormat="1" ht="36.75" customHeight="1" x14ac:dyDescent="0.25">
      <c r="A167" s="200" t="s">
        <v>283</v>
      </c>
      <c r="B167" s="275" t="s">
        <v>284</v>
      </c>
      <c r="C167" s="280" t="s">
        <v>55</v>
      </c>
      <c r="D167" s="277">
        <v>659.46</v>
      </c>
      <c r="E167" s="241">
        <v>0</v>
      </c>
      <c r="F167" s="240">
        <v>0</v>
      </c>
      <c r="G167" s="240">
        <v>0</v>
      </c>
      <c r="H167" s="255"/>
      <c r="I167" s="269"/>
      <c r="J167" s="272">
        <f t="shared" si="7"/>
        <v>659.46</v>
      </c>
    </row>
    <row r="168" spans="1:10" s="4" customFormat="1" ht="36" customHeight="1" x14ac:dyDescent="0.25">
      <c r="A168" s="200" t="s">
        <v>285</v>
      </c>
      <c r="B168" s="274" t="s">
        <v>286</v>
      </c>
      <c r="C168" s="280" t="s">
        <v>55</v>
      </c>
      <c r="D168" s="277">
        <v>10678.009999999998</v>
      </c>
      <c r="E168" s="240">
        <v>373.3</v>
      </c>
      <c r="F168" s="240">
        <v>0</v>
      </c>
      <c r="G168" s="240">
        <v>393</v>
      </c>
      <c r="H168" s="240"/>
      <c r="I168" s="269"/>
      <c r="J168" s="272">
        <f t="shared" ref="J168:J201" si="8">SUM(D168:I168)</f>
        <v>11444.309999999998</v>
      </c>
    </row>
    <row r="169" spans="1:10" s="4" customFormat="1" ht="36.75" customHeight="1" x14ac:dyDescent="0.25">
      <c r="A169" s="200" t="s">
        <v>287</v>
      </c>
      <c r="B169" s="274" t="s">
        <v>288</v>
      </c>
      <c r="C169" s="280" t="s">
        <v>55</v>
      </c>
      <c r="D169" s="277">
        <v>4200.6999999999989</v>
      </c>
      <c r="E169" s="241">
        <v>0</v>
      </c>
      <c r="F169" s="240">
        <v>0</v>
      </c>
      <c r="G169" s="240">
        <v>0</v>
      </c>
      <c r="H169" s="240"/>
      <c r="I169" s="269"/>
      <c r="J169" s="272">
        <f t="shared" si="8"/>
        <v>4200.6999999999989</v>
      </c>
    </row>
    <row r="170" spans="1:10" s="4" customFormat="1" ht="36.75" customHeight="1" x14ac:dyDescent="0.25">
      <c r="A170" s="200" t="s">
        <v>289</v>
      </c>
      <c r="B170" s="274" t="s">
        <v>290</v>
      </c>
      <c r="C170" s="280" t="s">
        <v>55</v>
      </c>
      <c r="D170" s="277">
        <v>8208.02</v>
      </c>
      <c r="E170" s="241">
        <v>0</v>
      </c>
      <c r="F170" s="240">
        <v>0</v>
      </c>
      <c r="G170" s="240">
        <v>0</v>
      </c>
      <c r="H170" s="240"/>
      <c r="I170" s="269"/>
      <c r="J170" s="272">
        <f t="shared" si="8"/>
        <v>8208.02</v>
      </c>
    </row>
    <row r="171" spans="1:10" s="4" customFormat="1" ht="34.5" customHeight="1" x14ac:dyDescent="0.25">
      <c r="A171" s="200" t="s">
        <v>291</v>
      </c>
      <c r="B171" s="274" t="s">
        <v>292</v>
      </c>
      <c r="C171" s="280" t="s">
        <v>55</v>
      </c>
      <c r="D171" s="277">
        <v>1666.6</v>
      </c>
      <c r="E171" s="241">
        <v>0</v>
      </c>
      <c r="F171" s="240">
        <v>0</v>
      </c>
      <c r="G171" s="240">
        <v>0</v>
      </c>
      <c r="H171" s="240"/>
      <c r="I171" s="269"/>
      <c r="J171" s="272">
        <f t="shared" si="8"/>
        <v>1666.6</v>
      </c>
    </row>
    <row r="172" spans="1:10" s="4" customFormat="1" ht="36.75" customHeight="1" x14ac:dyDescent="0.25">
      <c r="A172" s="200" t="s">
        <v>293</v>
      </c>
      <c r="B172" s="274" t="s">
        <v>294</v>
      </c>
      <c r="C172" s="280" t="s">
        <v>55</v>
      </c>
      <c r="D172" s="277">
        <v>887.2</v>
      </c>
      <c r="E172" s="241">
        <v>0</v>
      </c>
      <c r="F172" s="240">
        <v>168.5</v>
      </c>
      <c r="G172" s="240">
        <v>0</v>
      </c>
      <c r="H172" s="240"/>
      <c r="I172" s="269"/>
      <c r="J172" s="272">
        <f t="shared" si="8"/>
        <v>1055.7</v>
      </c>
    </row>
    <row r="173" spans="1:10" s="4" customFormat="1" ht="34.5" customHeight="1" x14ac:dyDescent="0.25">
      <c r="A173" s="200" t="s">
        <v>295</v>
      </c>
      <c r="B173" s="274" t="s">
        <v>296</v>
      </c>
      <c r="C173" s="280" t="s">
        <v>55</v>
      </c>
      <c r="D173" s="277">
        <v>1500</v>
      </c>
      <c r="E173" s="240">
        <v>125</v>
      </c>
      <c r="F173" s="240">
        <v>237</v>
      </c>
      <c r="G173" s="240">
        <v>0</v>
      </c>
      <c r="H173" s="240"/>
      <c r="I173" s="269"/>
      <c r="J173" s="272">
        <f t="shared" si="8"/>
        <v>1862</v>
      </c>
    </row>
    <row r="174" spans="1:10" s="4" customFormat="1" ht="34.5" customHeight="1" x14ac:dyDescent="0.25">
      <c r="A174" s="200" t="s">
        <v>297</v>
      </c>
      <c r="B174" s="274" t="s">
        <v>298</v>
      </c>
      <c r="C174" s="280" t="s">
        <v>55</v>
      </c>
      <c r="D174" s="277">
        <v>453.69999999999993</v>
      </c>
      <c r="E174" s="241">
        <v>0</v>
      </c>
      <c r="F174" s="240">
        <v>0</v>
      </c>
      <c r="G174" s="240">
        <v>0</v>
      </c>
      <c r="H174" s="240"/>
      <c r="I174" s="269"/>
      <c r="J174" s="272">
        <f t="shared" si="8"/>
        <v>453.69999999999993</v>
      </c>
    </row>
    <row r="175" spans="1:10" s="4" customFormat="1" ht="34.5" customHeight="1" x14ac:dyDescent="0.25">
      <c r="A175" s="620" t="s">
        <v>299</v>
      </c>
      <c r="B175" s="275" t="s">
        <v>300</v>
      </c>
      <c r="C175" s="280" t="s">
        <v>55</v>
      </c>
      <c r="D175" s="277">
        <v>0</v>
      </c>
      <c r="E175" s="241">
        <v>0</v>
      </c>
      <c r="F175" s="240">
        <v>394.1</v>
      </c>
      <c r="G175" s="240">
        <v>442.5</v>
      </c>
      <c r="H175" s="240"/>
      <c r="I175" s="269"/>
      <c r="J175" s="272">
        <f t="shared" si="8"/>
        <v>836.6</v>
      </c>
    </row>
    <row r="176" spans="1:10" s="4" customFormat="1" ht="33.75" customHeight="1" x14ac:dyDescent="0.25">
      <c r="A176" s="622"/>
      <c r="B176" s="274" t="s">
        <v>301</v>
      </c>
      <c r="C176" s="280" t="s">
        <v>55</v>
      </c>
      <c r="D176" s="277">
        <v>17726.52</v>
      </c>
      <c r="E176" s="241">
        <v>0</v>
      </c>
      <c r="F176" s="240">
        <v>0</v>
      </c>
      <c r="G176" s="240">
        <v>0</v>
      </c>
      <c r="H176" s="240"/>
      <c r="I176" s="269"/>
      <c r="J176" s="272">
        <f t="shared" si="8"/>
        <v>17726.52</v>
      </c>
    </row>
    <row r="177" spans="1:10" s="4" customFormat="1" ht="33.75" customHeight="1" x14ac:dyDescent="0.25">
      <c r="A177" s="621"/>
      <c r="B177" s="274" t="s">
        <v>302</v>
      </c>
      <c r="C177" s="280" t="s">
        <v>55</v>
      </c>
      <c r="D177" s="277">
        <v>846.9</v>
      </c>
      <c r="E177" s="241">
        <v>0</v>
      </c>
      <c r="F177" s="240">
        <v>0</v>
      </c>
      <c r="G177" s="240">
        <v>0</v>
      </c>
      <c r="H177" s="240"/>
      <c r="I177" s="269"/>
      <c r="J177" s="272">
        <f t="shared" si="8"/>
        <v>846.9</v>
      </c>
    </row>
    <row r="178" spans="1:10" s="4" customFormat="1" ht="48" customHeight="1" x14ac:dyDescent="0.25">
      <c r="A178" s="200" t="s">
        <v>303</v>
      </c>
      <c r="B178" s="274" t="s">
        <v>304</v>
      </c>
      <c r="C178" s="280" t="s">
        <v>55</v>
      </c>
      <c r="D178" s="277">
        <v>42794.979999999996</v>
      </c>
      <c r="E178" s="241">
        <v>0</v>
      </c>
      <c r="F178" s="255">
        <v>0</v>
      </c>
      <c r="G178" s="240">
        <v>0</v>
      </c>
      <c r="H178" s="240"/>
      <c r="I178" s="269"/>
      <c r="J178" s="272">
        <f t="shared" si="8"/>
        <v>42794.979999999996</v>
      </c>
    </row>
    <row r="179" spans="1:10" s="4" customFormat="1" ht="34.5" customHeight="1" x14ac:dyDescent="0.25">
      <c r="A179" s="620" t="s">
        <v>305</v>
      </c>
      <c r="B179" s="275" t="s">
        <v>306</v>
      </c>
      <c r="C179" s="280" t="s">
        <v>55</v>
      </c>
      <c r="D179" s="277">
        <v>630</v>
      </c>
      <c r="E179" s="241">
        <v>0</v>
      </c>
      <c r="F179" s="255">
        <v>0</v>
      </c>
      <c r="G179" s="240">
        <v>0</v>
      </c>
      <c r="H179" s="240"/>
      <c r="I179" s="269"/>
      <c r="J179" s="272">
        <f t="shared" si="8"/>
        <v>630</v>
      </c>
    </row>
    <row r="180" spans="1:10" s="4" customFormat="1" ht="34.5" customHeight="1" x14ac:dyDescent="0.25">
      <c r="A180" s="621"/>
      <c r="B180" s="274" t="s">
        <v>307</v>
      </c>
      <c r="C180" s="280" t="s">
        <v>55</v>
      </c>
      <c r="D180" s="277">
        <v>708.4</v>
      </c>
      <c r="E180" s="240">
        <v>250</v>
      </c>
      <c r="F180" s="255">
        <v>0</v>
      </c>
      <c r="G180" s="240">
        <v>0</v>
      </c>
      <c r="H180" s="240"/>
      <c r="I180" s="269"/>
      <c r="J180" s="272">
        <f t="shared" si="8"/>
        <v>958.4</v>
      </c>
    </row>
    <row r="181" spans="1:10" s="4" customFormat="1" ht="34.5" customHeight="1" x14ac:dyDescent="0.25">
      <c r="A181" s="200" t="s">
        <v>308</v>
      </c>
      <c r="B181" s="274" t="s">
        <v>309</v>
      </c>
      <c r="C181" s="280" t="s">
        <v>55</v>
      </c>
      <c r="D181" s="277">
        <v>6014.01</v>
      </c>
      <c r="E181" s="240">
        <v>559</v>
      </c>
      <c r="F181" s="255">
        <v>653</v>
      </c>
      <c r="G181" s="240">
        <v>249</v>
      </c>
      <c r="H181" s="240"/>
      <c r="I181" s="269"/>
      <c r="J181" s="272">
        <f t="shared" si="8"/>
        <v>7475.01</v>
      </c>
    </row>
    <row r="182" spans="1:10" s="4" customFormat="1" ht="34.5" customHeight="1" x14ac:dyDescent="0.25">
      <c r="A182" s="200" t="s">
        <v>310</v>
      </c>
      <c r="B182" s="274" t="s">
        <v>311</v>
      </c>
      <c r="C182" s="280" t="s">
        <v>55</v>
      </c>
      <c r="D182" s="277">
        <v>10540.199999999999</v>
      </c>
      <c r="E182" s="240">
        <v>527</v>
      </c>
      <c r="F182" s="255">
        <v>100</v>
      </c>
      <c r="G182" s="240">
        <v>0</v>
      </c>
      <c r="H182" s="240"/>
      <c r="I182" s="269"/>
      <c r="J182" s="272">
        <f t="shared" si="8"/>
        <v>11167.199999999999</v>
      </c>
    </row>
    <row r="183" spans="1:10" s="4" customFormat="1" ht="36.75" customHeight="1" x14ac:dyDescent="0.25">
      <c r="A183" s="200" t="s">
        <v>312</v>
      </c>
      <c r="B183" s="274" t="s">
        <v>313</v>
      </c>
      <c r="C183" s="280" t="s">
        <v>55</v>
      </c>
      <c r="D183" s="277">
        <v>3438.2</v>
      </c>
      <c r="E183" s="241">
        <v>0</v>
      </c>
      <c r="F183" s="255">
        <v>0</v>
      </c>
      <c r="G183" s="240">
        <v>0</v>
      </c>
      <c r="H183" s="240"/>
      <c r="I183" s="269"/>
      <c r="J183" s="272">
        <f t="shared" si="8"/>
        <v>3438.2</v>
      </c>
    </row>
    <row r="184" spans="1:10" s="4" customFormat="1" ht="44.25" customHeight="1" x14ac:dyDescent="0.25">
      <c r="A184" s="659" t="s">
        <v>314</v>
      </c>
      <c r="B184" s="274" t="s">
        <v>315</v>
      </c>
      <c r="C184" s="280" t="s">
        <v>55</v>
      </c>
      <c r="D184" s="277">
        <v>24096.079999999994</v>
      </c>
      <c r="E184" s="240">
        <v>447</v>
      </c>
      <c r="F184" s="240">
        <v>198</v>
      </c>
      <c r="G184" s="240">
        <v>295.5</v>
      </c>
      <c r="H184" s="240"/>
      <c r="I184" s="269"/>
      <c r="J184" s="272">
        <f t="shared" si="8"/>
        <v>25036.579999999994</v>
      </c>
    </row>
    <row r="185" spans="1:10" s="4" customFormat="1" ht="33.75" customHeight="1" x14ac:dyDescent="0.25">
      <c r="A185" s="659"/>
      <c r="B185" s="275" t="s">
        <v>316</v>
      </c>
      <c r="C185" s="280" t="s">
        <v>55</v>
      </c>
      <c r="D185" s="277">
        <v>2700.2</v>
      </c>
      <c r="E185" s="241">
        <v>0</v>
      </c>
      <c r="F185" s="240">
        <v>1234</v>
      </c>
      <c r="G185" s="240">
        <v>1071.8</v>
      </c>
      <c r="H185" s="240"/>
      <c r="I185" s="269"/>
      <c r="J185" s="272">
        <f t="shared" si="8"/>
        <v>5006</v>
      </c>
    </row>
    <row r="186" spans="1:10" s="4" customFormat="1" ht="48" customHeight="1" x14ac:dyDescent="0.25">
      <c r="A186" s="200" t="s">
        <v>317</v>
      </c>
      <c r="B186" s="274" t="s">
        <v>318</v>
      </c>
      <c r="C186" s="280" t="s">
        <v>55</v>
      </c>
      <c r="D186" s="277">
        <v>22230.519999999997</v>
      </c>
      <c r="E186" s="240">
        <v>406</v>
      </c>
      <c r="F186" s="240">
        <v>821</v>
      </c>
      <c r="G186" s="240">
        <v>544.5</v>
      </c>
      <c r="H186" s="240"/>
      <c r="I186" s="267"/>
      <c r="J186" s="272">
        <f t="shared" si="8"/>
        <v>24002.019999999997</v>
      </c>
    </row>
    <row r="187" spans="1:10" s="4" customFormat="1" ht="33.75" customHeight="1" x14ac:dyDescent="0.25">
      <c r="A187" s="200" t="s">
        <v>319</v>
      </c>
      <c r="B187" s="274" t="s">
        <v>320</v>
      </c>
      <c r="C187" s="280" t="s">
        <v>55</v>
      </c>
      <c r="D187" s="277">
        <v>5364.2</v>
      </c>
      <c r="E187" s="241">
        <v>0</v>
      </c>
      <c r="F187" s="240">
        <v>0</v>
      </c>
      <c r="G187" s="240">
        <v>0</v>
      </c>
      <c r="H187" s="240"/>
      <c r="I187" s="267"/>
      <c r="J187" s="272">
        <f t="shared" si="8"/>
        <v>5364.2</v>
      </c>
    </row>
    <row r="188" spans="1:10" s="4" customFormat="1" ht="35.25" customHeight="1" x14ac:dyDescent="0.25">
      <c r="A188" s="200" t="s">
        <v>321</v>
      </c>
      <c r="B188" s="274" t="s">
        <v>322</v>
      </c>
      <c r="C188" s="280" t="s">
        <v>55</v>
      </c>
      <c r="D188" s="277">
        <v>5709.7499999999991</v>
      </c>
      <c r="E188" s="241">
        <v>0</v>
      </c>
      <c r="F188" s="240">
        <v>0</v>
      </c>
      <c r="G188" s="240">
        <v>0</v>
      </c>
      <c r="H188" s="240"/>
      <c r="I188" s="267"/>
      <c r="J188" s="272">
        <f t="shared" si="8"/>
        <v>5709.7499999999991</v>
      </c>
    </row>
    <row r="189" spans="1:10" s="4" customFormat="1" ht="33.75" customHeight="1" x14ac:dyDescent="0.25">
      <c r="A189" s="200" t="s">
        <v>323</v>
      </c>
      <c r="B189" s="274" t="s">
        <v>324</v>
      </c>
      <c r="C189" s="280" t="s">
        <v>55</v>
      </c>
      <c r="D189" s="277">
        <v>1164.8999999999999</v>
      </c>
      <c r="E189" s="241">
        <v>0</v>
      </c>
      <c r="F189" s="240">
        <v>0</v>
      </c>
      <c r="G189" s="240">
        <v>0</v>
      </c>
      <c r="H189" s="240"/>
      <c r="I189" s="267"/>
      <c r="J189" s="272">
        <f t="shared" si="8"/>
        <v>1164.8999999999999</v>
      </c>
    </row>
    <row r="190" spans="1:10" s="4" customFormat="1" ht="33.75" customHeight="1" x14ac:dyDescent="0.25">
      <c r="A190" s="659" t="s">
        <v>325</v>
      </c>
      <c r="B190" s="274" t="s">
        <v>326</v>
      </c>
      <c r="C190" s="280" t="s">
        <v>55</v>
      </c>
      <c r="D190" s="277">
        <v>42808.840000000011</v>
      </c>
      <c r="E190" s="240">
        <v>1270.5</v>
      </c>
      <c r="F190" s="240">
        <v>990.5</v>
      </c>
      <c r="G190" s="240">
        <v>854</v>
      </c>
      <c r="H190" s="240"/>
      <c r="I190" s="267"/>
      <c r="J190" s="272">
        <f t="shared" si="8"/>
        <v>45923.840000000011</v>
      </c>
    </row>
    <row r="191" spans="1:10" s="4" customFormat="1" ht="30" customHeight="1" x14ac:dyDescent="0.25">
      <c r="A191" s="659"/>
      <c r="B191" s="274" t="s">
        <v>327</v>
      </c>
      <c r="C191" s="280" t="s">
        <v>55</v>
      </c>
      <c r="D191" s="277">
        <v>7620.7</v>
      </c>
      <c r="E191" s="241">
        <v>0</v>
      </c>
      <c r="F191" s="240">
        <v>0</v>
      </c>
      <c r="G191" s="240">
        <v>433</v>
      </c>
      <c r="H191" s="240"/>
      <c r="I191" s="267"/>
      <c r="J191" s="272">
        <f t="shared" si="8"/>
        <v>8053.7</v>
      </c>
    </row>
    <row r="192" spans="1:10" s="4" customFormat="1" ht="34.5" customHeight="1" x14ac:dyDescent="0.25">
      <c r="A192" s="200" t="s">
        <v>328</v>
      </c>
      <c r="B192" s="274" t="s">
        <v>329</v>
      </c>
      <c r="C192" s="280" t="s">
        <v>55</v>
      </c>
      <c r="D192" s="277">
        <v>8246.7200000000012</v>
      </c>
      <c r="E192" s="241">
        <v>0</v>
      </c>
      <c r="F192" s="240">
        <v>0</v>
      </c>
      <c r="G192" s="240">
        <v>0</v>
      </c>
      <c r="H192" s="240"/>
      <c r="I192" s="267"/>
      <c r="J192" s="272">
        <f t="shared" si="8"/>
        <v>8246.7200000000012</v>
      </c>
    </row>
    <row r="193" spans="1:10" s="4" customFormat="1" ht="36.75" customHeight="1" x14ac:dyDescent="0.25">
      <c r="A193" s="200" t="s">
        <v>330</v>
      </c>
      <c r="B193" s="274" t="s">
        <v>331</v>
      </c>
      <c r="C193" s="280" t="s">
        <v>55</v>
      </c>
      <c r="D193" s="277">
        <v>2533.1000000000004</v>
      </c>
      <c r="E193" s="240">
        <v>241</v>
      </c>
      <c r="F193" s="240">
        <v>588</v>
      </c>
      <c r="G193" s="240">
        <v>655.5</v>
      </c>
      <c r="H193" s="240"/>
      <c r="I193" s="267"/>
      <c r="J193" s="272">
        <f t="shared" si="8"/>
        <v>4017.6000000000004</v>
      </c>
    </row>
    <row r="194" spans="1:10" s="4" customFormat="1" ht="34.5" customHeight="1" x14ac:dyDescent="0.25">
      <c r="A194" s="620" t="s">
        <v>332</v>
      </c>
      <c r="B194" s="275" t="s">
        <v>333</v>
      </c>
      <c r="C194" s="280" t="s">
        <v>55</v>
      </c>
      <c r="D194" s="277">
        <v>0</v>
      </c>
      <c r="E194" s="241">
        <v>0</v>
      </c>
      <c r="F194" s="240">
        <v>511</v>
      </c>
      <c r="G194" s="240">
        <v>0</v>
      </c>
      <c r="H194" s="240"/>
      <c r="I194" s="267"/>
      <c r="J194" s="272">
        <f t="shared" si="8"/>
        <v>511</v>
      </c>
    </row>
    <row r="195" spans="1:10" s="4" customFormat="1" ht="34.5" customHeight="1" x14ac:dyDescent="0.25">
      <c r="A195" s="622"/>
      <c r="B195" s="274" t="s">
        <v>334</v>
      </c>
      <c r="C195" s="280" t="s">
        <v>55</v>
      </c>
      <c r="D195" s="277">
        <v>2129</v>
      </c>
      <c r="E195" s="241">
        <v>0</v>
      </c>
      <c r="F195" s="240">
        <v>0</v>
      </c>
      <c r="G195" s="240">
        <v>0</v>
      </c>
      <c r="H195" s="240"/>
      <c r="I195" s="267"/>
      <c r="J195" s="272">
        <f t="shared" si="8"/>
        <v>2129</v>
      </c>
    </row>
    <row r="196" spans="1:10" s="4" customFormat="1" ht="36" customHeight="1" x14ac:dyDescent="0.25">
      <c r="A196" s="621"/>
      <c r="B196" s="274" t="s">
        <v>335</v>
      </c>
      <c r="C196" s="280" t="s">
        <v>55</v>
      </c>
      <c r="D196" s="277">
        <v>20854.79</v>
      </c>
      <c r="E196" s="240">
        <v>431</v>
      </c>
      <c r="F196" s="240">
        <v>0</v>
      </c>
      <c r="G196" s="240">
        <v>1277</v>
      </c>
      <c r="H196" s="240"/>
      <c r="I196" s="267"/>
      <c r="J196" s="272">
        <f t="shared" si="8"/>
        <v>22562.79</v>
      </c>
    </row>
    <row r="197" spans="1:10" s="4" customFormat="1" ht="36" customHeight="1" x14ac:dyDescent="0.25">
      <c r="A197" s="200" t="s">
        <v>336</v>
      </c>
      <c r="B197" s="323" t="s">
        <v>337</v>
      </c>
      <c r="C197" s="280" t="s">
        <v>55</v>
      </c>
      <c r="D197" s="277">
        <v>0</v>
      </c>
      <c r="E197" s="240">
        <v>270.10000000000002</v>
      </c>
      <c r="F197" s="240">
        <v>947</v>
      </c>
      <c r="G197" s="240">
        <v>664.5</v>
      </c>
      <c r="H197" s="240"/>
      <c r="I197" s="267"/>
      <c r="J197" s="272">
        <f t="shared" si="8"/>
        <v>1881.6</v>
      </c>
    </row>
    <row r="198" spans="1:10" s="4" customFormat="1" ht="35.25" customHeight="1" x14ac:dyDescent="0.25">
      <c r="A198" s="200" t="s">
        <v>338</v>
      </c>
      <c r="B198" s="274" t="s">
        <v>339</v>
      </c>
      <c r="C198" s="280" t="s">
        <v>55</v>
      </c>
      <c r="D198" s="277">
        <v>8003.9400000000005</v>
      </c>
      <c r="E198" s="241">
        <v>0</v>
      </c>
      <c r="F198" s="240">
        <v>0</v>
      </c>
      <c r="G198" s="240">
        <v>0</v>
      </c>
      <c r="H198" s="240"/>
      <c r="I198" s="267"/>
      <c r="J198" s="272">
        <f t="shared" si="8"/>
        <v>8003.9400000000005</v>
      </c>
    </row>
    <row r="199" spans="1:10" s="4" customFormat="1" ht="36.75" customHeight="1" x14ac:dyDescent="0.25">
      <c r="A199" s="659" t="s">
        <v>340</v>
      </c>
      <c r="B199" s="274" t="s">
        <v>341</v>
      </c>
      <c r="C199" s="280" t="s">
        <v>55</v>
      </c>
      <c r="D199" s="277">
        <v>21051.059999999998</v>
      </c>
      <c r="E199" s="240">
        <v>423.6</v>
      </c>
      <c r="F199" s="240">
        <v>1283</v>
      </c>
      <c r="G199" s="240">
        <v>880.5</v>
      </c>
      <c r="H199" s="240"/>
      <c r="I199" s="267"/>
      <c r="J199" s="272">
        <f t="shared" si="8"/>
        <v>23638.159999999996</v>
      </c>
    </row>
    <row r="200" spans="1:10" s="4" customFormat="1" ht="36.75" customHeight="1" x14ac:dyDescent="0.25">
      <c r="A200" s="659"/>
      <c r="B200" s="274" t="s">
        <v>342</v>
      </c>
      <c r="C200" s="280" t="s">
        <v>55</v>
      </c>
      <c r="D200" s="277">
        <v>29564.81</v>
      </c>
      <c r="E200" s="241">
        <v>0</v>
      </c>
      <c r="F200" s="240">
        <v>0</v>
      </c>
      <c r="G200" s="240">
        <v>0</v>
      </c>
      <c r="H200" s="240"/>
      <c r="I200" s="267"/>
      <c r="J200" s="272">
        <f t="shared" si="8"/>
        <v>29564.81</v>
      </c>
    </row>
    <row r="201" spans="1:10" s="4" customFormat="1" ht="36.75" customHeight="1" x14ac:dyDescent="0.25">
      <c r="A201" s="200" t="s">
        <v>343</v>
      </c>
      <c r="B201" s="275" t="s">
        <v>344</v>
      </c>
      <c r="C201" s="280" t="s">
        <v>55</v>
      </c>
      <c r="D201" s="277">
        <v>102</v>
      </c>
      <c r="E201" s="240">
        <v>0</v>
      </c>
      <c r="F201" s="240">
        <v>0</v>
      </c>
      <c r="G201" s="240">
        <v>0</v>
      </c>
      <c r="H201" s="240"/>
      <c r="I201" s="267"/>
      <c r="J201" s="272">
        <f t="shared" si="8"/>
        <v>102</v>
      </c>
    </row>
    <row r="202" spans="1:10" s="4" customFormat="1" ht="36.75" customHeight="1" x14ac:dyDescent="0.25">
      <c r="A202" s="200" t="s">
        <v>345</v>
      </c>
      <c r="B202" s="275" t="s">
        <v>346</v>
      </c>
      <c r="C202" s="280" t="s">
        <v>55</v>
      </c>
      <c r="D202" s="277">
        <v>436</v>
      </c>
      <c r="E202" s="241">
        <v>0</v>
      </c>
      <c r="F202" s="240">
        <v>0</v>
      </c>
      <c r="G202" s="240">
        <v>0</v>
      </c>
      <c r="H202" s="240"/>
      <c r="I202" s="267"/>
      <c r="J202" s="272">
        <f t="shared" ref="J202:J214" si="9">SUM(D202:I202)</f>
        <v>436</v>
      </c>
    </row>
    <row r="203" spans="1:10" s="4" customFormat="1" ht="38.25" customHeight="1" x14ac:dyDescent="0.25">
      <c r="A203" s="200" t="s">
        <v>347</v>
      </c>
      <c r="B203" s="274" t="s">
        <v>348</v>
      </c>
      <c r="C203" s="280" t="s">
        <v>55</v>
      </c>
      <c r="D203" s="277">
        <v>11675.2</v>
      </c>
      <c r="E203" s="240">
        <v>343</v>
      </c>
      <c r="F203" s="240">
        <v>1200</v>
      </c>
      <c r="G203" s="240">
        <v>203.5</v>
      </c>
      <c r="H203" s="240"/>
      <c r="I203" s="267"/>
      <c r="J203" s="272">
        <f t="shared" si="9"/>
        <v>13421.7</v>
      </c>
    </row>
    <row r="204" spans="1:10" s="4" customFormat="1" ht="34.5" customHeight="1" x14ac:dyDescent="0.25">
      <c r="A204" s="200" t="s">
        <v>349</v>
      </c>
      <c r="B204" s="274" t="s">
        <v>350</v>
      </c>
      <c r="C204" s="280" t="s">
        <v>55</v>
      </c>
      <c r="D204" s="277">
        <v>100.9</v>
      </c>
      <c r="E204" s="241">
        <v>0</v>
      </c>
      <c r="F204" s="240">
        <v>0</v>
      </c>
      <c r="G204" s="240">
        <v>0</v>
      </c>
      <c r="H204" s="240"/>
      <c r="I204" s="267"/>
      <c r="J204" s="272">
        <f t="shared" si="9"/>
        <v>100.9</v>
      </c>
    </row>
    <row r="205" spans="1:10" s="4" customFormat="1" ht="34.5" customHeight="1" x14ac:dyDescent="0.25">
      <c r="A205" s="200" t="s">
        <v>351</v>
      </c>
      <c r="B205" s="274" t="s">
        <v>352</v>
      </c>
      <c r="C205" s="280" t="s">
        <v>55</v>
      </c>
      <c r="D205" s="277">
        <v>476.2</v>
      </c>
      <c r="E205" s="241">
        <v>0</v>
      </c>
      <c r="F205" s="240">
        <v>0</v>
      </c>
      <c r="G205" s="240">
        <v>0</v>
      </c>
      <c r="H205" s="240"/>
      <c r="I205" s="267"/>
      <c r="J205" s="272">
        <f t="shared" si="9"/>
        <v>476.2</v>
      </c>
    </row>
    <row r="206" spans="1:10" s="187" customFormat="1" ht="34.5" customHeight="1" x14ac:dyDescent="0.25">
      <c r="A206" s="200" t="s">
        <v>353</v>
      </c>
      <c r="B206" s="276" t="s">
        <v>354</v>
      </c>
      <c r="C206" s="281" t="s">
        <v>55</v>
      </c>
      <c r="D206" s="264">
        <v>16392.740000000002</v>
      </c>
      <c r="E206" s="253">
        <v>129</v>
      </c>
      <c r="F206" s="253">
        <v>75.2</v>
      </c>
      <c r="G206" s="240">
        <v>0</v>
      </c>
      <c r="H206" s="253"/>
      <c r="I206" s="267"/>
      <c r="J206" s="272">
        <f t="shared" si="9"/>
        <v>16596.940000000002</v>
      </c>
    </row>
    <row r="207" spans="1:10" s="187" customFormat="1" ht="35.25" customHeight="1" x14ac:dyDescent="0.25">
      <c r="A207" s="620" t="s">
        <v>355</v>
      </c>
      <c r="B207" s="323" t="s">
        <v>356</v>
      </c>
      <c r="C207" s="281" t="s">
        <v>55</v>
      </c>
      <c r="D207" s="264">
        <v>0</v>
      </c>
      <c r="E207" s="311">
        <v>219</v>
      </c>
      <c r="F207" s="253">
        <v>0</v>
      </c>
      <c r="G207" s="240">
        <v>791</v>
      </c>
      <c r="H207" s="253"/>
      <c r="I207" s="267"/>
      <c r="J207" s="272">
        <f t="shared" si="9"/>
        <v>1010</v>
      </c>
    </row>
    <row r="208" spans="1:10" s="4" customFormat="1" ht="36.75" customHeight="1" x14ac:dyDescent="0.25">
      <c r="A208" s="621"/>
      <c r="B208" s="274" t="s">
        <v>357</v>
      </c>
      <c r="C208" s="280" t="s">
        <v>55</v>
      </c>
      <c r="D208" s="277">
        <v>320.8</v>
      </c>
      <c r="E208" s="241">
        <v>0</v>
      </c>
      <c r="F208" s="240">
        <v>0</v>
      </c>
      <c r="G208" s="240">
        <v>0</v>
      </c>
      <c r="H208" s="240"/>
      <c r="I208" s="267"/>
      <c r="J208" s="272">
        <f t="shared" si="9"/>
        <v>320.8</v>
      </c>
    </row>
    <row r="209" spans="1:12" s="4" customFormat="1" ht="34.5" customHeight="1" x14ac:dyDescent="0.25">
      <c r="A209" s="200" t="s">
        <v>358</v>
      </c>
      <c r="B209" s="82" t="s">
        <v>359</v>
      </c>
      <c r="C209" s="280" t="s">
        <v>55</v>
      </c>
      <c r="D209" s="277">
        <v>3752</v>
      </c>
      <c r="E209" s="240">
        <v>205</v>
      </c>
      <c r="F209" s="240">
        <v>405</v>
      </c>
      <c r="G209" s="240">
        <v>0</v>
      </c>
      <c r="H209" s="240"/>
      <c r="I209" s="267"/>
      <c r="J209" s="272">
        <f t="shared" si="9"/>
        <v>4362</v>
      </c>
    </row>
    <row r="210" spans="1:12" s="4" customFormat="1" ht="36.75" customHeight="1" x14ac:dyDescent="0.25">
      <c r="A210" s="200" t="s">
        <v>360</v>
      </c>
      <c r="B210" s="82" t="s">
        <v>361</v>
      </c>
      <c r="C210" s="280" t="s">
        <v>55</v>
      </c>
      <c r="D210" s="277">
        <v>2052.1</v>
      </c>
      <c r="E210" s="240">
        <v>120</v>
      </c>
      <c r="F210" s="240">
        <v>0</v>
      </c>
      <c r="G210" s="240">
        <v>0</v>
      </c>
      <c r="H210" s="240"/>
      <c r="I210" s="267"/>
      <c r="J210" s="272">
        <f t="shared" si="9"/>
        <v>2172.1</v>
      </c>
    </row>
    <row r="211" spans="1:12" s="4" customFormat="1" ht="36.75" customHeight="1" x14ac:dyDescent="0.25">
      <c r="A211" s="620" t="s">
        <v>230</v>
      </c>
      <c r="B211" s="82" t="s">
        <v>362</v>
      </c>
      <c r="C211" s="280" t="s">
        <v>55</v>
      </c>
      <c r="D211" s="277">
        <v>2183.4</v>
      </c>
      <c r="E211" s="241">
        <v>0</v>
      </c>
      <c r="F211" s="240">
        <v>0</v>
      </c>
      <c r="G211" s="240">
        <v>0</v>
      </c>
      <c r="H211" s="240"/>
      <c r="I211" s="267"/>
      <c r="J211" s="272">
        <f t="shared" si="9"/>
        <v>2183.4</v>
      </c>
    </row>
    <row r="212" spans="1:12" s="4" customFormat="1" ht="34.5" customHeight="1" x14ac:dyDescent="0.25">
      <c r="A212" s="621"/>
      <c r="B212" s="302" t="s">
        <v>363</v>
      </c>
      <c r="C212" s="280" t="s">
        <v>55</v>
      </c>
      <c r="D212" s="240">
        <v>379</v>
      </c>
      <c r="E212" s="240">
        <v>266</v>
      </c>
      <c r="F212" s="240">
        <v>690.6</v>
      </c>
      <c r="G212" s="240">
        <v>0</v>
      </c>
      <c r="H212" s="240"/>
      <c r="I212" s="267"/>
      <c r="J212" s="272">
        <f t="shared" si="9"/>
        <v>1335.6</v>
      </c>
    </row>
    <row r="213" spans="1:12" s="4" customFormat="1" ht="36.75" customHeight="1" x14ac:dyDescent="0.25">
      <c r="A213" s="200" t="s">
        <v>364</v>
      </c>
      <c r="B213" s="82" t="s">
        <v>365</v>
      </c>
      <c r="C213" s="280" t="s">
        <v>55</v>
      </c>
      <c r="D213" s="277">
        <v>6009.5</v>
      </c>
      <c r="E213" s="240">
        <v>231</v>
      </c>
      <c r="F213" s="240">
        <v>0</v>
      </c>
      <c r="G213" s="240">
        <v>0</v>
      </c>
      <c r="H213" s="240"/>
      <c r="I213" s="267"/>
      <c r="J213" s="272">
        <f t="shared" si="9"/>
        <v>6240.5</v>
      </c>
    </row>
    <row r="214" spans="1:12" s="4" customFormat="1" ht="34.5" customHeight="1" x14ac:dyDescent="0.25">
      <c r="A214" s="113" t="s">
        <v>366</v>
      </c>
      <c r="B214" s="82" t="s">
        <v>367</v>
      </c>
      <c r="C214" s="280" t="s">
        <v>55</v>
      </c>
      <c r="D214" s="263">
        <v>1443.8700000000001</v>
      </c>
      <c r="E214" s="241">
        <v>0</v>
      </c>
      <c r="F214" s="240">
        <v>0</v>
      </c>
      <c r="G214" s="240">
        <v>0</v>
      </c>
      <c r="H214" s="240"/>
      <c r="I214" s="267"/>
      <c r="J214" s="272">
        <f t="shared" si="9"/>
        <v>1443.8700000000001</v>
      </c>
    </row>
    <row r="215" spans="1:12" s="4" customFormat="1" ht="30" customHeight="1" x14ac:dyDescent="0.25">
      <c r="A215" s="679" t="s">
        <v>368</v>
      </c>
      <c r="B215" s="680"/>
      <c r="C215" s="17" t="s">
        <v>55</v>
      </c>
      <c r="D215" s="278">
        <f>SUM(D34:D214)</f>
        <v>2522534.2800000035</v>
      </c>
      <c r="E215" s="254">
        <f t="shared" ref="E215:I215" si="10">SUM(E34:E214)</f>
        <v>29043.079999999994</v>
      </c>
      <c r="F215" s="254">
        <f t="shared" si="10"/>
        <v>51962.9</v>
      </c>
      <c r="G215" s="254">
        <f>SUM(G34:G214)</f>
        <v>52740.700000000004</v>
      </c>
      <c r="H215" s="254">
        <f t="shared" si="10"/>
        <v>0</v>
      </c>
      <c r="I215" s="270">
        <f t="shared" si="10"/>
        <v>0</v>
      </c>
      <c r="J215" s="20">
        <f>SUM(D215:I215)</f>
        <v>2656280.9600000037</v>
      </c>
    </row>
    <row r="216" spans="1:12" s="4" customFormat="1" ht="30" customHeight="1" x14ac:dyDescent="0.25">
      <c r="A216" s="679" t="s">
        <v>369</v>
      </c>
      <c r="B216" s="680"/>
      <c r="C216" s="17" t="s">
        <v>55</v>
      </c>
      <c r="D216" s="279">
        <f>COUNTIF(D34:D214,"&gt;0")</f>
        <v>166</v>
      </c>
      <c r="E216" s="258">
        <f>COUNTIF(E34:E214,"&gt;0")</f>
        <v>58</v>
      </c>
      <c r="F216" s="258">
        <f>COUNTIF(F34:F214,"&gt;0")</f>
        <v>70</v>
      </c>
      <c r="G216" s="258">
        <f t="shared" ref="G216:H216" si="11">COUNTIF(G34:G214,"&gt;0")</f>
        <v>61</v>
      </c>
      <c r="H216" s="258">
        <f t="shared" si="11"/>
        <v>0</v>
      </c>
      <c r="I216" s="271">
        <f>COUNTIF(I34:I214,"&gt;0")</f>
        <v>0</v>
      </c>
      <c r="J216" s="289">
        <f>SUM(D216:I216)</f>
        <v>355</v>
      </c>
      <c r="L216" s="79"/>
    </row>
    <row r="217" spans="1:12" s="4" customFormat="1" ht="24.95" customHeight="1" x14ac:dyDescent="0.25">
      <c r="A217" s="676" t="s">
        <v>63</v>
      </c>
      <c r="B217" s="677"/>
      <c r="C217" s="677"/>
      <c r="D217" s="677"/>
      <c r="E217" s="677"/>
      <c r="F217" s="677"/>
      <c r="G217" s="677"/>
      <c r="H217" s="677"/>
      <c r="I217" s="677"/>
      <c r="J217" s="678"/>
    </row>
    <row r="218" spans="1:12" s="5" customFormat="1" ht="35.1" customHeight="1" x14ac:dyDescent="0.25">
      <c r="A218" s="288" t="s">
        <v>370</v>
      </c>
      <c r="B218" s="674" t="s">
        <v>371</v>
      </c>
      <c r="C218" s="675"/>
      <c r="D218" s="266" t="s">
        <v>47</v>
      </c>
      <c r="E218" s="259" t="s">
        <v>48</v>
      </c>
      <c r="F218" s="260" t="s">
        <v>49</v>
      </c>
      <c r="G218" s="260" t="s">
        <v>50</v>
      </c>
      <c r="H218" s="260" t="s">
        <v>51</v>
      </c>
      <c r="I218" s="260" t="s">
        <v>52</v>
      </c>
      <c r="J218" s="273" t="s">
        <v>58</v>
      </c>
    </row>
    <row r="219" spans="1:12" ht="34.5" customHeight="1" x14ac:dyDescent="0.2">
      <c r="A219" s="601" t="s">
        <v>372</v>
      </c>
      <c r="B219" s="83" t="s">
        <v>373</v>
      </c>
      <c r="C219" s="60" t="s">
        <v>55</v>
      </c>
      <c r="D219" s="263">
        <v>964.5</v>
      </c>
      <c r="E219" s="241">
        <v>0</v>
      </c>
      <c r="F219" s="31">
        <v>0</v>
      </c>
      <c r="G219" s="31">
        <v>0</v>
      </c>
      <c r="H219" s="31"/>
      <c r="I219" s="31"/>
      <c r="J219" s="65">
        <f t="shared" ref="J219:J267" si="12">SUM(D219:I219)</f>
        <v>964.5</v>
      </c>
    </row>
    <row r="220" spans="1:12" ht="34.5" customHeight="1" x14ac:dyDescent="0.2">
      <c r="A220" s="601"/>
      <c r="B220" s="387" t="s">
        <v>374</v>
      </c>
      <c r="C220" s="60" t="s">
        <v>55</v>
      </c>
      <c r="D220" s="263">
        <v>0</v>
      </c>
      <c r="E220" s="241">
        <v>0</v>
      </c>
      <c r="F220" s="31">
        <v>245</v>
      </c>
      <c r="G220" s="31">
        <v>0</v>
      </c>
      <c r="H220" s="31"/>
      <c r="I220" s="31"/>
      <c r="J220" s="65">
        <f t="shared" si="12"/>
        <v>245</v>
      </c>
    </row>
    <row r="221" spans="1:12" ht="34.5" customHeight="1" x14ac:dyDescent="0.2">
      <c r="A221" s="601"/>
      <c r="B221" s="83" t="s">
        <v>375</v>
      </c>
      <c r="C221" s="60" t="s">
        <v>55</v>
      </c>
      <c r="D221" s="263">
        <v>2698.6000000000004</v>
      </c>
      <c r="E221" s="241">
        <v>0</v>
      </c>
      <c r="F221" s="31">
        <v>0</v>
      </c>
      <c r="G221" s="31">
        <v>0</v>
      </c>
      <c r="H221" s="31"/>
      <c r="I221" s="31"/>
      <c r="J221" s="65">
        <f t="shared" si="12"/>
        <v>2698.6000000000004</v>
      </c>
      <c r="L221" s="70"/>
    </row>
    <row r="222" spans="1:12" ht="34.5" customHeight="1" x14ac:dyDescent="0.2">
      <c r="A222" s="601"/>
      <c r="B222" s="387" t="s">
        <v>376</v>
      </c>
      <c r="C222" s="60" t="s">
        <v>55</v>
      </c>
      <c r="D222" s="263">
        <v>0</v>
      </c>
      <c r="E222" s="241">
        <v>0</v>
      </c>
      <c r="F222" s="31">
        <v>231</v>
      </c>
      <c r="G222" s="31">
        <v>158</v>
      </c>
      <c r="H222" s="31"/>
      <c r="I222" s="31"/>
      <c r="J222" s="65">
        <f t="shared" si="12"/>
        <v>389</v>
      </c>
      <c r="L222" s="70"/>
    </row>
    <row r="223" spans="1:12" ht="36.75" customHeight="1" x14ac:dyDescent="0.2">
      <c r="A223" s="601"/>
      <c r="B223" s="82" t="s">
        <v>377</v>
      </c>
      <c r="C223" s="60" t="s">
        <v>55</v>
      </c>
      <c r="D223" s="263">
        <v>939.3</v>
      </c>
      <c r="E223" s="241">
        <v>0</v>
      </c>
      <c r="F223" s="31">
        <v>0</v>
      </c>
      <c r="G223" s="31">
        <v>0</v>
      </c>
      <c r="H223" s="31"/>
      <c r="I223" s="31"/>
      <c r="J223" s="65">
        <f t="shared" si="12"/>
        <v>939.3</v>
      </c>
    </row>
    <row r="224" spans="1:12" ht="36.75" customHeight="1" x14ac:dyDescent="0.2">
      <c r="A224" s="601"/>
      <c r="B224" s="82" t="s">
        <v>378</v>
      </c>
      <c r="C224" s="60" t="s">
        <v>55</v>
      </c>
      <c r="D224" s="263">
        <v>486.9</v>
      </c>
      <c r="E224" s="241">
        <v>0</v>
      </c>
      <c r="F224" s="31">
        <v>0</v>
      </c>
      <c r="G224" s="31">
        <v>0</v>
      </c>
      <c r="H224" s="31"/>
      <c r="I224" s="31"/>
      <c r="J224" s="65">
        <f t="shared" si="12"/>
        <v>486.9</v>
      </c>
    </row>
    <row r="225" spans="1:15" ht="36.75" customHeight="1" x14ac:dyDescent="0.2">
      <c r="A225" s="601"/>
      <c r="B225" s="168" t="s">
        <v>379</v>
      </c>
      <c r="C225" s="60" t="s">
        <v>55</v>
      </c>
      <c r="D225" s="263">
        <v>479.9</v>
      </c>
      <c r="E225" s="241">
        <v>0</v>
      </c>
      <c r="F225" s="31">
        <v>0</v>
      </c>
      <c r="G225" s="31">
        <v>0</v>
      </c>
      <c r="H225" s="31"/>
      <c r="I225" s="31"/>
      <c r="J225" s="65">
        <f t="shared" si="12"/>
        <v>479.9</v>
      </c>
    </row>
    <row r="226" spans="1:15" ht="36.75" customHeight="1" x14ac:dyDescent="0.2">
      <c r="A226" s="601"/>
      <c r="B226" s="168" t="s">
        <v>380</v>
      </c>
      <c r="C226" s="60" t="s">
        <v>55</v>
      </c>
      <c r="D226" s="263">
        <v>1741.95</v>
      </c>
      <c r="E226" s="241">
        <v>0</v>
      </c>
      <c r="F226" s="31">
        <v>0</v>
      </c>
      <c r="G226" s="31">
        <v>0</v>
      </c>
      <c r="H226" s="31"/>
      <c r="I226" s="31"/>
      <c r="J226" s="65">
        <f t="shared" si="12"/>
        <v>1741.95</v>
      </c>
    </row>
    <row r="227" spans="1:15" ht="36.75" customHeight="1" x14ac:dyDescent="0.2">
      <c r="A227" s="601"/>
      <c r="B227" s="168" t="s">
        <v>381</v>
      </c>
      <c r="C227" s="60" t="s">
        <v>55</v>
      </c>
      <c r="D227" s="263">
        <v>268.2</v>
      </c>
      <c r="E227" s="241">
        <v>0</v>
      </c>
      <c r="F227" s="31">
        <v>0</v>
      </c>
      <c r="G227" s="31">
        <v>0</v>
      </c>
      <c r="H227" s="31"/>
      <c r="I227" s="31"/>
      <c r="J227" s="65">
        <f t="shared" si="12"/>
        <v>268.2</v>
      </c>
    </row>
    <row r="228" spans="1:15" ht="34.5" customHeight="1" x14ac:dyDescent="0.2">
      <c r="A228" s="601"/>
      <c r="B228" s="168" t="s">
        <v>382</v>
      </c>
      <c r="C228" s="60" t="s">
        <v>55</v>
      </c>
      <c r="D228" s="263">
        <v>0</v>
      </c>
      <c r="E228" s="241">
        <v>0</v>
      </c>
      <c r="F228" s="31">
        <v>345</v>
      </c>
      <c r="G228" s="31">
        <v>0</v>
      </c>
      <c r="H228" s="31"/>
      <c r="I228" s="31"/>
      <c r="J228" s="65">
        <f t="shared" si="12"/>
        <v>345</v>
      </c>
    </row>
    <row r="229" spans="1:15" ht="34.5" customHeight="1" x14ac:dyDescent="0.2">
      <c r="A229" s="601"/>
      <c r="B229" s="168" t="s">
        <v>359</v>
      </c>
      <c r="C229" s="60" t="s">
        <v>55</v>
      </c>
      <c r="D229" s="263">
        <v>536.9</v>
      </c>
      <c r="E229" s="241">
        <v>0</v>
      </c>
      <c r="F229" s="31">
        <v>0</v>
      </c>
      <c r="G229" s="31">
        <v>0</v>
      </c>
      <c r="H229" s="31"/>
      <c r="I229" s="31"/>
      <c r="J229" s="65">
        <f t="shared" si="12"/>
        <v>536.9</v>
      </c>
    </row>
    <row r="230" spans="1:15" ht="34.5" customHeight="1" x14ac:dyDescent="0.2">
      <c r="A230" s="602"/>
      <c r="B230" s="82" t="s">
        <v>383</v>
      </c>
      <c r="C230" s="60" t="s">
        <v>55</v>
      </c>
      <c r="D230" s="263">
        <v>1455.8999999999999</v>
      </c>
      <c r="E230" s="241">
        <v>0</v>
      </c>
      <c r="F230" s="31">
        <v>0</v>
      </c>
      <c r="G230" s="31">
        <v>0</v>
      </c>
      <c r="H230" s="31"/>
      <c r="I230" s="31"/>
      <c r="J230" s="65">
        <f t="shared" si="12"/>
        <v>1455.8999999999999</v>
      </c>
    </row>
    <row r="231" spans="1:15" ht="34.5" customHeight="1" x14ac:dyDescent="0.2">
      <c r="A231" s="202" t="s">
        <v>384</v>
      </c>
      <c r="B231" s="168" t="s">
        <v>385</v>
      </c>
      <c r="C231" s="60" t="s">
        <v>55</v>
      </c>
      <c r="D231" s="263">
        <v>10424.1</v>
      </c>
      <c r="E231" s="241">
        <v>0</v>
      </c>
      <c r="F231" s="31">
        <v>0</v>
      </c>
      <c r="G231" s="31">
        <v>0</v>
      </c>
      <c r="H231" s="31"/>
      <c r="I231" s="31"/>
      <c r="J231" s="65">
        <f t="shared" si="12"/>
        <v>10424.1</v>
      </c>
    </row>
    <row r="232" spans="1:15" ht="36.75" customHeight="1" x14ac:dyDescent="0.2">
      <c r="A232" s="600" t="s">
        <v>386</v>
      </c>
      <c r="B232" s="82" t="s">
        <v>387</v>
      </c>
      <c r="C232" s="60" t="s">
        <v>55</v>
      </c>
      <c r="D232" s="264">
        <v>122202.39999999998</v>
      </c>
      <c r="E232" s="119">
        <v>1185.5</v>
      </c>
      <c r="F232" s="31">
        <v>5884.5</v>
      </c>
      <c r="G232" s="119">
        <v>4642.5</v>
      </c>
      <c r="H232" s="31"/>
      <c r="I232" s="119"/>
      <c r="J232" s="65">
        <f t="shared" si="12"/>
        <v>133914.89999999997</v>
      </c>
    </row>
    <row r="233" spans="1:15" ht="36.75" customHeight="1" x14ac:dyDescent="0.2">
      <c r="A233" s="601"/>
      <c r="B233" s="82" t="s">
        <v>388</v>
      </c>
      <c r="C233" s="60" t="s">
        <v>55</v>
      </c>
      <c r="D233" s="264">
        <v>75163.41</v>
      </c>
      <c r="E233" s="119">
        <v>526</v>
      </c>
      <c r="F233" s="31">
        <v>1654.6</v>
      </c>
      <c r="G233" s="240">
        <v>1853.5</v>
      </c>
      <c r="H233" s="240"/>
      <c r="I233" s="240"/>
      <c r="J233" s="65">
        <f t="shared" si="12"/>
        <v>79197.510000000009</v>
      </c>
      <c r="O233" s="70"/>
    </row>
    <row r="234" spans="1:15" ht="36.75" customHeight="1" x14ac:dyDescent="0.2">
      <c r="A234" s="601"/>
      <c r="B234" s="82" t="s">
        <v>389</v>
      </c>
      <c r="C234" s="60" t="s">
        <v>55</v>
      </c>
      <c r="D234" s="264">
        <v>1412.5</v>
      </c>
      <c r="E234" s="241">
        <v>0</v>
      </c>
      <c r="F234" s="241">
        <v>0</v>
      </c>
      <c r="G234" s="241">
        <v>0</v>
      </c>
      <c r="H234" s="240"/>
      <c r="I234" s="240"/>
      <c r="J234" s="65">
        <f t="shared" si="12"/>
        <v>1412.5</v>
      </c>
    </row>
    <row r="235" spans="1:15" ht="36.75" customHeight="1" x14ac:dyDescent="0.2">
      <c r="A235" s="602"/>
      <c r="B235" s="82" t="s">
        <v>390</v>
      </c>
      <c r="C235" s="60" t="s">
        <v>55</v>
      </c>
      <c r="D235" s="264">
        <v>1547.4</v>
      </c>
      <c r="E235" s="241">
        <v>0</v>
      </c>
      <c r="F235" s="31">
        <v>176</v>
      </c>
      <c r="G235" s="241">
        <v>0</v>
      </c>
      <c r="H235" s="240"/>
      <c r="I235" s="240"/>
      <c r="J235" s="65">
        <f t="shared" si="12"/>
        <v>1723.4</v>
      </c>
    </row>
    <row r="236" spans="1:15" ht="36.75" customHeight="1" x14ac:dyDescent="0.2">
      <c r="A236" s="113" t="s">
        <v>391</v>
      </c>
      <c r="B236" s="82" t="s">
        <v>392</v>
      </c>
      <c r="C236" s="60" t="s">
        <v>55</v>
      </c>
      <c r="D236" s="264">
        <v>1067.3</v>
      </c>
      <c r="E236" s="241">
        <v>0</v>
      </c>
      <c r="F236" s="241">
        <v>0</v>
      </c>
      <c r="G236" s="241">
        <v>0</v>
      </c>
      <c r="H236" s="240"/>
      <c r="I236" s="240"/>
      <c r="J236" s="65">
        <f t="shared" si="12"/>
        <v>1067.3</v>
      </c>
    </row>
    <row r="237" spans="1:15" ht="36.75" customHeight="1" x14ac:dyDescent="0.2">
      <c r="A237" s="681" t="s">
        <v>393</v>
      </c>
      <c r="B237" s="322" t="s">
        <v>394</v>
      </c>
      <c r="C237" s="60" t="s">
        <v>55</v>
      </c>
      <c r="D237" s="264">
        <v>0</v>
      </c>
      <c r="E237" s="119">
        <v>750</v>
      </c>
      <c r="F237" s="31">
        <v>590.5</v>
      </c>
      <c r="G237" s="240">
        <v>604</v>
      </c>
      <c r="H237" s="240"/>
      <c r="I237" s="240"/>
      <c r="J237" s="65">
        <f t="shared" si="12"/>
        <v>1944.5</v>
      </c>
    </row>
    <row r="238" spans="1:15" ht="34.5" customHeight="1" x14ac:dyDescent="0.2">
      <c r="A238" s="682"/>
      <c r="B238" s="81" t="s">
        <v>395</v>
      </c>
      <c r="C238" s="60" t="s">
        <v>55</v>
      </c>
      <c r="D238" s="45">
        <v>256.8</v>
      </c>
      <c r="E238" s="241">
        <v>0</v>
      </c>
      <c r="F238" s="241">
        <v>0</v>
      </c>
      <c r="G238" s="241">
        <v>0</v>
      </c>
      <c r="H238" s="240"/>
      <c r="I238" s="240"/>
      <c r="J238" s="65">
        <f t="shared" si="12"/>
        <v>256.8</v>
      </c>
    </row>
    <row r="239" spans="1:15" ht="34.5" customHeight="1" x14ac:dyDescent="0.2">
      <c r="A239" s="683"/>
      <c r="B239" s="81" t="s">
        <v>396</v>
      </c>
      <c r="C239" s="60" t="s">
        <v>55</v>
      </c>
      <c r="D239" s="263">
        <v>1563.74</v>
      </c>
      <c r="E239" s="241">
        <v>0</v>
      </c>
      <c r="F239" s="241">
        <v>0</v>
      </c>
      <c r="G239" s="241">
        <v>0</v>
      </c>
      <c r="H239" s="240"/>
      <c r="I239" s="240"/>
      <c r="J239" s="65">
        <f t="shared" si="12"/>
        <v>1563.74</v>
      </c>
    </row>
    <row r="240" spans="1:15" ht="34.5" customHeight="1" x14ac:dyDescent="0.2">
      <c r="A240" s="600" t="s">
        <v>393</v>
      </c>
      <c r="B240" s="82" t="s">
        <v>397</v>
      </c>
      <c r="C240" s="60" t="s">
        <v>55</v>
      </c>
      <c r="D240" s="264">
        <v>37782.22</v>
      </c>
      <c r="E240" s="119">
        <v>387.44</v>
      </c>
      <c r="F240" s="119">
        <v>993.2</v>
      </c>
      <c r="G240" s="240">
        <v>1071.0999999999999</v>
      </c>
      <c r="H240" s="240"/>
      <c r="I240" s="240"/>
      <c r="J240" s="296">
        <f t="shared" si="12"/>
        <v>40233.96</v>
      </c>
    </row>
    <row r="241" spans="1:10" ht="36.75" customHeight="1" x14ac:dyDescent="0.2">
      <c r="A241" s="601"/>
      <c r="B241" s="82" t="s">
        <v>398</v>
      </c>
      <c r="C241" s="60" t="s">
        <v>55</v>
      </c>
      <c r="D241" s="264">
        <v>25753.089999999997</v>
      </c>
      <c r="E241" s="241">
        <v>0</v>
      </c>
      <c r="F241" s="241">
        <v>0</v>
      </c>
      <c r="G241" s="241">
        <v>0</v>
      </c>
      <c r="H241" s="240"/>
      <c r="I241" s="240"/>
      <c r="J241" s="65">
        <f t="shared" si="12"/>
        <v>25753.089999999997</v>
      </c>
    </row>
    <row r="242" spans="1:10" ht="36.75" customHeight="1" x14ac:dyDescent="0.2">
      <c r="A242" s="601"/>
      <c r="B242" s="82" t="s">
        <v>399</v>
      </c>
      <c r="C242" s="60" t="s">
        <v>55</v>
      </c>
      <c r="D242" s="264">
        <v>70777.320000000007</v>
      </c>
      <c r="E242" s="119">
        <v>951</v>
      </c>
      <c r="F242" s="31">
        <v>1727</v>
      </c>
      <c r="G242" s="240">
        <v>2489</v>
      </c>
      <c r="H242" s="240"/>
      <c r="I242" s="240"/>
      <c r="J242" s="65">
        <f t="shared" si="12"/>
        <v>75944.320000000007</v>
      </c>
    </row>
    <row r="243" spans="1:10" ht="34.5" customHeight="1" x14ac:dyDescent="0.2">
      <c r="A243" s="601"/>
      <c r="B243" s="82" t="s">
        <v>400</v>
      </c>
      <c r="C243" s="60" t="s">
        <v>55</v>
      </c>
      <c r="D243" s="264">
        <v>5549.7400000000007</v>
      </c>
      <c r="E243" s="241">
        <v>0</v>
      </c>
      <c r="F243" s="241">
        <v>0</v>
      </c>
      <c r="G243" s="241">
        <v>0</v>
      </c>
      <c r="H243" s="240"/>
      <c r="I243" s="240"/>
      <c r="J243" s="65">
        <f t="shared" si="12"/>
        <v>5549.7400000000007</v>
      </c>
    </row>
    <row r="244" spans="1:10" ht="34.5" customHeight="1" x14ac:dyDescent="0.2">
      <c r="A244" s="601"/>
      <c r="B244" s="82" t="s">
        <v>401</v>
      </c>
      <c r="C244" s="60" t="s">
        <v>55</v>
      </c>
      <c r="D244" s="240">
        <v>309</v>
      </c>
      <c r="E244" s="240">
        <v>304</v>
      </c>
      <c r="F244" s="241">
        <v>0</v>
      </c>
      <c r="G244" s="241">
        <v>0</v>
      </c>
      <c r="H244" s="240"/>
      <c r="I244" s="240"/>
      <c r="J244" s="65">
        <f t="shared" si="12"/>
        <v>613</v>
      </c>
    </row>
    <row r="245" spans="1:10" ht="34.5" customHeight="1" x14ac:dyDescent="0.2">
      <c r="A245" s="601"/>
      <c r="B245" s="82" t="s">
        <v>402</v>
      </c>
      <c r="C245" s="60" t="s">
        <v>55</v>
      </c>
      <c r="D245" s="264">
        <v>31624.580000000009</v>
      </c>
      <c r="E245" s="119">
        <v>274.60000000000002</v>
      </c>
      <c r="F245" s="241">
        <v>0</v>
      </c>
      <c r="G245" s="241">
        <v>0</v>
      </c>
      <c r="H245" s="240"/>
      <c r="I245" s="240"/>
      <c r="J245" s="65">
        <f t="shared" si="12"/>
        <v>31899.180000000008</v>
      </c>
    </row>
    <row r="246" spans="1:10" ht="34.5" customHeight="1" x14ac:dyDescent="0.2">
      <c r="A246" s="601"/>
      <c r="B246" s="82" t="s">
        <v>403</v>
      </c>
      <c r="C246" s="60" t="s">
        <v>55</v>
      </c>
      <c r="D246" s="264">
        <v>2647.84</v>
      </c>
      <c r="E246" s="241">
        <v>0</v>
      </c>
      <c r="F246" s="241">
        <v>0</v>
      </c>
      <c r="G246" s="241">
        <v>0</v>
      </c>
      <c r="H246" s="240"/>
      <c r="I246" s="240"/>
      <c r="J246" s="65">
        <f t="shared" si="12"/>
        <v>2647.84</v>
      </c>
    </row>
    <row r="247" spans="1:10" ht="34.5" customHeight="1" x14ac:dyDescent="0.2">
      <c r="A247" s="601"/>
      <c r="B247" s="82" t="s">
        <v>404</v>
      </c>
      <c r="C247" s="60" t="s">
        <v>55</v>
      </c>
      <c r="D247" s="264">
        <v>2458.0500000000002</v>
      </c>
      <c r="E247" s="241">
        <v>0</v>
      </c>
      <c r="F247" s="241">
        <v>0</v>
      </c>
      <c r="G247" s="241">
        <v>0</v>
      </c>
      <c r="H247" s="240"/>
      <c r="I247" s="240"/>
      <c r="J247" s="65">
        <f t="shared" si="12"/>
        <v>2458.0500000000002</v>
      </c>
    </row>
    <row r="248" spans="1:10" ht="36.75" customHeight="1" x14ac:dyDescent="0.2">
      <c r="A248" s="601"/>
      <c r="B248" s="82" t="s">
        <v>405</v>
      </c>
      <c r="C248" s="60" t="s">
        <v>55</v>
      </c>
      <c r="D248" s="264">
        <v>1632.9199999999998</v>
      </c>
      <c r="E248" s="241">
        <v>0</v>
      </c>
      <c r="F248" s="241">
        <v>0</v>
      </c>
      <c r="G248" s="241">
        <v>0</v>
      </c>
      <c r="H248" s="240"/>
      <c r="I248" s="240"/>
      <c r="J248" s="65">
        <f t="shared" si="12"/>
        <v>1632.9199999999998</v>
      </c>
    </row>
    <row r="249" spans="1:10" ht="36.75" customHeight="1" x14ac:dyDescent="0.2">
      <c r="A249" s="601"/>
      <c r="B249" s="82" t="s">
        <v>406</v>
      </c>
      <c r="C249" s="60" t="s">
        <v>55</v>
      </c>
      <c r="D249" s="264">
        <v>27384.1</v>
      </c>
      <c r="E249" s="119">
        <v>394</v>
      </c>
      <c r="F249" s="31">
        <v>190</v>
      </c>
      <c r="G249" s="240">
        <v>662.5</v>
      </c>
      <c r="H249" s="240"/>
      <c r="I249" s="240"/>
      <c r="J249" s="65">
        <f t="shared" si="12"/>
        <v>28630.6</v>
      </c>
    </row>
    <row r="250" spans="1:10" ht="35.25" customHeight="1" x14ac:dyDescent="0.2">
      <c r="A250" s="601"/>
      <c r="B250" s="82" t="s">
        <v>407</v>
      </c>
      <c r="C250" s="60" t="s">
        <v>55</v>
      </c>
      <c r="D250" s="264">
        <v>21883.7</v>
      </c>
      <c r="E250" s="241">
        <v>0</v>
      </c>
      <c r="F250" s="241">
        <v>0</v>
      </c>
      <c r="G250" s="241">
        <v>0</v>
      </c>
      <c r="H250" s="240"/>
      <c r="I250" s="240"/>
      <c r="J250" s="296">
        <f t="shared" si="12"/>
        <v>21883.7</v>
      </c>
    </row>
    <row r="251" spans="1:10" ht="34.5" customHeight="1" x14ac:dyDescent="0.2">
      <c r="A251" s="601"/>
      <c r="B251" s="82" t="s">
        <v>408</v>
      </c>
      <c r="C251" s="60" t="s">
        <v>55</v>
      </c>
      <c r="D251" s="264">
        <v>78859.150000000009</v>
      </c>
      <c r="E251" s="241">
        <v>0</v>
      </c>
      <c r="F251" s="241">
        <v>0</v>
      </c>
      <c r="G251" s="240">
        <v>163</v>
      </c>
      <c r="H251" s="240"/>
      <c r="I251" s="240"/>
      <c r="J251" s="65">
        <f t="shared" si="12"/>
        <v>79022.150000000009</v>
      </c>
    </row>
    <row r="252" spans="1:10" ht="35.25" customHeight="1" x14ac:dyDescent="0.2">
      <c r="A252" s="601"/>
      <c r="B252" s="82" t="s">
        <v>409</v>
      </c>
      <c r="C252" s="60" t="s">
        <v>55</v>
      </c>
      <c r="D252" s="264">
        <v>6721.0000000000009</v>
      </c>
      <c r="E252" s="241">
        <v>0</v>
      </c>
      <c r="F252" s="241">
        <v>0</v>
      </c>
      <c r="G252" s="241">
        <v>0</v>
      </c>
      <c r="H252" s="240"/>
      <c r="I252" s="240"/>
      <c r="J252" s="296">
        <f t="shared" si="12"/>
        <v>6721.0000000000009</v>
      </c>
    </row>
    <row r="253" spans="1:10" ht="36.75" customHeight="1" x14ac:dyDescent="0.2">
      <c r="A253" s="601"/>
      <c r="B253" s="82" t="s">
        <v>410</v>
      </c>
      <c r="C253" s="60" t="s">
        <v>55</v>
      </c>
      <c r="D253" s="264">
        <v>27033.149999999998</v>
      </c>
      <c r="E253" s="119">
        <v>612</v>
      </c>
      <c r="F253" s="31">
        <v>386</v>
      </c>
      <c r="G253" s="240">
        <v>585</v>
      </c>
      <c r="H253" s="240"/>
      <c r="I253" s="240"/>
      <c r="J253" s="65">
        <f t="shared" si="12"/>
        <v>28616.149999999998</v>
      </c>
    </row>
    <row r="254" spans="1:10" ht="36.75" customHeight="1" x14ac:dyDescent="0.2">
      <c r="A254" s="601"/>
      <c r="B254" s="82" t="s">
        <v>411</v>
      </c>
      <c r="C254" s="60" t="s">
        <v>55</v>
      </c>
      <c r="D254" s="264">
        <v>2431.1999999999998</v>
      </c>
      <c r="E254" s="241">
        <v>0</v>
      </c>
      <c r="F254" s="241">
        <v>0</v>
      </c>
      <c r="G254" s="241">
        <v>0</v>
      </c>
      <c r="H254" s="240"/>
      <c r="I254" s="240"/>
      <c r="J254" s="65">
        <f t="shared" si="12"/>
        <v>2431.1999999999998</v>
      </c>
    </row>
    <row r="255" spans="1:10" ht="36.75" customHeight="1" x14ac:dyDescent="0.2">
      <c r="A255" s="601"/>
      <c r="B255" s="82" t="s">
        <v>412</v>
      </c>
      <c r="C255" s="60" t="s">
        <v>55</v>
      </c>
      <c r="D255" s="264">
        <v>3402.6</v>
      </c>
      <c r="E255" s="241">
        <v>0</v>
      </c>
      <c r="F255" s="241">
        <v>0</v>
      </c>
      <c r="G255" s="241">
        <v>0</v>
      </c>
      <c r="H255" s="240"/>
      <c r="I255" s="240"/>
      <c r="J255" s="65">
        <f t="shared" si="12"/>
        <v>3402.6</v>
      </c>
    </row>
    <row r="256" spans="1:10" ht="36.75" customHeight="1" x14ac:dyDescent="0.2">
      <c r="A256" s="601"/>
      <c r="B256" s="82" t="s">
        <v>413</v>
      </c>
      <c r="C256" s="60" t="s">
        <v>55</v>
      </c>
      <c r="D256" s="264">
        <v>5749.1000000000013</v>
      </c>
      <c r="E256" s="119">
        <v>254</v>
      </c>
      <c r="F256" s="31">
        <v>432</v>
      </c>
      <c r="G256" s="241">
        <v>0</v>
      </c>
      <c r="H256" s="240"/>
      <c r="I256" s="240"/>
      <c r="J256" s="65">
        <f t="shared" si="12"/>
        <v>6435.1000000000013</v>
      </c>
    </row>
    <row r="257" spans="1:10" ht="30.75" customHeight="1" x14ac:dyDescent="0.2">
      <c r="A257" s="601"/>
      <c r="B257" s="82" t="s">
        <v>414</v>
      </c>
      <c r="C257" s="60" t="s">
        <v>55</v>
      </c>
      <c r="D257" s="264">
        <v>319.10000000000002</v>
      </c>
      <c r="E257" s="241">
        <v>0</v>
      </c>
      <c r="F257" s="241">
        <v>0</v>
      </c>
      <c r="G257" s="241">
        <v>0</v>
      </c>
      <c r="H257" s="240"/>
      <c r="I257" s="240"/>
      <c r="J257" s="65">
        <f t="shared" si="12"/>
        <v>319.10000000000002</v>
      </c>
    </row>
    <row r="258" spans="1:10" ht="36.75" customHeight="1" x14ac:dyDescent="0.2">
      <c r="A258" s="601"/>
      <c r="B258" s="82" t="s">
        <v>415</v>
      </c>
      <c r="C258" s="60" t="s">
        <v>55</v>
      </c>
      <c r="D258" s="264">
        <v>18159.599999999999</v>
      </c>
      <c r="E258" s="119">
        <v>702</v>
      </c>
      <c r="F258" s="31">
        <v>618</v>
      </c>
      <c r="G258" s="240">
        <v>784.5</v>
      </c>
      <c r="H258" s="240"/>
      <c r="I258" s="240"/>
      <c r="J258" s="65">
        <f t="shared" si="12"/>
        <v>20264.099999999999</v>
      </c>
    </row>
    <row r="259" spans="1:10" ht="30" customHeight="1" x14ac:dyDescent="0.2">
      <c r="A259" s="601"/>
      <c r="B259" s="82" t="s">
        <v>416</v>
      </c>
      <c r="C259" s="60" t="s">
        <v>55</v>
      </c>
      <c r="D259" s="264">
        <v>1974</v>
      </c>
      <c r="E259" s="241">
        <v>0</v>
      </c>
      <c r="F259" s="241">
        <v>0</v>
      </c>
      <c r="G259" s="241">
        <v>0</v>
      </c>
      <c r="H259" s="240"/>
      <c r="I259" s="240"/>
      <c r="J259" s="65">
        <f t="shared" si="12"/>
        <v>1974</v>
      </c>
    </row>
    <row r="260" spans="1:10" ht="36.75" customHeight="1" x14ac:dyDescent="0.2">
      <c r="A260" s="601"/>
      <c r="B260" s="82" t="s">
        <v>417</v>
      </c>
      <c r="C260" s="60" t="s">
        <v>55</v>
      </c>
      <c r="D260" s="264">
        <v>20205.72</v>
      </c>
      <c r="E260" s="241">
        <v>0</v>
      </c>
      <c r="F260" s="31">
        <v>602</v>
      </c>
      <c r="G260" s="240">
        <v>1276.5</v>
      </c>
      <c r="H260" s="240"/>
      <c r="I260" s="240"/>
      <c r="J260" s="65">
        <f t="shared" si="12"/>
        <v>22084.22</v>
      </c>
    </row>
    <row r="261" spans="1:10" ht="30" customHeight="1" x14ac:dyDescent="0.2">
      <c r="A261" s="601"/>
      <c r="B261" s="82" t="s">
        <v>418</v>
      </c>
      <c r="C261" s="60" t="s">
        <v>55</v>
      </c>
      <c r="D261" s="264">
        <v>8685.4</v>
      </c>
      <c r="E261" s="119">
        <v>267.5</v>
      </c>
      <c r="F261" s="241">
        <v>0</v>
      </c>
      <c r="G261" s="241">
        <v>0</v>
      </c>
      <c r="H261" s="240"/>
      <c r="I261" s="240"/>
      <c r="J261" s="65">
        <f t="shared" si="12"/>
        <v>8952.9</v>
      </c>
    </row>
    <row r="262" spans="1:10" ht="34.5" customHeight="1" x14ac:dyDescent="0.2">
      <c r="A262" s="601"/>
      <c r="B262" s="155" t="s">
        <v>419</v>
      </c>
      <c r="C262" s="60" t="s">
        <v>55</v>
      </c>
      <c r="D262" s="264">
        <v>686.1</v>
      </c>
      <c r="E262" s="241">
        <v>0</v>
      </c>
      <c r="F262" s="241">
        <v>0</v>
      </c>
      <c r="G262" s="241">
        <v>0</v>
      </c>
      <c r="H262" s="240"/>
      <c r="I262" s="240"/>
      <c r="J262" s="65">
        <f t="shared" si="12"/>
        <v>686.1</v>
      </c>
    </row>
    <row r="263" spans="1:10" ht="34.5" customHeight="1" x14ac:dyDescent="0.2">
      <c r="A263" s="601"/>
      <c r="B263" s="82" t="s">
        <v>420</v>
      </c>
      <c r="C263" s="60" t="s">
        <v>55</v>
      </c>
      <c r="D263" s="264">
        <v>1126</v>
      </c>
      <c r="E263" s="241">
        <v>0</v>
      </c>
      <c r="F263" s="241">
        <v>0</v>
      </c>
      <c r="G263" s="241">
        <v>0</v>
      </c>
      <c r="H263" s="240"/>
      <c r="I263" s="240"/>
      <c r="J263" s="65">
        <f t="shared" si="12"/>
        <v>1126</v>
      </c>
    </row>
    <row r="264" spans="1:10" ht="31.5" customHeight="1" x14ac:dyDescent="0.2">
      <c r="A264" s="601"/>
      <c r="B264" s="82" t="s">
        <v>421</v>
      </c>
      <c r="C264" s="60" t="s">
        <v>55</v>
      </c>
      <c r="D264" s="264">
        <v>2604.6</v>
      </c>
      <c r="E264" s="119">
        <v>240</v>
      </c>
      <c r="F264" s="31">
        <v>299</v>
      </c>
      <c r="G264" s="240">
        <v>341</v>
      </c>
      <c r="H264" s="240"/>
      <c r="I264" s="240"/>
      <c r="J264" s="65">
        <f t="shared" si="12"/>
        <v>3484.6</v>
      </c>
    </row>
    <row r="265" spans="1:10" ht="36.75" customHeight="1" x14ac:dyDescent="0.2">
      <c r="A265" s="601"/>
      <c r="B265" s="82" t="s">
        <v>422</v>
      </c>
      <c r="C265" s="60" t="s">
        <v>55</v>
      </c>
      <c r="D265" s="264">
        <v>164.6</v>
      </c>
      <c r="E265" s="241">
        <v>0</v>
      </c>
      <c r="F265" s="241">
        <v>0</v>
      </c>
      <c r="G265" s="241">
        <v>0</v>
      </c>
      <c r="H265" s="240"/>
      <c r="I265" s="240"/>
      <c r="J265" s="65">
        <f t="shared" si="12"/>
        <v>164.6</v>
      </c>
    </row>
    <row r="266" spans="1:10" ht="60.75" customHeight="1" x14ac:dyDescent="0.2">
      <c r="A266" s="601"/>
      <c r="B266" s="82" t="s">
        <v>423</v>
      </c>
      <c r="C266" s="60" t="s">
        <v>55</v>
      </c>
      <c r="D266" s="264">
        <v>2560.8000000000002</v>
      </c>
      <c r="E266" s="119">
        <v>201</v>
      </c>
      <c r="F266" s="31">
        <v>184</v>
      </c>
      <c r="G266" s="240">
        <v>299</v>
      </c>
      <c r="H266" s="240"/>
      <c r="I266" s="240"/>
      <c r="J266" s="65">
        <f t="shared" si="12"/>
        <v>3244.8</v>
      </c>
    </row>
    <row r="267" spans="1:10" ht="31.5" customHeight="1" x14ac:dyDescent="0.2">
      <c r="A267" s="601"/>
      <c r="B267" s="168" t="s">
        <v>424</v>
      </c>
      <c r="C267" s="60" t="s">
        <v>55</v>
      </c>
      <c r="D267" s="240">
        <v>418</v>
      </c>
      <c r="E267" s="241">
        <v>0</v>
      </c>
      <c r="F267" s="241">
        <v>0</v>
      </c>
      <c r="G267" s="240">
        <v>1221</v>
      </c>
      <c r="H267" s="240"/>
      <c r="I267" s="240"/>
      <c r="J267" s="65">
        <f t="shared" si="12"/>
        <v>1639</v>
      </c>
    </row>
    <row r="268" spans="1:10" ht="37.5" customHeight="1" x14ac:dyDescent="0.2">
      <c r="A268" s="601"/>
      <c r="B268" s="168" t="s">
        <v>425</v>
      </c>
      <c r="C268" s="60" t="s">
        <v>55</v>
      </c>
      <c r="D268" s="264">
        <v>1691.3999999999999</v>
      </c>
      <c r="E268" s="241">
        <v>0</v>
      </c>
      <c r="F268" s="241">
        <v>0</v>
      </c>
      <c r="G268" s="241">
        <v>0</v>
      </c>
      <c r="H268" s="240"/>
      <c r="I268" s="240"/>
      <c r="J268" s="65">
        <f t="shared" ref="J268" si="13">SUM(D268:I268)</f>
        <v>1691.3999999999999</v>
      </c>
    </row>
    <row r="269" spans="1:10" ht="34.5" customHeight="1" x14ac:dyDescent="0.2">
      <c r="A269" s="601"/>
      <c r="B269" s="82" t="s">
        <v>426</v>
      </c>
      <c r="C269" s="60" t="s">
        <v>55</v>
      </c>
      <c r="D269" s="264">
        <v>5782.45</v>
      </c>
      <c r="E269" s="241">
        <v>0</v>
      </c>
      <c r="F269" s="31">
        <v>381</v>
      </c>
      <c r="G269" s="240">
        <v>796</v>
      </c>
      <c r="H269" s="240"/>
      <c r="I269" s="240"/>
      <c r="J269" s="65">
        <f t="shared" ref="J269:J288" si="14">SUM(D269:I269)</f>
        <v>6959.45</v>
      </c>
    </row>
    <row r="270" spans="1:10" ht="32.25" customHeight="1" x14ac:dyDescent="0.2">
      <c r="A270" s="601"/>
      <c r="B270" s="82" t="s">
        <v>427</v>
      </c>
      <c r="C270" s="60" t="s">
        <v>55</v>
      </c>
      <c r="D270" s="264">
        <v>11886.319999999998</v>
      </c>
      <c r="E270" s="241">
        <v>0</v>
      </c>
      <c r="F270" s="241">
        <v>0</v>
      </c>
      <c r="G270" s="241">
        <v>0</v>
      </c>
      <c r="H270" s="240"/>
      <c r="I270" s="240"/>
      <c r="J270" s="65">
        <f t="shared" si="14"/>
        <v>11886.319999999998</v>
      </c>
    </row>
    <row r="271" spans="1:10" ht="46.5" customHeight="1" x14ac:dyDescent="0.2">
      <c r="A271" s="601"/>
      <c r="B271" s="82" t="s">
        <v>428</v>
      </c>
      <c r="C271" s="60" t="s">
        <v>55</v>
      </c>
      <c r="D271" s="264">
        <v>11165.109999999999</v>
      </c>
      <c r="E271" s="241">
        <v>0</v>
      </c>
      <c r="F271" s="241">
        <v>0</v>
      </c>
      <c r="G271" s="241">
        <v>0</v>
      </c>
      <c r="H271" s="240"/>
      <c r="I271" s="240"/>
      <c r="J271" s="65">
        <f t="shared" si="14"/>
        <v>11165.109999999999</v>
      </c>
    </row>
    <row r="272" spans="1:10" ht="31.5" customHeight="1" x14ac:dyDescent="0.2">
      <c r="A272" s="601"/>
      <c r="B272" s="82" t="s">
        <v>429</v>
      </c>
      <c r="C272" s="60" t="s">
        <v>55</v>
      </c>
      <c r="D272" s="264">
        <v>20145.699999999997</v>
      </c>
      <c r="E272" s="119">
        <v>253</v>
      </c>
      <c r="F272" s="241">
        <v>0</v>
      </c>
      <c r="G272" s="240">
        <v>558.5</v>
      </c>
      <c r="H272" s="240"/>
      <c r="I272" s="240"/>
      <c r="J272" s="65">
        <f t="shared" si="14"/>
        <v>20957.199999999997</v>
      </c>
    </row>
    <row r="273" spans="1:10" ht="31.5" customHeight="1" x14ac:dyDescent="0.2">
      <c r="A273" s="601"/>
      <c r="B273" s="82" t="s">
        <v>430</v>
      </c>
      <c r="C273" s="60" t="s">
        <v>55</v>
      </c>
      <c r="D273" s="264">
        <v>387.3</v>
      </c>
      <c r="E273" s="241">
        <v>0</v>
      </c>
      <c r="F273" s="241">
        <v>0</v>
      </c>
      <c r="G273" s="241">
        <v>0</v>
      </c>
      <c r="H273" s="240"/>
      <c r="I273" s="240"/>
      <c r="J273" s="65">
        <f t="shared" si="14"/>
        <v>387.3</v>
      </c>
    </row>
    <row r="274" spans="1:10" ht="34.5" customHeight="1" x14ac:dyDescent="0.2">
      <c r="A274" s="601"/>
      <c r="B274" s="141" t="s">
        <v>431</v>
      </c>
      <c r="C274" s="265" t="s">
        <v>55</v>
      </c>
      <c r="D274" s="264">
        <v>2150.02</v>
      </c>
      <c r="E274" s="241">
        <v>0</v>
      </c>
      <c r="F274" s="241">
        <v>0</v>
      </c>
      <c r="G274" s="241">
        <v>0</v>
      </c>
      <c r="H274" s="240"/>
      <c r="I274" s="240"/>
      <c r="J274" s="65">
        <f t="shared" si="14"/>
        <v>2150.02</v>
      </c>
    </row>
    <row r="275" spans="1:10" ht="31.5" customHeight="1" x14ac:dyDescent="0.2">
      <c r="A275" s="601"/>
      <c r="B275" s="82" t="s">
        <v>432</v>
      </c>
      <c r="C275" s="60" t="s">
        <v>55</v>
      </c>
      <c r="D275" s="264">
        <v>10357.1</v>
      </c>
      <c r="E275" s="241">
        <v>0</v>
      </c>
      <c r="F275" s="241">
        <v>0</v>
      </c>
      <c r="G275" s="241">
        <v>0</v>
      </c>
      <c r="H275" s="240"/>
      <c r="I275" s="240"/>
      <c r="J275" s="65">
        <f t="shared" si="14"/>
        <v>10357.1</v>
      </c>
    </row>
    <row r="276" spans="1:10" ht="30.75" customHeight="1" x14ac:dyDescent="0.2">
      <c r="A276" s="601"/>
      <c r="B276" s="82" t="s">
        <v>433</v>
      </c>
      <c r="C276" s="60" t="s">
        <v>55</v>
      </c>
      <c r="D276" s="264">
        <v>2862.6000000000004</v>
      </c>
      <c r="E276" s="241">
        <v>0</v>
      </c>
      <c r="F276" s="241">
        <v>0</v>
      </c>
      <c r="G276" s="241">
        <v>0</v>
      </c>
      <c r="H276" s="240"/>
      <c r="I276" s="240"/>
      <c r="J276" s="65">
        <f t="shared" si="14"/>
        <v>2862.6000000000004</v>
      </c>
    </row>
    <row r="277" spans="1:10" ht="36.75" customHeight="1" x14ac:dyDescent="0.2">
      <c r="A277" s="601"/>
      <c r="B277" s="82" t="s">
        <v>434</v>
      </c>
      <c r="C277" s="60" t="s">
        <v>55</v>
      </c>
      <c r="D277" s="264">
        <v>70401.449999999983</v>
      </c>
      <c r="E277" s="119">
        <v>641</v>
      </c>
      <c r="F277" s="31">
        <v>1291</v>
      </c>
      <c r="G277" s="240">
        <v>2116</v>
      </c>
      <c r="H277" s="240"/>
      <c r="I277" s="240"/>
      <c r="J277" s="65">
        <f t="shared" si="14"/>
        <v>74449.449999999983</v>
      </c>
    </row>
    <row r="278" spans="1:10" ht="36.75" customHeight="1" x14ac:dyDescent="0.2">
      <c r="A278" s="601"/>
      <c r="B278" s="168" t="s">
        <v>435</v>
      </c>
      <c r="C278" s="60" t="s">
        <v>55</v>
      </c>
      <c r="D278" s="264">
        <v>0</v>
      </c>
      <c r="E278" s="45">
        <v>232</v>
      </c>
      <c r="F278" s="241">
        <v>0</v>
      </c>
      <c r="G278" s="241">
        <v>0</v>
      </c>
      <c r="H278" s="240"/>
      <c r="I278" s="240"/>
      <c r="J278" s="65">
        <f t="shared" si="14"/>
        <v>232</v>
      </c>
    </row>
    <row r="279" spans="1:10" ht="31.5" customHeight="1" x14ac:dyDescent="0.2">
      <c r="A279" s="601"/>
      <c r="B279" s="168" t="s">
        <v>436</v>
      </c>
      <c r="C279" s="60" t="s">
        <v>55</v>
      </c>
      <c r="D279" s="264">
        <v>1221</v>
      </c>
      <c r="E279" s="264">
        <v>304</v>
      </c>
      <c r="F279" s="241">
        <v>0</v>
      </c>
      <c r="G279" s="241">
        <v>0</v>
      </c>
      <c r="H279" s="240"/>
      <c r="I279" s="240"/>
      <c r="J279" s="65">
        <f t="shared" si="14"/>
        <v>1525</v>
      </c>
    </row>
    <row r="280" spans="1:10" ht="27.75" customHeight="1" x14ac:dyDescent="0.2">
      <c r="A280" s="602"/>
      <c r="B280" s="168" t="s">
        <v>437</v>
      </c>
      <c r="C280" s="60" t="s">
        <v>55</v>
      </c>
      <c r="D280" s="264">
        <v>1825.4</v>
      </c>
      <c r="E280" s="264">
        <v>736.5</v>
      </c>
      <c r="F280" s="264">
        <v>771.4</v>
      </c>
      <c r="G280" s="240">
        <v>419</v>
      </c>
      <c r="H280" s="240"/>
      <c r="I280" s="240"/>
      <c r="J280" s="65">
        <f t="shared" si="14"/>
        <v>3752.3</v>
      </c>
    </row>
    <row r="281" spans="1:10" ht="34.5" customHeight="1" x14ac:dyDescent="0.2">
      <c r="A281" s="312" t="s">
        <v>438</v>
      </c>
      <c r="B281" s="168" t="s">
        <v>439</v>
      </c>
      <c r="C281" s="60" t="s">
        <v>55</v>
      </c>
      <c r="D281" s="264">
        <v>0</v>
      </c>
      <c r="E281" s="240">
        <v>0</v>
      </c>
      <c r="F281" s="119">
        <v>192</v>
      </c>
      <c r="G281" s="240">
        <v>0</v>
      </c>
      <c r="H281" s="240"/>
      <c r="I281" s="240"/>
      <c r="J281" s="296">
        <f>SUM(D281:I281)</f>
        <v>192</v>
      </c>
    </row>
    <row r="282" spans="1:10" ht="34.5" customHeight="1" x14ac:dyDescent="0.2">
      <c r="A282" s="200" t="s">
        <v>440</v>
      </c>
      <c r="B282" s="82" t="s">
        <v>441</v>
      </c>
      <c r="C282" s="60" t="s">
        <v>55</v>
      </c>
      <c r="D282" s="264">
        <v>295.10000000000002</v>
      </c>
      <c r="E282" s="241">
        <v>0</v>
      </c>
      <c r="F282" s="241">
        <v>0</v>
      </c>
      <c r="G282" s="240">
        <v>189</v>
      </c>
      <c r="H282" s="240"/>
      <c r="I282" s="240"/>
      <c r="J282" s="65">
        <f t="shared" si="14"/>
        <v>484.1</v>
      </c>
    </row>
    <row r="283" spans="1:10" ht="36.75" customHeight="1" x14ac:dyDescent="0.2">
      <c r="A283" s="113" t="s">
        <v>442</v>
      </c>
      <c r="B283" s="82" t="s">
        <v>443</v>
      </c>
      <c r="C283" s="60" t="s">
        <v>55</v>
      </c>
      <c r="D283" s="264">
        <v>62844.490000000013</v>
      </c>
      <c r="E283" s="119">
        <v>1251</v>
      </c>
      <c r="F283" s="119">
        <v>528</v>
      </c>
      <c r="G283" s="240">
        <v>2867</v>
      </c>
      <c r="H283" s="240"/>
      <c r="I283" s="240"/>
      <c r="J283" s="65">
        <f t="shared" si="14"/>
        <v>67490.49000000002</v>
      </c>
    </row>
    <row r="284" spans="1:10" ht="36.75" customHeight="1" x14ac:dyDescent="0.2">
      <c r="A284" s="200" t="s">
        <v>444</v>
      </c>
      <c r="B284" s="82" t="s">
        <v>445</v>
      </c>
      <c r="C284" s="60" t="s">
        <v>55</v>
      </c>
      <c r="D284" s="264">
        <v>210.9</v>
      </c>
      <c r="E284" s="241">
        <v>0</v>
      </c>
      <c r="F284" s="241">
        <v>0</v>
      </c>
      <c r="G284" s="240">
        <v>0</v>
      </c>
      <c r="H284" s="240"/>
      <c r="I284" s="240"/>
      <c r="J284" s="65">
        <f t="shared" si="14"/>
        <v>210.9</v>
      </c>
    </row>
    <row r="285" spans="1:10" ht="34.5" customHeight="1" x14ac:dyDescent="0.2">
      <c r="A285" s="600" t="s">
        <v>446</v>
      </c>
      <c r="B285" s="82" t="s">
        <v>447</v>
      </c>
      <c r="C285" s="60" t="s">
        <v>55</v>
      </c>
      <c r="D285" s="264">
        <v>14377.330000000004</v>
      </c>
      <c r="E285" s="241">
        <v>0</v>
      </c>
      <c r="F285" s="241">
        <v>0</v>
      </c>
      <c r="G285" s="240">
        <v>0</v>
      </c>
      <c r="H285" s="240"/>
      <c r="I285" s="240"/>
      <c r="J285" s="65">
        <f t="shared" si="14"/>
        <v>14377.330000000004</v>
      </c>
    </row>
    <row r="286" spans="1:10" ht="36.75" customHeight="1" x14ac:dyDescent="0.2">
      <c r="A286" s="601"/>
      <c r="B286" s="302" t="s">
        <v>448</v>
      </c>
      <c r="C286" s="60" t="s">
        <v>55</v>
      </c>
      <c r="D286" s="264">
        <v>36354.86</v>
      </c>
      <c r="E286" s="241">
        <v>0</v>
      </c>
      <c r="F286" s="31">
        <v>354.1</v>
      </c>
      <c r="G286" s="240">
        <v>651</v>
      </c>
      <c r="H286" s="240"/>
      <c r="I286" s="240"/>
      <c r="J286" s="65">
        <f t="shared" si="14"/>
        <v>37359.96</v>
      </c>
    </row>
    <row r="287" spans="1:10" ht="47.25" customHeight="1" x14ac:dyDescent="0.2">
      <c r="A287" s="601"/>
      <c r="B287" s="82" t="s">
        <v>449</v>
      </c>
      <c r="C287" s="60" t="s">
        <v>55</v>
      </c>
      <c r="D287" s="264">
        <v>79291.850000000006</v>
      </c>
      <c r="E287" s="119">
        <v>654.79999999999995</v>
      </c>
      <c r="F287" s="31">
        <v>936</v>
      </c>
      <c r="G287" s="240">
        <v>1687.5</v>
      </c>
      <c r="H287" s="240"/>
      <c r="I287" s="240"/>
      <c r="J287" s="65">
        <f t="shared" si="14"/>
        <v>82570.150000000009</v>
      </c>
    </row>
    <row r="288" spans="1:10" ht="31.5" customHeight="1" x14ac:dyDescent="0.2">
      <c r="A288" s="602"/>
      <c r="B288" s="84" t="s">
        <v>450</v>
      </c>
      <c r="C288" s="60" t="s">
        <v>55</v>
      </c>
      <c r="D288" s="264">
        <v>923.38</v>
      </c>
      <c r="E288" s="241">
        <v>0</v>
      </c>
      <c r="F288" s="241">
        <v>0</v>
      </c>
      <c r="G288" s="241">
        <v>0</v>
      </c>
      <c r="H288" s="240"/>
      <c r="I288" s="240"/>
      <c r="J288" s="65">
        <f t="shared" si="14"/>
        <v>923.38</v>
      </c>
    </row>
    <row r="289" spans="1:10" ht="36" customHeight="1" x14ac:dyDescent="0.2">
      <c r="A289" s="600" t="s">
        <v>451</v>
      </c>
      <c r="B289" s="82" t="s">
        <v>452</v>
      </c>
      <c r="C289" s="60" t="s">
        <v>55</v>
      </c>
      <c r="D289" s="264">
        <v>13339.090000000002</v>
      </c>
      <c r="E289" s="119">
        <v>141.19999999999999</v>
      </c>
      <c r="F289" s="31">
        <v>136</v>
      </c>
      <c r="G289" s="241">
        <v>0</v>
      </c>
      <c r="H289" s="240"/>
      <c r="I289" s="240"/>
      <c r="J289" s="65">
        <f t="shared" ref="J289:J295" si="15">SUM(D289:I289)</f>
        <v>13616.290000000003</v>
      </c>
    </row>
    <row r="290" spans="1:10" ht="36.75" customHeight="1" x14ac:dyDescent="0.2">
      <c r="A290" s="601"/>
      <c r="B290" s="82" t="s">
        <v>453</v>
      </c>
      <c r="C290" s="60" t="s">
        <v>55</v>
      </c>
      <c r="D290" s="264">
        <v>1361.8000000000002</v>
      </c>
      <c r="E290" s="241">
        <v>0</v>
      </c>
      <c r="F290" s="241">
        <v>0</v>
      </c>
      <c r="G290" s="241">
        <v>0</v>
      </c>
      <c r="H290" s="240"/>
      <c r="I290" s="240"/>
      <c r="J290" s="65">
        <f>SUM(D290:I290)</f>
        <v>1361.8000000000002</v>
      </c>
    </row>
    <row r="291" spans="1:10" ht="35.25" customHeight="1" x14ac:dyDescent="0.2">
      <c r="A291" s="602"/>
      <c r="B291" s="82" t="s">
        <v>454</v>
      </c>
      <c r="C291" s="60" t="s">
        <v>55</v>
      </c>
      <c r="D291" s="264">
        <v>623.5</v>
      </c>
      <c r="E291" s="241">
        <v>0</v>
      </c>
      <c r="F291" s="241">
        <v>0</v>
      </c>
      <c r="G291" s="241">
        <v>0</v>
      </c>
      <c r="H291" s="240"/>
      <c r="I291" s="240"/>
      <c r="J291" s="65">
        <f>SUM(D291:I291)</f>
        <v>623.5</v>
      </c>
    </row>
    <row r="292" spans="1:10" ht="34.5" customHeight="1" x14ac:dyDescent="0.2">
      <c r="A292" s="620" t="s">
        <v>455</v>
      </c>
      <c r="B292" s="82" t="s">
        <v>456</v>
      </c>
      <c r="C292" s="60" t="s">
        <v>55</v>
      </c>
      <c r="D292" s="264">
        <v>43157.599999999999</v>
      </c>
      <c r="E292" s="241">
        <v>0</v>
      </c>
      <c r="F292" s="119">
        <v>245</v>
      </c>
      <c r="G292" s="241">
        <v>0</v>
      </c>
      <c r="H292" s="240"/>
      <c r="I292" s="240"/>
      <c r="J292" s="65">
        <f>SUM(D292:I292)</f>
        <v>43402.6</v>
      </c>
    </row>
    <row r="293" spans="1:10" ht="34.5" customHeight="1" x14ac:dyDescent="0.2">
      <c r="A293" s="622"/>
      <c r="B293" s="306" t="s">
        <v>457</v>
      </c>
      <c r="C293" s="60" t="s">
        <v>55</v>
      </c>
      <c r="D293" s="240">
        <v>240</v>
      </c>
      <c r="E293" s="240">
        <v>120</v>
      </c>
      <c r="F293" s="240">
        <v>278.5</v>
      </c>
      <c r="G293" s="240">
        <v>477.5</v>
      </c>
      <c r="H293" s="240"/>
      <c r="I293" s="240"/>
      <c r="J293" s="65">
        <f>SUM(D293:I293)</f>
        <v>1116</v>
      </c>
    </row>
    <row r="294" spans="1:10" ht="34.5" customHeight="1" x14ac:dyDescent="0.2">
      <c r="A294" s="622"/>
      <c r="B294" s="82" t="s">
        <v>458</v>
      </c>
      <c r="C294" s="60" t="s">
        <v>55</v>
      </c>
      <c r="D294" s="264">
        <v>484.8</v>
      </c>
      <c r="E294" s="241">
        <v>0</v>
      </c>
      <c r="F294" s="241">
        <v>0</v>
      </c>
      <c r="G294" s="241">
        <v>0</v>
      </c>
      <c r="H294" s="240"/>
      <c r="I294" s="240"/>
      <c r="J294" s="65">
        <f>SUM(D294:I294)</f>
        <v>484.8</v>
      </c>
    </row>
    <row r="295" spans="1:10" ht="34.5" customHeight="1" x14ac:dyDescent="0.2">
      <c r="A295" s="622"/>
      <c r="B295" s="82" t="s">
        <v>459</v>
      </c>
      <c r="C295" s="60" t="s">
        <v>55</v>
      </c>
      <c r="D295" s="264">
        <v>10041.449999999999</v>
      </c>
      <c r="E295" s="241">
        <v>0</v>
      </c>
      <c r="F295" s="31">
        <v>159</v>
      </c>
      <c r="G295" s="241">
        <v>0</v>
      </c>
      <c r="H295" s="240"/>
      <c r="I295" s="240"/>
      <c r="J295" s="65">
        <f t="shared" si="15"/>
        <v>10200.449999999999</v>
      </c>
    </row>
    <row r="296" spans="1:10" ht="34.5" customHeight="1" x14ac:dyDescent="0.2">
      <c r="A296" s="622"/>
      <c r="B296" s="82" t="s">
        <v>460</v>
      </c>
      <c r="C296" s="60" t="s">
        <v>55</v>
      </c>
      <c r="D296" s="264">
        <v>1752.8000000000002</v>
      </c>
      <c r="E296" s="241">
        <v>0</v>
      </c>
      <c r="F296" s="241">
        <v>0</v>
      </c>
      <c r="G296" s="241">
        <v>0</v>
      </c>
      <c r="H296" s="240"/>
      <c r="I296" s="240"/>
      <c r="J296" s="65">
        <f t="shared" ref="J296:J345" si="16">SUM(D296:I296)</f>
        <v>1752.8000000000002</v>
      </c>
    </row>
    <row r="297" spans="1:10" ht="34.5" customHeight="1" x14ac:dyDescent="0.2">
      <c r="A297" s="622"/>
      <c r="B297" s="82" t="s">
        <v>359</v>
      </c>
      <c r="C297" s="60" t="s">
        <v>55</v>
      </c>
      <c r="D297" s="264">
        <v>5517.4500000000007</v>
      </c>
      <c r="E297" s="241">
        <v>0</v>
      </c>
      <c r="F297" s="241">
        <v>0</v>
      </c>
      <c r="G297" s="241">
        <v>0</v>
      </c>
      <c r="H297" s="240"/>
      <c r="I297" s="240"/>
      <c r="J297" s="65">
        <f t="shared" si="16"/>
        <v>5517.4500000000007</v>
      </c>
    </row>
    <row r="298" spans="1:10" ht="39.75" customHeight="1" x14ac:dyDescent="0.2">
      <c r="A298" s="621"/>
      <c r="B298" s="82" t="s">
        <v>461</v>
      </c>
      <c r="C298" s="60" t="s">
        <v>55</v>
      </c>
      <c r="D298" s="264">
        <v>1471.5</v>
      </c>
      <c r="E298" s="241">
        <v>0</v>
      </c>
      <c r="F298" s="241">
        <v>0</v>
      </c>
      <c r="G298" s="240">
        <v>321</v>
      </c>
      <c r="H298" s="240"/>
      <c r="I298" s="240"/>
      <c r="J298" s="65">
        <f t="shared" si="16"/>
        <v>1792.5</v>
      </c>
    </row>
    <row r="299" spans="1:10" ht="33.75" customHeight="1" x14ac:dyDescent="0.2">
      <c r="A299" s="620" t="s">
        <v>462</v>
      </c>
      <c r="B299" s="168" t="s">
        <v>463</v>
      </c>
      <c r="C299" s="60" t="s">
        <v>55</v>
      </c>
      <c r="D299" s="72">
        <v>1932.6999999999998</v>
      </c>
      <c r="E299" s="241">
        <v>0</v>
      </c>
      <c r="F299" s="241">
        <v>0</v>
      </c>
      <c r="G299" s="241">
        <v>0</v>
      </c>
      <c r="H299" s="240"/>
      <c r="I299" s="240"/>
      <c r="J299" s="296">
        <f t="shared" si="16"/>
        <v>1932.6999999999998</v>
      </c>
    </row>
    <row r="300" spans="1:10" ht="33" customHeight="1" x14ac:dyDescent="0.2">
      <c r="A300" s="621"/>
      <c r="B300" s="82" t="s">
        <v>464</v>
      </c>
      <c r="C300" s="60" t="s">
        <v>55</v>
      </c>
      <c r="D300" s="264">
        <v>10749.9</v>
      </c>
      <c r="E300" s="119">
        <v>373</v>
      </c>
      <c r="F300" s="119">
        <v>969</v>
      </c>
      <c r="G300" s="240">
        <v>986.5</v>
      </c>
      <c r="H300" s="240"/>
      <c r="I300" s="240"/>
      <c r="J300" s="65">
        <f t="shared" si="16"/>
        <v>13078.4</v>
      </c>
    </row>
    <row r="301" spans="1:10" ht="34.5" customHeight="1" x14ac:dyDescent="0.2">
      <c r="A301" s="113" t="s">
        <v>465</v>
      </c>
      <c r="B301" s="82" t="s">
        <v>466</v>
      </c>
      <c r="C301" s="60" t="s">
        <v>55</v>
      </c>
      <c r="D301" s="264">
        <v>52389.94</v>
      </c>
      <c r="E301" s="119">
        <v>609</v>
      </c>
      <c r="F301" s="31">
        <v>1024.2</v>
      </c>
      <c r="G301" s="240">
        <v>1403</v>
      </c>
      <c r="H301" s="240"/>
      <c r="I301" s="240"/>
      <c r="J301" s="65">
        <f t="shared" si="16"/>
        <v>55426.14</v>
      </c>
    </row>
    <row r="302" spans="1:10" ht="35.25" customHeight="1" x14ac:dyDescent="0.2">
      <c r="A302" s="204" t="s">
        <v>467</v>
      </c>
      <c r="B302" s="82" t="s">
        <v>468</v>
      </c>
      <c r="C302" s="60" t="s">
        <v>55</v>
      </c>
      <c r="D302" s="264">
        <v>56</v>
      </c>
      <c r="E302" s="241">
        <v>0</v>
      </c>
      <c r="F302" s="241">
        <v>0</v>
      </c>
      <c r="G302" s="241">
        <v>0</v>
      </c>
      <c r="H302" s="241"/>
      <c r="I302" s="241"/>
      <c r="J302" s="65">
        <f t="shared" si="16"/>
        <v>56</v>
      </c>
    </row>
    <row r="303" spans="1:10" ht="36.75" customHeight="1" x14ac:dyDescent="0.2">
      <c r="A303" s="372" t="s">
        <v>469</v>
      </c>
      <c r="B303" s="168" t="s">
        <v>470</v>
      </c>
      <c r="C303" s="60" t="s">
        <v>55</v>
      </c>
      <c r="D303" s="264">
        <v>0</v>
      </c>
      <c r="E303" s="31">
        <v>0</v>
      </c>
      <c r="F303" s="31">
        <v>705</v>
      </c>
      <c r="G303" s="241">
        <v>0</v>
      </c>
      <c r="H303" s="241"/>
      <c r="I303" s="241"/>
      <c r="J303" s="65">
        <f>SUM(D303:I303)</f>
        <v>705</v>
      </c>
    </row>
    <row r="304" spans="1:10" ht="34.5" customHeight="1" x14ac:dyDescent="0.2">
      <c r="A304" s="600" t="s">
        <v>471</v>
      </c>
      <c r="B304" s="82" t="s">
        <v>472</v>
      </c>
      <c r="C304" s="60" t="s">
        <v>55</v>
      </c>
      <c r="D304" s="264">
        <v>40448.500000000007</v>
      </c>
      <c r="E304" s="119">
        <v>579</v>
      </c>
      <c r="F304" s="31">
        <v>462</v>
      </c>
      <c r="G304" s="240">
        <v>499</v>
      </c>
      <c r="H304" s="240"/>
      <c r="I304" s="240"/>
      <c r="J304" s="65">
        <f t="shared" si="16"/>
        <v>41988.500000000007</v>
      </c>
    </row>
    <row r="305" spans="1:10" ht="36.75" customHeight="1" x14ac:dyDescent="0.2">
      <c r="A305" s="601"/>
      <c r="B305" s="168" t="s">
        <v>473</v>
      </c>
      <c r="C305" s="60" t="s">
        <v>55</v>
      </c>
      <c r="D305" s="264">
        <v>0</v>
      </c>
      <c r="E305" s="31">
        <v>0</v>
      </c>
      <c r="F305" s="31">
        <v>708</v>
      </c>
      <c r="G305" s="240">
        <v>629</v>
      </c>
      <c r="H305" s="240"/>
      <c r="I305" s="240"/>
      <c r="J305" s="65">
        <f t="shared" si="16"/>
        <v>1337</v>
      </c>
    </row>
    <row r="306" spans="1:10" ht="34.5" customHeight="1" x14ac:dyDescent="0.2">
      <c r="A306" s="602"/>
      <c r="B306" s="82" t="s">
        <v>474</v>
      </c>
      <c r="C306" s="60" t="s">
        <v>55</v>
      </c>
      <c r="D306" s="264">
        <v>27832.749999999996</v>
      </c>
      <c r="E306" s="241">
        <v>0</v>
      </c>
      <c r="F306" s="241">
        <v>0</v>
      </c>
      <c r="G306" s="241">
        <v>0</v>
      </c>
      <c r="H306" s="240"/>
      <c r="I306" s="240"/>
      <c r="J306" s="65">
        <f t="shared" si="16"/>
        <v>27832.749999999996</v>
      </c>
    </row>
    <row r="307" spans="1:10" ht="37.5" customHeight="1" x14ac:dyDescent="0.2">
      <c r="A307" s="620" t="s">
        <v>475</v>
      </c>
      <c r="B307" s="168" t="s">
        <v>476</v>
      </c>
      <c r="C307" s="60" t="s">
        <v>55</v>
      </c>
      <c r="D307" s="264">
        <v>611.09999999999991</v>
      </c>
      <c r="E307" s="241">
        <v>0</v>
      </c>
      <c r="F307" s="241">
        <v>0</v>
      </c>
      <c r="G307" s="241">
        <v>0</v>
      </c>
      <c r="H307" s="240"/>
      <c r="I307" s="240"/>
      <c r="J307" s="65">
        <f t="shared" si="16"/>
        <v>611.09999999999991</v>
      </c>
    </row>
    <row r="308" spans="1:10" ht="36.75" customHeight="1" x14ac:dyDescent="0.2">
      <c r="A308" s="621"/>
      <c r="B308" s="82" t="s">
        <v>477</v>
      </c>
      <c r="C308" s="60" t="s">
        <v>55</v>
      </c>
      <c r="D308" s="264">
        <v>1058.82</v>
      </c>
      <c r="E308" s="241">
        <v>0</v>
      </c>
      <c r="F308" s="241">
        <v>0</v>
      </c>
      <c r="G308" s="241">
        <v>0</v>
      </c>
      <c r="H308" s="240"/>
      <c r="I308" s="240"/>
      <c r="J308" s="65">
        <f t="shared" si="16"/>
        <v>1058.82</v>
      </c>
    </row>
    <row r="309" spans="1:10" ht="32.25" customHeight="1" x14ac:dyDescent="0.2">
      <c r="A309" s="201" t="s">
        <v>478</v>
      </c>
      <c r="B309" s="168" t="s">
        <v>479</v>
      </c>
      <c r="C309" s="60" t="s">
        <v>55</v>
      </c>
      <c r="D309" s="264">
        <v>175.4</v>
      </c>
      <c r="E309" s="241">
        <v>0</v>
      </c>
      <c r="F309" s="241">
        <v>0</v>
      </c>
      <c r="G309" s="241">
        <v>0</v>
      </c>
      <c r="H309" s="240"/>
      <c r="I309" s="240"/>
      <c r="J309" s="65">
        <f t="shared" si="16"/>
        <v>175.4</v>
      </c>
    </row>
    <row r="310" spans="1:10" ht="33.75" customHeight="1" x14ac:dyDescent="0.2">
      <c r="A310" s="200" t="s">
        <v>480</v>
      </c>
      <c r="B310" s="82" t="s">
        <v>481</v>
      </c>
      <c r="C310" s="60" t="s">
        <v>55</v>
      </c>
      <c r="D310" s="264">
        <v>234.1</v>
      </c>
      <c r="E310" s="241">
        <v>0</v>
      </c>
      <c r="F310" s="241">
        <v>0</v>
      </c>
      <c r="G310" s="241">
        <v>0</v>
      </c>
      <c r="H310" s="240"/>
      <c r="I310" s="240"/>
      <c r="J310" s="65">
        <f t="shared" si="16"/>
        <v>234.1</v>
      </c>
    </row>
    <row r="311" spans="1:10" ht="34.5" customHeight="1" x14ac:dyDescent="0.2">
      <c r="A311" s="620" t="s">
        <v>482</v>
      </c>
      <c r="B311" s="168" t="s">
        <v>483</v>
      </c>
      <c r="C311" s="60" t="s">
        <v>55</v>
      </c>
      <c r="D311" s="264">
        <v>504</v>
      </c>
      <c r="E311" s="241">
        <v>0</v>
      </c>
      <c r="F311" s="241">
        <v>0</v>
      </c>
      <c r="G311" s="241">
        <v>0</v>
      </c>
      <c r="H311" s="240"/>
      <c r="I311" s="240"/>
      <c r="J311" s="65">
        <f t="shared" si="16"/>
        <v>504</v>
      </c>
    </row>
    <row r="312" spans="1:10" ht="34.5" customHeight="1" x14ac:dyDescent="0.2">
      <c r="A312" s="621"/>
      <c r="B312" s="82" t="s">
        <v>484</v>
      </c>
      <c r="C312" s="60" t="s">
        <v>55</v>
      </c>
      <c r="D312" s="264">
        <v>1810.2</v>
      </c>
      <c r="E312" s="241">
        <v>0</v>
      </c>
      <c r="F312" s="241">
        <v>0</v>
      </c>
      <c r="G312" s="240">
        <v>241</v>
      </c>
      <c r="H312" s="240"/>
      <c r="I312" s="240"/>
      <c r="J312" s="65">
        <f t="shared" si="16"/>
        <v>2051.1999999999998</v>
      </c>
    </row>
    <row r="313" spans="1:10" ht="31.5" customHeight="1" x14ac:dyDescent="0.2">
      <c r="A313" s="301" t="s">
        <v>485</v>
      </c>
      <c r="B313" s="287" t="s">
        <v>486</v>
      </c>
      <c r="C313" s="60" t="s">
        <v>55</v>
      </c>
      <c r="D313" s="264">
        <v>422</v>
      </c>
      <c r="E313" s="241">
        <v>0</v>
      </c>
      <c r="F313" s="31">
        <v>190</v>
      </c>
      <c r="G313" s="240">
        <v>435</v>
      </c>
      <c r="H313" s="240"/>
      <c r="I313" s="240"/>
      <c r="J313" s="65">
        <f t="shared" si="16"/>
        <v>1047</v>
      </c>
    </row>
    <row r="314" spans="1:10" ht="31.5" customHeight="1" x14ac:dyDescent="0.2">
      <c r="A314" s="415" t="s">
        <v>487</v>
      </c>
      <c r="B314" s="386" t="s">
        <v>488</v>
      </c>
      <c r="C314" s="60" t="s">
        <v>55</v>
      </c>
      <c r="D314" s="264">
        <v>0</v>
      </c>
      <c r="E314" s="241">
        <v>0</v>
      </c>
      <c r="F314" s="31">
        <v>152.5</v>
      </c>
      <c r="G314" s="240">
        <v>0</v>
      </c>
      <c r="H314" s="240"/>
      <c r="I314" s="240"/>
      <c r="J314" s="65">
        <f t="shared" si="16"/>
        <v>152.5</v>
      </c>
    </row>
    <row r="315" spans="1:10" ht="50.25" customHeight="1" x14ac:dyDescent="0.2">
      <c r="A315" s="416" t="s">
        <v>489</v>
      </c>
      <c r="B315" s="211" t="s">
        <v>490</v>
      </c>
      <c r="C315" s="60" t="s">
        <v>55</v>
      </c>
      <c r="D315" s="264">
        <v>2254.2000000000003</v>
      </c>
      <c r="E315" s="241">
        <v>0</v>
      </c>
      <c r="F315" s="241">
        <v>0</v>
      </c>
      <c r="G315" s="240">
        <v>0</v>
      </c>
      <c r="H315" s="240"/>
      <c r="I315" s="240"/>
      <c r="J315" s="65">
        <f t="shared" si="16"/>
        <v>2254.2000000000003</v>
      </c>
    </row>
    <row r="316" spans="1:10" ht="49.5" customHeight="1" x14ac:dyDescent="0.2">
      <c r="A316" s="600" t="s">
        <v>491</v>
      </c>
      <c r="B316" s="82" t="s">
        <v>492</v>
      </c>
      <c r="C316" s="60" t="s">
        <v>55</v>
      </c>
      <c r="D316" s="264">
        <v>45585.14</v>
      </c>
      <c r="E316" s="119">
        <v>1021</v>
      </c>
      <c r="F316" s="119">
        <v>1507.6</v>
      </c>
      <c r="G316" s="240">
        <v>1126.5</v>
      </c>
      <c r="H316" s="240"/>
      <c r="I316" s="240"/>
      <c r="J316" s="296">
        <f t="shared" si="16"/>
        <v>49240.24</v>
      </c>
    </row>
    <row r="317" spans="1:10" ht="36.75" customHeight="1" x14ac:dyDescent="0.2">
      <c r="A317" s="601"/>
      <c r="B317" s="82" t="s">
        <v>493</v>
      </c>
      <c r="C317" s="60" t="s">
        <v>55</v>
      </c>
      <c r="D317" s="264">
        <v>16342.440000000002</v>
      </c>
      <c r="E317" s="241">
        <v>0</v>
      </c>
      <c r="F317" s="241">
        <v>0</v>
      </c>
      <c r="G317" s="240">
        <v>296</v>
      </c>
      <c r="H317" s="240"/>
      <c r="I317" s="240"/>
      <c r="J317" s="65">
        <f t="shared" si="16"/>
        <v>16638.440000000002</v>
      </c>
    </row>
    <row r="318" spans="1:10" ht="36.75" customHeight="1" x14ac:dyDescent="0.2">
      <c r="A318" s="601"/>
      <c r="B318" s="82" t="s">
        <v>494</v>
      </c>
      <c r="C318" s="60" t="s">
        <v>55</v>
      </c>
      <c r="D318" s="264">
        <v>40845.440000000002</v>
      </c>
      <c r="E318" s="241">
        <v>0</v>
      </c>
      <c r="F318" s="241">
        <v>0</v>
      </c>
      <c r="G318" s="241">
        <v>0</v>
      </c>
      <c r="H318" s="240"/>
      <c r="I318" s="240"/>
      <c r="J318" s="65">
        <f t="shared" si="16"/>
        <v>40845.440000000002</v>
      </c>
    </row>
    <row r="319" spans="1:10" ht="32.25" customHeight="1" x14ac:dyDescent="0.2">
      <c r="A319" s="601"/>
      <c r="B319" s="82" t="s">
        <v>495</v>
      </c>
      <c r="C319" s="60" t="s">
        <v>55</v>
      </c>
      <c r="D319" s="264">
        <v>8919.130000000001</v>
      </c>
      <c r="E319" s="119">
        <v>500</v>
      </c>
      <c r="F319" s="241">
        <v>0</v>
      </c>
      <c r="G319" s="240">
        <v>677</v>
      </c>
      <c r="H319" s="240"/>
      <c r="I319" s="240"/>
      <c r="J319" s="65">
        <f t="shared" si="16"/>
        <v>10096.130000000001</v>
      </c>
    </row>
    <row r="320" spans="1:10" ht="36.75" customHeight="1" x14ac:dyDescent="0.2">
      <c r="A320" s="601"/>
      <c r="B320" s="82" t="s">
        <v>496</v>
      </c>
      <c r="C320" s="60" t="s">
        <v>55</v>
      </c>
      <c r="D320" s="264">
        <v>34503.89</v>
      </c>
      <c r="E320" s="119">
        <v>375</v>
      </c>
      <c r="F320" s="31">
        <v>1227.0999999999999</v>
      </c>
      <c r="G320" s="240">
        <v>1136.5</v>
      </c>
      <c r="H320" s="240"/>
      <c r="I320" s="240"/>
      <c r="J320" s="65">
        <f t="shared" si="16"/>
        <v>37242.49</v>
      </c>
    </row>
    <row r="321" spans="1:10" ht="34.5" customHeight="1" x14ac:dyDescent="0.2">
      <c r="A321" s="601"/>
      <c r="B321" s="82" t="s">
        <v>497</v>
      </c>
      <c r="C321" s="60" t="s">
        <v>55</v>
      </c>
      <c r="D321" s="264">
        <v>1785.4</v>
      </c>
      <c r="E321" s="241">
        <v>0</v>
      </c>
      <c r="F321" s="241">
        <v>0</v>
      </c>
      <c r="G321" s="241">
        <v>0</v>
      </c>
      <c r="H321" s="240"/>
      <c r="I321" s="240"/>
      <c r="J321" s="65">
        <f t="shared" si="16"/>
        <v>1785.4</v>
      </c>
    </row>
    <row r="322" spans="1:10" ht="34.5" customHeight="1" x14ac:dyDescent="0.2">
      <c r="A322" s="601"/>
      <c r="B322" s="168" t="s">
        <v>498</v>
      </c>
      <c r="C322" s="60" t="s">
        <v>55</v>
      </c>
      <c r="D322" s="264">
        <v>0</v>
      </c>
      <c r="E322" s="241">
        <v>0</v>
      </c>
      <c r="F322" s="31">
        <v>228.7</v>
      </c>
      <c r="G322" s="241">
        <v>0</v>
      </c>
      <c r="H322" s="240"/>
      <c r="I322" s="240"/>
      <c r="J322" s="65">
        <f t="shared" si="16"/>
        <v>228.7</v>
      </c>
    </row>
    <row r="323" spans="1:10" ht="35.25" customHeight="1" x14ac:dyDescent="0.2">
      <c r="A323" s="601"/>
      <c r="B323" s="168" t="s">
        <v>499</v>
      </c>
      <c r="C323" s="60" t="s">
        <v>55</v>
      </c>
      <c r="D323" s="264">
        <v>1200.7</v>
      </c>
      <c r="E323" s="241">
        <v>0</v>
      </c>
      <c r="F323" s="241">
        <v>0</v>
      </c>
      <c r="G323" s="241">
        <v>0</v>
      </c>
      <c r="H323" s="240"/>
      <c r="I323" s="240"/>
      <c r="J323" s="65">
        <f t="shared" si="16"/>
        <v>1200.7</v>
      </c>
    </row>
    <row r="324" spans="1:10" ht="49.5" customHeight="1" x14ac:dyDescent="0.2">
      <c r="A324" s="602"/>
      <c r="B324" s="82" t="s">
        <v>500</v>
      </c>
      <c r="C324" s="60" t="s">
        <v>55</v>
      </c>
      <c r="D324" s="264">
        <v>8947.82</v>
      </c>
      <c r="E324" s="241">
        <v>0</v>
      </c>
      <c r="F324" s="241">
        <v>0</v>
      </c>
      <c r="G324" s="241">
        <v>0</v>
      </c>
      <c r="H324" s="240"/>
      <c r="I324" s="240"/>
      <c r="J324" s="65">
        <f t="shared" si="16"/>
        <v>8947.82</v>
      </c>
    </row>
    <row r="325" spans="1:10" ht="34.5" customHeight="1" x14ac:dyDescent="0.2">
      <c r="A325" s="600" t="s">
        <v>501</v>
      </c>
      <c r="B325" s="82" t="s">
        <v>502</v>
      </c>
      <c r="C325" s="60" t="s">
        <v>55</v>
      </c>
      <c r="D325" s="264">
        <v>9322.82</v>
      </c>
      <c r="E325" s="241">
        <v>0</v>
      </c>
      <c r="F325" s="241">
        <v>0</v>
      </c>
      <c r="G325" s="241">
        <v>0</v>
      </c>
      <c r="H325" s="240"/>
      <c r="I325" s="240"/>
      <c r="J325" s="65">
        <f t="shared" si="16"/>
        <v>9322.82</v>
      </c>
    </row>
    <row r="326" spans="1:10" ht="33.75" customHeight="1" x14ac:dyDescent="0.2">
      <c r="A326" s="601"/>
      <c r="B326" s="168" t="s">
        <v>503</v>
      </c>
      <c r="C326" s="60" t="s">
        <v>55</v>
      </c>
      <c r="D326" s="264">
        <v>2334.9</v>
      </c>
      <c r="E326" s="241">
        <v>0</v>
      </c>
      <c r="F326" s="241">
        <v>0</v>
      </c>
      <c r="G326" s="241">
        <v>0</v>
      </c>
      <c r="H326" s="240"/>
      <c r="I326" s="240"/>
      <c r="J326" s="65">
        <f t="shared" si="16"/>
        <v>2334.9</v>
      </c>
    </row>
    <row r="327" spans="1:10" ht="33.75" customHeight="1" x14ac:dyDescent="0.2">
      <c r="A327" s="601"/>
      <c r="B327" s="168" t="s">
        <v>504</v>
      </c>
      <c r="C327" s="60" t="s">
        <v>55</v>
      </c>
      <c r="D327" s="264">
        <v>3991.5</v>
      </c>
      <c r="E327" s="241">
        <v>0</v>
      </c>
      <c r="F327" s="241">
        <v>0</v>
      </c>
      <c r="G327" s="240">
        <v>492</v>
      </c>
      <c r="H327" s="240"/>
      <c r="I327" s="240"/>
      <c r="J327" s="65">
        <f t="shared" si="16"/>
        <v>4483.5</v>
      </c>
    </row>
    <row r="328" spans="1:10" ht="34.5" customHeight="1" x14ac:dyDescent="0.2">
      <c r="A328" s="601"/>
      <c r="B328" s="82" t="s">
        <v>505</v>
      </c>
      <c r="C328" s="60" t="s">
        <v>55</v>
      </c>
      <c r="D328" s="72">
        <v>8916.4</v>
      </c>
      <c r="E328" s="241">
        <v>0</v>
      </c>
      <c r="F328" s="241">
        <v>0</v>
      </c>
      <c r="G328" s="241">
        <v>0</v>
      </c>
      <c r="H328" s="240"/>
      <c r="I328" s="240"/>
      <c r="J328" s="65">
        <f t="shared" si="16"/>
        <v>8916.4</v>
      </c>
    </row>
    <row r="329" spans="1:10" ht="36" customHeight="1" x14ac:dyDescent="0.2">
      <c r="A329" s="601"/>
      <c r="B329" s="82" t="s">
        <v>506</v>
      </c>
      <c r="C329" s="60" t="s">
        <v>55</v>
      </c>
      <c r="D329" s="72">
        <v>109675.71</v>
      </c>
      <c r="E329" s="285">
        <v>256</v>
      </c>
      <c r="F329" s="31">
        <v>2256</v>
      </c>
      <c r="G329" s="240">
        <v>3350</v>
      </c>
      <c r="H329" s="240"/>
      <c r="I329" s="240"/>
      <c r="J329" s="65">
        <f t="shared" si="16"/>
        <v>115537.71</v>
      </c>
    </row>
    <row r="330" spans="1:10" ht="34.5" customHeight="1" x14ac:dyDescent="0.2">
      <c r="A330" s="601"/>
      <c r="B330" s="82" t="s">
        <v>507</v>
      </c>
      <c r="C330" s="60" t="s">
        <v>55</v>
      </c>
      <c r="D330" s="72">
        <v>14564.899999999998</v>
      </c>
      <c r="E330" s="285">
        <v>290</v>
      </c>
      <c r="F330" s="31">
        <v>528</v>
      </c>
      <c r="G330" s="240">
        <v>286.7</v>
      </c>
      <c r="H330" s="240"/>
      <c r="I330" s="240"/>
      <c r="J330" s="65">
        <f t="shared" si="16"/>
        <v>15669.599999999999</v>
      </c>
    </row>
    <row r="331" spans="1:10" ht="34.5" customHeight="1" x14ac:dyDescent="0.2">
      <c r="A331" s="601"/>
      <c r="B331" s="82" t="s">
        <v>508</v>
      </c>
      <c r="C331" s="60" t="s">
        <v>55</v>
      </c>
      <c r="D331" s="72">
        <v>14419.599999999999</v>
      </c>
      <c r="E331" s="285">
        <v>400</v>
      </c>
      <c r="F331" s="31">
        <v>249</v>
      </c>
      <c r="G331" s="240">
        <v>0</v>
      </c>
      <c r="H331" s="240"/>
      <c r="I331" s="240"/>
      <c r="J331" s="65">
        <f t="shared" si="16"/>
        <v>15068.599999999999</v>
      </c>
    </row>
    <row r="332" spans="1:10" ht="34.5" customHeight="1" x14ac:dyDescent="0.2">
      <c r="A332" s="601"/>
      <c r="B332" s="82" t="s">
        <v>509</v>
      </c>
      <c r="C332" s="60" t="s">
        <v>55</v>
      </c>
      <c r="D332" s="72">
        <v>30880.939999999995</v>
      </c>
      <c r="E332" s="241">
        <v>0</v>
      </c>
      <c r="F332" s="241">
        <v>0</v>
      </c>
      <c r="G332" s="240">
        <v>0</v>
      </c>
      <c r="H332" s="240"/>
      <c r="I332" s="240"/>
      <c r="J332" s="65">
        <f t="shared" si="16"/>
        <v>30880.939999999995</v>
      </c>
    </row>
    <row r="333" spans="1:10" ht="34.5" customHeight="1" x14ac:dyDescent="0.2">
      <c r="A333" s="601"/>
      <c r="B333" s="82" t="s">
        <v>510</v>
      </c>
      <c r="C333" s="60" t="s">
        <v>55</v>
      </c>
      <c r="D333" s="72">
        <v>11462.03</v>
      </c>
      <c r="E333" s="241">
        <v>0</v>
      </c>
      <c r="F333" s="241">
        <v>0</v>
      </c>
      <c r="G333" s="240">
        <v>0</v>
      </c>
      <c r="H333" s="240"/>
      <c r="I333" s="240"/>
      <c r="J333" s="65">
        <f t="shared" si="16"/>
        <v>11462.03</v>
      </c>
    </row>
    <row r="334" spans="1:10" ht="40.5" customHeight="1" x14ac:dyDescent="0.2">
      <c r="A334" s="601"/>
      <c r="B334" s="82" t="s">
        <v>511</v>
      </c>
      <c r="C334" s="60" t="s">
        <v>55</v>
      </c>
      <c r="D334" s="72">
        <v>25082.080000000002</v>
      </c>
      <c r="E334" s="241">
        <v>0</v>
      </c>
      <c r="F334" s="241">
        <v>0</v>
      </c>
      <c r="G334" s="240">
        <v>0</v>
      </c>
      <c r="H334" s="240"/>
      <c r="I334" s="240"/>
      <c r="J334" s="65">
        <f t="shared" si="16"/>
        <v>25082.080000000002</v>
      </c>
    </row>
    <row r="335" spans="1:10" ht="39" customHeight="1" x14ac:dyDescent="0.2">
      <c r="A335" s="601"/>
      <c r="B335" s="168" t="s">
        <v>512</v>
      </c>
      <c r="C335" s="60" t="s">
        <v>55</v>
      </c>
      <c r="D335" s="240">
        <v>887</v>
      </c>
      <c r="E335" s="241">
        <v>0</v>
      </c>
      <c r="F335" s="241">
        <v>0</v>
      </c>
      <c r="G335" s="240">
        <v>0</v>
      </c>
      <c r="H335" s="240"/>
      <c r="I335" s="240"/>
      <c r="J335" s="65">
        <f t="shared" si="16"/>
        <v>887</v>
      </c>
    </row>
    <row r="336" spans="1:10" ht="36.75" customHeight="1" x14ac:dyDescent="0.2">
      <c r="A336" s="601"/>
      <c r="B336" s="82" t="s">
        <v>513</v>
      </c>
      <c r="C336" s="60" t="s">
        <v>55</v>
      </c>
      <c r="D336" s="72">
        <v>9842.1200000000008</v>
      </c>
      <c r="E336" s="241">
        <v>0</v>
      </c>
      <c r="F336" s="241">
        <v>0</v>
      </c>
      <c r="G336" s="240">
        <v>0</v>
      </c>
      <c r="H336" s="240"/>
      <c r="I336" s="240"/>
      <c r="J336" s="65">
        <f t="shared" si="16"/>
        <v>9842.1200000000008</v>
      </c>
    </row>
    <row r="337" spans="1:13" ht="34.5" customHeight="1" x14ac:dyDescent="0.2">
      <c r="A337" s="601"/>
      <c r="B337" s="83" t="s">
        <v>514</v>
      </c>
      <c r="C337" s="115" t="s">
        <v>55</v>
      </c>
      <c r="D337" s="87">
        <v>4622.420000000001</v>
      </c>
      <c r="E337" s="241">
        <v>0</v>
      </c>
      <c r="F337" s="241">
        <v>0</v>
      </c>
      <c r="G337" s="240">
        <v>0</v>
      </c>
      <c r="H337" s="240"/>
      <c r="I337" s="240"/>
      <c r="J337" s="65">
        <f t="shared" si="16"/>
        <v>4622.420000000001</v>
      </c>
    </row>
    <row r="338" spans="1:13" ht="34.5" customHeight="1" x14ac:dyDescent="0.2">
      <c r="A338" s="601"/>
      <c r="B338" s="82" t="s">
        <v>515</v>
      </c>
      <c r="C338" s="60" t="s">
        <v>55</v>
      </c>
      <c r="D338" s="72">
        <v>21421.469999999998</v>
      </c>
      <c r="E338" s="285">
        <v>155</v>
      </c>
      <c r="F338" s="31">
        <v>1639</v>
      </c>
      <c r="G338" s="240">
        <v>662</v>
      </c>
      <c r="H338" s="240"/>
      <c r="I338" s="240"/>
      <c r="J338" s="65">
        <f t="shared" si="16"/>
        <v>23877.469999999998</v>
      </c>
    </row>
    <row r="339" spans="1:13" ht="34.5" customHeight="1" x14ac:dyDescent="0.2">
      <c r="A339" s="601"/>
      <c r="B339" s="82" t="s">
        <v>516</v>
      </c>
      <c r="C339" s="60" t="s">
        <v>55</v>
      </c>
      <c r="D339" s="72">
        <v>1094</v>
      </c>
      <c r="E339" s="241">
        <v>0</v>
      </c>
      <c r="F339" s="241">
        <v>0</v>
      </c>
      <c r="G339" s="240">
        <v>385</v>
      </c>
      <c r="H339" s="240"/>
      <c r="I339" s="240"/>
      <c r="J339" s="65">
        <f t="shared" si="16"/>
        <v>1479</v>
      </c>
    </row>
    <row r="340" spans="1:13" ht="47.25" customHeight="1" x14ac:dyDescent="0.2">
      <c r="A340" s="601"/>
      <c r="B340" s="168" t="s">
        <v>517</v>
      </c>
      <c r="C340" s="60" t="s">
        <v>55</v>
      </c>
      <c r="D340" s="72">
        <v>0</v>
      </c>
      <c r="E340" s="241">
        <v>0</v>
      </c>
      <c r="F340" s="31">
        <v>365</v>
      </c>
      <c r="G340" s="240">
        <v>315</v>
      </c>
      <c r="H340" s="240"/>
      <c r="I340" s="240"/>
      <c r="J340" s="65">
        <f t="shared" si="16"/>
        <v>680</v>
      </c>
    </row>
    <row r="341" spans="1:13" ht="34.5" customHeight="1" x14ac:dyDescent="0.2">
      <c r="A341" s="601"/>
      <c r="B341" s="82" t="s">
        <v>518</v>
      </c>
      <c r="C341" s="60" t="s">
        <v>55</v>
      </c>
      <c r="D341" s="72">
        <v>6533.32</v>
      </c>
      <c r="E341" s="241">
        <v>0</v>
      </c>
      <c r="F341" s="241">
        <v>0</v>
      </c>
      <c r="G341" s="241">
        <v>0</v>
      </c>
      <c r="H341" s="240"/>
      <c r="I341" s="240"/>
      <c r="J341" s="65">
        <f t="shared" si="16"/>
        <v>6533.32</v>
      </c>
    </row>
    <row r="342" spans="1:13" ht="34.5" customHeight="1" x14ac:dyDescent="0.2">
      <c r="A342" s="601"/>
      <c r="B342" s="82" t="s">
        <v>519</v>
      </c>
      <c r="C342" s="60" t="s">
        <v>55</v>
      </c>
      <c r="D342" s="72">
        <v>2186.42</v>
      </c>
      <c r="E342" s="241">
        <v>0</v>
      </c>
      <c r="F342" s="241">
        <v>0</v>
      </c>
      <c r="G342" s="241">
        <v>0</v>
      </c>
      <c r="H342" s="240"/>
      <c r="I342" s="240"/>
      <c r="J342" s="65">
        <f t="shared" si="16"/>
        <v>2186.42</v>
      </c>
    </row>
    <row r="343" spans="1:13" ht="34.5" customHeight="1" x14ac:dyDescent="0.2">
      <c r="A343" s="601"/>
      <c r="B343" s="82" t="s">
        <v>520</v>
      </c>
      <c r="C343" s="60" t="s">
        <v>55</v>
      </c>
      <c r="D343" s="72">
        <v>21474.699999999997</v>
      </c>
      <c r="E343" s="241">
        <v>0</v>
      </c>
      <c r="F343" s="241">
        <v>0</v>
      </c>
      <c r="G343" s="241">
        <v>0</v>
      </c>
      <c r="H343" s="240"/>
      <c r="I343" s="240"/>
      <c r="J343" s="65">
        <f t="shared" si="16"/>
        <v>21474.699999999997</v>
      </c>
    </row>
    <row r="344" spans="1:13" ht="36.75" customHeight="1" x14ac:dyDescent="0.2">
      <c r="A344" s="601"/>
      <c r="B344" s="82" t="s">
        <v>521</v>
      </c>
      <c r="C344" s="60" t="s">
        <v>55</v>
      </c>
      <c r="D344" s="72">
        <v>6034.7</v>
      </c>
      <c r="E344" s="241">
        <v>0</v>
      </c>
      <c r="F344" s="241">
        <v>0</v>
      </c>
      <c r="G344" s="241">
        <v>0</v>
      </c>
      <c r="H344" s="240"/>
      <c r="I344" s="240"/>
      <c r="J344" s="65">
        <f t="shared" si="16"/>
        <v>6034.7</v>
      </c>
    </row>
    <row r="345" spans="1:13" ht="36.75" customHeight="1" x14ac:dyDescent="0.2">
      <c r="A345" s="602"/>
      <c r="B345" s="82" t="s">
        <v>522</v>
      </c>
      <c r="C345" s="60" t="s">
        <v>55</v>
      </c>
      <c r="D345" s="72">
        <v>1823.71</v>
      </c>
      <c r="E345" s="241">
        <v>0</v>
      </c>
      <c r="F345" s="241">
        <v>0</v>
      </c>
      <c r="G345" s="241">
        <v>0</v>
      </c>
      <c r="H345" s="240"/>
      <c r="I345" s="240"/>
      <c r="J345" s="65">
        <f t="shared" si="16"/>
        <v>1823.71</v>
      </c>
    </row>
    <row r="346" spans="1:13" ht="30" customHeight="1" x14ac:dyDescent="0.2">
      <c r="A346" s="610" t="s">
        <v>368</v>
      </c>
      <c r="B346" s="611"/>
      <c r="C346" s="17" t="s">
        <v>55</v>
      </c>
      <c r="D346" s="76">
        <f t="shared" ref="D346:I346" si="17">SUM(D219:D345)</f>
        <v>1649456.5399999986</v>
      </c>
      <c r="E346" s="21">
        <f t="shared" si="17"/>
        <v>15940.54</v>
      </c>
      <c r="F346" s="21">
        <f t="shared" si="17"/>
        <v>32040.899999999998</v>
      </c>
      <c r="G346" s="21">
        <f>SUM(G219:G345)</f>
        <v>39153.299999999996</v>
      </c>
      <c r="H346" s="21">
        <f t="shared" si="17"/>
        <v>0</v>
      </c>
      <c r="I346" s="21">
        <f t="shared" si="17"/>
        <v>0</v>
      </c>
      <c r="J346" s="20">
        <f>SUM(D346:I346)</f>
        <v>1736591.2799999986</v>
      </c>
    </row>
    <row r="347" spans="1:13" s="4" customFormat="1" ht="30" customHeight="1" thickBot="1" x14ac:dyDescent="0.3">
      <c r="A347" s="612" t="s">
        <v>369</v>
      </c>
      <c r="B347" s="613"/>
      <c r="C347" s="34" t="s">
        <v>55</v>
      </c>
      <c r="D347" s="22">
        <f t="shared" ref="D347:I347" si="18">COUNTIF(D219:D345,"&gt;0")</f>
        <v>116</v>
      </c>
      <c r="E347" s="22">
        <f>COUNTIF(E219:E345,"&gt;0")</f>
        <v>33</v>
      </c>
      <c r="F347" s="22">
        <f>COUNTIF(F219:F345,"&gt;0")</f>
        <v>42</v>
      </c>
      <c r="G347" s="22">
        <f t="shared" si="18"/>
        <v>40</v>
      </c>
      <c r="H347" s="22">
        <f t="shared" si="18"/>
        <v>0</v>
      </c>
      <c r="I347" s="22">
        <f t="shared" si="18"/>
        <v>0</v>
      </c>
      <c r="J347" s="23">
        <f>SUM(D347:I347)</f>
        <v>231</v>
      </c>
      <c r="M347" s="79"/>
    </row>
    <row r="348" spans="1:13" s="4" customFormat="1" ht="34.5" customHeight="1" thickTop="1" thickBot="1" x14ac:dyDescent="0.3">
      <c r="A348" s="616" t="s">
        <v>523</v>
      </c>
      <c r="B348" s="617"/>
      <c r="C348" s="9"/>
      <c r="D348" s="80" t="s">
        <v>47</v>
      </c>
      <c r="E348" s="80" t="s">
        <v>48</v>
      </c>
      <c r="F348" s="11" t="s">
        <v>49</v>
      </c>
      <c r="G348" s="11" t="s">
        <v>50</v>
      </c>
      <c r="H348" s="11" t="s">
        <v>51</v>
      </c>
      <c r="I348" s="11" t="s">
        <v>52</v>
      </c>
      <c r="J348" s="10" t="s">
        <v>58</v>
      </c>
      <c r="M348"/>
    </row>
    <row r="349" spans="1:13" s="4" customFormat="1" ht="30" customHeight="1" thickTop="1" thickBot="1" x14ac:dyDescent="0.3">
      <c r="A349" s="618"/>
      <c r="B349" s="619"/>
      <c r="C349" s="61" t="s">
        <v>55</v>
      </c>
      <c r="D349" s="57">
        <v>1335592.23</v>
      </c>
      <c r="E349" s="26">
        <v>40183.1</v>
      </c>
      <c r="F349" s="26">
        <v>33791.300000000003</v>
      </c>
      <c r="G349" s="26">
        <v>33384.199999999997</v>
      </c>
      <c r="H349" s="26"/>
      <c r="I349" s="26"/>
      <c r="J349" s="27">
        <f>SUM(D349:I349)</f>
        <v>1442950.83</v>
      </c>
    </row>
    <row r="350" spans="1:13" s="4" customFormat="1" ht="30" customHeight="1" thickTop="1" thickBot="1" x14ac:dyDescent="0.3">
      <c r="A350" s="614" t="s">
        <v>368</v>
      </c>
      <c r="B350" s="615"/>
      <c r="C350" s="12" t="s">
        <v>55</v>
      </c>
      <c r="D350" s="51">
        <f>D349</f>
        <v>1335592.23</v>
      </c>
      <c r="E350" s="261">
        <f>E349</f>
        <v>40183.1</v>
      </c>
      <c r="F350" s="24">
        <v>33791.300000000003</v>
      </c>
      <c r="G350" s="24">
        <f t="shared" ref="G350:I350" si="19">G349</f>
        <v>33384.199999999997</v>
      </c>
      <c r="H350" s="24">
        <f t="shared" si="19"/>
        <v>0</v>
      </c>
      <c r="I350" s="24">
        <f t="shared" si="19"/>
        <v>0</v>
      </c>
      <c r="J350" s="25">
        <f>SUM(D350:I350)</f>
        <v>1442950.83</v>
      </c>
    </row>
    <row r="351" spans="1:13" s="4" customFormat="1" ht="30" customHeight="1" thickTop="1" thickBot="1" x14ac:dyDescent="0.3">
      <c r="A351" s="614" t="s">
        <v>369</v>
      </c>
      <c r="B351" s="615"/>
      <c r="C351" s="12" t="s">
        <v>55</v>
      </c>
      <c r="D351" s="167">
        <v>60042</v>
      </c>
      <c r="E351" s="218">
        <v>3232</v>
      </c>
      <c r="F351" s="218">
        <v>3127</v>
      </c>
      <c r="G351" s="421">
        <v>2853</v>
      </c>
      <c r="H351" s="218"/>
      <c r="I351" s="218"/>
      <c r="J351" s="90">
        <f>SUM(D351:I351)</f>
        <v>69254</v>
      </c>
    </row>
    <row r="352" spans="1:13" s="4" customFormat="1" ht="30" customHeight="1" thickTop="1" thickBot="1" x14ac:dyDescent="0.3">
      <c r="A352" s="608" t="s">
        <v>524</v>
      </c>
      <c r="B352" s="609"/>
      <c r="C352" s="50" t="s">
        <v>55</v>
      </c>
      <c r="D352" s="28">
        <f>SUM(D350,D215,D346)</f>
        <v>5507583.0500000026</v>
      </c>
      <c r="E352" s="28">
        <f>SUM(E350,E215,E346)</f>
        <v>85166.720000000001</v>
      </c>
      <c r="F352" s="28">
        <f>SUM(F350,F215,F346)</f>
        <v>117795.1</v>
      </c>
      <c r="G352" s="28">
        <f t="shared" ref="G352:I352" si="20">SUM(G350,G215,G346)</f>
        <v>125278.19999999998</v>
      </c>
      <c r="H352" s="28">
        <f t="shared" si="20"/>
        <v>0</v>
      </c>
      <c r="I352" s="28">
        <f t="shared" si="20"/>
        <v>0</v>
      </c>
      <c r="J352" s="29">
        <f>SUM(D352:I352)</f>
        <v>5835823.0700000022</v>
      </c>
    </row>
    <row r="353" spans="1:10" s="4" customFormat="1" ht="23.1" customHeight="1" thickTop="1" thickBot="1" x14ac:dyDescent="0.3">
      <c r="A353" s="557" t="s">
        <v>525</v>
      </c>
      <c r="B353" s="558"/>
      <c r="C353" s="558"/>
      <c r="D353" s="558"/>
      <c r="E353" s="558"/>
      <c r="F353" s="558"/>
      <c r="G353" s="558"/>
      <c r="H353" s="558"/>
      <c r="I353" s="558"/>
      <c r="J353" s="559"/>
    </row>
    <row r="354" spans="1:10" s="4" customFormat="1" ht="24.75" customHeight="1" thickTop="1" thickBot="1" x14ac:dyDescent="0.3">
      <c r="A354" s="567" t="s">
        <v>526</v>
      </c>
      <c r="B354" s="568"/>
      <c r="C354" s="568"/>
      <c r="D354" s="568"/>
      <c r="E354" s="568"/>
      <c r="F354" s="568"/>
      <c r="G354" s="568"/>
      <c r="H354" s="568"/>
      <c r="I354" s="568"/>
      <c r="J354" s="569"/>
    </row>
    <row r="355" spans="1:10" s="4" customFormat="1" ht="23.1" customHeight="1" thickTop="1" x14ac:dyDescent="0.25">
      <c r="A355" s="560" t="s">
        <v>527</v>
      </c>
      <c r="B355" s="561"/>
      <c r="C355" s="561"/>
      <c r="D355" s="561"/>
      <c r="E355" s="561"/>
      <c r="F355" s="561"/>
      <c r="G355" s="561"/>
      <c r="H355" s="561"/>
      <c r="I355" s="561"/>
      <c r="J355" s="562"/>
    </row>
    <row r="356" spans="1:10" s="4" customFormat="1" ht="32.25" customHeight="1" thickBot="1" x14ac:dyDescent="0.3">
      <c r="A356" s="572" t="s">
        <v>528</v>
      </c>
      <c r="B356" s="573"/>
      <c r="C356" s="574"/>
      <c r="D356" s="80" t="s">
        <v>47</v>
      </c>
      <c r="E356" s="282" t="s">
        <v>48</v>
      </c>
      <c r="F356" s="11" t="s">
        <v>49</v>
      </c>
      <c r="G356" s="11" t="s">
        <v>50</v>
      </c>
      <c r="H356" s="11" t="s">
        <v>51</v>
      </c>
      <c r="I356" s="11" t="s">
        <v>52</v>
      </c>
      <c r="J356" s="89" t="s">
        <v>58</v>
      </c>
    </row>
    <row r="357" spans="1:10" s="4" customFormat="1" ht="23.1" customHeight="1" thickTop="1" x14ac:dyDescent="0.25">
      <c r="A357" s="183" t="s">
        <v>529</v>
      </c>
      <c r="B357" s="43"/>
      <c r="C357" s="62" t="s">
        <v>55</v>
      </c>
      <c r="D357" s="86">
        <v>15370.880000000001</v>
      </c>
      <c r="E357" s="31">
        <v>0</v>
      </c>
      <c r="F357" s="31">
        <v>0</v>
      </c>
      <c r="G357" s="31">
        <v>0</v>
      </c>
      <c r="H357" s="31"/>
      <c r="I357" s="31"/>
      <c r="J357" s="65">
        <f t="shared" ref="J357:J366" si="21">SUM(D357:I357)</f>
        <v>15370.880000000001</v>
      </c>
    </row>
    <row r="358" spans="1:10" s="4" customFormat="1" ht="23.1" customHeight="1" x14ac:dyDescent="0.25">
      <c r="A358" s="116" t="s">
        <v>530</v>
      </c>
      <c r="B358" s="53"/>
      <c r="C358" s="63" t="s">
        <v>55</v>
      </c>
      <c r="D358" s="87">
        <v>62.3</v>
      </c>
      <c r="E358" s="31">
        <v>0</v>
      </c>
      <c r="F358" s="31">
        <v>0</v>
      </c>
      <c r="G358" s="31">
        <v>0</v>
      </c>
      <c r="H358" s="31"/>
      <c r="I358" s="31"/>
      <c r="J358" s="65">
        <f t="shared" si="21"/>
        <v>62.3</v>
      </c>
    </row>
    <row r="359" spans="1:10" s="4" customFormat="1" ht="23.1" customHeight="1" x14ac:dyDescent="0.25">
      <c r="A359" s="54" t="s">
        <v>531</v>
      </c>
      <c r="B359" s="39"/>
      <c r="C359" s="63" t="s">
        <v>55</v>
      </c>
      <c r="D359" s="87">
        <v>36097.83</v>
      </c>
      <c r="E359" s="31">
        <v>0</v>
      </c>
      <c r="F359" s="31">
        <v>0</v>
      </c>
      <c r="G359" s="31">
        <v>0</v>
      </c>
      <c r="H359" s="31"/>
      <c r="I359" s="31"/>
      <c r="J359" s="65">
        <f t="shared" si="21"/>
        <v>36097.83</v>
      </c>
    </row>
    <row r="360" spans="1:10" s="4" customFormat="1" ht="23.1" customHeight="1" x14ac:dyDescent="0.25">
      <c r="A360" s="54" t="s">
        <v>532</v>
      </c>
      <c r="B360" s="39"/>
      <c r="C360" s="63" t="s">
        <v>55</v>
      </c>
      <c r="D360" s="87">
        <v>888.2</v>
      </c>
      <c r="E360" s="31">
        <v>0</v>
      </c>
      <c r="F360" s="31">
        <v>0</v>
      </c>
      <c r="G360" s="31">
        <v>0</v>
      </c>
      <c r="H360" s="31"/>
      <c r="I360" s="31"/>
      <c r="J360" s="65">
        <f t="shared" si="21"/>
        <v>888.2</v>
      </c>
    </row>
    <row r="361" spans="1:10" s="4" customFormat="1" ht="23.1" customHeight="1" x14ac:dyDescent="0.25">
      <c r="A361" s="580" t="s">
        <v>533</v>
      </c>
      <c r="B361" s="581"/>
      <c r="C361" s="63" t="s">
        <v>55</v>
      </c>
      <c r="D361" s="31">
        <v>170</v>
      </c>
      <c r="E361" s="31">
        <v>0</v>
      </c>
      <c r="F361" s="31">
        <v>0</v>
      </c>
      <c r="G361" s="31">
        <v>0</v>
      </c>
      <c r="H361" s="31"/>
      <c r="I361" s="31"/>
      <c r="J361" s="65">
        <f t="shared" si="21"/>
        <v>170</v>
      </c>
    </row>
    <row r="362" spans="1:10" s="4" customFormat="1" ht="23.1" customHeight="1" x14ac:dyDescent="0.25">
      <c r="A362" s="580" t="s">
        <v>534</v>
      </c>
      <c r="B362" s="581"/>
      <c r="C362" s="63" t="s">
        <v>55</v>
      </c>
      <c r="D362" s="31">
        <v>486.6</v>
      </c>
      <c r="E362" s="31">
        <v>0</v>
      </c>
      <c r="F362" s="31">
        <v>0</v>
      </c>
      <c r="G362" s="31">
        <v>230</v>
      </c>
      <c r="H362" s="31"/>
      <c r="I362" s="31"/>
      <c r="J362" s="65">
        <f t="shared" si="21"/>
        <v>716.6</v>
      </c>
    </row>
    <row r="363" spans="1:10" s="4" customFormat="1" ht="23.1" customHeight="1" x14ac:dyDescent="0.25">
      <c r="A363" s="54" t="s">
        <v>535</v>
      </c>
      <c r="B363" s="39"/>
      <c r="C363" s="63" t="s">
        <v>55</v>
      </c>
      <c r="D363" s="87">
        <v>1200.5999999999999</v>
      </c>
      <c r="E363" s="31">
        <v>1420</v>
      </c>
      <c r="F363" s="85">
        <v>1864</v>
      </c>
      <c r="G363" s="31">
        <v>2043</v>
      </c>
      <c r="H363" s="31"/>
      <c r="I363" s="31"/>
      <c r="J363" s="65">
        <f t="shared" si="21"/>
        <v>6527.6</v>
      </c>
    </row>
    <row r="364" spans="1:10" s="4" customFormat="1" ht="23.1" customHeight="1" x14ac:dyDescent="0.25">
      <c r="A364" s="54" t="s">
        <v>536</v>
      </c>
      <c r="B364" s="39"/>
      <c r="C364" s="64" t="s">
        <v>55</v>
      </c>
      <c r="D364" s="87">
        <v>143804.6</v>
      </c>
      <c r="E364" s="119">
        <v>0</v>
      </c>
      <c r="F364" s="119">
        <v>0</v>
      </c>
      <c r="G364" s="119">
        <v>0</v>
      </c>
      <c r="H364" s="31"/>
      <c r="I364" s="31"/>
      <c r="J364" s="65">
        <f t="shared" si="21"/>
        <v>143804.6</v>
      </c>
    </row>
    <row r="365" spans="1:10" s="4" customFormat="1" ht="23.1" customHeight="1" x14ac:dyDescent="0.25">
      <c r="A365" s="54" t="s">
        <v>537</v>
      </c>
      <c r="B365" s="39"/>
      <c r="C365" s="64" t="s">
        <v>55</v>
      </c>
      <c r="D365" s="87">
        <v>38473.08</v>
      </c>
      <c r="E365" s="119">
        <v>170</v>
      </c>
      <c r="F365" s="85">
        <v>147</v>
      </c>
      <c r="G365" s="119">
        <v>0</v>
      </c>
      <c r="H365" s="31"/>
      <c r="I365" s="31"/>
      <c r="J365" s="65">
        <f t="shared" si="21"/>
        <v>38790.080000000002</v>
      </c>
    </row>
    <row r="366" spans="1:10" s="4" customFormat="1" ht="23.1" customHeight="1" x14ac:dyDescent="0.25">
      <c r="A366" s="54" t="s">
        <v>538</v>
      </c>
      <c r="B366" s="39"/>
      <c r="C366" s="64" t="s">
        <v>55</v>
      </c>
      <c r="D366" s="87">
        <v>29650.699999999997</v>
      </c>
      <c r="E366" s="119">
        <v>0</v>
      </c>
      <c r="F366" s="119">
        <v>0</v>
      </c>
      <c r="G366" s="119">
        <v>0</v>
      </c>
      <c r="H366" s="31"/>
      <c r="I366" s="31"/>
      <c r="J366" s="65">
        <f t="shared" si="21"/>
        <v>29650.699999999997</v>
      </c>
    </row>
    <row r="367" spans="1:10" s="4" customFormat="1" ht="23.1" customHeight="1" x14ac:dyDescent="0.25">
      <c r="A367" s="186" t="s">
        <v>539</v>
      </c>
      <c r="B367" s="39"/>
      <c r="C367" s="64" t="s">
        <v>55</v>
      </c>
      <c r="D367" s="87">
        <v>1730</v>
      </c>
      <c r="E367" s="119">
        <v>0</v>
      </c>
      <c r="F367" s="119">
        <v>0</v>
      </c>
      <c r="G367" s="119">
        <v>0</v>
      </c>
      <c r="H367" s="31"/>
      <c r="I367" s="31"/>
      <c r="J367" s="65">
        <f t="shared" ref="J367:J388" si="22">SUM(D367:I367)</f>
        <v>1730</v>
      </c>
    </row>
    <row r="368" spans="1:10" s="4" customFormat="1" ht="23.1" customHeight="1" x14ac:dyDescent="0.25">
      <c r="A368" s="54" t="s">
        <v>540</v>
      </c>
      <c r="B368" s="39"/>
      <c r="C368" s="64" t="s">
        <v>55</v>
      </c>
      <c r="D368" s="87">
        <v>30734.499999999996</v>
      </c>
      <c r="E368" s="119">
        <v>144</v>
      </c>
      <c r="F368" s="119">
        <v>0</v>
      </c>
      <c r="G368" s="119">
        <v>0</v>
      </c>
      <c r="H368" s="31"/>
      <c r="I368" s="31"/>
      <c r="J368" s="65">
        <f t="shared" ref="J368:J373" si="23">SUM(D368:I368)</f>
        <v>30878.499999999996</v>
      </c>
    </row>
    <row r="369" spans="1:10" s="4" customFormat="1" ht="23.1" customHeight="1" x14ac:dyDescent="0.25">
      <c r="A369" s="54" t="s">
        <v>541</v>
      </c>
      <c r="B369" s="39"/>
      <c r="C369" s="64" t="s">
        <v>55</v>
      </c>
      <c r="D369" s="87">
        <v>76543.169999999984</v>
      </c>
      <c r="E369" s="119">
        <v>1349</v>
      </c>
      <c r="F369" s="85">
        <v>4776</v>
      </c>
      <c r="G369" s="31">
        <v>1380</v>
      </c>
      <c r="H369" s="31"/>
      <c r="I369" s="31"/>
      <c r="J369" s="65">
        <f t="shared" si="23"/>
        <v>84048.169999999984</v>
      </c>
    </row>
    <row r="370" spans="1:10" s="4" customFormat="1" ht="23.1" customHeight="1" x14ac:dyDescent="0.25">
      <c r="A370" s="54" t="s">
        <v>542</v>
      </c>
      <c r="B370" s="39"/>
      <c r="C370" s="64" t="s">
        <v>55</v>
      </c>
      <c r="D370" s="87">
        <v>242</v>
      </c>
      <c r="E370" s="119">
        <v>0</v>
      </c>
      <c r="F370" s="119">
        <v>0</v>
      </c>
      <c r="G370" s="119">
        <v>0</v>
      </c>
      <c r="H370" s="31"/>
      <c r="I370" s="31"/>
      <c r="J370" s="65">
        <f t="shared" si="23"/>
        <v>242</v>
      </c>
    </row>
    <row r="371" spans="1:10" s="4" customFormat="1" ht="23.1" customHeight="1" x14ac:dyDescent="0.25">
      <c r="A371" s="66" t="s">
        <v>543</v>
      </c>
      <c r="B371" s="16"/>
      <c r="C371" s="64" t="s">
        <v>55</v>
      </c>
      <c r="D371" s="87">
        <v>1094.2</v>
      </c>
      <c r="E371" s="119">
        <v>0</v>
      </c>
      <c r="F371" s="119">
        <v>0</v>
      </c>
      <c r="G371" s="119">
        <v>0</v>
      </c>
      <c r="H371" s="31"/>
      <c r="I371" s="31"/>
      <c r="J371" s="65">
        <f t="shared" si="23"/>
        <v>1094.2</v>
      </c>
    </row>
    <row r="372" spans="1:10" s="4" customFormat="1" ht="23.1" customHeight="1" x14ac:dyDescent="0.25">
      <c r="A372" s="66" t="s">
        <v>544</v>
      </c>
      <c r="B372" s="39"/>
      <c r="C372" s="64" t="s">
        <v>55</v>
      </c>
      <c r="D372" s="87">
        <v>684.3</v>
      </c>
      <c r="E372" s="119">
        <v>0</v>
      </c>
      <c r="F372" s="119">
        <v>0</v>
      </c>
      <c r="G372" s="119">
        <v>0</v>
      </c>
      <c r="H372" s="31"/>
      <c r="I372" s="31"/>
      <c r="J372" s="65">
        <f t="shared" si="23"/>
        <v>684.3</v>
      </c>
    </row>
    <row r="373" spans="1:10" s="4" customFormat="1" ht="23.1" customHeight="1" x14ac:dyDescent="0.25">
      <c r="A373" s="307" t="s">
        <v>545</v>
      </c>
      <c r="B373" s="39"/>
      <c r="C373" s="64" t="s">
        <v>55</v>
      </c>
      <c r="D373" s="87">
        <v>0</v>
      </c>
      <c r="E373" s="119">
        <v>234</v>
      </c>
      <c r="F373" s="85">
        <v>100</v>
      </c>
      <c r="G373" s="119">
        <v>0</v>
      </c>
      <c r="H373" s="31"/>
      <c r="I373" s="31"/>
      <c r="J373" s="65">
        <f t="shared" si="23"/>
        <v>334</v>
      </c>
    </row>
    <row r="374" spans="1:10" s="4" customFormat="1" ht="23.1" customHeight="1" x14ac:dyDescent="0.25">
      <c r="A374" s="66" t="s">
        <v>165</v>
      </c>
      <c r="B374" s="39"/>
      <c r="C374" s="64" t="s">
        <v>55</v>
      </c>
      <c r="D374" s="87">
        <v>30.1</v>
      </c>
      <c r="E374" s="119">
        <v>0</v>
      </c>
      <c r="F374" s="119">
        <v>0</v>
      </c>
      <c r="G374" s="119">
        <v>0</v>
      </c>
      <c r="H374" s="31"/>
      <c r="I374" s="31"/>
      <c r="J374" s="65">
        <f t="shared" si="22"/>
        <v>30.1</v>
      </c>
    </row>
    <row r="375" spans="1:10" s="4" customFormat="1" ht="23.1" customHeight="1" x14ac:dyDescent="0.25">
      <c r="A375" s="54" t="s">
        <v>546</v>
      </c>
      <c r="B375" s="39"/>
      <c r="C375" s="64" t="s">
        <v>55</v>
      </c>
      <c r="D375" s="87">
        <v>3841.2</v>
      </c>
      <c r="E375" s="119">
        <v>0</v>
      </c>
      <c r="F375" s="119">
        <v>0</v>
      </c>
      <c r="G375" s="119">
        <v>0</v>
      </c>
      <c r="H375" s="31"/>
      <c r="I375" s="31"/>
      <c r="J375" s="65">
        <f t="shared" si="22"/>
        <v>3841.2</v>
      </c>
    </row>
    <row r="376" spans="1:10" s="4" customFormat="1" ht="23.1" customHeight="1" x14ac:dyDescent="0.25">
      <c r="A376" s="54" t="s">
        <v>547</v>
      </c>
      <c r="B376" s="39"/>
      <c r="C376" s="64" t="s">
        <v>55</v>
      </c>
      <c r="D376" s="87">
        <v>90</v>
      </c>
      <c r="E376" s="119">
        <v>0</v>
      </c>
      <c r="F376" s="119">
        <v>0</v>
      </c>
      <c r="G376" s="119">
        <v>0</v>
      </c>
      <c r="H376" s="31"/>
      <c r="I376" s="31"/>
      <c r="J376" s="65">
        <f t="shared" si="22"/>
        <v>90</v>
      </c>
    </row>
    <row r="377" spans="1:10" s="4" customFormat="1" ht="23.1" customHeight="1" x14ac:dyDescent="0.25">
      <c r="A377" s="54" t="s">
        <v>548</v>
      </c>
      <c r="B377" s="39"/>
      <c r="C377" s="64" t="s">
        <v>55</v>
      </c>
      <c r="D377" s="87">
        <v>1748.7000000000003</v>
      </c>
      <c r="E377" s="119">
        <v>0</v>
      </c>
      <c r="F377" s="119">
        <v>0</v>
      </c>
      <c r="G377" s="119">
        <v>0</v>
      </c>
      <c r="H377" s="31"/>
      <c r="I377" s="31"/>
      <c r="J377" s="65">
        <f t="shared" si="22"/>
        <v>1748.7000000000003</v>
      </c>
    </row>
    <row r="378" spans="1:10" s="4" customFormat="1" ht="23.1" customHeight="1" x14ac:dyDescent="0.25">
      <c r="A378" s="54" t="s">
        <v>549</v>
      </c>
      <c r="B378" s="39"/>
      <c r="C378" s="64" t="s">
        <v>55</v>
      </c>
      <c r="D378" s="87">
        <v>93097.8</v>
      </c>
      <c r="E378" s="119">
        <v>0</v>
      </c>
      <c r="F378" s="119">
        <v>0</v>
      </c>
      <c r="G378" s="119">
        <v>0</v>
      </c>
      <c r="H378" s="31"/>
      <c r="I378" s="31"/>
      <c r="J378" s="65">
        <f t="shared" si="22"/>
        <v>93097.8</v>
      </c>
    </row>
    <row r="379" spans="1:10" s="4" customFormat="1" ht="23.1" customHeight="1" x14ac:dyDescent="0.25">
      <c r="A379" s="54" t="s">
        <v>550</v>
      </c>
      <c r="B379" s="39"/>
      <c r="C379" s="64" t="s">
        <v>55</v>
      </c>
      <c r="D379" s="87">
        <v>4218</v>
      </c>
      <c r="E379" s="119">
        <v>0</v>
      </c>
      <c r="F379" s="119">
        <v>0</v>
      </c>
      <c r="G379" s="119">
        <v>0</v>
      </c>
      <c r="H379" s="31"/>
      <c r="I379" s="31"/>
      <c r="J379" s="65">
        <f t="shared" si="22"/>
        <v>4218</v>
      </c>
    </row>
    <row r="380" spans="1:10" s="4" customFormat="1" ht="23.1" customHeight="1" x14ac:dyDescent="0.25">
      <c r="A380" s="54" t="s">
        <v>551</v>
      </c>
      <c r="B380" s="39"/>
      <c r="C380" s="64" t="s">
        <v>55</v>
      </c>
      <c r="D380" s="87">
        <v>6506.8600000000006</v>
      </c>
      <c r="E380" s="119">
        <v>0</v>
      </c>
      <c r="F380" s="119">
        <v>0</v>
      </c>
      <c r="G380" s="119">
        <v>0</v>
      </c>
      <c r="H380" s="31"/>
      <c r="I380" s="31"/>
      <c r="J380" s="65">
        <f t="shared" si="22"/>
        <v>6506.8600000000006</v>
      </c>
    </row>
    <row r="381" spans="1:10" s="4" customFormat="1" ht="23.1" customHeight="1" x14ac:dyDescent="0.25">
      <c r="A381" s="54" t="s">
        <v>552</v>
      </c>
      <c r="B381" s="39"/>
      <c r="C381" s="64" t="s">
        <v>55</v>
      </c>
      <c r="D381" s="87">
        <v>21230.760000000002</v>
      </c>
      <c r="E381" s="119">
        <v>0</v>
      </c>
      <c r="F381" s="85">
        <v>1630</v>
      </c>
      <c r="G381" s="119">
        <v>0</v>
      </c>
      <c r="H381" s="31"/>
      <c r="I381" s="31"/>
      <c r="J381" s="65">
        <f t="shared" si="22"/>
        <v>22860.760000000002</v>
      </c>
    </row>
    <row r="382" spans="1:10" s="4" customFormat="1" ht="23.1" customHeight="1" x14ac:dyDescent="0.25">
      <c r="A382" s="54" t="s">
        <v>553</v>
      </c>
      <c r="B382" s="39"/>
      <c r="C382" s="64" t="s">
        <v>55</v>
      </c>
      <c r="D382" s="87">
        <v>241153.92000000004</v>
      </c>
      <c r="E382" s="119">
        <v>2484</v>
      </c>
      <c r="F382" s="85">
        <v>760</v>
      </c>
      <c r="G382" s="31">
        <v>294</v>
      </c>
      <c r="H382" s="31"/>
      <c r="I382" s="31"/>
      <c r="J382" s="65">
        <f t="shared" si="22"/>
        <v>244691.92000000004</v>
      </c>
    </row>
    <row r="383" spans="1:10" s="4" customFormat="1" ht="23.1" customHeight="1" x14ac:dyDescent="0.25">
      <c r="A383" s="54" t="s">
        <v>554</v>
      </c>
      <c r="B383" s="39"/>
      <c r="C383" s="64" t="s">
        <v>55</v>
      </c>
      <c r="D383" s="87">
        <v>7897.5000000000009</v>
      </c>
      <c r="E383" s="119">
        <v>0</v>
      </c>
      <c r="F383" s="119">
        <v>0</v>
      </c>
      <c r="G383" s="119">
        <v>0</v>
      </c>
      <c r="H383" s="31"/>
      <c r="I383" s="31"/>
      <c r="J383" s="65">
        <f t="shared" si="22"/>
        <v>7897.5000000000009</v>
      </c>
    </row>
    <row r="384" spans="1:10" s="4" customFormat="1" ht="23.1" customHeight="1" x14ac:dyDescent="0.25">
      <c r="A384" s="54" t="s">
        <v>555</v>
      </c>
      <c r="B384" s="39"/>
      <c r="C384" s="64" t="s">
        <v>55</v>
      </c>
      <c r="D384" s="87">
        <v>40819.230000000003</v>
      </c>
      <c r="E384" s="119">
        <v>0</v>
      </c>
      <c r="F384" s="85">
        <v>171</v>
      </c>
      <c r="G384" s="119">
        <v>0</v>
      </c>
      <c r="H384" s="31"/>
      <c r="I384" s="31"/>
      <c r="J384" s="65">
        <f t="shared" si="22"/>
        <v>40990.230000000003</v>
      </c>
    </row>
    <row r="385" spans="1:10" s="4" customFormat="1" ht="23.1" customHeight="1" x14ac:dyDescent="0.25">
      <c r="A385" s="54" t="s">
        <v>556</v>
      </c>
      <c r="B385" s="39"/>
      <c r="C385" s="64" t="s">
        <v>55</v>
      </c>
      <c r="D385" s="87">
        <v>7143.2000000000007</v>
      </c>
      <c r="E385" s="119">
        <v>0</v>
      </c>
      <c r="F385" s="119">
        <v>0</v>
      </c>
      <c r="G385" s="31">
        <v>300</v>
      </c>
      <c r="H385" s="31"/>
      <c r="I385" s="31"/>
      <c r="J385" s="65">
        <f t="shared" si="22"/>
        <v>7443.2000000000007</v>
      </c>
    </row>
    <row r="386" spans="1:10" s="4" customFormat="1" ht="23.1" customHeight="1" x14ac:dyDescent="0.25">
      <c r="A386" s="66" t="s">
        <v>557</v>
      </c>
      <c r="B386" s="39"/>
      <c r="C386" s="64" t="s">
        <v>55</v>
      </c>
      <c r="D386" s="72">
        <v>510159.91000000015</v>
      </c>
      <c r="E386" s="119">
        <v>0</v>
      </c>
      <c r="F386" s="118">
        <v>231</v>
      </c>
      <c r="G386" s="119">
        <v>1008</v>
      </c>
      <c r="H386" s="119"/>
      <c r="I386" s="119"/>
      <c r="J386" s="65">
        <f t="shared" si="22"/>
        <v>511398.91000000015</v>
      </c>
    </row>
    <row r="387" spans="1:10" s="4" customFormat="1" ht="23.1" customHeight="1" x14ac:dyDescent="0.25">
      <c r="A387" s="54" t="s">
        <v>558</v>
      </c>
      <c r="B387" s="39"/>
      <c r="C387" s="64" t="s">
        <v>55</v>
      </c>
      <c r="D387" s="87">
        <v>1456.5</v>
      </c>
      <c r="E387" s="119">
        <v>0</v>
      </c>
      <c r="F387" s="119">
        <v>0</v>
      </c>
      <c r="G387" s="119">
        <v>0</v>
      </c>
      <c r="H387" s="31"/>
      <c r="I387" s="31"/>
      <c r="J387" s="65">
        <f t="shared" si="22"/>
        <v>1456.5</v>
      </c>
    </row>
    <row r="388" spans="1:10" s="4" customFormat="1" ht="21" customHeight="1" x14ac:dyDescent="0.25">
      <c r="A388" s="54" t="s">
        <v>559</v>
      </c>
      <c r="B388" s="39"/>
      <c r="C388" s="64" t="s">
        <v>55</v>
      </c>
      <c r="D388" s="87">
        <v>9526.73</v>
      </c>
      <c r="E388" s="119">
        <v>0</v>
      </c>
      <c r="F388" s="85">
        <v>284</v>
      </c>
      <c r="G388" s="119">
        <v>0</v>
      </c>
      <c r="H388" s="31"/>
      <c r="I388" s="31"/>
      <c r="J388" s="65">
        <f t="shared" si="22"/>
        <v>9810.73</v>
      </c>
    </row>
    <row r="389" spans="1:10" s="4" customFormat="1" ht="21" customHeight="1" x14ac:dyDescent="0.25">
      <c r="A389" s="186" t="s">
        <v>560</v>
      </c>
      <c r="B389" s="39"/>
      <c r="C389" s="64" t="s">
        <v>55</v>
      </c>
      <c r="D389" s="87">
        <v>1144.5</v>
      </c>
      <c r="E389" s="119">
        <v>250</v>
      </c>
      <c r="F389" s="119">
        <v>0</v>
      </c>
      <c r="G389" s="119">
        <v>0</v>
      </c>
      <c r="H389" s="31"/>
      <c r="I389" s="31"/>
      <c r="J389" s="65">
        <f t="shared" ref="J389:J420" si="24">SUM(D389:I389)</f>
        <v>1394.5</v>
      </c>
    </row>
    <row r="390" spans="1:10" s="4" customFormat="1" ht="22.5" customHeight="1" x14ac:dyDescent="0.25">
      <c r="A390" s="54" t="s">
        <v>561</v>
      </c>
      <c r="B390" s="39"/>
      <c r="C390" s="64" t="s">
        <v>55</v>
      </c>
      <c r="D390" s="72">
        <v>15148.099999999999</v>
      </c>
      <c r="E390" s="119">
        <v>0</v>
      </c>
      <c r="F390" s="119">
        <v>0</v>
      </c>
      <c r="G390" s="119">
        <v>0</v>
      </c>
      <c r="H390" s="31"/>
      <c r="I390" s="31"/>
      <c r="J390" s="65">
        <f t="shared" si="24"/>
        <v>15148.099999999999</v>
      </c>
    </row>
    <row r="391" spans="1:10" s="4" customFormat="1" ht="23.1" customHeight="1" x14ac:dyDescent="0.25">
      <c r="A391" s="54" t="s">
        <v>562</v>
      </c>
      <c r="B391" s="39"/>
      <c r="C391" s="64" t="s">
        <v>55</v>
      </c>
      <c r="D391" s="87">
        <v>3604.4</v>
      </c>
      <c r="E391" s="119">
        <v>0</v>
      </c>
      <c r="F391" s="119">
        <v>0</v>
      </c>
      <c r="G391" s="119">
        <v>0</v>
      </c>
      <c r="H391" s="31"/>
      <c r="I391" s="31"/>
      <c r="J391" s="65">
        <f t="shared" si="24"/>
        <v>3604.4</v>
      </c>
    </row>
    <row r="392" spans="1:10" s="4" customFormat="1" ht="23.1" customHeight="1" x14ac:dyDescent="0.25">
      <c r="A392" s="54" t="s">
        <v>563</v>
      </c>
      <c r="B392" s="39"/>
      <c r="C392" s="64" t="s">
        <v>55</v>
      </c>
      <c r="D392" s="87">
        <v>1639.3</v>
      </c>
      <c r="E392" s="119">
        <v>0</v>
      </c>
      <c r="F392" s="119">
        <v>0</v>
      </c>
      <c r="G392" s="119">
        <v>0</v>
      </c>
      <c r="H392" s="31"/>
      <c r="I392" s="31"/>
      <c r="J392" s="65">
        <f t="shared" si="24"/>
        <v>1639.3</v>
      </c>
    </row>
    <row r="393" spans="1:10" s="4" customFormat="1" ht="23.1" customHeight="1" x14ac:dyDescent="0.25">
      <c r="A393" s="54" t="s">
        <v>564</v>
      </c>
      <c r="B393" s="39"/>
      <c r="C393" s="64" t="s">
        <v>55</v>
      </c>
      <c r="D393" s="87">
        <v>9604.5</v>
      </c>
      <c r="E393" s="119">
        <v>160</v>
      </c>
      <c r="F393" s="119">
        <v>0</v>
      </c>
      <c r="G393" s="119">
        <v>0</v>
      </c>
      <c r="H393" s="31"/>
      <c r="I393" s="31"/>
      <c r="J393" s="65">
        <f t="shared" si="24"/>
        <v>9764.5</v>
      </c>
    </row>
    <row r="394" spans="1:10" s="4" customFormat="1" ht="23.1" customHeight="1" x14ac:dyDescent="0.25">
      <c r="A394" s="138" t="s">
        <v>565</v>
      </c>
      <c r="B394" s="139"/>
      <c r="C394" s="140" t="s">
        <v>55</v>
      </c>
      <c r="D394" s="114">
        <v>42.3</v>
      </c>
      <c r="E394" s="119">
        <v>0</v>
      </c>
      <c r="F394" s="119">
        <v>0</v>
      </c>
      <c r="G394" s="31">
        <v>1140</v>
      </c>
      <c r="H394" s="31"/>
      <c r="I394" s="31"/>
      <c r="J394" s="65">
        <f t="shared" si="24"/>
        <v>1182.3</v>
      </c>
    </row>
    <row r="395" spans="1:10" s="4" customFormat="1" ht="23.1" customHeight="1" x14ac:dyDescent="0.25">
      <c r="A395" s="54" t="s">
        <v>566</v>
      </c>
      <c r="B395" s="39"/>
      <c r="C395" s="64" t="s">
        <v>55</v>
      </c>
      <c r="D395" s="72">
        <v>922.55</v>
      </c>
      <c r="E395" s="119">
        <v>0</v>
      </c>
      <c r="F395" s="119">
        <v>0</v>
      </c>
      <c r="G395" s="119">
        <v>0</v>
      </c>
      <c r="H395" s="31"/>
      <c r="I395" s="31"/>
      <c r="J395" s="65">
        <f t="shared" si="24"/>
        <v>922.55</v>
      </c>
    </row>
    <row r="396" spans="1:10" s="4" customFormat="1" ht="23.1" customHeight="1" x14ac:dyDescent="0.25">
      <c r="A396" s="54" t="s">
        <v>567</v>
      </c>
      <c r="B396" s="39"/>
      <c r="C396" s="64" t="s">
        <v>55</v>
      </c>
      <c r="D396" s="87">
        <v>217.8</v>
      </c>
      <c r="E396" s="119">
        <v>0</v>
      </c>
      <c r="F396" s="119">
        <v>0</v>
      </c>
      <c r="G396" s="119">
        <v>0</v>
      </c>
      <c r="H396" s="31"/>
      <c r="I396" s="31"/>
      <c r="J396" s="65">
        <f t="shared" si="24"/>
        <v>217.8</v>
      </c>
    </row>
    <row r="397" spans="1:10" s="4" customFormat="1" ht="23.1" customHeight="1" x14ac:dyDescent="0.25">
      <c r="A397" s="54" t="s">
        <v>568</v>
      </c>
      <c r="B397" s="39"/>
      <c r="C397" s="64" t="s">
        <v>55</v>
      </c>
      <c r="D397" s="87">
        <v>4893.42</v>
      </c>
      <c r="E397" s="119">
        <v>0</v>
      </c>
      <c r="F397" s="85">
        <v>853</v>
      </c>
      <c r="G397" s="119">
        <v>0</v>
      </c>
      <c r="H397" s="31"/>
      <c r="I397" s="31"/>
      <c r="J397" s="65">
        <f t="shared" si="24"/>
        <v>5746.42</v>
      </c>
    </row>
    <row r="398" spans="1:10" s="4" customFormat="1" ht="23.1" customHeight="1" x14ac:dyDescent="0.25">
      <c r="A398" s="54" t="s">
        <v>569</v>
      </c>
      <c r="B398" s="39"/>
      <c r="C398" s="64" t="s">
        <v>55</v>
      </c>
      <c r="D398" s="87">
        <v>12224.699999999997</v>
      </c>
      <c r="E398" s="119">
        <v>0</v>
      </c>
      <c r="F398" s="119">
        <v>0</v>
      </c>
      <c r="G398" s="119">
        <v>0</v>
      </c>
      <c r="H398" s="31"/>
      <c r="I398" s="31"/>
      <c r="J398" s="65">
        <f t="shared" si="24"/>
        <v>12224.699999999997</v>
      </c>
    </row>
    <row r="399" spans="1:10" s="4" customFormat="1" ht="23.1" customHeight="1" x14ac:dyDescent="0.25">
      <c r="A399" s="54" t="s">
        <v>570</v>
      </c>
      <c r="B399" s="39"/>
      <c r="C399" s="64" t="s">
        <v>55</v>
      </c>
      <c r="D399" s="87">
        <v>4404.8999999999996</v>
      </c>
      <c r="E399" s="119">
        <v>0</v>
      </c>
      <c r="F399" s="119">
        <v>0</v>
      </c>
      <c r="G399" s="119">
        <v>0</v>
      </c>
      <c r="H399" s="31"/>
      <c r="I399" s="31"/>
      <c r="J399" s="65">
        <f t="shared" si="24"/>
        <v>4404.8999999999996</v>
      </c>
    </row>
    <row r="400" spans="1:10" s="4" customFormat="1" ht="23.1" customHeight="1" x14ac:dyDescent="0.25">
      <c r="A400" s="54" t="s">
        <v>571</v>
      </c>
      <c r="B400" s="39"/>
      <c r="C400" s="64" t="s">
        <v>55</v>
      </c>
      <c r="D400" s="87">
        <v>193</v>
      </c>
      <c r="E400" s="119">
        <v>0</v>
      </c>
      <c r="F400" s="119">
        <v>0</v>
      </c>
      <c r="G400" s="119">
        <v>0</v>
      </c>
      <c r="H400" s="31"/>
      <c r="I400" s="31"/>
      <c r="J400" s="65">
        <f t="shared" si="24"/>
        <v>193</v>
      </c>
    </row>
    <row r="401" spans="1:10" s="4" customFormat="1" ht="23.1" customHeight="1" x14ac:dyDescent="0.25">
      <c r="A401" s="54" t="s">
        <v>572</v>
      </c>
      <c r="B401" s="39"/>
      <c r="C401" s="64" t="s">
        <v>55</v>
      </c>
      <c r="D401" s="72">
        <v>2999.8</v>
      </c>
      <c r="E401" s="119">
        <v>0</v>
      </c>
      <c r="F401" s="119">
        <v>0</v>
      </c>
      <c r="G401" s="119">
        <v>0</v>
      </c>
      <c r="H401" s="31"/>
      <c r="I401" s="31"/>
      <c r="J401" s="65">
        <f t="shared" si="24"/>
        <v>2999.8</v>
      </c>
    </row>
    <row r="402" spans="1:10" s="4" customFormat="1" ht="23.1" customHeight="1" x14ac:dyDescent="0.25">
      <c r="A402" s="54" t="s">
        <v>573</v>
      </c>
      <c r="B402" s="39"/>
      <c r="C402" s="64" t="s">
        <v>55</v>
      </c>
      <c r="D402" s="87">
        <v>31294.02</v>
      </c>
      <c r="E402" s="119">
        <v>9902</v>
      </c>
      <c r="F402" s="85">
        <v>10720</v>
      </c>
      <c r="G402" s="31">
        <v>22610</v>
      </c>
      <c r="H402" s="31"/>
      <c r="I402" s="31"/>
      <c r="J402" s="65">
        <f t="shared" si="24"/>
        <v>74526.02</v>
      </c>
    </row>
    <row r="403" spans="1:10" s="4" customFormat="1" ht="23.1" customHeight="1" x14ac:dyDescent="0.25">
      <c r="A403" s="54" t="s">
        <v>574</v>
      </c>
      <c r="B403" s="39"/>
      <c r="C403" s="64" t="s">
        <v>55</v>
      </c>
      <c r="D403" s="72">
        <v>14124.85</v>
      </c>
      <c r="E403" s="119">
        <v>0</v>
      </c>
      <c r="F403" s="119">
        <v>0</v>
      </c>
      <c r="G403" s="119">
        <v>0</v>
      </c>
      <c r="H403" s="31"/>
      <c r="I403" s="31"/>
      <c r="J403" s="65">
        <f t="shared" si="24"/>
        <v>14124.85</v>
      </c>
    </row>
    <row r="404" spans="1:10" s="4" customFormat="1" ht="23.1" customHeight="1" x14ac:dyDescent="0.25">
      <c r="A404" s="54" t="s">
        <v>575</v>
      </c>
      <c r="B404" s="39"/>
      <c r="C404" s="64" t="s">
        <v>55</v>
      </c>
      <c r="D404" s="87">
        <v>3953.75</v>
      </c>
      <c r="E404" s="119">
        <v>0</v>
      </c>
      <c r="F404" s="119">
        <v>0</v>
      </c>
      <c r="G404" s="119">
        <v>0</v>
      </c>
      <c r="H404" s="31"/>
      <c r="I404" s="31"/>
      <c r="J404" s="65">
        <f t="shared" si="24"/>
        <v>3953.75</v>
      </c>
    </row>
    <row r="405" spans="1:10" s="4" customFormat="1" ht="23.1" customHeight="1" x14ac:dyDescent="0.25">
      <c r="A405" s="54" t="s">
        <v>576</v>
      </c>
      <c r="B405" s="39"/>
      <c r="C405" s="64" t="s">
        <v>55</v>
      </c>
      <c r="D405" s="87">
        <v>12.7</v>
      </c>
      <c r="E405" s="119">
        <v>0</v>
      </c>
      <c r="F405" s="119">
        <v>0</v>
      </c>
      <c r="G405" s="119">
        <v>0</v>
      </c>
      <c r="H405" s="31"/>
      <c r="I405" s="31"/>
      <c r="J405" s="65">
        <f t="shared" si="24"/>
        <v>12.7</v>
      </c>
    </row>
    <row r="406" spans="1:10" s="4" customFormat="1" ht="23.1" customHeight="1" x14ac:dyDescent="0.25">
      <c r="A406" s="54" t="s">
        <v>577</v>
      </c>
      <c r="B406" s="39"/>
      <c r="C406" s="64" t="s">
        <v>55</v>
      </c>
      <c r="D406" s="87">
        <v>264227.77</v>
      </c>
      <c r="E406" s="119">
        <v>420</v>
      </c>
      <c r="F406" s="85">
        <v>4341.6400000000003</v>
      </c>
      <c r="G406" s="31">
        <v>3540</v>
      </c>
      <c r="H406" s="31"/>
      <c r="I406" s="31"/>
      <c r="J406" s="65">
        <f t="shared" si="24"/>
        <v>272529.41000000003</v>
      </c>
    </row>
    <row r="407" spans="1:10" s="4" customFormat="1" ht="23.1" customHeight="1" x14ac:dyDescent="0.25">
      <c r="A407" s="54" t="s">
        <v>578</v>
      </c>
      <c r="B407" s="39"/>
      <c r="C407" s="64" t="s">
        <v>55</v>
      </c>
      <c r="D407" s="87">
        <v>735932.31</v>
      </c>
      <c r="E407" s="119">
        <v>10008.719999999999</v>
      </c>
      <c r="F407" s="85">
        <v>2946</v>
      </c>
      <c r="G407" s="31">
        <v>3531</v>
      </c>
      <c r="H407" s="31"/>
      <c r="I407" s="31"/>
      <c r="J407" s="65">
        <f t="shared" si="24"/>
        <v>752418.03</v>
      </c>
    </row>
    <row r="408" spans="1:10" s="4" customFormat="1" ht="23.1" customHeight="1" x14ac:dyDescent="0.25">
      <c r="A408" s="54" t="s">
        <v>579</v>
      </c>
      <c r="B408" s="39"/>
      <c r="C408" s="64" t="s">
        <v>55</v>
      </c>
      <c r="D408" s="87">
        <v>1696.1</v>
      </c>
      <c r="E408" s="119">
        <v>0</v>
      </c>
      <c r="F408" s="119">
        <v>0</v>
      </c>
      <c r="G408" s="119">
        <v>0</v>
      </c>
      <c r="H408" s="31"/>
      <c r="I408" s="31"/>
      <c r="J408" s="65">
        <f t="shared" si="24"/>
        <v>1696.1</v>
      </c>
    </row>
    <row r="409" spans="1:10" s="4" customFormat="1" ht="23.1" customHeight="1" x14ac:dyDescent="0.25">
      <c r="A409" s="54" t="s">
        <v>580</v>
      </c>
      <c r="B409" s="39"/>
      <c r="C409" s="64" t="s">
        <v>55</v>
      </c>
      <c r="D409" s="87">
        <v>16780.47</v>
      </c>
      <c r="E409" s="119">
        <v>0</v>
      </c>
      <c r="F409" s="119">
        <v>0</v>
      </c>
      <c r="G409" s="31">
        <v>3021</v>
      </c>
      <c r="H409" s="31"/>
      <c r="I409" s="31"/>
      <c r="J409" s="65">
        <f t="shared" si="24"/>
        <v>19801.47</v>
      </c>
    </row>
    <row r="410" spans="1:10" s="4" customFormat="1" ht="23.1" customHeight="1" x14ac:dyDescent="0.25">
      <c r="A410" s="54" t="s">
        <v>581</v>
      </c>
      <c r="B410" s="39"/>
      <c r="C410" s="64" t="s">
        <v>55</v>
      </c>
      <c r="D410" s="87">
        <v>4117.5</v>
      </c>
      <c r="E410" s="119">
        <v>0</v>
      </c>
      <c r="F410" s="119">
        <v>0</v>
      </c>
      <c r="G410" s="119">
        <v>0</v>
      </c>
      <c r="H410" s="31"/>
      <c r="I410" s="31"/>
      <c r="J410" s="65">
        <f t="shared" si="24"/>
        <v>4117.5</v>
      </c>
    </row>
    <row r="411" spans="1:10" s="4" customFormat="1" ht="23.1" customHeight="1" x14ac:dyDescent="0.25">
      <c r="A411" s="54" t="s">
        <v>582</v>
      </c>
      <c r="B411" s="39"/>
      <c r="C411" s="64" t="s">
        <v>55</v>
      </c>
      <c r="D411" s="87">
        <v>2995.9</v>
      </c>
      <c r="E411" s="119">
        <v>0</v>
      </c>
      <c r="F411" s="119">
        <v>0</v>
      </c>
      <c r="G411" s="119">
        <v>0</v>
      </c>
      <c r="H411" s="31"/>
      <c r="I411" s="31"/>
      <c r="J411" s="65">
        <f t="shared" si="24"/>
        <v>2995.9</v>
      </c>
    </row>
    <row r="412" spans="1:10" s="4" customFormat="1" ht="23.1" customHeight="1" x14ac:dyDescent="0.25">
      <c r="A412" s="54" t="s">
        <v>583</v>
      </c>
      <c r="B412" s="39"/>
      <c r="C412" s="64" t="s">
        <v>55</v>
      </c>
      <c r="D412" s="87">
        <v>183.9</v>
      </c>
      <c r="E412" s="119">
        <v>0</v>
      </c>
      <c r="F412" s="119">
        <v>0</v>
      </c>
      <c r="G412" s="119">
        <v>0</v>
      </c>
      <c r="H412" s="31"/>
      <c r="I412" s="31"/>
      <c r="J412" s="65">
        <f t="shared" si="24"/>
        <v>183.9</v>
      </c>
    </row>
    <row r="413" spans="1:10" s="4" customFormat="1" ht="23.1" customHeight="1" x14ac:dyDescent="0.25">
      <c r="A413" s="54" t="s">
        <v>584</v>
      </c>
      <c r="B413" s="39"/>
      <c r="C413" s="64" t="s">
        <v>55</v>
      </c>
      <c r="D413" s="87">
        <v>370.4</v>
      </c>
      <c r="E413" s="119">
        <v>0</v>
      </c>
      <c r="F413" s="119">
        <v>0</v>
      </c>
      <c r="G413" s="119">
        <v>0</v>
      </c>
      <c r="H413" s="31"/>
      <c r="I413" s="31"/>
      <c r="J413" s="65">
        <f t="shared" si="24"/>
        <v>370.4</v>
      </c>
    </row>
    <row r="414" spans="1:10" s="4" customFormat="1" ht="23.1" customHeight="1" x14ac:dyDescent="0.25">
      <c r="A414" s="54" t="s">
        <v>585</v>
      </c>
      <c r="B414" s="39"/>
      <c r="C414" s="64" t="s">
        <v>55</v>
      </c>
      <c r="D414" s="87">
        <v>3196.6000000000004</v>
      </c>
      <c r="E414" s="119">
        <v>0</v>
      </c>
      <c r="F414" s="119">
        <v>0</v>
      </c>
      <c r="G414" s="119">
        <v>0</v>
      </c>
      <c r="H414" s="31"/>
      <c r="I414" s="31"/>
      <c r="J414" s="65">
        <f t="shared" si="24"/>
        <v>3196.6000000000004</v>
      </c>
    </row>
    <row r="415" spans="1:10" s="4" customFormat="1" ht="23.1" customHeight="1" x14ac:dyDescent="0.25">
      <c r="A415" s="54" t="s">
        <v>586</v>
      </c>
      <c r="B415" s="39"/>
      <c r="C415" s="64" t="s">
        <v>55</v>
      </c>
      <c r="D415" s="87">
        <v>1304.1999999999998</v>
      </c>
      <c r="E415" s="119">
        <v>0</v>
      </c>
      <c r="F415" s="119">
        <v>0</v>
      </c>
      <c r="G415" s="119">
        <v>0</v>
      </c>
      <c r="H415" s="31"/>
      <c r="I415" s="31"/>
      <c r="J415" s="65">
        <f t="shared" si="24"/>
        <v>1304.1999999999998</v>
      </c>
    </row>
    <row r="416" spans="1:10" s="4" customFormat="1" ht="23.1" customHeight="1" x14ac:dyDescent="0.25">
      <c r="A416" s="54" t="s">
        <v>587</v>
      </c>
      <c r="B416" s="39"/>
      <c r="C416" s="64" t="s">
        <v>55</v>
      </c>
      <c r="D416" s="72">
        <v>197754.70999999993</v>
      </c>
      <c r="E416" s="119">
        <v>925</v>
      </c>
      <c r="F416" s="118">
        <v>8541</v>
      </c>
      <c r="G416" s="119">
        <v>4219</v>
      </c>
      <c r="H416" s="119"/>
      <c r="I416" s="417"/>
      <c r="J416" s="296">
        <f t="shared" si="24"/>
        <v>211439.70999999993</v>
      </c>
    </row>
    <row r="417" spans="1:10" s="4" customFormat="1" ht="23.1" customHeight="1" x14ac:dyDescent="0.25">
      <c r="A417" s="54" t="s">
        <v>588</v>
      </c>
      <c r="B417" s="39"/>
      <c r="C417" s="64" t="s">
        <v>55</v>
      </c>
      <c r="D417" s="87">
        <v>19939.2</v>
      </c>
      <c r="E417" s="119">
        <v>4465</v>
      </c>
      <c r="F417" s="85">
        <v>12821.96</v>
      </c>
      <c r="G417" s="31">
        <v>10729</v>
      </c>
      <c r="H417" s="31"/>
      <c r="I417" s="31"/>
      <c r="J417" s="65">
        <f t="shared" si="24"/>
        <v>47955.16</v>
      </c>
    </row>
    <row r="418" spans="1:10" s="4" customFormat="1" ht="23.1" customHeight="1" x14ac:dyDescent="0.25">
      <c r="A418" s="54" t="s">
        <v>589</v>
      </c>
      <c r="B418" s="39"/>
      <c r="C418" s="64" t="s">
        <v>55</v>
      </c>
      <c r="D418" s="87">
        <v>474360.92</v>
      </c>
      <c r="E418" s="119">
        <v>8980</v>
      </c>
      <c r="F418" s="85">
        <v>1277</v>
      </c>
      <c r="G418" s="31">
        <v>3585</v>
      </c>
      <c r="H418" s="31"/>
      <c r="I418" s="31"/>
      <c r="J418" s="65">
        <f t="shared" si="24"/>
        <v>488202.92</v>
      </c>
    </row>
    <row r="419" spans="1:10" s="4" customFormat="1" ht="23.1" customHeight="1" x14ac:dyDescent="0.25">
      <c r="A419" s="54" t="s">
        <v>590</v>
      </c>
      <c r="B419" s="39"/>
      <c r="C419" s="64" t="s">
        <v>55</v>
      </c>
      <c r="D419" s="87">
        <v>32032</v>
      </c>
      <c r="E419" s="119">
        <v>0</v>
      </c>
      <c r="F419" s="119">
        <v>0</v>
      </c>
      <c r="G419" s="119">
        <v>0</v>
      </c>
      <c r="H419" s="45"/>
      <c r="I419" s="45"/>
      <c r="J419" s="65">
        <f t="shared" si="24"/>
        <v>32032</v>
      </c>
    </row>
    <row r="420" spans="1:10" s="4" customFormat="1" ht="23.1" customHeight="1" x14ac:dyDescent="0.25">
      <c r="A420" s="54" t="s">
        <v>591</v>
      </c>
      <c r="B420" s="39"/>
      <c r="C420" s="64" t="s">
        <v>55</v>
      </c>
      <c r="D420" s="87">
        <v>52931.98</v>
      </c>
      <c r="E420" s="119">
        <v>502</v>
      </c>
      <c r="F420" s="119">
        <v>0</v>
      </c>
      <c r="G420" s="119">
        <v>0</v>
      </c>
      <c r="H420" s="31"/>
      <c r="I420" s="45"/>
      <c r="J420" s="65">
        <f t="shared" si="24"/>
        <v>53433.98</v>
      </c>
    </row>
    <row r="421" spans="1:10" s="4" customFormat="1" ht="23.1" customHeight="1" x14ac:dyDescent="0.25">
      <c r="A421" s="54" t="s">
        <v>592</v>
      </c>
      <c r="B421" s="286"/>
      <c r="C421" s="64" t="s">
        <v>55</v>
      </c>
      <c r="D421" s="72">
        <v>20477.079999999998</v>
      </c>
      <c r="E421" s="119">
        <v>130</v>
      </c>
      <c r="F421" s="118">
        <v>340</v>
      </c>
      <c r="G421" s="119">
        <v>0</v>
      </c>
      <c r="H421" s="119"/>
      <c r="I421" s="119"/>
      <c r="J421" s="65">
        <f t="shared" ref="J421:J454" si="25">SUM(D421:I421)</f>
        <v>20947.079999999998</v>
      </c>
    </row>
    <row r="422" spans="1:10" s="4" customFormat="1" ht="23.1" customHeight="1" x14ac:dyDescent="0.25">
      <c r="A422" s="54" t="s">
        <v>593</v>
      </c>
      <c r="B422" s="39"/>
      <c r="C422" s="64" t="s">
        <v>55</v>
      </c>
      <c r="D422" s="72">
        <v>88</v>
      </c>
      <c r="E422" s="119">
        <v>0</v>
      </c>
      <c r="F422" s="119">
        <v>0</v>
      </c>
      <c r="G422" s="119">
        <v>0</v>
      </c>
      <c r="H422" s="119"/>
      <c r="I422" s="119"/>
      <c r="J422" s="296">
        <f t="shared" si="25"/>
        <v>88</v>
      </c>
    </row>
    <row r="423" spans="1:10" s="4" customFormat="1" ht="23.1" customHeight="1" x14ac:dyDescent="0.25">
      <c r="A423" s="54" t="s">
        <v>594</v>
      </c>
      <c r="B423" s="39"/>
      <c r="C423" s="64" t="s">
        <v>55</v>
      </c>
      <c r="D423" s="87">
        <v>6586.2</v>
      </c>
      <c r="E423" s="119">
        <v>0</v>
      </c>
      <c r="F423" s="119">
        <v>0</v>
      </c>
      <c r="G423" s="119">
        <v>0</v>
      </c>
      <c r="H423" s="119"/>
      <c r="I423" s="119"/>
      <c r="J423" s="65">
        <f t="shared" si="25"/>
        <v>6586.2</v>
      </c>
    </row>
    <row r="424" spans="1:10" s="4" customFormat="1" ht="23.1" customHeight="1" x14ac:dyDescent="0.25">
      <c r="A424" s="186" t="s">
        <v>595</v>
      </c>
      <c r="B424" s="39"/>
      <c r="C424" s="64" t="s">
        <v>55</v>
      </c>
      <c r="D424" s="87">
        <v>0</v>
      </c>
      <c r="E424" s="119">
        <v>460</v>
      </c>
      <c r="F424" s="119">
        <v>0</v>
      </c>
      <c r="G424" s="119">
        <v>0</v>
      </c>
      <c r="H424" s="119"/>
      <c r="I424" s="119"/>
      <c r="J424" s="65">
        <f t="shared" si="25"/>
        <v>460</v>
      </c>
    </row>
    <row r="425" spans="1:10" s="4" customFormat="1" ht="23.1" customHeight="1" x14ac:dyDescent="0.25">
      <c r="A425" s="54" t="s">
        <v>596</v>
      </c>
      <c r="B425" s="39"/>
      <c r="C425" s="64" t="s">
        <v>55</v>
      </c>
      <c r="D425" s="87">
        <v>12259.8</v>
      </c>
      <c r="E425" s="119">
        <v>499</v>
      </c>
      <c r="F425" s="119">
        <v>0</v>
      </c>
      <c r="G425" s="45">
        <v>399</v>
      </c>
      <c r="H425" s="119"/>
      <c r="I425" s="119"/>
      <c r="J425" s="65">
        <f t="shared" si="25"/>
        <v>13157.8</v>
      </c>
    </row>
    <row r="426" spans="1:10" s="4" customFormat="1" ht="22.5" customHeight="1" x14ac:dyDescent="0.25">
      <c r="A426" s="54" t="s">
        <v>597</v>
      </c>
      <c r="B426" s="39"/>
      <c r="C426" s="64" t="s">
        <v>55</v>
      </c>
      <c r="D426" s="87">
        <v>5998.1</v>
      </c>
      <c r="E426" s="119">
        <v>0</v>
      </c>
      <c r="F426" s="119">
        <v>0</v>
      </c>
      <c r="G426" s="119">
        <v>0</v>
      </c>
      <c r="H426" s="119"/>
      <c r="I426" s="119"/>
      <c r="J426" s="65">
        <f t="shared" si="25"/>
        <v>5998.1</v>
      </c>
    </row>
    <row r="427" spans="1:10" s="4" customFormat="1" ht="22.5" customHeight="1" x14ac:dyDescent="0.25">
      <c r="A427" s="54" t="s">
        <v>598</v>
      </c>
      <c r="B427" s="39"/>
      <c r="C427" s="64" t="s">
        <v>55</v>
      </c>
      <c r="D427" s="87">
        <v>97135.409999999989</v>
      </c>
      <c r="E427" s="119">
        <v>2565</v>
      </c>
      <c r="F427" s="85">
        <v>4126</v>
      </c>
      <c r="G427" s="31">
        <v>3492</v>
      </c>
      <c r="H427" s="31"/>
      <c r="I427" s="31"/>
      <c r="J427" s="65">
        <f t="shared" si="25"/>
        <v>107318.40999999999</v>
      </c>
    </row>
    <row r="428" spans="1:10" ht="21.75" customHeight="1" x14ac:dyDescent="0.2">
      <c r="A428" s="184" t="s">
        <v>599</v>
      </c>
      <c r="B428" s="39"/>
      <c r="C428" s="64" t="s">
        <v>55</v>
      </c>
      <c r="D428" s="87">
        <v>120</v>
      </c>
      <c r="E428" s="119">
        <v>0</v>
      </c>
      <c r="F428" s="119">
        <v>0</v>
      </c>
      <c r="G428" s="119">
        <v>0</v>
      </c>
      <c r="H428" s="31"/>
      <c r="I428" s="31"/>
      <c r="J428" s="65">
        <f t="shared" si="25"/>
        <v>120</v>
      </c>
    </row>
    <row r="429" spans="1:10" ht="21.75" customHeight="1" x14ac:dyDescent="0.2">
      <c r="A429" s="580" t="s">
        <v>600</v>
      </c>
      <c r="B429" s="581"/>
      <c r="C429" s="64" t="s">
        <v>55</v>
      </c>
      <c r="D429" s="87">
        <v>0</v>
      </c>
      <c r="E429" s="119">
        <v>0</v>
      </c>
      <c r="F429" s="85">
        <v>3530</v>
      </c>
      <c r="G429" s="31">
        <v>851</v>
      </c>
      <c r="H429" s="31"/>
      <c r="I429" s="31"/>
      <c r="J429" s="65">
        <f t="shared" si="25"/>
        <v>4381</v>
      </c>
    </row>
    <row r="430" spans="1:10" ht="21.75" customHeight="1" x14ac:dyDescent="0.2">
      <c r="A430" s="307" t="s">
        <v>1060</v>
      </c>
      <c r="B430" s="388"/>
      <c r="C430" s="64" t="s">
        <v>55</v>
      </c>
      <c r="D430" s="87">
        <v>0</v>
      </c>
      <c r="E430" s="119">
        <v>0</v>
      </c>
      <c r="F430" s="85">
        <v>0</v>
      </c>
      <c r="G430" s="31">
        <v>286</v>
      </c>
      <c r="H430" s="31"/>
      <c r="I430" s="31"/>
      <c r="J430" s="65">
        <f t="shared" si="25"/>
        <v>286</v>
      </c>
    </row>
    <row r="431" spans="1:10" ht="22.5" customHeight="1" x14ac:dyDescent="0.2">
      <c r="A431" s="54" t="s">
        <v>601</v>
      </c>
      <c r="B431" s="39"/>
      <c r="C431" s="64" t="s">
        <v>55</v>
      </c>
      <c r="D431" s="87">
        <v>146892.78</v>
      </c>
      <c r="E431" s="119">
        <v>0</v>
      </c>
      <c r="F431" s="85">
        <v>1377</v>
      </c>
      <c r="G431" s="119">
        <v>0</v>
      </c>
      <c r="H431" s="31"/>
      <c r="I431" s="31"/>
      <c r="J431" s="65">
        <f t="shared" si="25"/>
        <v>148269.78</v>
      </c>
    </row>
    <row r="432" spans="1:10" s="4" customFormat="1" ht="22.5" customHeight="1" x14ac:dyDescent="0.25">
      <c r="A432" s="54" t="s">
        <v>602</v>
      </c>
      <c r="B432" s="39"/>
      <c r="C432" s="64" t="s">
        <v>55</v>
      </c>
      <c r="D432" s="87">
        <v>35.1</v>
      </c>
      <c r="E432" s="119">
        <v>0</v>
      </c>
      <c r="F432" s="119">
        <v>0</v>
      </c>
      <c r="G432" s="119">
        <v>0</v>
      </c>
      <c r="H432" s="31"/>
      <c r="I432" s="31"/>
      <c r="J432" s="65">
        <f t="shared" si="25"/>
        <v>35.1</v>
      </c>
    </row>
    <row r="433" spans="1:10" s="4" customFormat="1" ht="22.5" customHeight="1" x14ac:dyDescent="0.25">
      <c r="A433" s="553" t="s">
        <v>603</v>
      </c>
      <c r="B433" s="554"/>
      <c r="C433" s="64" t="s">
        <v>55</v>
      </c>
      <c r="D433" s="87">
        <v>913</v>
      </c>
      <c r="E433" s="119">
        <v>0</v>
      </c>
      <c r="F433" s="119">
        <v>0</v>
      </c>
      <c r="G433" s="119">
        <v>0</v>
      </c>
      <c r="H433" s="31"/>
      <c r="I433" s="31"/>
      <c r="J433" s="65">
        <f t="shared" si="25"/>
        <v>913</v>
      </c>
    </row>
    <row r="434" spans="1:10" s="4" customFormat="1" ht="22.5" customHeight="1" x14ac:dyDescent="0.25">
      <c r="A434" s="54" t="s">
        <v>604</v>
      </c>
      <c r="B434" s="39"/>
      <c r="C434" s="64" t="s">
        <v>55</v>
      </c>
      <c r="D434" s="87">
        <v>50677.82</v>
      </c>
      <c r="E434" s="119">
        <v>0</v>
      </c>
      <c r="F434" s="119">
        <v>0</v>
      </c>
      <c r="G434" s="119">
        <v>0</v>
      </c>
      <c r="H434" s="31"/>
      <c r="I434" s="31"/>
      <c r="J434" s="65">
        <f t="shared" si="25"/>
        <v>50677.82</v>
      </c>
    </row>
    <row r="435" spans="1:10" s="4" customFormat="1" ht="22.5" customHeight="1" x14ac:dyDescent="0.25">
      <c r="A435" s="54" t="s">
        <v>605</v>
      </c>
      <c r="B435" s="39"/>
      <c r="C435" s="64" t="s">
        <v>55</v>
      </c>
      <c r="D435" s="87">
        <v>133785.78999999998</v>
      </c>
      <c r="E435" s="119">
        <v>0</v>
      </c>
      <c r="F435" s="119">
        <v>0</v>
      </c>
      <c r="G435" s="119">
        <v>0</v>
      </c>
      <c r="H435" s="31"/>
      <c r="I435" s="31"/>
      <c r="J435" s="65">
        <f t="shared" si="25"/>
        <v>133785.78999999998</v>
      </c>
    </row>
    <row r="436" spans="1:10" s="4" customFormat="1" ht="22.5" customHeight="1" x14ac:dyDescent="0.25">
      <c r="A436" s="54" t="s">
        <v>606</v>
      </c>
      <c r="B436" s="39"/>
      <c r="C436" s="64" t="s">
        <v>55</v>
      </c>
      <c r="D436" s="87">
        <v>17933.400000000001</v>
      </c>
      <c r="E436" s="119">
        <v>1090</v>
      </c>
      <c r="F436" s="85">
        <v>8343</v>
      </c>
      <c r="G436" s="31">
        <v>12997</v>
      </c>
      <c r="H436" s="31"/>
      <c r="I436" s="31"/>
      <c r="J436" s="65">
        <f t="shared" si="25"/>
        <v>40363.4</v>
      </c>
    </row>
    <row r="437" spans="1:10" s="4" customFormat="1" ht="23.1" customHeight="1" x14ac:dyDescent="0.25">
      <c r="A437" s="54" t="s">
        <v>607</v>
      </c>
      <c r="B437" s="39"/>
      <c r="C437" s="64" t="s">
        <v>55</v>
      </c>
      <c r="D437" s="87">
        <v>983.90000000000009</v>
      </c>
      <c r="E437" s="119">
        <v>0</v>
      </c>
      <c r="F437" s="119">
        <v>0</v>
      </c>
      <c r="G437" s="119">
        <v>0</v>
      </c>
      <c r="H437" s="31"/>
      <c r="I437" s="31"/>
      <c r="J437" s="65">
        <f t="shared" si="25"/>
        <v>983.90000000000009</v>
      </c>
    </row>
    <row r="438" spans="1:10" s="4" customFormat="1" ht="23.1" customHeight="1" x14ac:dyDescent="0.25">
      <c r="A438" s="54" t="s">
        <v>608</v>
      </c>
      <c r="B438" s="39"/>
      <c r="C438" s="64" t="s">
        <v>55</v>
      </c>
      <c r="D438" s="87">
        <v>56728.229999999996</v>
      </c>
      <c r="E438" s="119">
        <v>45</v>
      </c>
      <c r="F438" s="119">
        <v>0</v>
      </c>
      <c r="G438" s="119">
        <v>0</v>
      </c>
      <c r="H438" s="31"/>
      <c r="I438" s="31"/>
      <c r="J438" s="65">
        <f t="shared" si="25"/>
        <v>56773.229999999996</v>
      </c>
    </row>
    <row r="439" spans="1:10" s="4" customFormat="1" ht="23.1" customHeight="1" x14ac:dyDescent="0.25">
      <c r="A439" s="54" t="s">
        <v>609</v>
      </c>
      <c r="B439" s="39"/>
      <c r="C439" s="64" t="s">
        <v>55</v>
      </c>
      <c r="D439" s="87">
        <v>18042.500000000004</v>
      </c>
      <c r="E439" s="119">
        <v>0</v>
      </c>
      <c r="F439" s="119">
        <v>0</v>
      </c>
      <c r="G439" s="119">
        <v>0</v>
      </c>
      <c r="H439" s="31"/>
      <c r="I439" s="31"/>
      <c r="J439" s="65">
        <f t="shared" si="25"/>
        <v>18042.500000000004</v>
      </c>
    </row>
    <row r="440" spans="1:10" s="4" customFormat="1" ht="23.1" customHeight="1" x14ac:dyDescent="0.25">
      <c r="A440" s="54" t="s">
        <v>610</v>
      </c>
      <c r="B440" s="39"/>
      <c r="C440" s="64" t="s">
        <v>55</v>
      </c>
      <c r="D440" s="87">
        <v>22392.799999999999</v>
      </c>
      <c r="E440" s="119">
        <v>1315</v>
      </c>
      <c r="F440" s="85">
        <v>231</v>
      </c>
      <c r="G440" s="31">
        <v>230</v>
      </c>
      <c r="H440" s="31"/>
      <c r="I440" s="31"/>
      <c r="J440" s="65">
        <f t="shared" si="25"/>
        <v>24168.799999999999</v>
      </c>
    </row>
    <row r="441" spans="1:10" s="4" customFormat="1" ht="23.1" customHeight="1" x14ac:dyDescent="0.25">
      <c r="A441" s="390" t="s">
        <v>611</v>
      </c>
      <c r="B441" s="39"/>
      <c r="C441" s="64" t="s">
        <v>55</v>
      </c>
      <c r="D441" s="87">
        <v>10368.419999999998</v>
      </c>
      <c r="E441" s="119">
        <v>3296</v>
      </c>
      <c r="F441" s="85">
        <v>2546</v>
      </c>
      <c r="G441" s="31">
        <v>2201</v>
      </c>
      <c r="H441" s="31"/>
      <c r="I441" s="31"/>
      <c r="J441" s="65">
        <f t="shared" si="25"/>
        <v>18411.419999999998</v>
      </c>
    </row>
    <row r="442" spans="1:10" s="4" customFormat="1" ht="23.1" customHeight="1" x14ac:dyDescent="0.25">
      <c r="A442" s="54" t="s">
        <v>612</v>
      </c>
      <c r="B442" s="39"/>
      <c r="C442" s="64" t="s">
        <v>55</v>
      </c>
      <c r="D442" s="87">
        <v>6631.2000000000007</v>
      </c>
      <c r="E442" s="119">
        <v>0</v>
      </c>
      <c r="F442" s="119">
        <v>0</v>
      </c>
      <c r="G442" s="119">
        <v>0</v>
      </c>
      <c r="H442" s="31"/>
      <c r="I442" s="31"/>
      <c r="J442" s="65">
        <f t="shared" si="25"/>
        <v>6631.2000000000007</v>
      </c>
    </row>
    <row r="443" spans="1:10" s="4" customFormat="1" ht="23.1" customHeight="1" x14ac:dyDescent="0.25">
      <c r="A443" s="54" t="s">
        <v>613</v>
      </c>
      <c r="B443" s="39"/>
      <c r="C443" s="64" t="s">
        <v>55</v>
      </c>
      <c r="D443" s="87">
        <v>14652.599999999999</v>
      </c>
      <c r="E443" s="119">
        <v>230</v>
      </c>
      <c r="F443" s="119">
        <v>0</v>
      </c>
      <c r="G443" s="119">
        <v>0</v>
      </c>
      <c r="H443" s="31"/>
      <c r="I443" s="31"/>
      <c r="J443" s="65">
        <f t="shared" si="25"/>
        <v>14882.599999999999</v>
      </c>
    </row>
    <row r="444" spans="1:10" s="4" customFormat="1" ht="23.1" customHeight="1" x14ac:dyDescent="0.25">
      <c r="A444" s="54" t="s">
        <v>614</v>
      </c>
      <c r="B444" s="39"/>
      <c r="C444" s="64" t="s">
        <v>55</v>
      </c>
      <c r="D444" s="87">
        <v>1615</v>
      </c>
      <c r="E444" s="119">
        <v>0</v>
      </c>
      <c r="F444" s="119">
        <v>0</v>
      </c>
      <c r="G444" s="119">
        <v>0</v>
      </c>
      <c r="H444" s="31"/>
      <c r="I444" s="31"/>
      <c r="J444" s="65">
        <f t="shared" si="25"/>
        <v>1615</v>
      </c>
    </row>
    <row r="445" spans="1:10" s="4" customFormat="1" ht="23.1" customHeight="1" x14ac:dyDescent="0.25">
      <c r="A445" s="54" t="s">
        <v>615</v>
      </c>
      <c r="B445" s="39"/>
      <c r="C445" s="64" t="s">
        <v>55</v>
      </c>
      <c r="D445" s="87">
        <v>333941.47000000003</v>
      </c>
      <c r="E445" s="119">
        <v>150</v>
      </c>
      <c r="F445" s="85">
        <v>620</v>
      </c>
      <c r="G445" s="119">
        <v>0</v>
      </c>
      <c r="H445" s="31"/>
      <c r="I445" s="31"/>
      <c r="J445" s="65">
        <f t="shared" si="25"/>
        <v>334711.47000000003</v>
      </c>
    </row>
    <row r="446" spans="1:10" s="4" customFormat="1" ht="23.1" customHeight="1" x14ac:dyDescent="0.25">
      <c r="A446" s="54" t="s">
        <v>616</v>
      </c>
      <c r="B446" s="39"/>
      <c r="C446" s="64" t="s">
        <v>55</v>
      </c>
      <c r="D446" s="87">
        <v>14163.089999999998</v>
      </c>
      <c r="E446" s="119">
        <v>297</v>
      </c>
      <c r="F446" s="119">
        <v>0</v>
      </c>
      <c r="G446" s="119">
        <v>0</v>
      </c>
      <c r="H446" s="31"/>
      <c r="I446" s="31"/>
      <c r="J446" s="65">
        <f t="shared" si="25"/>
        <v>14460.089999999998</v>
      </c>
    </row>
    <row r="447" spans="1:10" s="4" customFormat="1" ht="23.1" customHeight="1" x14ac:dyDescent="0.25">
      <c r="A447" s="54" t="s">
        <v>617</v>
      </c>
      <c r="B447" s="39"/>
      <c r="C447" s="64" t="s">
        <v>55</v>
      </c>
      <c r="D447" s="87">
        <v>1444.5</v>
      </c>
      <c r="E447" s="119">
        <v>0</v>
      </c>
      <c r="F447" s="119">
        <v>0</v>
      </c>
      <c r="G447" s="119">
        <v>0</v>
      </c>
      <c r="H447" s="31"/>
      <c r="I447" s="31"/>
      <c r="J447" s="65">
        <f t="shared" si="25"/>
        <v>1444.5</v>
      </c>
    </row>
    <row r="448" spans="1:10" s="4" customFormat="1" ht="23.1" customHeight="1" x14ac:dyDescent="0.25">
      <c r="A448" s="54" t="s">
        <v>618</v>
      </c>
      <c r="B448" s="39"/>
      <c r="C448" s="64" t="s">
        <v>55</v>
      </c>
      <c r="D448" s="87">
        <v>3092.2</v>
      </c>
      <c r="E448" s="119">
        <v>0</v>
      </c>
      <c r="F448" s="85">
        <v>1647</v>
      </c>
      <c r="G448" s="119">
        <v>0</v>
      </c>
      <c r="H448" s="31"/>
      <c r="I448" s="31"/>
      <c r="J448" s="65">
        <f t="shared" si="25"/>
        <v>4739.2</v>
      </c>
    </row>
    <row r="449" spans="1:10" s="4" customFormat="1" ht="23.1" customHeight="1" x14ac:dyDescent="0.25">
      <c r="A449" s="54" t="s">
        <v>619</v>
      </c>
      <c r="B449" s="39"/>
      <c r="C449" s="64" t="s">
        <v>55</v>
      </c>
      <c r="D449" s="87">
        <v>144.69999999999999</v>
      </c>
      <c r="E449" s="119">
        <v>0</v>
      </c>
      <c r="F449" s="119">
        <v>0</v>
      </c>
      <c r="G449" s="119">
        <v>0</v>
      </c>
      <c r="H449" s="31"/>
      <c r="I449" s="31"/>
      <c r="J449" s="65">
        <f t="shared" si="25"/>
        <v>144.69999999999999</v>
      </c>
    </row>
    <row r="450" spans="1:10" s="4" customFormat="1" ht="23.1" customHeight="1" x14ac:dyDescent="0.25">
      <c r="A450" s="54" t="s">
        <v>620</v>
      </c>
      <c r="B450" s="39"/>
      <c r="C450" s="64" t="s">
        <v>55</v>
      </c>
      <c r="D450" s="72">
        <v>37722.670000000006</v>
      </c>
      <c r="E450" s="119">
        <v>0</v>
      </c>
      <c r="F450" s="119">
        <v>0</v>
      </c>
      <c r="G450" s="119">
        <v>0</v>
      </c>
      <c r="H450" s="31"/>
      <c r="I450" s="31"/>
      <c r="J450" s="65">
        <f t="shared" si="25"/>
        <v>37722.670000000006</v>
      </c>
    </row>
    <row r="451" spans="1:10" s="4" customFormat="1" ht="22.5" customHeight="1" x14ac:dyDescent="0.25">
      <c r="A451" s="54" t="s">
        <v>621</v>
      </c>
      <c r="B451" s="39"/>
      <c r="C451" s="64" t="s">
        <v>55</v>
      </c>
      <c r="D451" s="87">
        <v>224.39999999999998</v>
      </c>
      <c r="E451" s="119">
        <v>0</v>
      </c>
      <c r="F451" s="85">
        <v>103</v>
      </c>
      <c r="G451" s="119">
        <v>0</v>
      </c>
      <c r="H451" s="31"/>
      <c r="I451" s="31"/>
      <c r="J451" s="65">
        <f t="shared" si="25"/>
        <v>327.39999999999998</v>
      </c>
    </row>
    <row r="452" spans="1:10" s="4" customFormat="1" ht="22.5" customHeight="1" x14ac:dyDescent="0.25">
      <c r="A452" s="54" t="s">
        <v>622</v>
      </c>
      <c r="B452" s="39"/>
      <c r="C452" s="64" t="s">
        <v>55</v>
      </c>
      <c r="D452" s="72">
        <v>4660.75</v>
      </c>
      <c r="E452" s="119">
        <v>0</v>
      </c>
      <c r="F452" s="85">
        <v>775</v>
      </c>
      <c r="G452" s="31">
        <v>2500</v>
      </c>
      <c r="H452" s="31"/>
      <c r="I452" s="31"/>
      <c r="J452" s="65">
        <f t="shared" si="25"/>
        <v>7935.75</v>
      </c>
    </row>
    <row r="453" spans="1:10" s="4" customFormat="1" ht="23.1" customHeight="1" x14ac:dyDescent="0.25">
      <c r="A453" s="54" t="s">
        <v>623</v>
      </c>
      <c r="B453" s="39"/>
      <c r="C453" s="64" t="s">
        <v>55</v>
      </c>
      <c r="D453" s="87">
        <v>260</v>
      </c>
      <c r="E453" s="119">
        <v>0</v>
      </c>
      <c r="F453" s="119">
        <v>0</v>
      </c>
      <c r="G453" s="119">
        <v>0</v>
      </c>
      <c r="H453" s="31"/>
      <c r="I453" s="31"/>
      <c r="J453" s="65">
        <f t="shared" si="25"/>
        <v>260</v>
      </c>
    </row>
    <row r="454" spans="1:10" s="4" customFormat="1" ht="23.1" customHeight="1" x14ac:dyDescent="0.25">
      <c r="A454" s="54" t="s">
        <v>624</v>
      </c>
      <c r="B454" s="39"/>
      <c r="C454" s="64" t="s">
        <v>55</v>
      </c>
      <c r="D454" s="87">
        <v>161532.58999999997</v>
      </c>
      <c r="E454" s="119">
        <v>3948</v>
      </c>
      <c r="F454" s="85">
        <v>1553</v>
      </c>
      <c r="G454" s="31">
        <v>450</v>
      </c>
      <c r="H454" s="31"/>
      <c r="I454" s="31"/>
      <c r="J454" s="65">
        <f t="shared" si="25"/>
        <v>167483.58999999997</v>
      </c>
    </row>
    <row r="455" spans="1:10" s="4" customFormat="1" ht="23.1" customHeight="1" x14ac:dyDescent="0.25">
      <c r="A455" s="54" t="s">
        <v>625</v>
      </c>
      <c r="B455" s="39"/>
      <c r="C455" s="64" t="s">
        <v>55</v>
      </c>
      <c r="D455" s="87">
        <v>37795.5</v>
      </c>
      <c r="E455" s="119">
        <v>0</v>
      </c>
      <c r="F455" s="85">
        <v>1968</v>
      </c>
      <c r="G455" s="119">
        <v>0</v>
      </c>
      <c r="H455" s="31"/>
      <c r="I455" s="31"/>
      <c r="J455" s="65">
        <f t="shared" ref="J455:J461" si="26">SUM(D455:I455)</f>
        <v>39763.5</v>
      </c>
    </row>
    <row r="456" spans="1:10" s="4" customFormat="1" ht="23.1" customHeight="1" x14ac:dyDescent="0.25">
      <c r="A456" s="54" t="s">
        <v>626</v>
      </c>
      <c r="B456" s="39"/>
      <c r="C456" s="64" t="s">
        <v>55</v>
      </c>
      <c r="D456" s="87">
        <v>537.1</v>
      </c>
      <c r="E456" s="119">
        <v>0</v>
      </c>
      <c r="F456" s="119">
        <v>0</v>
      </c>
      <c r="G456" s="119">
        <v>0</v>
      </c>
      <c r="H456" s="31"/>
      <c r="I456" s="31"/>
      <c r="J456" s="65">
        <f t="shared" si="26"/>
        <v>537.1</v>
      </c>
    </row>
    <row r="457" spans="1:10" s="4" customFormat="1" ht="23.1" customHeight="1" x14ac:dyDescent="0.25">
      <c r="A457" s="54" t="s">
        <v>627</v>
      </c>
      <c r="B457" s="39"/>
      <c r="C457" s="64" t="s">
        <v>55</v>
      </c>
      <c r="D457" s="87">
        <v>180</v>
      </c>
      <c r="E457" s="119">
        <v>0</v>
      </c>
      <c r="F457" s="119">
        <v>0</v>
      </c>
      <c r="G457" s="119">
        <v>0</v>
      </c>
      <c r="H457" s="31"/>
      <c r="I457" s="31"/>
      <c r="J457" s="65">
        <f t="shared" si="26"/>
        <v>180</v>
      </c>
    </row>
    <row r="458" spans="1:10" s="4" customFormat="1" ht="23.1" customHeight="1" x14ac:dyDescent="0.25">
      <c r="A458" s="54" t="s">
        <v>628</v>
      </c>
      <c r="B458" s="39"/>
      <c r="C458" s="64" t="s">
        <v>55</v>
      </c>
      <c r="D458" s="72">
        <v>4524.92</v>
      </c>
      <c r="E458" s="119">
        <v>0</v>
      </c>
      <c r="F458" s="119">
        <v>0</v>
      </c>
      <c r="G458" s="119">
        <v>0</v>
      </c>
      <c r="H458" s="31"/>
      <c r="I458" s="31"/>
      <c r="J458" s="65">
        <f t="shared" si="26"/>
        <v>4524.92</v>
      </c>
    </row>
    <row r="459" spans="1:10" s="4" customFormat="1" ht="23.1" customHeight="1" x14ac:dyDescent="0.25">
      <c r="A459" s="197" t="s">
        <v>629</v>
      </c>
      <c r="B459" s="53"/>
      <c r="C459" s="64" t="s">
        <v>55</v>
      </c>
      <c r="D459" s="87">
        <v>9874.9</v>
      </c>
      <c r="E459" s="119">
        <v>0</v>
      </c>
      <c r="F459" s="119">
        <v>0</v>
      </c>
      <c r="G459" s="119">
        <v>0</v>
      </c>
      <c r="H459" s="31"/>
      <c r="I459" s="31"/>
      <c r="J459" s="65">
        <f t="shared" si="26"/>
        <v>9874.9</v>
      </c>
    </row>
    <row r="460" spans="1:10" s="4" customFormat="1" ht="23.1" customHeight="1" x14ac:dyDescent="0.25">
      <c r="A460" s="116" t="s">
        <v>630</v>
      </c>
      <c r="B460" s="53"/>
      <c r="C460" s="63" t="s">
        <v>55</v>
      </c>
      <c r="D460" s="87">
        <v>51930.6</v>
      </c>
      <c r="E460" s="119">
        <v>0</v>
      </c>
      <c r="F460" s="119">
        <v>0</v>
      </c>
      <c r="G460" s="119">
        <v>0</v>
      </c>
      <c r="H460" s="31"/>
      <c r="I460" s="31"/>
      <c r="J460" s="65">
        <f t="shared" si="26"/>
        <v>51930.6</v>
      </c>
    </row>
    <row r="461" spans="1:10" s="4" customFormat="1" ht="23.1" customHeight="1" thickBot="1" x14ac:dyDescent="0.3">
      <c r="A461" s="185" t="s">
        <v>631</v>
      </c>
      <c r="B461" s="44"/>
      <c r="C461" s="64" t="s">
        <v>55</v>
      </c>
      <c r="D461" s="88">
        <v>112701.47999999998</v>
      </c>
      <c r="E461" s="318">
        <v>0</v>
      </c>
      <c r="F461" s="119">
        <v>0</v>
      </c>
      <c r="G461" s="119">
        <v>0</v>
      </c>
      <c r="H461" s="31"/>
      <c r="I461" s="31"/>
      <c r="J461" s="65">
        <f t="shared" si="26"/>
        <v>112701.47999999998</v>
      </c>
    </row>
    <row r="462" spans="1:10" s="4" customFormat="1" ht="30" customHeight="1" thickTop="1" thickBot="1" x14ac:dyDescent="0.3">
      <c r="A462" s="606" t="s">
        <v>632</v>
      </c>
      <c r="B462" s="607"/>
      <c r="C462" s="38" t="s">
        <v>55</v>
      </c>
      <c r="D462" s="213">
        <f t="shared" ref="D462:I462" si="27">SUM(D357:D461)</f>
        <v>4639449.92</v>
      </c>
      <c r="E462" s="319">
        <f t="shared" si="27"/>
        <v>55438.720000000001</v>
      </c>
      <c r="F462" s="56">
        <f t="shared" si="27"/>
        <v>78622.600000000006</v>
      </c>
      <c r="G462" s="56">
        <f>SUM(G357:G461)</f>
        <v>81036</v>
      </c>
      <c r="H462" s="56">
        <f t="shared" si="27"/>
        <v>0</v>
      </c>
      <c r="I462" s="56">
        <f t="shared" si="27"/>
        <v>0</v>
      </c>
      <c r="J462" s="47">
        <f>SUM(J357:J461)</f>
        <v>4854547.24</v>
      </c>
    </row>
    <row r="463" spans="1:10" s="4" customFormat="1" ht="16.5" customHeight="1" thickTop="1" thickBot="1" x14ac:dyDescent="0.3">
      <c r="A463" s="563"/>
      <c r="B463" s="564"/>
      <c r="C463" s="564"/>
      <c r="D463" s="564"/>
      <c r="E463" s="565"/>
      <c r="F463" s="564"/>
      <c r="G463" s="564"/>
      <c r="H463" s="564"/>
      <c r="I463" s="564"/>
      <c r="J463" s="566"/>
    </row>
    <row r="464" spans="1:10" s="4" customFormat="1" ht="24.75" customHeight="1" thickTop="1" thickBot="1" x14ac:dyDescent="0.3">
      <c r="A464" s="567" t="s">
        <v>526</v>
      </c>
      <c r="B464" s="568"/>
      <c r="C464" s="568"/>
      <c r="D464" s="568"/>
      <c r="E464" s="568"/>
      <c r="F464" s="568"/>
      <c r="G464" s="568"/>
      <c r="H464" s="568"/>
      <c r="I464" s="568"/>
      <c r="J464" s="569"/>
    </row>
    <row r="465" spans="1:10" s="4" customFormat="1" ht="23.1" customHeight="1" thickTop="1" x14ac:dyDescent="0.25">
      <c r="A465" s="560" t="s">
        <v>527</v>
      </c>
      <c r="B465" s="561"/>
      <c r="C465" s="561"/>
      <c r="D465" s="561"/>
      <c r="E465" s="561"/>
      <c r="F465" s="561"/>
      <c r="G465" s="561"/>
      <c r="H465" s="561"/>
      <c r="I465" s="561"/>
      <c r="J465" s="562"/>
    </row>
    <row r="466" spans="1:10" s="4" customFormat="1" ht="32.25" customHeight="1" thickBot="1" x14ac:dyDescent="0.3">
      <c r="A466" s="572" t="s">
        <v>633</v>
      </c>
      <c r="B466" s="573"/>
      <c r="C466" s="574"/>
      <c r="D466" s="80" t="s">
        <v>47</v>
      </c>
      <c r="E466" s="282" t="s">
        <v>48</v>
      </c>
      <c r="F466" s="11" t="s">
        <v>49</v>
      </c>
      <c r="G466" s="11" t="s">
        <v>50</v>
      </c>
      <c r="H466" s="11" t="s">
        <v>51</v>
      </c>
      <c r="I466" s="11" t="s">
        <v>52</v>
      </c>
      <c r="J466" s="33" t="s">
        <v>58</v>
      </c>
    </row>
    <row r="467" spans="1:10" s="4" customFormat="1" ht="22.5" customHeight="1" x14ac:dyDescent="0.25">
      <c r="A467" s="183" t="s">
        <v>634</v>
      </c>
      <c r="B467" s="40"/>
      <c r="C467" s="62" t="s">
        <v>55</v>
      </c>
      <c r="D467" s="86">
        <v>1432</v>
      </c>
      <c r="E467" s="119">
        <v>0</v>
      </c>
      <c r="F467" s="119">
        <v>0</v>
      </c>
      <c r="G467" s="119">
        <v>0</v>
      </c>
      <c r="H467" s="31"/>
      <c r="I467" s="31"/>
      <c r="J467" s="65">
        <f t="shared" ref="J467:J500" si="28">SUM(D467:I467)</f>
        <v>1432</v>
      </c>
    </row>
    <row r="468" spans="1:10" s="4" customFormat="1" ht="22.5" customHeight="1" x14ac:dyDescent="0.25">
      <c r="A468" s="186" t="s">
        <v>635</v>
      </c>
      <c r="B468" s="389"/>
      <c r="C468" s="62" t="s">
        <v>55</v>
      </c>
      <c r="D468" s="87">
        <v>0</v>
      </c>
      <c r="E468" s="119">
        <v>0</v>
      </c>
      <c r="F468" s="119">
        <v>0</v>
      </c>
      <c r="G468" s="31">
        <v>550</v>
      </c>
      <c r="H468" s="31"/>
      <c r="I468" s="31"/>
      <c r="J468" s="65">
        <f t="shared" si="28"/>
        <v>550</v>
      </c>
    </row>
    <row r="469" spans="1:10" s="4" customFormat="1" ht="22.5" customHeight="1" x14ac:dyDescent="0.25">
      <c r="A469" s="54" t="s">
        <v>636</v>
      </c>
      <c r="B469" s="41"/>
      <c r="C469" s="64" t="s">
        <v>55</v>
      </c>
      <c r="D469" s="87">
        <v>122.9</v>
      </c>
      <c r="E469" s="119">
        <v>0</v>
      </c>
      <c r="F469" s="119">
        <v>0</v>
      </c>
      <c r="G469" s="119">
        <v>0</v>
      </c>
      <c r="H469" s="31"/>
      <c r="I469" s="31"/>
      <c r="J469" s="65">
        <f t="shared" si="28"/>
        <v>122.9</v>
      </c>
    </row>
    <row r="470" spans="1:10" s="4" customFormat="1" ht="22.5" customHeight="1" x14ac:dyDescent="0.25">
      <c r="A470" s="54" t="s">
        <v>637</v>
      </c>
      <c r="B470" s="41"/>
      <c r="C470" s="64" t="s">
        <v>55</v>
      </c>
      <c r="D470" s="87">
        <v>168.2</v>
      </c>
      <c r="E470" s="119">
        <v>0</v>
      </c>
      <c r="F470" s="119">
        <v>0</v>
      </c>
      <c r="G470" s="119">
        <v>0</v>
      </c>
      <c r="H470" s="31"/>
      <c r="I470" s="31"/>
      <c r="J470" s="65">
        <f t="shared" si="28"/>
        <v>168.2</v>
      </c>
    </row>
    <row r="471" spans="1:10" s="4" customFormat="1" ht="22.5" customHeight="1" x14ac:dyDescent="0.25">
      <c r="A471" s="54" t="s">
        <v>638</v>
      </c>
      <c r="B471" s="41"/>
      <c r="C471" s="64" t="s">
        <v>55</v>
      </c>
      <c r="D471" s="87">
        <v>1150</v>
      </c>
      <c r="E471" s="119">
        <v>0</v>
      </c>
      <c r="F471" s="119">
        <v>0</v>
      </c>
      <c r="G471" s="119">
        <v>0</v>
      </c>
      <c r="H471" s="31"/>
      <c r="I471" s="31"/>
      <c r="J471" s="65">
        <f t="shared" si="28"/>
        <v>1150</v>
      </c>
    </row>
    <row r="472" spans="1:10" s="4" customFormat="1" ht="22.5" customHeight="1" x14ac:dyDescent="0.25">
      <c r="A472" s="54" t="s">
        <v>639</v>
      </c>
      <c r="B472" s="41"/>
      <c r="C472" s="63" t="s">
        <v>55</v>
      </c>
      <c r="D472" s="87">
        <v>3293.7</v>
      </c>
      <c r="E472" s="119">
        <v>0</v>
      </c>
      <c r="F472" s="119">
        <v>0</v>
      </c>
      <c r="G472" s="119">
        <v>0</v>
      </c>
      <c r="H472" s="31"/>
      <c r="I472" s="31"/>
      <c r="J472" s="65">
        <f t="shared" si="28"/>
        <v>3293.7</v>
      </c>
    </row>
    <row r="473" spans="1:10" s="4" customFormat="1" ht="22.5" customHeight="1" x14ac:dyDescent="0.25">
      <c r="A473" s="54" t="s">
        <v>640</v>
      </c>
      <c r="B473" s="41"/>
      <c r="C473" s="64" t="s">
        <v>55</v>
      </c>
      <c r="D473" s="87">
        <v>3768.5499999999997</v>
      </c>
      <c r="E473" s="119">
        <v>0</v>
      </c>
      <c r="F473" s="119">
        <v>0</v>
      </c>
      <c r="G473" s="119">
        <v>0</v>
      </c>
      <c r="H473" s="31"/>
      <c r="I473" s="31"/>
      <c r="J473" s="65">
        <f t="shared" si="28"/>
        <v>3768.5499999999997</v>
      </c>
    </row>
    <row r="474" spans="1:10" s="4" customFormat="1" ht="22.5" customHeight="1" x14ac:dyDescent="0.25">
      <c r="A474" s="54" t="s">
        <v>641</v>
      </c>
      <c r="B474" s="41"/>
      <c r="C474" s="64" t="s">
        <v>55</v>
      </c>
      <c r="D474" s="87">
        <v>1053.9000000000001</v>
      </c>
      <c r="E474" s="119">
        <v>0</v>
      </c>
      <c r="F474" s="119">
        <v>0</v>
      </c>
      <c r="G474" s="119">
        <v>0</v>
      </c>
      <c r="H474" s="31"/>
      <c r="I474" s="31"/>
      <c r="J474" s="65">
        <f t="shared" si="28"/>
        <v>1053.9000000000001</v>
      </c>
    </row>
    <row r="475" spans="1:10" s="4" customFormat="1" ht="22.5" customHeight="1" x14ac:dyDescent="0.25">
      <c r="A475" s="54" t="s">
        <v>642</v>
      </c>
      <c r="B475" s="41"/>
      <c r="C475" s="64" t="s">
        <v>55</v>
      </c>
      <c r="D475" s="87">
        <v>1597.6999999999998</v>
      </c>
      <c r="E475" s="119">
        <v>0</v>
      </c>
      <c r="F475" s="85">
        <v>273</v>
      </c>
      <c r="G475" s="119">
        <v>0</v>
      </c>
      <c r="H475" s="31"/>
      <c r="I475" s="31"/>
      <c r="J475" s="65">
        <f t="shared" si="28"/>
        <v>1870.6999999999998</v>
      </c>
    </row>
    <row r="476" spans="1:10" s="4" customFormat="1" ht="22.5" customHeight="1" x14ac:dyDescent="0.25">
      <c r="A476" s="54" t="s">
        <v>643</v>
      </c>
      <c r="B476" s="41"/>
      <c r="C476" s="64" t="s">
        <v>55</v>
      </c>
      <c r="D476" s="87">
        <v>7515.9800000000005</v>
      </c>
      <c r="E476" s="119">
        <v>0</v>
      </c>
      <c r="F476" s="119">
        <v>0</v>
      </c>
      <c r="G476" s="119">
        <v>0</v>
      </c>
      <c r="H476" s="31"/>
      <c r="I476" s="31"/>
      <c r="J476" s="65">
        <f t="shared" si="28"/>
        <v>7515.9800000000005</v>
      </c>
    </row>
    <row r="477" spans="1:10" s="4" customFormat="1" ht="22.5" customHeight="1" x14ac:dyDescent="0.25">
      <c r="A477" s="54" t="s">
        <v>644</v>
      </c>
      <c r="B477" s="41"/>
      <c r="C477" s="64" t="s">
        <v>55</v>
      </c>
      <c r="D477" s="87">
        <v>13006.2</v>
      </c>
      <c r="E477" s="31">
        <v>1331</v>
      </c>
      <c r="F477" s="85">
        <v>358</v>
      </c>
      <c r="G477" s="31">
        <v>621</v>
      </c>
      <c r="H477" s="31"/>
      <c r="I477" s="31"/>
      <c r="J477" s="65">
        <f t="shared" si="28"/>
        <v>15316.2</v>
      </c>
    </row>
    <row r="478" spans="1:10" s="4" customFormat="1" ht="22.5" customHeight="1" x14ac:dyDescent="0.25">
      <c r="A478" s="54" t="s">
        <v>645</v>
      </c>
      <c r="B478" s="41"/>
      <c r="C478" s="64" t="s">
        <v>55</v>
      </c>
      <c r="D478" s="87">
        <v>79.8</v>
      </c>
      <c r="E478" s="119">
        <v>0</v>
      </c>
      <c r="F478" s="119">
        <v>0</v>
      </c>
      <c r="G478" s="119">
        <v>0</v>
      </c>
      <c r="H478" s="31"/>
      <c r="I478" s="31"/>
      <c r="J478" s="65">
        <f t="shared" si="28"/>
        <v>79.8</v>
      </c>
    </row>
    <row r="479" spans="1:10" s="4" customFormat="1" ht="22.5" customHeight="1" x14ac:dyDescent="0.25">
      <c r="A479" s="54" t="s">
        <v>646</v>
      </c>
      <c r="B479" s="41"/>
      <c r="C479" s="64" t="s">
        <v>55</v>
      </c>
      <c r="D479" s="72">
        <v>168</v>
      </c>
      <c r="E479" s="119">
        <v>0</v>
      </c>
      <c r="F479" s="119">
        <v>0</v>
      </c>
      <c r="G479" s="119">
        <v>0</v>
      </c>
      <c r="H479" s="119"/>
      <c r="I479" s="119"/>
      <c r="J479" s="296">
        <f t="shared" si="28"/>
        <v>168</v>
      </c>
    </row>
    <row r="480" spans="1:10" s="4" customFormat="1" ht="22.5" customHeight="1" x14ac:dyDescent="0.25">
      <c r="A480" s="54" t="s">
        <v>647</v>
      </c>
      <c r="B480" s="41"/>
      <c r="C480" s="64" t="s">
        <v>55</v>
      </c>
      <c r="D480" s="87">
        <v>333</v>
      </c>
      <c r="E480" s="119">
        <v>0</v>
      </c>
      <c r="F480" s="119">
        <v>0</v>
      </c>
      <c r="G480" s="119">
        <v>0</v>
      </c>
      <c r="H480" s="31"/>
      <c r="I480" s="31"/>
      <c r="J480" s="65">
        <f t="shared" si="28"/>
        <v>333</v>
      </c>
    </row>
    <row r="481" spans="1:10" s="4" customFormat="1" ht="22.5" customHeight="1" x14ac:dyDescent="0.25">
      <c r="A481" s="54" t="s">
        <v>648</v>
      </c>
      <c r="B481" s="41"/>
      <c r="C481" s="64" t="s">
        <v>55</v>
      </c>
      <c r="D481" s="87">
        <v>3180.3</v>
      </c>
      <c r="E481" s="119">
        <v>0</v>
      </c>
      <c r="F481" s="119">
        <v>0</v>
      </c>
      <c r="G481" s="119">
        <v>0</v>
      </c>
      <c r="H481" s="31"/>
      <c r="I481" s="31"/>
      <c r="J481" s="65">
        <f t="shared" si="28"/>
        <v>3180.3</v>
      </c>
    </row>
    <row r="482" spans="1:10" s="4" customFormat="1" ht="22.5" customHeight="1" x14ac:dyDescent="0.25">
      <c r="A482" s="54" t="s">
        <v>649</v>
      </c>
      <c r="B482" s="41"/>
      <c r="C482" s="64" t="s">
        <v>55</v>
      </c>
      <c r="D482" s="87">
        <v>26458.68</v>
      </c>
      <c r="E482" s="31">
        <v>4502</v>
      </c>
      <c r="F482" s="85">
        <v>1364</v>
      </c>
      <c r="G482" s="31">
        <v>6123</v>
      </c>
      <c r="H482" s="31"/>
      <c r="I482" s="31"/>
      <c r="J482" s="65">
        <f t="shared" si="28"/>
        <v>38447.68</v>
      </c>
    </row>
    <row r="483" spans="1:10" s="4" customFormat="1" ht="22.5" customHeight="1" x14ac:dyDescent="0.25">
      <c r="A483" s="48" t="s">
        <v>650</v>
      </c>
      <c r="B483" s="41"/>
      <c r="C483" s="64" t="s">
        <v>55</v>
      </c>
      <c r="D483" s="87">
        <v>3715.8599999999997</v>
      </c>
      <c r="E483" s="119">
        <v>0</v>
      </c>
      <c r="F483" s="119">
        <v>0</v>
      </c>
      <c r="G483" s="119">
        <v>0</v>
      </c>
      <c r="H483" s="31"/>
      <c r="I483" s="31"/>
      <c r="J483" s="65">
        <f t="shared" si="28"/>
        <v>3715.8599999999997</v>
      </c>
    </row>
    <row r="484" spans="1:10" s="4" customFormat="1" ht="22.5" customHeight="1" x14ac:dyDescent="0.25">
      <c r="A484" s="48" t="s">
        <v>651</v>
      </c>
      <c r="B484" s="41"/>
      <c r="C484" s="64" t="s">
        <v>55</v>
      </c>
      <c r="D484" s="87">
        <v>103</v>
      </c>
      <c r="E484" s="119">
        <v>0</v>
      </c>
      <c r="F484" s="119">
        <v>0</v>
      </c>
      <c r="G484" s="119">
        <v>0</v>
      </c>
      <c r="H484" s="31"/>
      <c r="I484" s="31"/>
      <c r="J484" s="65">
        <f t="shared" si="28"/>
        <v>103</v>
      </c>
    </row>
    <row r="485" spans="1:10" s="4" customFormat="1" ht="22.5" customHeight="1" x14ac:dyDescent="0.25">
      <c r="A485" s="54" t="s">
        <v>652</v>
      </c>
      <c r="B485" s="41"/>
      <c r="C485" s="64" t="s">
        <v>55</v>
      </c>
      <c r="D485" s="87">
        <v>1012.5</v>
      </c>
      <c r="E485" s="119">
        <v>0</v>
      </c>
      <c r="F485" s="119">
        <v>0</v>
      </c>
      <c r="G485" s="119">
        <v>0</v>
      </c>
      <c r="H485" s="31"/>
      <c r="I485" s="31"/>
      <c r="J485" s="65">
        <f t="shared" si="28"/>
        <v>1012.5</v>
      </c>
    </row>
    <row r="486" spans="1:10" s="4" customFormat="1" ht="22.5" customHeight="1" x14ac:dyDescent="0.25">
      <c r="A486" s="186" t="s">
        <v>653</v>
      </c>
      <c r="B486" s="41"/>
      <c r="C486" s="64" t="s">
        <v>55</v>
      </c>
      <c r="D486" s="87">
        <v>0</v>
      </c>
      <c r="E486" s="31">
        <v>860</v>
      </c>
      <c r="F486" s="119">
        <v>0</v>
      </c>
      <c r="G486" s="119">
        <v>0</v>
      </c>
      <c r="H486" s="31"/>
      <c r="I486" s="31"/>
      <c r="J486" s="65">
        <f t="shared" si="28"/>
        <v>860</v>
      </c>
    </row>
    <row r="487" spans="1:10" s="4" customFormat="1" ht="22.5" customHeight="1" x14ac:dyDescent="0.25">
      <c r="A487" s="580" t="s">
        <v>654</v>
      </c>
      <c r="B487" s="581"/>
      <c r="C487" s="64" t="s">
        <v>55</v>
      </c>
      <c r="D487" s="87">
        <v>0</v>
      </c>
      <c r="E487" s="31">
        <v>0</v>
      </c>
      <c r="F487" s="85">
        <v>509</v>
      </c>
      <c r="G487" s="31">
        <v>120</v>
      </c>
      <c r="H487" s="31"/>
      <c r="I487" s="31"/>
      <c r="J487" s="65">
        <f t="shared" si="28"/>
        <v>629</v>
      </c>
    </row>
    <row r="488" spans="1:10" s="4" customFormat="1" ht="22.5" customHeight="1" x14ac:dyDescent="0.25">
      <c r="A488" s="186" t="s">
        <v>655</v>
      </c>
      <c r="B488" s="41"/>
      <c r="C488" s="64" t="s">
        <v>55</v>
      </c>
      <c r="D488" s="87">
        <v>0</v>
      </c>
      <c r="E488" s="31">
        <v>180</v>
      </c>
      <c r="F488" s="119">
        <v>0</v>
      </c>
      <c r="G488" s="119">
        <v>0</v>
      </c>
      <c r="H488" s="31"/>
      <c r="I488" s="31"/>
      <c r="J488" s="65">
        <f t="shared" si="28"/>
        <v>180</v>
      </c>
    </row>
    <row r="489" spans="1:10" s="4" customFormat="1" ht="22.5" customHeight="1" x14ac:dyDescent="0.25">
      <c r="A489" s="54" t="s">
        <v>656</v>
      </c>
      <c r="B489" s="41"/>
      <c r="C489" s="64" t="s">
        <v>55</v>
      </c>
      <c r="D489" s="87">
        <v>8900.5999999999985</v>
      </c>
      <c r="E489" s="119">
        <v>0</v>
      </c>
      <c r="F489" s="119">
        <v>0</v>
      </c>
      <c r="G489" s="119">
        <v>0</v>
      </c>
      <c r="H489" s="31"/>
      <c r="I489" s="31"/>
      <c r="J489" s="65">
        <f t="shared" si="28"/>
        <v>8900.5999999999985</v>
      </c>
    </row>
    <row r="490" spans="1:10" s="4" customFormat="1" ht="22.5" customHeight="1" x14ac:dyDescent="0.25">
      <c r="A490" s="48" t="s">
        <v>657</v>
      </c>
      <c r="B490" s="41"/>
      <c r="C490" s="64" t="s">
        <v>55</v>
      </c>
      <c r="D490" s="87">
        <v>1728.1</v>
      </c>
      <c r="E490" s="119">
        <v>0</v>
      </c>
      <c r="F490" s="119">
        <v>0</v>
      </c>
      <c r="G490" s="119">
        <v>0</v>
      </c>
      <c r="H490" s="31"/>
      <c r="I490" s="31"/>
      <c r="J490" s="65">
        <f t="shared" si="28"/>
        <v>1728.1</v>
      </c>
    </row>
    <row r="491" spans="1:10" s="4" customFormat="1" ht="22.5" customHeight="1" x14ac:dyDescent="0.25">
      <c r="A491" s="48" t="s">
        <v>658</v>
      </c>
      <c r="B491" s="41"/>
      <c r="C491" s="64" t="s">
        <v>55</v>
      </c>
      <c r="D491" s="87">
        <v>918.2</v>
      </c>
      <c r="E491" s="119">
        <v>0</v>
      </c>
      <c r="F491" s="119">
        <v>0</v>
      </c>
      <c r="G491" s="119">
        <v>0</v>
      </c>
      <c r="H491" s="31"/>
      <c r="I491" s="31"/>
      <c r="J491" s="65">
        <f t="shared" si="28"/>
        <v>918.2</v>
      </c>
    </row>
    <row r="492" spans="1:10" s="4" customFormat="1" ht="22.5" customHeight="1" x14ac:dyDescent="0.25">
      <c r="A492" s="54" t="s">
        <v>659</v>
      </c>
      <c r="B492" s="41"/>
      <c r="C492" s="64" t="s">
        <v>55</v>
      </c>
      <c r="D492" s="87">
        <v>9854.4599999999991</v>
      </c>
      <c r="E492" s="119">
        <v>0</v>
      </c>
      <c r="F492" s="85">
        <v>200</v>
      </c>
      <c r="G492" s="31">
        <v>530</v>
      </c>
      <c r="H492" s="31"/>
      <c r="I492" s="31"/>
      <c r="J492" s="65">
        <f t="shared" si="28"/>
        <v>10584.46</v>
      </c>
    </row>
    <row r="493" spans="1:10" s="4" customFormat="1" ht="22.5" customHeight="1" x14ac:dyDescent="0.25">
      <c r="A493" s="54" t="s">
        <v>660</v>
      </c>
      <c r="B493" s="41"/>
      <c r="C493" s="64" t="s">
        <v>55</v>
      </c>
      <c r="D493" s="87">
        <v>5483.42</v>
      </c>
      <c r="E493" s="119">
        <v>0</v>
      </c>
      <c r="F493" s="85">
        <v>230</v>
      </c>
      <c r="G493" s="119">
        <v>0</v>
      </c>
      <c r="H493" s="31"/>
      <c r="I493" s="31"/>
      <c r="J493" s="65">
        <f t="shared" si="28"/>
        <v>5713.42</v>
      </c>
    </row>
    <row r="494" spans="1:10" s="4" customFormat="1" ht="22.5" customHeight="1" x14ac:dyDescent="0.25">
      <c r="A494" s="186" t="s">
        <v>661</v>
      </c>
      <c r="B494" s="41"/>
      <c r="C494" s="64" t="s">
        <v>55</v>
      </c>
      <c r="D494" s="87">
        <v>2655.2</v>
      </c>
      <c r="E494" s="119">
        <v>0</v>
      </c>
      <c r="F494" s="119">
        <v>0</v>
      </c>
      <c r="G494" s="119">
        <v>0</v>
      </c>
      <c r="H494" s="31"/>
      <c r="I494" s="31"/>
      <c r="J494" s="65">
        <f t="shared" si="28"/>
        <v>2655.2</v>
      </c>
    </row>
    <row r="495" spans="1:10" s="4" customFormat="1" ht="22.5" customHeight="1" x14ac:dyDescent="0.25">
      <c r="A495" s="186" t="s">
        <v>662</v>
      </c>
      <c r="B495" s="41"/>
      <c r="C495" s="64" t="s">
        <v>55</v>
      </c>
      <c r="D495" s="87">
        <v>4224.6000000000004</v>
      </c>
      <c r="E495" s="119">
        <v>0</v>
      </c>
      <c r="F495" s="119">
        <v>0</v>
      </c>
      <c r="G495" s="119">
        <v>0</v>
      </c>
      <c r="H495" s="31"/>
      <c r="I495" s="31"/>
      <c r="J495" s="65">
        <f t="shared" si="28"/>
        <v>4224.6000000000004</v>
      </c>
    </row>
    <row r="496" spans="1:10" s="4" customFormat="1" ht="21" customHeight="1" x14ac:dyDescent="0.25">
      <c r="A496" s="54" t="s">
        <v>663</v>
      </c>
      <c r="B496" s="41"/>
      <c r="C496" s="64" t="s">
        <v>55</v>
      </c>
      <c r="D496" s="72">
        <v>955</v>
      </c>
      <c r="E496" s="119">
        <v>0</v>
      </c>
      <c r="F496" s="119">
        <v>0</v>
      </c>
      <c r="G496" s="119">
        <v>0</v>
      </c>
      <c r="H496" s="31"/>
      <c r="I496" s="31"/>
      <c r="J496" s="65">
        <f t="shared" si="28"/>
        <v>955</v>
      </c>
    </row>
    <row r="497" spans="1:10" s="4" customFormat="1" ht="23.25" customHeight="1" x14ac:dyDescent="0.25">
      <c r="A497" s="54" t="s">
        <v>664</v>
      </c>
      <c r="B497" s="41"/>
      <c r="C497" s="64" t="s">
        <v>55</v>
      </c>
      <c r="D497" s="72">
        <v>6337.9999999999991</v>
      </c>
      <c r="E497" s="119">
        <v>7874</v>
      </c>
      <c r="F497" s="118">
        <v>5138</v>
      </c>
      <c r="G497" s="119">
        <v>9394</v>
      </c>
      <c r="H497" s="119"/>
      <c r="I497" s="119"/>
      <c r="J497" s="296">
        <f t="shared" si="28"/>
        <v>28744</v>
      </c>
    </row>
    <row r="498" spans="1:10" s="4" customFormat="1" ht="22.5" customHeight="1" x14ac:dyDescent="0.25">
      <c r="A498" s="54" t="s">
        <v>665</v>
      </c>
      <c r="B498" s="41"/>
      <c r="C498" s="64" t="s">
        <v>55</v>
      </c>
      <c r="D498" s="87">
        <v>688.4</v>
      </c>
      <c r="E498" s="119">
        <v>0</v>
      </c>
      <c r="F498" s="119">
        <v>0</v>
      </c>
      <c r="G498" s="119">
        <v>0</v>
      </c>
      <c r="H498" s="31"/>
      <c r="I498" s="31"/>
      <c r="J498" s="65">
        <f t="shared" si="28"/>
        <v>688.4</v>
      </c>
    </row>
    <row r="499" spans="1:10" s="4" customFormat="1" ht="22.5" customHeight="1" x14ac:dyDescent="0.25">
      <c r="A499" s="54" t="s">
        <v>666</v>
      </c>
      <c r="B499" s="41"/>
      <c r="C499" s="64" t="s">
        <v>55</v>
      </c>
      <c r="D499" s="87">
        <v>5987.9600000000009</v>
      </c>
      <c r="E499" s="119">
        <v>0</v>
      </c>
      <c r="F499" s="119">
        <v>0</v>
      </c>
      <c r="G499" s="119">
        <v>0</v>
      </c>
      <c r="H499" s="31"/>
      <c r="I499" s="31"/>
      <c r="J499" s="65">
        <f t="shared" si="28"/>
        <v>5987.9600000000009</v>
      </c>
    </row>
    <row r="500" spans="1:10" s="4" customFormat="1" ht="22.5" customHeight="1" x14ac:dyDescent="0.25">
      <c r="A500" s="54" t="s">
        <v>667</v>
      </c>
      <c r="B500" s="41"/>
      <c r="C500" s="64" t="s">
        <v>55</v>
      </c>
      <c r="D500" s="87">
        <v>99172.6</v>
      </c>
      <c r="E500" s="119">
        <v>9059</v>
      </c>
      <c r="F500" s="85">
        <v>5852</v>
      </c>
      <c r="G500" s="31">
        <v>7010</v>
      </c>
      <c r="H500" s="31"/>
      <c r="I500" s="31"/>
      <c r="J500" s="65">
        <f t="shared" si="28"/>
        <v>121093.6</v>
      </c>
    </row>
    <row r="501" spans="1:10" s="4" customFormat="1" ht="22.5" customHeight="1" x14ac:dyDescent="0.25">
      <c r="A501" s="66" t="s">
        <v>668</v>
      </c>
      <c r="B501" s="41"/>
      <c r="C501" s="64" t="s">
        <v>55</v>
      </c>
      <c r="D501" s="87">
        <v>790.59999999999991</v>
      </c>
      <c r="E501" s="119">
        <v>0</v>
      </c>
      <c r="F501" s="119">
        <v>0</v>
      </c>
      <c r="G501" s="119">
        <v>0</v>
      </c>
      <c r="H501" s="31"/>
      <c r="I501" s="31"/>
      <c r="J501" s="65">
        <f t="shared" ref="J501:J532" si="29">SUM(D501:I501)</f>
        <v>790.59999999999991</v>
      </c>
    </row>
    <row r="502" spans="1:10" s="4" customFormat="1" ht="22.5" customHeight="1" x14ac:dyDescent="0.25">
      <c r="A502" s="54" t="s">
        <v>669</v>
      </c>
      <c r="B502" s="41"/>
      <c r="C502" s="64" t="s">
        <v>55</v>
      </c>
      <c r="D502" s="87">
        <v>6895.06</v>
      </c>
      <c r="E502" s="119">
        <v>0</v>
      </c>
      <c r="F502" s="119">
        <v>0</v>
      </c>
      <c r="G502" s="119">
        <v>0</v>
      </c>
      <c r="H502" s="31"/>
      <c r="I502" s="31"/>
      <c r="J502" s="65">
        <f t="shared" si="29"/>
        <v>6895.06</v>
      </c>
    </row>
    <row r="503" spans="1:10" s="4" customFormat="1" ht="22.5" customHeight="1" x14ac:dyDescent="0.25">
      <c r="A503" s="184" t="s">
        <v>670</v>
      </c>
      <c r="B503" s="41"/>
      <c r="C503" s="64" t="s">
        <v>55</v>
      </c>
      <c r="D503" s="87">
        <v>1235.5999999999997</v>
      </c>
      <c r="E503" s="119">
        <v>0</v>
      </c>
      <c r="F503" s="119">
        <v>0</v>
      </c>
      <c r="G503" s="119">
        <v>0</v>
      </c>
      <c r="H503" s="31"/>
      <c r="I503" s="31"/>
      <c r="J503" s="65">
        <f t="shared" si="29"/>
        <v>1235.5999999999997</v>
      </c>
    </row>
    <row r="504" spans="1:10" s="4" customFormat="1" ht="22.5" customHeight="1" x14ac:dyDescent="0.25">
      <c r="A504" s="307" t="s">
        <v>671</v>
      </c>
      <c r="B504" s="41"/>
      <c r="C504" s="64" t="s">
        <v>55</v>
      </c>
      <c r="D504" s="31">
        <v>4912</v>
      </c>
      <c r="E504" s="31">
        <v>805</v>
      </c>
      <c r="F504" s="31">
        <v>1812</v>
      </c>
      <c r="G504" s="31">
        <v>651</v>
      </c>
      <c r="H504" s="31"/>
      <c r="I504" s="31"/>
      <c r="J504" s="65">
        <f t="shared" si="29"/>
        <v>8180</v>
      </c>
    </row>
    <row r="505" spans="1:10" s="4" customFormat="1" ht="22.5" customHeight="1" x14ac:dyDescent="0.25">
      <c r="A505" s="54" t="s">
        <v>672</v>
      </c>
      <c r="B505" s="41"/>
      <c r="C505" s="64" t="s">
        <v>55</v>
      </c>
      <c r="D505" s="87">
        <v>5519.3099999999995</v>
      </c>
      <c r="E505" s="119">
        <v>0</v>
      </c>
      <c r="F505" s="119">
        <v>0</v>
      </c>
      <c r="G505" s="119">
        <v>0</v>
      </c>
      <c r="H505" s="31"/>
      <c r="I505" s="31"/>
      <c r="J505" s="65">
        <f t="shared" si="29"/>
        <v>5519.3099999999995</v>
      </c>
    </row>
    <row r="506" spans="1:10" s="4" customFormat="1" ht="22.5" customHeight="1" x14ac:dyDescent="0.25">
      <c r="A506" s="186" t="s">
        <v>673</v>
      </c>
      <c r="B506" s="41"/>
      <c r="C506" s="64" t="s">
        <v>55</v>
      </c>
      <c r="D506" s="31">
        <v>2539</v>
      </c>
      <c r="E506" s="31">
        <v>1070</v>
      </c>
      <c r="F506" s="119">
        <v>0</v>
      </c>
      <c r="G506" s="119">
        <v>0</v>
      </c>
      <c r="H506" s="31"/>
      <c r="I506" s="31"/>
      <c r="J506" s="65">
        <f t="shared" si="29"/>
        <v>3609</v>
      </c>
    </row>
    <row r="507" spans="1:10" s="4" customFormat="1" ht="22.5" customHeight="1" x14ac:dyDescent="0.25">
      <c r="A507" s="54" t="s">
        <v>674</v>
      </c>
      <c r="B507" s="41"/>
      <c r="C507" s="64" t="s">
        <v>55</v>
      </c>
      <c r="D507" s="87">
        <v>2317.2199999999998</v>
      </c>
      <c r="E507" s="119">
        <v>0</v>
      </c>
      <c r="F507" s="119">
        <v>0</v>
      </c>
      <c r="G507" s="119">
        <v>0</v>
      </c>
      <c r="H507" s="31"/>
      <c r="I507" s="31"/>
      <c r="J507" s="65">
        <f t="shared" si="29"/>
        <v>2317.2199999999998</v>
      </c>
    </row>
    <row r="508" spans="1:10" s="4" customFormat="1" ht="22.5" customHeight="1" x14ac:dyDescent="0.25">
      <c r="A508" s="553" t="s">
        <v>675</v>
      </c>
      <c r="B508" s="554"/>
      <c r="C508" s="64" t="s">
        <v>55</v>
      </c>
      <c r="D508" s="87">
        <v>162</v>
      </c>
      <c r="E508" s="119">
        <v>0</v>
      </c>
      <c r="F508" s="85">
        <v>1582</v>
      </c>
      <c r="G508" s="31">
        <v>384</v>
      </c>
      <c r="H508" s="31"/>
      <c r="I508" s="31"/>
      <c r="J508" s="65">
        <f t="shared" si="29"/>
        <v>2128</v>
      </c>
    </row>
    <row r="509" spans="1:10" s="4" customFormat="1" ht="22.5" customHeight="1" x14ac:dyDescent="0.25">
      <c r="A509" s="54" t="s">
        <v>676</v>
      </c>
      <c r="B509" s="41"/>
      <c r="C509" s="64" t="s">
        <v>55</v>
      </c>
      <c r="D509" s="87">
        <v>30.2</v>
      </c>
      <c r="E509" s="119">
        <v>0</v>
      </c>
      <c r="F509" s="119">
        <v>0</v>
      </c>
      <c r="G509" s="119">
        <v>0</v>
      </c>
      <c r="H509" s="31"/>
      <c r="I509" s="31"/>
      <c r="J509" s="65">
        <f t="shared" si="29"/>
        <v>30.2</v>
      </c>
    </row>
    <row r="510" spans="1:10" s="4" customFormat="1" ht="22.5" customHeight="1" x14ac:dyDescent="0.25">
      <c r="A510" s="54" t="s">
        <v>677</v>
      </c>
      <c r="B510" s="41"/>
      <c r="C510" s="64" t="s">
        <v>55</v>
      </c>
      <c r="D510" s="87">
        <v>206.1</v>
      </c>
      <c r="E510" s="119">
        <v>0</v>
      </c>
      <c r="F510" s="119">
        <v>0</v>
      </c>
      <c r="G510" s="119">
        <v>0</v>
      </c>
      <c r="H510" s="31"/>
      <c r="I510" s="31"/>
      <c r="J510" s="65">
        <f t="shared" si="29"/>
        <v>206.1</v>
      </c>
    </row>
    <row r="511" spans="1:10" s="4" customFormat="1" ht="22.5" customHeight="1" x14ac:dyDescent="0.25">
      <c r="A511" s="54" t="s">
        <v>678</v>
      </c>
      <c r="B511" s="41"/>
      <c r="C511" s="64" t="s">
        <v>55</v>
      </c>
      <c r="D511" s="87">
        <v>321.7</v>
      </c>
      <c r="E511" s="119">
        <v>0</v>
      </c>
      <c r="F511" s="119">
        <v>0</v>
      </c>
      <c r="G511" s="119">
        <v>0</v>
      </c>
      <c r="H511" s="31"/>
      <c r="I511" s="31"/>
      <c r="J511" s="65">
        <f t="shared" si="29"/>
        <v>321.7</v>
      </c>
    </row>
    <row r="512" spans="1:10" s="4" customFormat="1" ht="22.5" customHeight="1" x14ac:dyDescent="0.25">
      <c r="A512" s="54" t="s">
        <v>679</v>
      </c>
      <c r="B512" s="41"/>
      <c r="C512" s="64" t="s">
        <v>55</v>
      </c>
      <c r="D512" s="87">
        <v>1717.36</v>
      </c>
      <c r="E512" s="119">
        <v>0</v>
      </c>
      <c r="F512" s="119">
        <v>0</v>
      </c>
      <c r="G512" s="119">
        <v>0</v>
      </c>
      <c r="H512" s="31"/>
      <c r="I512" s="31"/>
      <c r="J512" s="65">
        <f t="shared" si="29"/>
        <v>1717.36</v>
      </c>
    </row>
    <row r="513" spans="1:10" s="4" customFormat="1" ht="22.5" customHeight="1" x14ac:dyDescent="0.25">
      <c r="A513" s="54" t="s">
        <v>680</v>
      </c>
      <c r="B513" s="41"/>
      <c r="C513" s="64" t="s">
        <v>55</v>
      </c>
      <c r="D513" s="87">
        <v>3941</v>
      </c>
      <c r="E513" s="119">
        <v>0</v>
      </c>
      <c r="F513" s="119">
        <v>0</v>
      </c>
      <c r="G513" s="119">
        <v>0</v>
      </c>
      <c r="H513" s="31"/>
      <c r="I513" s="31"/>
      <c r="J513" s="65">
        <f t="shared" si="29"/>
        <v>3941</v>
      </c>
    </row>
    <row r="514" spans="1:10" s="4" customFormat="1" ht="22.5" customHeight="1" x14ac:dyDescent="0.25">
      <c r="A514" s="54" t="s">
        <v>681</v>
      </c>
      <c r="B514" s="41"/>
      <c r="C514" s="64" t="s">
        <v>55</v>
      </c>
      <c r="D514" s="87">
        <v>427.7</v>
      </c>
      <c r="E514" s="119">
        <v>0</v>
      </c>
      <c r="F514" s="119">
        <v>0</v>
      </c>
      <c r="G514" s="119">
        <v>0</v>
      </c>
      <c r="H514" s="31"/>
      <c r="I514" s="31"/>
      <c r="J514" s="65">
        <f t="shared" si="29"/>
        <v>427.7</v>
      </c>
    </row>
    <row r="515" spans="1:10" s="4" customFormat="1" ht="22.5" customHeight="1" x14ac:dyDescent="0.25">
      <c r="A515" s="54" t="s">
        <v>682</v>
      </c>
      <c r="B515" s="41"/>
      <c r="C515" s="64" t="s">
        <v>55</v>
      </c>
      <c r="D515" s="72">
        <v>429</v>
      </c>
      <c r="E515" s="119">
        <v>0</v>
      </c>
      <c r="F515" s="119">
        <v>0</v>
      </c>
      <c r="G515" s="119">
        <v>0</v>
      </c>
      <c r="H515" s="31"/>
      <c r="I515" s="31"/>
      <c r="J515" s="65">
        <f t="shared" si="29"/>
        <v>429</v>
      </c>
    </row>
    <row r="516" spans="1:10" s="4" customFormat="1" ht="19.5" customHeight="1" x14ac:dyDescent="0.25">
      <c r="A516" s="54" t="s">
        <v>683</v>
      </c>
      <c r="B516" s="41"/>
      <c r="C516" s="64" t="s">
        <v>55</v>
      </c>
      <c r="D516" s="87">
        <v>4270.7</v>
      </c>
      <c r="E516" s="119">
        <v>0</v>
      </c>
      <c r="F516" s="119">
        <v>0</v>
      </c>
      <c r="G516" s="119">
        <v>0</v>
      </c>
      <c r="H516" s="31"/>
      <c r="I516" s="31"/>
      <c r="J516" s="65">
        <f t="shared" si="29"/>
        <v>4270.7</v>
      </c>
    </row>
    <row r="517" spans="1:10" s="4" customFormat="1" ht="23.25" customHeight="1" x14ac:dyDescent="0.25">
      <c r="A517" s="54" t="s">
        <v>684</v>
      </c>
      <c r="B517" s="41"/>
      <c r="C517" s="64" t="s">
        <v>55</v>
      </c>
      <c r="D517" s="72">
        <v>227.39999999999998</v>
      </c>
      <c r="E517" s="119">
        <v>0</v>
      </c>
      <c r="F517" s="119">
        <v>0</v>
      </c>
      <c r="G517" s="119">
        <v>0</v>
      </c>
      <c r="H517" s="31"/>
      <c r="I517" s="31"/>
      <c r="J517" s="65">
        <f t="shared" si="29"/>
        <v>227.39999999999998</v>
      </c>
    </row>
    <row r="518" spans="1:10" s="4" customFormat="1" ht="21" customHeight="1" x14ac:dyDescent="0.25">
      <c r="A518" s="54" t="s">
        <v>685</v>
      </c>
      <c r="B518" s="41"/>
      <c r="C518" s="64" t="s">
        <v>55</v>
      </c>
      <c r="D518" s="72">
        <v>25150.219999999998</v>
      </c>
      <c r="E518" s="119">
        <v>0</v>
      </c>
      <c r="F518" s="119">
        <v>0</v>
      </c>
      <c r="G518" s="119">
        <v>0</v>
      </c>
      <c r="H518" s="31"/>
      <c r="I518" s="31"/>
      <c r="J518" s="65">
        <f t="shared" si="29"/>
        <v>25150.219999999998</v>
      </c>
    </row>
    <row r="519" spans="1:10" s="4" customFormat="1" ht="22.5" customHeight="1" x14ac:dyDescent="0.25">
      <c r="A519" s="54" t="s">
        <v>686</v>
      </c>
      <c r="B519" s="41"/>
      <c r="C519" s="64" t="s">
        <v>55</v>
      </c>
      <c r="D519" s="87">
        <v>45314.15</v>
      </c>
      <c r="E519" s="119">
        <v>0</v>
      </c>
      <c r="F519" s="119">
        <v>0</v>
      </c>
      <c r="G519" s="119">
        <v>0</v>
      </c>
      <c r="H519" s="31"/>
      <c r="I519" s="31"/>
      <c r="J519" s="65">
        <f t="shared" si="29"/>
        <v>45314.15</v>
      </c>
    </row>
    <row r="520" spans="1:10" s="4" customFormat="1" ht="22.5" customHeight="1" x14ac:dyDescent="0.25">
      <c r="A520" s="54" t="s">
        <v>687</v>
      </c>
      <c r="B520" s="41"/>
      <c r="C520" s="64" t="s">
        <v>55</v>
      </c>
      <c r="D520" s="87">
        <v>396</v>
      </c>
      <c r="E520" s="119">
        <v>0</v>
      </c>
      <c r="F520" s="119">
        <v>0</v>
      </c>
      <c r="G520" s="119">
        <v>0</v>
      </c>
      <c r="H520" s="31"/>
      <c r="I520" s="31"/>
      <c r="J520" s="65">
        <f t="shared" si="29"/>
        <v>396</v>
      </c>
    </row>
    <row r="521" spans="1:10" s="4" customFormat="1" ht="22.5" customHeight="1" x14ac:dyDescent="0.25">
      <c r="A521" s="54" t="s">
        <v>688</v>
      </c>
      <c r="B521" s="41"/>
      <c r="C521" s="64" t="s">
        <v>55</v>
      </c>
      <c r="D521" s="87">
        <v>287.7</v>
      </c>
      <c r="E521" s="119">
        <v>0</v>
      </c>
      <c r="F521" s="119">
        <v>0</v>
      </c>
      <c r="G521" s="119">
        <v>0</v>
      </c>
      <c r="H521" s="31"/>
      <c r="I521" s="31"/>
      <c r="J521" s="65">
        <f t="shared" si="29"/>
        <v>287.7</v>
      </c>
    </row>
    <row r="522" spans="1:10" s="4" customFormat="1" ht="22.5" customHeight="1" x14ac:dyDescent="0.25">
      <c r="A522" s="54" t="s">
        <v>689</v>
      </c>
      <c r="B522" s="41"/>
      <c r="C522" s="64" t="s">
        <v>55</v>
      </c>
      <c r="D522" s="87">
        <v>2532.6499999999996</v>
      </c>
      <c r="E522" s="119">
        <v>0</v>
      </c>
      <c r="F522" s="119">
        <v>0</v>
      </c>
      <c r="G522" s="119">
        <v>0</v>
      </c>
      <c r="H522" s="31"/>
      <c r="I522" s="31"/>
      <c r="J522" s="65">
        <f t="shared" si="29"/>
        <v>2532.6499999999996</v>
      </c>
    </row>
    <row r="523" spans="1:10" s="4" customFormat="1" ht="22.5" customHeight="1" x14ac:dyDescent="0.25">
      <c r="A523" s="54" t="s">
        <v>690</v>
      </c>
      <c r="B523" s="41"/>
      <c r="C523" s="64" t="s">
        <v>55</v>
      </c>
      <c r="D523" s="72">
        <v>125069.96999999997</v>
      </c>
      <c r="E523" s="119">
        <v>0</v>
      </c>
      <c r="F523" s="119">
        <v>0</v>
      </c>
      <c r="G523" s="119">
        <v>0</v>
      </c>
      <c r="H523" s="119"/>
      <c r="I523" s="31"/>
      <c r="J523" s="65">
        <f t="shared" si="29"/>
        <v>125069.96999999997</v>
      </c>
    </row>
    <row r="524" spans="1:10" s="4" customFormat="1" ht="22.5" customHeight="1" x14ac:dyDescent="0.25">
      <c r="A524" s="116" t="s">
        <v>691</v>
      </c>
      <c r="B524" s="117"/>
      <c r="C524" s="63" t="s">
        <v>55</v>
      </c>
      <c r="D524" s="87">
        <v>159.4</v>
      </c>
      <c r="E524" s="119">
        <v>0</v>
      </c>
      <c r="F524" s="119">
        <v>0</v>
      </c>
      <c r="G524" s="119">
        <v>0</v>
      </c>
      <c r="H524" s="31"/>
      <c r="I524" s="31"/>
      <c r="J524" s="65">
        <f t="shared" si="29"/>
        <v>159.4</v>
      </c>
    </row>
    <row r="525" spans="1:10" s="4" customFormat="1" ht="22.5" customHeight="1" x14ac:dyDescent="0.25">
      <c r="A525" s="54" t="s">
        <v>692</v>
      </c>
      <c r="B525" s="41"/>
      <c r="C525" s="64" t="s">
        <v>55</v>
      </c>
      <c r="D525" s="87">
        <v>99751.229999999981</v>
      </c>
      <c r="E525" s="119">
        <v>105</v>
      </c>
      <c r="F525" s="85">
        <v>1485</v>
      </c>
      <c r="G525" s="31">
        <v>1137</v>
      </c>
      <c r="H525" s="31"/>
      <c r="I525" s="31"/>
      <c r="J525" s="65">
        <f t="shared" si="29"/>
        <v>102478.22999999998</v>
      </c>
    </row>
    <row r="526" spans="1:10" s="4" customFormat="1" ht="22.5" customHeight="1" x14ac:dyDescent="0.25">
      <c r="A526" s="66" t="s">
        <v>693</v>
      </c>
      <c r="B526" s="41"/>
      <c r="C526" s="64" t="s">
        <v>55</v>
      </c>
      <c r="D526" s="87">
        <v>983.63</v>
      </c>
      <c r="E526" s="119">
        <v>0</v>
      </c>
      <c r="F526" s="119">
        <v>0</v>
      </c>
      <c r="G526" s="119">
        <v>0</v>
      </c>
      <c r="H526" s="31"/>
      <c r="I526" s="31"/>
      <c r="J526" s="65">
        <f t="shared" si="29"/>
        <v>983.63</v>
      </c>
    </row>
    <row r="527" spans="1:10" s="4" customFormat="1" ht="22.5" customHeight="1" x14ac:dyDescent="0.25">
      <c r="A527" s="54" t="s">
        <v>694</v>
      </c>
      <c r="B527" s="41"/>
      <c r="C527" s="64" t="s">
        <v>55</v>
      </c>
      <c r="D527" s="87">
        <v>2589.6999999999998</v>
      </c>
      <c r="E527" s="119">
        <v>0</v>
      </c>
      <c r="F527" s="119">
        <v>0</v>
      </c>
      <c r="G527" s="119">
        <v>0</v>
      </c>
      <c r="H527" s="31"/>
      <c r="I527" s="31"/>
      <c r="J527" s="65">
        <f t="shared" si="29"/>
        <v>2589.6999999999998</v>
      </c>
    </row>
    <row r="528" spans="1:10" s="4" customFormat="1" ht="22.5" customHeight="1" x14ac:dyDescent="0.25">
      <c r="A528" s="54" t="s">
        <v>695</v>
      </c>
      <c r="B528" s="41"/>
      <c r="C528" s="64" t="s">
        <v>55</v>
      </c>
      <c r="D528" s="87">
        <v>84.1</v>
      </c>
      <c r="E528" s="119">
        <v>0</v>
      </c>
      <c r="F528" s="119">
        <v>0</v>
      </c>
      <c r="G528" s="119">
        <v>0</v>
      </c>
      <c r="H528" s="31"/>
      <c r="I528" s="31"/>
      <c r="J528" s="65">
        <f t="shared" si="29"/>
        <v>84.1</v>
      </c>
    </row>
    <row r="529" spans="1:10" s="4" customFormat="1" ht="22.5" customHeight="1" x14ac:dyDescent="0.25">
      <c r="A529" s="54" t="s">
        <v>696</v>
      </c>
      <c r="B529" s="41"/>
      <c r="C529" s="64" t="s">
        <v>55</v>
      </c>
      <c r="D529" s="72">
        <v>2480.4300000000003</v>
      </c>
      <c r="E529" s="119">
        <v>0</v>
      </c>
      <c r="F529" s="119">
        <v>0</v>
      </c>
      <c r="G529" s="119">
        <v>0</v>
      </c>
      <c r="H529" s="31"/>
      <c r="I529" s="31"/>
      <c r="J529" s="65">
        <f t="shared" si="29"/>
        <v>2480.4300000000003</v>
      </c>
    </row>
    <row r="530" spans="1:10" s="4" customFormat="1" ht="22.5" customHeight="1" x14ac:dyDescent="0.25">
      <c r="A530" s="54" t="s">
        <v>697</v>
      </c>
      <c r="B530" s="41"/>
      <c r="C530" s="64" t="s">
        <v>55</v>
      </c>
      <c r="D530" s="87">
        <v>104.7</v>
      </c>
      <c r="E530" s="119">
        <v>0</v>
      </c>
      <c r="F530" s="119">
        <v>0</v>
      </c>
      <c r="G530" s="119">
        <v>0</v>
      </c>
      <c r="H530" s="31"/>
      <c r="I530" s="31"/>
      <c r="J530" s="65">
        <f t="shared" si="29"/>
        <v>104.7</v>
      </c>
    </row>
    <row r="531" spans="1:10" s="4" customFormat="1" ht="22.5" customHeight="1" x14ac:dyDescent="0.25">
      <c r="A531" s="66" t="s">
        <v>698</v>
      </c>
      <c r="B531" s="41"/>
      <c r="C531" s="64" t="s">
        <v>55</v>
      </c>
      <c r="D531" s="87">
        <v>592.1</v>
      </c>
      <c r="E531" s="119">
        <v>0</v>
      </c>
      <c r="F531" s="119">
        <v>0</v>
      </c>
      <c r="G531" s="119">
        <v>0</v>
      </c>
      <c r="H531" s="31"/>
      <c r="I531" s="31"/>
      <c r="J531" s="65">
        <f t="shared" si="29"/>
        <v>592.1</v>
      </c>
    </row>
    <row r="532" spans="1:10" s="4" customFormat="1" ht="22.5" customHeight="1" x14ac:dyDescent="0.25">
      <c r="A532" s="54" t="s">
        <v>699</v>
      </c>
      <c r="B532" s="41"/>
      <c r="C532" s="64" t="s">
        <v>55</v>
      </c>
      <c r="D532" s="87">
        <v>260.2</v>
      </c>
      <c r="E532" s="119">
        <v>0</v>
      </c>
      <c r="F532" s="119">
        <v>0</v>
      </c>
      <c r="G532" s="119">
        <v>0</v>
      </c>
      <c r="H532" s="31"/>
      <c r="I532" s="31"/>
      <c r="J532" s="65">
        <f t="shared" si="29"/>
        <v>260.2</v>
      </c>
    </row>
    <row r="533" spans="1:10" s="4" customFormat="1" ht="22.5" customHeight="1" x14ac:dyDescent="0.25">
      <c r="A533" s="54" t="s">
        <v>700</v>
      </c>
      <c r="B533" s="41"/>
      <c r="C533" s="64" t="s">
        <v>55</v>
      </c>
      <c r="D533" s="87">
        <v>81.3</v>
      </c>
      <c r="E533" s="119">
        <v>0</v>
      </c>
      <c r="F533" s="119">
        <v>0</v>
      </c>
      <c r="G533" s="119">
        <v>0</v>
      </c>
      <c r="H533" s="31"/>
      <c r="I533" s="31"/>
      <c r="J533" s="65">
        <f t="shared" ref="J533:J565" si="30">SUM(D533:I533)</f>
        <v>81.3</v>
      </c>
    </row>
    <row r="534" spans="1:10" s="4" customFormat="1" ht="22.5" customHeight="1" x14ac:dyDescent="0.25">
      <c r="A534" s="54" t="s">
        <v>701</v>
      </c>
      <c r="B534" s="41"/>
      <c r="C534" s="64" t="s">
        <v>55</v>
      </c>
      <c r="D534" s="87">
        <v>1133.5</v>
      </c>
      <c r="E534" s="119">
        <v>0</v>
      </c>
      <c r="F534" s="262">
        <v>400</v>
      </c>
      <c r="G534" s="119">
        <v>0</v>
      </c>
      <c r="H534" s="31"/>
      <c r="I534" s="31"/>
      <c r="J534" s="65">
        <f t="shared" si="30"/>
        <v>1533.5</v>
      </c>
    </row>
    <row r="535" spans="1:10" s="4" customFormat="1" ht="22.5" customHeight="1" x14ac:dyDescent="0.25">
      <c r="A535" s="54" t="s">
        <v>702</v>
      </c>
      <c r="B535" s="41"/>
      <c r="C535" s="64" t="s">
        <v>55</v>
      </c>
      <c r="D535" s="72">
        <v>4316.6000000000004</v>
      </c>
      <c r="E535" s="119">
        <v>0</v>
      </c>
      <c r="F535" s="119">
        <v>0</v>
      </c>
      <c r="G535" s="119">
        <v>0</v>
      </c>
      <c r="H535" s="31"/>
      <c r="I535" s="31"/>
      <c r="J535" s="65">
        <f t="shared" si="30"/>
        <v>4316.6000000000004</v>
      </c>
    </row>
    <row r="536" spans="1:10" s="4" customFormat="1" ht="22.5" customHeight="1" x14ac:dyDescent="0.25">
      <c r="A536" s="54" t="s">
        <v>703</v>
      </c>
      <c r="B536" s="41"/>
      <c r="C536" s="64" t="s">
        <v>55</v>
      </c>
      <c r="D536" s="72">
        <v>2173.6</v>
      </c>
      <c r="E536" s="119">
        <v>0</v>
      </c>
      <c r="F536" s="119">
        <v>0</v>
      </c>
      <c r="G536" s="119">
        <v>0</v>
      </c>
      <c r="H536" s="31"/>
      <c r="I536" s="31"/>
      <c r="J536" s="65">
        <f t="shared" si="30"/>
        <v>2173.6</v>
      </c>
    </row>
    <row r="537" spans="1:10" s="4" customFormat="1" ht="22.5" customHeight="1" x14ac:dyDescent="0.25">
      <c r="A537" s="54" t="s">
        <v>704</v>
      </c>
      <c r="B537" s="41"/>
      <c r="C537" s="64" t="s">
        <v>55</v>
      </c>
      <c r="D537" s="87">
        <v>348.64</v>
      </c>
      <c r="E537" s="119">
        <v>0</v>
      </c>
      <c r="F537" s="119">
        <v>0</v>
      </c>
      <c r="G537" s="119">
        <v>0</v>
      </c>
      <c r="H537" s="31"/>
      <c r="I537" s="31"/>
      <c r="J537" s="65">
        <f t="shared" si="30"/>
        <v>348.64</v>
      </c>
    </row>
    <row r="538" spans="1:10" s="4" customFormat="1" ht="22.5" customHeight="1" x14ac:dyDescent="0.25">
      <c r="A538" s="186" t="s">
        <v>705</v>
      </c>
      <c r="B538" s="313"/>
      <c r="C538" s="64" t="s">
        <v>55</v>
      </c>
      <c r="D538" s="87">
        <v>0</v>
      </c>
      <c r="E538" s="119">
        <v>161</v>
      </c>
      <c r="F538" s="262">
        <v>2071</v>
      </c>
      <c r="G538" s="119">
        <v>0</v>
      </c>
      <c r="H538" s="31"/>
      <c r="I538" s="31"/>
      <c r="J538" s="65">
        <f t="shared" si="30"/>
        <v>2232</v>
      </c>
    </row>
    <row r="539" spans="1:10" s="4" customFormat="1" ht="22.5" customHeight="1" x14ac:dyDescent="0.25">
      <c r="A539" s="54" t="s">
        <v>706</v>
      </c>
      <c r="B539" s="41"/>
      <c r="C539" s="64" t="s">
        <v>55</v>
      </c>
      <c r="D539" s="87">
        <v>2245.8000000000002</v>
      </c>
      <c r="E539" s="119">
        <v>0</v>
      </c>
      <c r="F539" s="119">
        <v>0</v>
      </c>
      <c r="G539" s="119">
        <v>0</v>
      </c>
      <c r="H539" s="31"/>
      <c r="I539" s="31"/>
      <c r="J539" s="65">
        <f t="shared" si="30"/>
        <v>2245.8000000000002</v>
      </c>
    </row>
    <row r="540" spans="1:10" s="4" customFormat="1" ht="22.5" customHeight="1" x14ac:dyDescent="0.25">
      <c r="A540" s="54" t="s">
        <v>707</v>
      </c>
      <c r="B540" s="41"/>
      <c r="C540" s="64" t="s">
        <v>55</v>
      </c>
      <c r="D540" s="87">
        <v>394.2</v>
      </c>
      <c r="E540" s="119">
        <v>0</v>
      </c>
      <c r="F540" s="119">
        <v>0</v>
      </c>
      <c r="G540" s="119">
        <v>0</v>
      </c>
      <c r="H540" s="31"/>
      <c r="I540" s="31"/>
      <c r="J540" s="65">
        <f t="shared" si="30"/>
        <v>394.2</v>
      </c>
    </row>
    <row r="541" spans="1:10" s="4" customFormat="1" ht="22.5" customHeight="1" x14ac:dyDescent="0.25">
      <c r="A541" s="54" t="s">
        <v>708</v>
      </c>
      <c r="B541" s="41"/>
      <c r="C541" s="64" t="s">
        <v>55</v>
      </c>
      <c r="D541" s="87">
        <v>5694.9100000000008</v>
      </c>
      <c r="E541" s="119">
        <v>0</v>
      </c>
      <c r="F541" s="119">
        <v>0</v>
      </c>
      <c r="G541" s="119">
        <v>0</v>
      </c>
      <c r="H541" s="31"/>
      <c r="I541" s="31"/>
      <c r="J541" s="65">
        <f t="shared" si="30"/>
        <v>5694.9100000000008</v>
      </c>
    </row>
    <row r="542" spans="1:10" s="4" customFormat="1" ht="22.5" customHeight="1" x14ac:dyDescent="0.25">
      <c r="A542" s="580" t="s">
        <v>709</v>
      </c>
      <c r="B542" s="581"/>
      <c r="C542" s="64" t="s">
        <v>55</v>
      </c>
      <c r="D542" s="87">
        <v>0</v>
      </c>
      <c r="E542" s="119">
        <v>0</v>
      </c>
      <c r="F542" s="262">
        <v>67</v>
      </c>
      <c r="G542" s="119">
        <v>1052</v>
      </c>
      <c r="H542" s="31"/>
      <c r="I542" s="31"/>
      <c r="J542" s="65">
        <f t="shared" si="30"/>
        <v>1119</v>
      </c>
    </row>
    <row r="543" spans="1:10" s="4" customFormat="1" ht="22.5" customHeight="1" x14ac:dyDescent="0.25">
      <c r="A543" s="54" t="s">
        <v>710</v>
      </c>
      <c r="B543" s="41"/>
      <c r="C543" s="64" t="s">
        <v>55</v>
      </c>
      <c r="D543" s="72">
        <v>182.2</v>
      </c>
      <c r="E543" s="119">
        <v>0</v>
      </c>
      <c r="F543" s="119">
        <v>0</v>
      </c>
      <c r="G543" s="119">
        <v>0</v>
      </c>
      <c r="H543" s="119"/>
      <c r="I543" s="119"/>
      <c r="J543" s="296">
        <f t="shared" si="30"/>
        <v>182.2</v>
      </c>
    </row>
    <row r="544" spans="1:10" s="4" customFormat="1" ht="22.5" customHeight="1" x14ac:dyDescent="0.25">
      <c r="A544" s="54" t="s">
        <v>711</v>
      </c>
      <c r="B544" s="41"/>
      <c r="C544" s="64" t="s">
        <v>55</v>
      </c>
      <c r="D544" s="87">
        <v>1106.3</v>
      </c>
      <c r="E544" s="119">
        <v>0</v>
      </c>
      <c r="F544" s="119">
        <v>0</v>
      </c>
      <c r="G544" s="119">
        <v>0</v>
      </c>
      <c r="H544" s="31"/>
      <c r="I544" s="31"/>
      <c r="J544" s="65">
        <f t="shared" si="30"/>
        <v>1106.3</v>
      </c>
    </row>
    <row r="545" spans="1:10" s="4" customFormat="1" ht="22.5" customHeight="1" x14ac:dyDescent="0.25">
      <c r="A545" s="54" t="s">
        <v>712</v>
      </c>
      <c r="B545" s="41"/>
      <c r="C545" s="64" t="s">
        <v>55</v>
      </c>
      <c r="D545" s="87">
        <v>1018.5</v>
      </c>
      <c r="E545" s="119">
        <v>0</v>
      </c>
      <c r="F545" s="119">
        <v>0</v>
      </c>
      <c r="G545" s="119">
        <v>0</v>
      </c>
      <c r="H545" s="31"/>
      <c r="I545" s="31"/>
      <c r="J545" s="65">
        <f t="shared" si="30"/>
        <v>1018.5</v>
      </c>
    </row>
    <row r="546" spans="1:10" s="4" customFormat="1" ht="22.5" customHeight="1" x14ac:dyDescent="0.25">
      <c r="A546" s="54" t="s">
        <v>713</v>
      </c>
      <c r="B546" s="41"/>
      <c r="C546" s="64" t="s">
        <v>55</v>
      </c>
      <c r="D546" s="87">
        <v>958.6</v>
      </c>
      <c r="E546" s="119">
        <v>0</v>
      </c>
      <c r="F546" s="119">
        <v>0</v>
      </c>
      <c r="G546" s="119">
        <v>0</v>
      </c>
      <c r="H546" s="31"/>
      <c r="I546" s="31"/>
      <c r="J546" s="65">
        <f t="shared" si="30"/>
        <v>958.6</v>
      </c>
    </row>
    <row r="547" spans="1:10" s="4" customFormat="1" ht="22.5" customHeight="1" x14ac:dyDescent="0.25">
      <c r="A547" s="54" t="s">
        <v>714</v>
      </c>
      <c r="B547" s="41"/>
      <c r="C547" s="64" t="s">
        <v>55</v>
      </c>
      <c r="D547" s="87">
        <v>497.56000000000006</v>
      </c>
      <c r="E547" s="119">
        <v>0</v>
      </c>
      <c r="F547" s="119">
        <v>0</v>
      </c>
      <c r="G547" s="119">
        <v>0</v>
      </c>
      <c r="H547" s="31"/>
      <c r="I547" s="31"/>
      <c r="J547" s="65">
        <f t="shared" si="30"/>
        <v>497.56000000000006</v>
      </c>
    </row>
    <row r="548" spans="1:10" s="4" customFormat="1" ht="22.5" customHeight="1" x14ac:dyDescent="0.25">
      <c r="A548" s="54" t="s">
        <v>715</v>
      </c>
      <c r="B548" s="41"/>
      <c r="C548" s="64" t="s">
        <v>55</v>
      </c>
      <c r="D548" s="87">
        <v>107.6</v>
      </c>
      <c r="E548" s="119">
        <v>0</v>
      </c>
      <c r="F548" s="119">
        <v>0</v>
      </c>
      <c r="G548" s="119">
        <v>0</v>
      </c>
      <c r="H548" s="31"/>
      <c r="I548" s="31"/>
      <c r="J548" s="65">
        <f t="shared" si="30"/>
        <v>107.6</v>
      </c>
    </row>
    <row r="549" spans="1:10" s="4" customFormat="1" ht="22.5" customHeight="1" x14ac:dyDescent="0.25">
      <c r="A549" s="54" t="s">
        <v>716</v>
      </c>
      <c r="B549" s="41"/>
      <c r="C549" s="64" t="s">
        <v>55</v>
      </c>
      <c r="D549" s="87">
        <v>46.9</v>
      </c>
      <c r="E549" s="119">
        <v>0</v>
      </c>
      <c r="F549" s="119">
        <v>0</v>
      </c>
      <c r="G549" s="119">
        <v>0</v>
      </c>
      <c r="H549" s="31"/>
      <c r="I549" s="31"/>
      <c r="J549" s="65">
        <f t="shared" si="30"/>
        <v>46.9</v>
      </c>
    </row>
    <row r="550" spans="1:10" s="4" customFormat="1" ht="22.5" customHeight="1" x14ac:dyDescent="0.25">
      <c r="A550" s="54" t="s">
        <v>717</v>
      </c>
      <c r="B550" s="41"/>
      <c r="C550" s="64" t="s">
        <v>55</v>
      </c>
      <c r="D550" s="87">
        <v>987.2</v>
      </c>
      <c r="E550" s="119">
        <v>0</v>
      </c>
      <c r="F550" s="119">
        <v>0</v>
      </c>
      <c r="G550" s="31">
        <v>660</v>
      </c>
      <c r="H550" s="31"/>
      <c r="I550" s="31"/>
      <c r="J550" s="65">
        <f t="shared" si="30"/>
        <v>1647.2</v>
      </c>
    </row>
    <row r="551" spans="1:10" s="4" customFormat="1" ht="22.5" customHeight="1" x14ac:dyDescent="0.25">
      <c r="A551" s="54" t="s">
        <v>718</v>
      </c>
      <c r="B551" s="41"/>
      <c r="C551" s="64" t="s">
        <v>55</v>
      </c>
      <c r="D551" s="87">
        <v>55.4</v>
      </c>
      <c r="E551" s="119">
        <v>0</v>
      </c>
      <c r="F551" s="119">
        <v>0</v>
      </c>
      <c r="G551" s="119">
        <v>0</v>
      </c>
      <c r="H551" s="31"/>
      <c r="I551" s="31"/>
      <c r="J551" s="65">
        <f t="shared" si="30"/>
        <v>55.4</v>
      </c>
    </row>
    <row r="552" spans="1:10" s="4" customFormat="1" ht="22.5" customHeight="1" x14ac:dyDescent="0.25">
      <c r="A552" s="54" t="s">
        <v>719</v>
      </c>
      <c r="B552" s="41"/>
      <c r="C552" s="64" t="s">
        <v>55</v>
      </c>
      <c r="D552" s="87">
        <v>455.7</v>
      </c>
      <c r="E552" s="119">
        <v>0</v>
      </c>
      <c r="F552" s="119">
        <v>0</v>
      </c>
      <c r="G552" s="119">
        <v>0</v>
      </c>
      <c r="H552" s="31"/>
      <c r="I552" s="31"/>
      <c r="J552" s="65">
        <f t="shared" si="30"/>
        <v>455.7</v>
      </c>
    </row>
    <row r="553" spans="1:10" s="4" customFormat="1" ht="22.5" customHeight="1" x14ac:dyDescent="0.25">
      <c r="A553" s="54" t="s">
        <v>720</v>
      </c>
      <c r="B553" s="41"/>
      <c r="C553" s="64" t="s">
        <v>55</v>
      </c>
      <c r="D553" s="87">
        <v>146.9</v>
      </c>
      <c r="E553" s="119">
        <v>0</v>
      </c>
      <c r="F553" s="119">
        <v>0</v>
      </c>
      <c r="G553" s="119">
        <v>0</v>
      </c>
      <c r="H553" s="31"/>
      <c r="I553" s="31"/>
      <c r="J553" s="65">
        <f t="shared" si="30"/>
        <v>146.9</v>
      </c>
    </row>
    <row r="554" spans="1:10" s="4" customFormat="1" ht="22.5" customHeight="1" x14ac:dyDescent="0.25">
      <c r="A554" s="54" t="s">
        <v>721</v>
      </c>
      <c r="B554" s="41"/>
      <c r="C554" s="64" t="s">
        <v>55</v>
      </c>
      <c r="D554" s="87">
        <v>1799.72</v>
      </c>
      <c r="E554" s="119">
        <v>0</v>
      </c>
      <c r="F554" s="119">
        <v>0</v>
      </c>
      <c r="G554" s="119">
        <v>0</v>
      </c>
      <c r="H554" s="31"/>
      <c r="I554" s="31"/>
      <c r="J554" s="65">
        <f t="shared" si="30"/>
        <v>1799.72</v>
      </c>
    </row>
    <row r="555" spans="1:10" s="4" customFormat="1" ht="22.5" customHeight="1" x14ac:dyDescent="0.25">
      <c r="A555" s="54" t="s">
        <v>722</v>
      </c>
      <c r="B555" s="41"/>
      <c r="C555" s="64" t="s">
        <v>55</v>
      </c>
      <c r="D555" s="87">
        <v>2626.84</v>
      </c>
      <c r="E555" s="119">
        <v>0</v>
      </c>
      <c r="F555" s="119">
        <v>0</v>
      </c>
      <c r="G555" s="119">
        <v>0</v>
      </c>
      <c r="H555" s="31"/>
      <c r="I555" s="31"/>
      <c r="J555" s="65">
        <f t="shared" si="30"/>
        <v>2626.84</v>
      </c>
    </row>
    <row r="556" spans="1:10" s="4" customFormat="1" ht="22.5" customHeight="1" x14ac:dyDescent="0.25">
      <c r="A556" s="54" t="s">
        <v>723</v>
      </c>
      <c r="B556" s="41"/>
      <c r="C556" s="64" t="s">
        <v>55</v>
      </c>
      <c r="D556" s="87">
        <v>23.8</v>
      </c>
      <c r="E556" s="119">
        <v>0</v>
      </c>
      <c r="F556" s="119">
        <v>0</v>
      </c>
      <c r="G556" s="119">
        <v>0</v>
      </c>
      <c r="H556" s="31"/>
      <c r="I556" s="31"/>
      <c r="J556" s="65">
        <f t="shared" si="30"/>
        <v>23.8</v>
      </c>
    </row>
    <row r="557" spans="1:10" s="4" customFormat="1" ht="22.5" customHeight="1" x14ac:dyDescent="0.25">
      <c r="A557" s="54" t="s">
        <v>724</v>
      </c>
      <c r="B557" s="41"/>
      <c r="C557" s="64" t="s">
        <v>55</v>
      </c>
      <c r="D557" s="87">
        <v>8149.42</v>
      </c>
      <c r="E557" s="119">
        <v>0</v>
      </c>
      <c r="F557" s="119">
        <v>0</v>
      </c>
      <c r="G557" s="119">
        <v>0</v>
      </c>
      <c r="H557" s="31"/>
      <c r="I557" s="31"/>
      <c r="J557" s="65">
        <f t="shared" si="30"/>
        <v>8149.42</v>
      </c>
    </row>
    <row r="558" spans="1:10" s="4" customFormat="1" ht="22.5" customHeight="1" x14ac:dyDescent="0.25">
      <c r="A558" s="54" t="s">
        <v>725</v>
      </c>
      <c r="B558" s="41"/>
      <c r="C558" s="64" t="s">
        <v>55</v>
      </c>
      <c r="D558" s="87">
        <v>804.6</v>
      </c>
      <c r="E558" s="119">
        <v>0</v>
      </c>
      <c r="F558" s="119">
        <v>0</v>
      </c>
      <c r="G558" s="119">
        <v>0</v>
      </c>
      <c r="H558" s="31"/>
      <c r="I558" s="31"/>
      <c r="J558" s="65">
        <f t="shared" si="30"/>
        <v>804.6</v>
      </c>
    </row>
    <row r="559" spans="1:10" s="4" customFormat="1" ht="22.5" customHeight="1" x14ac:dyDescent="0.25">
      <c r="A559" s="54" t="s">
        <v>726</v>
      </c>
      <c r="B559" s="41"/>
      <c r="C559" s="64" t="s">
        <v>55</v>
      </c>
      <c r="D559" s="87">
        <v>380.2</v>
      </c>
      <c r="E559" s="119">
        <v>0</v>
      </c>
      <c r="F559" s="119">
        <v>0</v>
      </c>
      <c r="G559" s="119">
        <v>0</v>
      </c>
      <c r="H559" s="31"/>
      <c r="I559" s="31"/>
      <c r="J559" s="65">
        <f t="shared" si="30"/>
        <v>380.2</v>
      </c>
    </row>
    <row r="560" spans="1:10" s="4" customFormat="1" ht="22.5" customHeight="1" x14ac:dyDescent="0.25">
      <c r="A560" s="54" t="s">
        <v>727</v>
      </c>
      <c r="B560" s="41"/>
      <c r="C560" s="64" t="s">
        <v>55</v>
      </c>
      <c r="D560" s="87">
        <v>603.70000000000005</v>
      </c>
      <c r="E560" s="119">
        <v>0</v>
      </c>
      <c r="F560" s="119">
        <v>0</v>
      </c>
      <c r="G560" s="119">
        <v>0</v>
      </c>
      <c r="H560" s="31"/>
      <c r="I560" s="31"/>
      <c r="J560" s="65">
        <f t="shared" si="30"/>
        <v>603.70000000000005</v>
      </c>
    </row>
    <row r="561" spans="1:10" s="4" customFormat="1" ht="22.5" customHeight="1" x14ac:dyDescent="0.25">
      <c r="A561" s="54" t="s">
        <v>728</v>
      </c>
      <c r="B561" s="41"/>
      <c r="C561" s="64" t="s">
        <v>55</v>
      </c>
      <c r="D561" s="87">
        <v>1006.48</v>
      </c>
      <c r="E561" s="119">
        <v>0</v>
      </c>
      <c r="F561" s="119">
        <v>0</v>
      </c>
      <c r="G561" s="119">
        <v>0</v>
      </c>
      <c r="H561" s="31"/>
      <c r="I561" s="31"/>
      <c r="J561" s="65">
        <f t="shared" si="30"/>
        <v>1006.48</v>
      </c>
    </row>
    <row r="562" spans="1:10" s="4" customFormat="1" ht="22.5" customHeight="1" x14ac:dyDescent="0.25">
      <c r="A562" s="54" t="s">
        <v>729</v>
      </c>
      <c r="B562" s="41"/>
      <c r="C562" s="64" t="s">
        <v>55</v>
      </c>
      <c r="D562" s="87">
        <v>18.7</v>
      </c>
      <c r="E562" s="119">
        <v>0</v>
      </c>
      <c r="F562" s="119">
        <v>0</v>
      </c>
      <c r="G562" s="119">
        <v>0</v>
      </c>
      <c r="H562" s="31"/>
      <c r="I562" s="31"/>
      <c r="J562" s="65">
        <f t="shared" si="30"/>
        <v>18.7</v>
      </c>
    </row>
    <row r="563" spans="1:10" s="4" customFormat="1" ht="22.5" customHeight="1" x14ac:dyDescent="0.25">
      <c r="A563" s="54" t="s">
        <v>730</v>
      </c>
      <c r="B563" s="41"/>
      <c r="C563" s="64" t="s">
        <v>55</v>
      </c>
      <c r="D563" s="87">
        <v>2976.2000000000003</v>
      </c>
      <c r="E563" s="119">
        <v>0</v>
      </c>
      <c r="F563" s="119">
        <v>0</v>
      </c>
      <c r="G563" s="119">
        <v>0</v>
      </c>
      <c r="H563" s="31"/>
      <c r="I563" s="31"/>
      <c r="J563" s="65">
        <f t="shared" si="30"/>
        <v>2976.2000000000003</v>
      </c>
    </row>
    <row r="564" spans="1:10" s="4" customFormat="1" ht="22.5" customHeight="1" x14ac:dyDescent="0.25">
      <c r="A564" s="54" t="s">
        <v>731</v>
      </c>
      <c r="B564" s="41"/>
      <c r="C564" s="64" t="s">
        <v>55</v>
      </c>
      <c r="D564" s="87">
        <v>4182.3999999999996</v>
      </c>
      <c r="E564" s="119">
        <v>2805</v>
      </c>
      <c r="F564" s="262">
        <v>928</v>
      </c>
      <c r="G564" s="31">
        <v>922</v>
      </c>
      <c r="H564" s="31"/>
      <c r="I564" s="31"/>
      <c r="J564" s="65">
        <f t="shared" si="30"/>
        <v>8837.4</v>
      </c>
    </row>
    <row r="565" spans="1:10" s="4" customFormat="1" ht="22.5" customHeight="1" x14ac:dyDescent="0.25">
      <c r="A565" s="54" t="s">
        <v>732</v>
      </c>
      <c r="B565" s="41"/>
      <c r="C565" s="64" t="s">
        <v>55</v>
      </c>
      <c r="D565" s="87">
        <v>506.3</v>
      </c>
      <c r="E565" s="119">
        <v>0</v>
      </c>
      <c r="F565" s="119">
        <v>0</v>
      </c>
      <c r="G565" s="119">
        <v>0</v>
      </c>
      <c r="H565" s="31"/>
      <c r="I565" s="31"/>
      <c r="J565" s="65">
        <f t="shared" si="30"/>
        <v>506.3</v>
      </c>
    </row>
    <row r="566" spans="1:10" s="4" customFormat="1" ht="22.5" customHeight="1" x14ac:dyDescent="0.25">
      <c r="A566" s="186" t="s">
        <v>733</v>
      </c>
      <c r="B566" s="41"/>
      <c r="C566" s="64" t="s">
        <v>55</v>
      </c>
      <c r="D566" s="87">
        <v>2442.0699999999997</v>
      </c>
      <c r="E566" s="119">
        <v>0</v>
      </c>
      <c r="F566" s="119">
        <v>0</v>
      </c>
      <c r="G566" s="119">
        <v>0</v>
      </c>
      <c r="H566" s="31"/>
      <c r="I566" s="31"/>
      <c r="J566" s="65">
        <f t="shared" ref="J566:J595" si="31">SUM(D566:I566)</f>
        <v>2442.0699999999997</v>
      </c>
    </row>
    <row r="567" spans="1:10" s="4" customFormat="1" ht="22.5" customHeight="1" x14ac:dyDescent="0.25">
      <c r="A567" s="54" t="s">
        <v>734</v>
      </c>
      <c r="B567" s="41"/>
      <c r="C567" s="64" t="s">
        <v>55</v>
      </c>
      <c r="D567" s="87">
        <v>2709</v>
      </c>
      <c r="E567" s="119">
        <v>0</v>
      </c>
      <c r="F567" s="119">
        <v>0</v>
      </c>
      <c r="G567" s="119">
        <v>0</v>
      </c>
      <c r="H567" s="31"/>
      <c r="I567" s="31"/>
      <c r="J567" s="65">
        <f t="shared" si="31"/>
        <v>2709</v>
      </c>
    </row>
    <row r="568" spans="1:10" s="4" customFormat="1" ht="22.5" customHeight="1" x14ac:dyDescent="0.25">
      <c r="A568" s="54" t="s">
        <v>735</v>
      </c>
      <c r="B568" s="41"/>
      <c r="C568" s="64" t="s">
        <v>55</v>
      </c>
      <c r="D568" s="87">
        <v>823.06</v>
      </c>
      <c r="E568" s="119">
        <v>200</v>
      </c>
      <c r="F568" s="119">
        <v>0</v>
      </c>
      <c r="G568" s="119">
        <v>0</v>
      </c>
      <c r="H568" s="31"/>
      <c r="I568" s="31"/>
      <c r="J568" s="65">
        <f t="shared" si="31"/>
        <v>1023.06</v>
      </c>
    </row>
    <row r="569" spans="1:10" s="4" customFormat="1" ht="24.75" customHeight="1" x14ac:dyDescent="0.25">
      <c r="A569" s="54" t="s">
        <v>736</v>
      </c>
      <c r="B569" s="41"/>
      <c r="C569" s="64" t="s">
        <v>55</v>
      </c>
      <c r="D569" s="72">
        <v>1132.3</v>
      </c>
      <c r="E569" s="119">
        <v>0</v>
      </c>
      <c r="F569" s="119">
        <v>0</v>
      </c>
      <c r="G569" s="119">
        <v>0</v>
      </c>
      <c r="H569" s="31"/>
      <c r="I569" s="31"/>
      <c r="J569" s="65">
        <f t="shared" si="31"/>
        <v>1132.3</v>
      </c>
    </row>
    <row r="570" spans="1:10" ht="24" customHeight="1" x14ac:dyDescent="0.2">
      <c r="A570" s="54" t="s">
        <v>737</v>
      </c>
      <c r="B570" s="41"/>
      <c r="C570" s="64" t="s">
        <v>55</v>
      </c>
      <c r="D570" s="72">
        <v>12.1</v>
      </c>
      <c r="E570" s="119">
        <v>0</v>
      </c>
      <c r="F570" s="119">
        <v>0</v>
      </c>
      <c r="G570" s="119">
        <v>0</v>
      </c>
      <c r="H570" s="119"/>
      <c r="I570" s="119"/>
      <c r="J570" s="296">
        <f t="shared" si="31"/>
        <v>12.1</v>
      </c>
    </row>
    <row r="571" spans="1:10" ht="22.5" customHeight="1" x14ac:dyDescent="0.2">
      <c r="A571" s="54" t="s">
        <v>738</v>
      </c>
      <c r="B571" s="41"/>
      <c r="C571" s="64" t="s">
        <v>55</v>
      </c>
      <c r="D571" s="87">
        <v>4498.7</v>
      </c>
      <c r="E571" s="119">
        <v>0</v>
      </c>
      <c r="F571" s="119">
        <v>0</v>
      </c>
      <c r="G571" s="31">
        <v>951</v>
      </c>
      <c r="H571" s="31"/>
      <c r="I571" s="31"/>
      <c r="J571" s="65">
        <f t="shared" si="31"/>
        <v>5449.7</v>
      </c>
    </row>
    <row r="572" spans="1:10" ht="22.5" customHeight="1" x14ac:dyDescent="0.2">
      <c r="A572" s="54" t="s">
        <v>739</v>
      </c>
      <c r="B572" s="41"/>
      <c r="C572" s="64" t="s">
        <v>55</v>
      </c>
      <c r="D572" s="87">
        <v>1576.1</v>
      </c>
      <c r="E572" s="119">
        <v>0</v>
      </c>
      <c r="F572" s="119">
        <v>0</v>
      </c>
      <c r="G572" s="119">
        <v>0</v>
      </c>
      <c r="H572" s="31"/>
      <c r="I572" s="31"/>
      <c r="J572" s="65">
        <f t="shared" si="31"/>
        <v>1576.1</v>
      </c>
    </row>
    <row r="573" spans="1:10" ht="22.5" customHeight="1" x14ac:dyDescent="0.2">
      <c r="A573" s="54" t="s">
        <v>740</v>
      </c>
      <c r="B573" s="41"/>
      <c r="C573" s="64" t="s">
        <v>55</v>
      </c>
      <c r="D573" s="87">
        <v>289.39999999999998</v>
      </c>
      <c r="E573" s="119">
        <v>0</v>
      </c>
      <c r="F573" s="119">
        <v>0</v>
      </c>
      <c r="G573" s="119">
        <v>0</v>
      </c>
      <c r="H573" s="31"/>
      <c r="I573" s="31"/>
      <c r="J573" s="65">
        <f t="shared" si="31"/>
        <v>289.39999999999998</v>
      </c>
    </row>
    <row r="574" spans="1:10" ht="22.5" customHeight="1" x14ac:dyDescent="0.2">
      <c r="A574" s="54" t="s">
        <v>741</v>
      </c>
      <c r="B574" s="41"/>
      <c r="C574" s="64" t="s">
        <v>55</v>
      </c>
      <c r="D574" s="87">
        <v>1123.3</v>
      </c>
      <c r="E574" s="119">
        <v>0</v>
      </c>
      <c r="F574" s="119">
        <v>0</v>
      </c>
      <c r="G574" s="119">
        <v>0</v>
      </c>
      <c r="H574" s="31"/>
      <c r="I574" s="31"/>
      <c r="J574" s="65">
        <f t="shared" si="31"/>
        <v>1123.3</v>
      </c>
    </row>
    <row r="575" spans="1:10" ht="22.5" customHeight="1" x14ac:dyDescent="0.2">
      <c r="A575" s="54" t="s">
        <v>742</v>
      </c>
      <c r="B575" s="41"/>
      <c r="C575" s="64" t="s">
        <v>55</v>
      </c>
      <c r="D575" s="87">
        <v>1585.6</v>
      </c>
      <c r="E575" s="119">
        <v>0</v>
      </c>
      <c r="F575" s="119">
        <v>0</v>
      </c>
      <c r="G575" s="119">
        <v>0</v>
      </c>
      <c r="H575" s="31"/>
      <c r="I575" s="31"/>
      <c r="J575" s="65">
        <f t="shared" si="31"/>
        <v>1585.6</v>
      </c>
    </row>
    <row r="576" spans="1:10" ht="22.5" customHeight="1" x14ac:dyDescent="0.2">
      <c r="A576" s="54" t="s">
        <v>743</v>
      </c>
      <c r="B576" s="41"/>
      <c r="C576" s="64" t="s">
        <v>55</v>
      </c>
      <c r="D576" s="87">
        <v>190</v>
      </c>
      <c r="E576" s="119">
        <v>0</v>
      </c>
      <c r="F576" s="119">
        <v>0</v>
      </c>
      <c r="G576" s="119">
        <v>0</v>
      </c>
      <c r="H576" s="31"/>
      <c r="I576" s="31"/>
      <c r="J576" s="65">
        <f t="shared" si="31"/>
        <v>190</v>
      </c>
    </row>
    <row r="577" spans="1:10" ht="22.5" customHeight="1" x14ac:dyDescent="0.2">
      <c r="A577" s="54" t="s">
        <v>744</v>
      </c>
      <c r="B577" s="41"/>
      <c r="C577" s="64" t="s">
        <v>55</v>
      </c>
      <c r="D577" s="72">
        <v>1099.2</v>
      </c>
      <c r="E577" s="119">
        <v>0</v>
      </c>
      <c r="F577" s="119">
        <v>0</v>
      </c>
      <c r="G577" s="119">
        <v>0</v>
      </c>
      <c r="H577" s="31"/>
      <c r="I577" s="31"/>
      <c r="J577" s="65">
        <f t="shared" si="31"/>
        <v>1099.2</v>
      </c>
    </row>
    <row r="578" spans="1:10" ht="22.5" customHeight="1" x14ac:dyDescent="0.2">
      <c r="A578" s="54" t="s">
        <v>745</v>
      </c>
      <c r="B578" s="41"/>
      <c r="C578" s="64" t="s">
        <v>55</v>
      </c>
      <c r="D578" s="87">
        <v>196.9</v>
      </c>
      <c r="E578" s="119">
        <v>0</v>
      </c>
      <c r="F578" s="119">
        <v>0</v>
      </c>
      <c r="G578" s="119">
        <v>0</v>
      </c>
      <c r="H578" s="31"/>
      <c r="I578" s="31"/>
      <c r="J578" s="65">
        <f t="shared" si="31"/>
        <v>196.9</v>
      </c>
    </row>
    <row r="579" spans="1:10" ht="23.25" customHeight="1" x14ac:dyDescent="0.2">
      <c r="A579" s="54" t="s">
        <v>746</v>
      </c>
      <c r="B579" s="41"/>
      <c r="C579" s="64" t="s">
        <v>55</v>
      </c>
      <c r="D579" s="72">
        <v>6.5</v>
      </c>
      <c r="E579" s="119">
        <v>0</v>
      </c>
      <c r="F579" s="119">
        <v>0</v>
      </c>
      <c r="G579" s="119">
        <v>0</v>
      </c>
      <c r="H579" s="31"/>
      <c r="I579" s="31"/>
      <c r="J579" s="65">
        <f t="shared" si="31"/>
        <v>6.5</v>
      </c>
    </row>
    <row r="580" spans="1:10" ht="22.5" customHeight="1" x14ac:dyDescent="0.2">
      <c r="A580" s="54" t="s">
        <v>747</v>
      </c>
      <c r="B580" s="41"/>
      <c r="C580" s="64" t="s">
        <v>55</v>
      </c>
      <c r="D580" s="72">
        <v>281</v>
      </c>
      <c r="E580" s="119">
        <v>0</v>
      </c>
      <c r="F580" s="119">
        <v>0</v>
      </c>
      <c r="G580" s="119">
        <v>0</v>
      </c>
      <c r="H580" s="31"/>
      <c r="I580" s="31"/>
      <c r="J580" s="65">
        <f t="shared" si="31"/>
        <v>281</v>
      </c>
    </row>
    <row r="581" spans="1:10" ht="22.5" customHeight="1" x14ac:dyDescent="0.2">
      <c r="A581" s="54" t="s">
        <v>748</v>
      </c>
      <c r="B581" s="41"/>
      <c r="C581" s="64" t="s">
        <v>55</v>
      </c>
      <c r="D581" s="87">
        <v>21</v>
      </c>
      <c r="E581" s="119">
        <v>0</v>
      </c>
      <c r="F581" s="119">
        <v>0</v>
      </c>
      <c r="G581" s="119">
        <v>0</v>
      </c>
      <c r="H581" s="31"/>
      <c r="I581" s="31"/>
      <c r="J581" s="65">
        <f t="shared" si="31"/>
        <v>21</v>
      </c>
    </row>
    <row r="582" spans="1:10" ht="22.5" customHeight="1" x14ac:dyDescent="0.2">
      <c r="A582" s="54" t="s">
        <v>749</v>
      </c>
      <c r="B582" s="41"/>
      <c r="C582" s="64" t="s">
        <v>55</v>
      </c>
      <c r="D582" s="87">
        <v>1240.75</v>
      </c>
      <c r="E582" s="119">
        <v>0</v>
      </c>
      <c r="F582" s="119">
        <v>0</v>
      </c>
      <c r="G582" s="119">
        <v>0</v>
      </c>
      <c r="H582" s="31"/>
      <c r="I582" s="31"/>
      <c r="J582" s="65">
        <f t="shared" si="31"/>
        <v>1240.75</v>
      </c>
    </row>
    <row r="583" spans="1:10" ht="22.5" customHeight="1" x14ac:dyDescent="0.2">
      <c r="A583" s="54" t="s">
        <v>750</v>
      </c>
      <c r="B583" s="41"/>
      <c r="C583" s="64" t="s">
        <v>55</v>
      </c>
      <c r="D583" s="87">
        <v>9390.84</v>
      </c>
      <c r="E583" s="119">
        <v>0</v>
      </c>
      <c r="F583" s="262">
        <v>242</v>
      </c>
      <c r="G583" s="31">
        <v>1734</v>
      </c>
      <c r="H583" s="31"/>
      <c r="I583" s="31"/>
      <c r="J583" s="65">
        <f t="shared" si="31"/>
        <v>11366.84</v>
      </c>
    </row>
    <row r="584" spans="1:10" ht="22.5" customHeight="1" x14ac:dyDescent="0.2">
      <c r="A584" s="54" t="s">
        <v>751</v>
      </c>
      <c r="B584" s="41"/>
      <c r="C584" s="64" t="s">
        <v>55</v>
      </c>
      <c r="D584" s="87">
        <v>4781.8000000000011</v>
      </c>
      <c r="E584" s="119">
        <v>0</v>
      </c>
      <c r="F584" s="119">
        <v>0</v>
      </c>
      <c r="G584" s="119">
        <v>0</v>
      </c>
      <c r="H584" s="31"/>
      <c r="I584" s="31"/>
      <c r="J584" s="65">
        <f t="shared" si="31"/>
        <v>4781.8000000000011</v>
      </c>
    </row>
    <row r="585" spans="1:10" ht="22.5" customHeight="1" x14ac:dyDescent="0.2">
      <c r="A585" s="54" t="s">
        <v>752</v>
      </c>
      <c r="B585" s="41"/>
      <c r="C585" s="64" t="s">
        <v>55</v>
      </c>
      <c r="D585" s="72">
        <v>164237.03</v>
      </c>
      <c r="E585" s="119">
        <v>0</v>
      </c>
      <c r="F585" s="119">
        <v>0</v>
      </c>
      <c r="G585" s="119">
        <v>0</v>
      </c>
      <c r="H585" s="31"/>
      <c r="I585" s="31"/>
      <c r="J585" s="65">
        <f t="shared" si="31"/>
        <v>164237.03</v>
      </c>
    </row>
    <row r="586" spans="1:10" ht="22.5" customHeight="1" x14ac:dyDescent="0.2">
      <c r="A586" s="116" t="s">
        <v>753</v>
      </c>
      <c r="B586" s="117"/>
      <c r="C586" s="63" t="s">
        <v>55</v>
      </c>
      <c r="D586" s="87">
        <v>916.38</v>
      </c>
      <c r="E586" s="119">
        <v>0</v>
      </c>
      <c r="F586" s="119">
        <v>0</v>
      </c>
      <c r="G586" s="119">
        <v>0</v>
      </c>
      <c r="H586" s="31"/>
      <c r="I586" s="31"/>
      <c r="J586" s="65">
        <f t="shared" si="31"/>
        <v>916.38</v>
      </c>
    </row>
    <row r="587" spans="1:10" ht="22.5" customHeight="1" x14ac:dyDescent="0.2">
      <c r="A587" s="54" t="s">
        <v>754</v>
      </c>
      <c r="B587" s="41"/>
      <c r="C587" s="64" t="s">
        <v>55</v>
      </c>
      <c r="D587" s="87">
        <v>17.899999999999999</v>
      </c>
      <c r="E587" s="119">
        <v>0</v>
      </c>
      <c r="F587" s="119">
        <v>0</v>
      </c>
      <c r="G587" s="119">
        <v>0</v>
      </c>
      <c r="H587" s="31"/>
      <c r="I587" s="31"/>
      <c r="J587" s="65">
        <f t="shared" si="31"/>
        <v>17.899999999999999</v>
      </c>
    </row>
    <row r="588" spans="1:10" ht="22.5" customHeight="1" x14ac:dyDescent="0.2">
      <c r="A588" s="186" t="s">
        <v>755</v>
      </c>
      <c r="B588" s="41"/>
      <c r="C588" s="64" t="s">
        <v>55</v>
      </c>
      <c r="D588" s="87">
        <v>0</v>
      </c>
      <c r="E588" s="119">
        <v>140</v>
      </c>
      <c r="F588" s="119">
        <v>0</v>
      </c>
      <c r="G588" s="119">
        <v>0</v>
      </c>
      <c r="H588" s="31"/>
      <c r="I588" s="31"/>
      <c r="J588" s="65">
        <f t="shared" si="31"/>
        <v>140</v>
      </c>
    </row>
    <row r="589" spans="1:10" ht="22.5" customHeight="1" x14ac:dyDescent="0.2">
      <c r="A589" s="54" t="s">
        <v>756</v>
      </c>
      <c r="B589" s="41"/>
      <c r="C589" s="64" t="s">
        <v>55</v>
      </c>
      <c r="D589" s="87">
        <v>98.1</v>
      </c>
      <c r="E589" s="119">
        <v>0</v>
      </c>
      <c r="F589" s="119">
        <v>0</v>
      </c>
      <c r="G589" s="119">
        <v>0</v>
      </c>
      <c r="H589" s="31"/>
      <c r="I589" s="31"/>
      <c r="J589" s="65">
        <f t="shared" si="31"/>
        <v>98.1</v>
      </c>
    </row>
    <row r="590" spans="1:10" ht="22.5" customHeight="1" x14ac:dyDescent="0.2">
      <c r="A590" s="54" t="s">
        <v>757</v>
      </c>
      <c r="B590" s="41"/>
      <c r="C590" s="64" t="s">
        <v>55</v>
      </c>
      <c r="D590" s="87">
        <v>191.5</v>
      </c>
      <c r="E590" s="119">
        <v>0</v>
      </c>
      <c r="F590" s="119">
        <v>0</v>
      </c>
      <c r="G590" s="119">
        <v>0</v>
      </c>
      <c r="H590" s="31"/>
      <c r="I590" s="31"/>
      <c r="J590" s="65">
        <f t="shared" si="31"/>
        <v>191.5</v>
      </c>
    </row>
    <row r="591" spans="1:10" ht="22.5" customHeight="1" x14ac:dyDescent="0.2">
      <c r="A591" s="54" t="s">
        <v>758</v>
      </c>
      <c r="B591" s="41"/>
      <c r="C591" s="64" t="s">
        <v>55</v>
      </c>
      <c r="D591" s="87">
        <v>3898.3</v>
      </c>
      <c r="E591" s="119">
        <v>0</v>
      </c>
      <c r="F591" s="85">
        <v>0</v>
      </c>
      <c r="G591" s="119">
        <v>0</v>
      </c>
      <c r="H591" s="31"/>
      <c r="I591" s="31"/>
      <c r="J591" s="65">
        <f t="shared" si="31"/>
        <v>3898.3</v>
      </c>
    </row>
    <row r="592" spans="1:10" ht="22.5" customHeight="1" x14ac:dyDescent="0.2">
      <c r="A592" s="54" t="s">
        <v>759</v>
      </c>
      <c r="B592" s="41"/>
      <c r="C592" s="64" t="s">
        <v>55</v>
      </c>
      <c r="D592" s="87">
        <v>841</v>
      </c>
      <c r="E592" s="119">
        <v>0</v>
      </c>
      <c r="F592" s="119">
        <v>0</v>
      </c>
      <c r="G592" s="119">
        <v>0</v>
      </c>
      <c r="H592" s="31"/>
      <c r="I592" s="31"/>
      <c r="J592" s="65">
        <f t="shared" si="31"/>
        <v>841</v>
      </c>
    </row>
    <row r="593" spans="1:10" ht="22.5" customHeight="1" x14ac:dyDescent="0.2">
      <c r="A593" s="54" t="s">
        <v>760</v>
      </c>
      <c r="B593" s="41"/>
      <c r="C593" s="64" t="s">
        <v>55</v>
      </c>
      <c r="D593" s="72">
        <v>1513.1</v>
      </c>
      <c r="E593" s="119">
        <v>0</v>
      </c>
      <c r="F593" s="119">
        <v>0</v>
      </c>
      <c r="G593" s="119">
        <v>0</v>
      </c>
      <c r="H593" s="31"/>
      <c r="I593" s="31"/>
      <c r="J593" s="65">
        <f t="shared" si="31"/>
        <v>1513.1</v>
      </c>
    </row>
    <row r="594" spans="1:10" ht="22.5" customHeight="1" x14ac:dyDescent="0.2">
      <c r="A594" s="54" t="s">
        <v>761</v>
      </c>
      <c r="B594" s="41"/>
      <c r="C594" s="64" t="s">
        <v>55</v>
      </c>
      <c r="D594" s="87">
        <v>588.6</v>
      </c>
      <c r="E594" s="119">
        <v>0</v>
      </c>
      <c r="F594" s="85">
        <v>0</v>
      </c>
      <c r="G594" s="119">
        <v>0</v>
      </c>
      <c r="H594" s="31"/>
      <c r="I594" s="31"/>
      <c r="J594" s="65">
        <f t="shared" si="31"/>
        <v>588.6</v>
      </c>
    </row>
    <row r="595" spans="1:10" ht="22.5" customHeight="1" x14ac:dyDescent="0.2">
      <c r="A595" s="54" t="s">
        <v>762</v>
      </c>
      <c r="B595" s="41"/>
      <c r="C595" s="64" t="s">
        <v>55</v>
      </c>
      <c r="D595" s="87">
        <v>539.6</v>
      </c>
      <c r="E595" s="119">
        <v>0</v>
      </c>
      <c r="F595" s="119">
        <v>0</v>
      </c>
      <c r="G595" s="119">
        <v>0</v>
      </c>
      <c r="H595" s="31"/>
      <c r="I595" s="31"/>
      <c r="J595" s="65">
        <f t="shared" si="31"/>
        <v>539.6</v>
      </c>
    </row>
    <row r="596" spans="1:10" ht="22.5" customHeight="1" x14ac:dyDescent="0.2">
      <c r="A596" s="186" t="s">
        <v>763</v>
      </c>
      <c r="B596" s="41"/>
      <c r="C596" s="64" t="s">
        <v>55</v>
      </c>
      <c r="D596" s="310">
        <v>0</v>
      </c>
      <c r="E596" s="31">
        <v>324</v>
      </c>
      <c r="F596" s="85">
        <v>33</v>
      </c>
      <c r="G596" s="119">
        <v>0</v>
      </c>
      <c r="H596" s="31"/>
      <c r="I596" s="31"/>
      <c r="J596" s="65">
        <f t="shared" ref="J596:J597" si="32">SUM(D596:I596)</f>
        <v>357</v>
      </c>
    </row>
    <row r="597" spans="1:10" ht="22.5" customHeight="1" x14ac:dyDescent="0.2">
      <c r="A597" s="186" t="s">
        <v>764</v>
      </c>
      <c r="B597" s="41"/>
      <c r="C597" s="64" t="s">
        <v>55</v>
      </c>
      <c r="D597" s="31">
        <v>739</v>
      </c>
      <c r="E597" s="119">
        <v>0</v>
      </c>
      <c r="F597" s="119">
        <v>0</v>
      </c>
      <c r="G597" s="119">
        <v>0</v>
      </c>
      <c r="H597" s="31"/>
      <c r="I597" s="31"/>
      <c r="J597" s="65">
        <f t="shared" si="32"/>
        <v>739</v>
      </c>
    </row>
    <row r="598" spans="1:10" ht="22.5" customHeight="1" x14ac:dyDescent="0.2">
      <c r="A598" s="54" t="s">
        <v>765</v>
      </c>
      <c r="B598" s="41"/>
      <c r="C598" s="64" t="s">
        <v>55</v>
      </c>
      <c r="D598" s="87">
        <v>141.19999999999999</v>
      </c>
      <c r="E598" s="119">
        <v>0</v>
      </c>
      <c r="F598" s="119">
        <v>0</v>
      </c>
      <c r="G598" s="119">
        <v>0</v>
      </c>
      <c r="H598" s="31"/>
      <c r="I598" s="31"/>
      <c r="J598" s="65">
        <f t="shared" ref="J598:J609" si="33">SUM(D598:I598)</f>
        <v>141.19999999999999</v>
      </c>
    </row>
    <row r="599" spans="1:10" ht="22.5" customHeight="1" x14ac:dyDescent="0.2">
      <c r="A599" s="54" t="s">
        <v>766</v>
      </c>
      <c r="B599" s="41"/>
      <c r="C599" s="64" t="s">
        <v>55</v>
      </c>
      <c r="D599" s="87">
        <v>46.9</v>
      </c>
      <c r="E599" s="119">
        <v>0</v>
      </c>
      <c r="F599" s="119">
        <v>0</v>
      </c>
      <c r="G599" s="119">
        <v>0</v>
      </c>
      <c r="H599" s="31"/>
      <c r="I599" s="31"/>
      <c r="J599" s="65">
        <f t="shared" si="33"/>
        <v>46.9</v>
      </c>
    </row>
    <row r="600" spans="1:10" ht="22.5" customHeight="1" x14ac:dyDescent="0.2">
      <c r="A600" s="54" t="s">
        <v>539</v>
      </c>
      <c r="B600" s="41"/>
      <c r="C600" s="64" t="s">
        <v>55</v>
      </c>
      <c r="D600" s="87">
        <v>138.1</v>
      </c>
      <c r="E600" s="119">
        <v>0</v>
      </c>
      <c r="F600" s="119">
        <v>0</v>
      </c>
      <c r="G600" s="119">
        <v>0</v>
      </c>
      <c r="H600" s="31"/>
      <c r="I600" s="31"/>
      <c r="J600" s="65">
        <f t="shared" si="33"/>
        <v>138.1</v>
      </c>
    </row>
    <row r="601" spans="1:10" ht="22.5" customHeight="1" x14ac:dyDescent="0.2">
      <c r="A601" s="54" t="s">
        <v>638</v>
      </c>
      <c r="B601" s="41"/>
      <c r="C601" s="64" t="s">
        <v>55</v>
      </c>
      <c r="D601" s="87">
        <v>517.90000000000009</v>
      </c>
      <c r="E601" s="119">
        <v>0</v>
      </c>
      <c r="F601" s="119">
        <v>0</v>
      </c>
      <c r="G601" s="119">
        <v>0</v>
      </c>
      <c r="H601" s="31"/>
      <c r="I601" s="31"/>
      <c r="J601" s="65">
        <f t="shared" si="33"/>
        <v>517.90000000000009</v>
      </c>
    </row>
    <row r="602" spans="1:10" ht="22.5" customHeight="1" x14ac:dyDescent="0.2">
      <c r="A602" s="54" t="s">
        <v>767</v>
      </c>
      <c r="B602" s="41"/>
      <c r="C602" s="64" t="s">
        <v>55</v>
      </c>
      <c r="D602" s="87">
        <v>911.27</v>
      </c>
      <c r="E602" s="119">
        <v>0</v>
      </c>
      <c r="F602" s="119">
        <v>0</v>
      </c>
      <c r="G602" s="119">
        <v>0</v>
      </c>
      <c r="H602" s="31"/>
      <c r="I602" s="31"/>
      <c r="J602" s="65">
        <f t="shared" si="33"/>
        <v>911.27</v>
      </c>
    </row>
    <row r="603" spans="1:10" ht="22.5" customHeight="1" x14ac:dyDescent="0.2">
      <c r="A603" s="54" t="s">
        <v>768</v>
      </c>
      <c r="B603" s="41"/>
      <c r="C603" s="64" t="s">
        <v>55</v>
      </c>
      <c r="D603" s="72">
        <v>1702.4</v>
      </c>
      <c r="E603" s="119">
        <v>0</v>
      </c>
      <c r="F603" s="119">
        <v>0</v>
      </c>
      <c r="G603" s="119">
        <v>0</v>
      </c>
      <c r="H603" s="31"/>
      <c r="I603" s="31"/>
      <c r="J603" s="65">
        <f t="shared" si="33"/>
        <v>1702.4</v>
      </c>
    </row>
    <row r="604" spans="1:10" ht="22.5" customHeight="1" x14ac:dyDescent="0.2">
      <c r="A604" s="66" t="s">
        <v>769</v>
      </c>
      <c r="B604" s="41"/>
      <c r="C604" s="64" t="s">
        <v>55</v>
      </c>
      <c r="D604" s="87">
        <v>8075.7</v>
      </c>
      <c r="E604" s="119">
        <v>0</v>
      </c>
      <c r="F604" s="85">
        <v>513</v>
      </c>
      <c r="G604" s="31">
        <v>306.2</v>
      </c>
      <c r="H604" s="31"/>
      <c r="I604" s="31"/>
      <c r="J604" s="65">
        <f t="shared" si="33"/>
        <v>8894.9000000000015</v>
      </c>
    </row>
    <row r="605" spans="1:10" ht="22.5" customHeight="1" x14ac:dyDescent="0.2">
      <c r="A605" s="184" t="s">
        <v>770</v>
      </c>
      <c r="B605" s="41"/>
      <c r="C605" s="64" t="s">
        <v>55</v>
      </c>
      <c r="D605" s="87">
        <v>207416.77000000002</v>
      </c>
      <c r="E605" s="119">
        <v>0</v>
      </c>
      <c r="F605" s="85">
        <v>18040</v>
      </c>
      <c r="G605" s="31">
        <v>15503</v>
      </c>
      <c r="H605" s="31"/>
      <c r="I605" s="31"/>
      <c r="J605" s="65">
        <f t="shared" si="33"/>
        <v>240959.77000000002</v>
      </c>
    </row>
    <row r="606" spans="1:10" ht="22.5" customHeight="1" x14ac:dyDescent="0.2">
      <c r="A606" s="307" t="s">
        <v>771</v>
      </c>
      <c r="B606" s="313"/>
      <c r="C606" s="64" t="s">
        <v>55</v>
      </c>
      <c r="D606" s="87">
        <v>0</v>
      </c>
      <c r="E606" s="119">
        <v>458</v>
      </c>
      <c r="F606" s="119">
        <v>0</v>
      </c>
      <c r="G606" s="119">
        <v>0</v>
      </c>
      <c r="H606" s="31"/>
      <c r="I606" s="31"/>
      <c r="J606" s="65">
        <f t="shared" si="33"/>
        <v>458</v>
      </c>
    </row>
    <row r="607" spans="1:10" ht="22.5" customHeight="1" x14ac:dyDescent="0.2">
      <c r="A607" s="54" t="s">
        <v>772</v>
      </c>
      <c r="B607" s="41"/>
      <c r="C607" s="64" t="s">
        <v>55</v>
      </c>
      <c r="D607" s="72">
        <v>11.5</v>
      </c>
      <c r="E607" s="119">
        <v>0</v>
      </c>
      <c r="F607" s="119">
        <v>0</v>
      </c>
      <c r="G607" s="119">
        <v>0</v>
      </c>
      <c r="H607" s="119"/>
      <c r="I607" s="119"/>
      <c r="J607" s="296">
        <f t="shared" si="33"/>
        <v>11.5</v>
      </c>
    </row>
    <row r="608" spans="1:10" ht="22.5" customHeight="1" x14ac:dyDescent="0.2">
      <c r="A608" s="138" t="s">
        <v>773</v>
      </c>
      <c r="B608" s="46"/>
      <c r="C608" s="64" t="s">
        <v>55</v>
      </c>
      <c r="D608" s="87">
        <v>3916.4999999999995</v>
      </c>
      <c r="E608" s="119">
        <v>2790</v>
      </c>
      <c r="F608" s="85">
        <v>728.5</v>
      </c>
      <c r="G608" s="119">
        <v>0</v>
      </c>
      <c r="H608" s="31"/>
      <c r="I608" s="31"/>
      <c r="J608" s="65">
        <f t="shared" si="33"/>
        <v>7435</v>
      </c>
    </row>
    <row r="609" spans="1:10" ht="22.5" customHeight="1" thickBot="1" x14ac:dyDescent="0.25">
      <c r="A609" s="185" t="s">
        <v>774</v>
      </c>
      <c r="B609" s="42"/>
      <c r="C609" s="64" t="s">
        <v>55</v>
      </c>
      <c r="D609" s="88">
        <v>660</v>
      </c>
      <c r="E609" s="119">
        <v>0</v>
      </c>
      <c r="F609" s="119">
        <v>0</v>
      </c>
      <c r="G609" s="119">
        <v>0</v>
      </c>
      <c r="H609" s="31"/>
      <c r="I609" s="31"/>
      <c r="J609" s="65">
        <f t="shared" si="33"/>
        <v>660</v>
      </c>
    </row>
    <row r="610" spans="1:10" ht="39" customHeight="1" thickTop="1" thickBot="1" x14ac:dyDescent="0.25">
      <c r="A610" s="570" t="s">
        <v>775</v>
      </c>
      <c r="B610" s="571"/>
      <c r="C610" s="32" t="s">
        <v>55</v>
      </c>
      <c r="D610" s="24">
        <f t="shared" ref="D610:I610" si="34">SUM(D467:D609)</f>
        <v>1032313.0799999998</v>
      </c>
      <c r="E610" s="24">
        <f>SUM(E467:E609)</f>
        <v>32664</v>
      </c>
      <c r="F610" s="24">
        <f>SUM(F467:F609)</f>
        <v>41825.5</v>
      </c>
      <c r="G610" s="24">
        <f>SUM(G467:G609)</f>
        <v>47648.2</v>
      </c>
      <c r="H610" s="24">
        <f t="shared" si="34"/>
        <v>0</v>
      </c>
      <c r="I610" s="24">
        <f t="shared" si="34"/>
        <v>0</v>
      </c>
      <c r="J610" s="25">
        <f>SUM(J467:J609)</f>
        <v>1154450.7799999998</v>
      </c>
    </row>
    <row r="611" spans="1:10" ht="32.25" customHeight="1" thickBot="1" x14ac:dyDescent="0.25">
      <c r="A611" s="575" t="s">
        <v>776</v>
      </c>
      <c r="B611" s="576"/>
      <c r="C611" s="30" t="s">
        <v>55</v>
      </c>
      <c r="D611" s="52">
        <f t="shared" ref="D611:I611" si="35">SUM(D610,D462)</f>
        <v>5671763</v>
      </c>
      <c r="E611" s="52">
        <f>SUM(E610,E462)</f>
        <v>88102.720000000001</v>
      </c>
      <c r="F611" s="52">
        <f>SUM(F610,F462)</f>
        <v>120448.1</v>
      </c>
      <c r="G611" s="13">
        <f>SUM(G610,G462)</f>
        <v>128684.2</v>
      </c>
      <c r="H611" s="13">
        <f t="shared" si="35"/>
        <v>0</v>
      </c>
      <c r="I611" s="13">
        <f t="shared" si="35"/>
        <v>0</v>
      </c>
      <c r="J611" s="14">
        <f>SUM(J610,J462)</f>
        <v>6008998.0199999996</v>
      </c>
    </row>
    <row r="612" spans="1:10" ht="21.75" customHeight="1" thickTop="1" thickBot="1" x14ac:dyDescent="0.25">
      <c r="A612" s="603" t="s">
        <v>777</v>
      </c>
      <c r="B612" s="604"/>
      <c r="C612" s="604"/>
      <c r="D612" s="604"/>
      <c r="E612" s="604"/>
      <c r="F612" s="604"/>
      <c r="G612" s="604"/>
      <c r="H612" s="604"/>
      <c r="I612" s="604"/>
      <c r="J612" s="605"/>
    </row>
    <row r="613" spans="1:10" ht="24.75" customHeight="1" thickTop="1" thickBot="1" x14ac:dyDescent="0.25">
      <c r="A613" s="567" t="s">
        <v>778</v>
      </c>
      <c r="B613" s="568"/>
      <c r="C613" s="568"/>
      <c r="D613" s="568"/>
      <c r="E613" s="568"/>
      <c r="F613" s="568"/>
      <c r="G613" s="568"/>
      <c r="H613" s="568"/>
      <c r="I613" s="568"/>
      <c r="J613" s="569"/>
    </row>
    <row r="614" spans="1:10" ht="30" customHeight="1" thickTop="1" thickBot="1" x14ac:dyDescent="0.25">
      <c r="A614" s="577" t="s">
        <v>779</v>
      </c>
      <c r="B614" s="578"/>
      <c r="C614" s="578"/>
      <c r="D614" s="578"/>
      <c r="E614" s="578"/>
      <c r="F614" s="578"/>
      <c r="G614" s="578"/>
      <c r="H614" s="578"/>
      <c r="I614" s="578"/>
      <c r="J614" s="579"/>
    </row>
    <row r="615" spans="1:10" ht="64.5" customHeight="1" thickTop="1" x14ac:dyDescent="0.2">
      <c r="A615" s="547" t="s">
        <v>1040</v>
      </c>
      <c r="B615" s="548"/>
      <c r="C615" s="548"/>
      <c r="D615" s="548"/>
      <c r="E615" s="548"/>
      <c r="F615" s="548"/>
      <c r="G615" s="548"/>
      <c r="H615" s="548"/>
      <c r="I615" s="548"/>
      <c r="J615" s="549"/>
    </row>
    <row r="616" spans="1:10" ht="46.5" customHeight="1" x14ac:dyDescent="0.2">
      <c r="A616" s="547" t="s">
        <v>780</v>
      </c>
      <c r="B616" s="555"/>
      <c r="C616" s="555"/>
      <c r="D616" s="555"/>
      <c r="E616" s="555"/>
      <c r="F616" s="555"/>
      <c r="G616" s="555"/>
      <c r="H616" s="555"/>
      <c r="I616" s="555"/>
      <c r="J616" s="556"/>
    </row>
    <row r="617" spans="1:10" ht="310.5" customHeight="1" x14ac:dyDescent="0.2">
      <c r="A617" s="547" t="s">
        <v>1073</v>
      </c>
      <c r="B617" s="551"/>
      <c r="C617" s="551"/>
      <c r="D617" s="551"/>
      <c r="E617" s="551"/>
      <c r="F617" s="551"/>
      <c r="G617" s="551"/>
      <c r="H617" s="551"/>
      <c r="I617" s="551"/>
      <c r="J617" s="552"/>
    </row>
    <row r="618" spans="1:10" ht="79.5" customHeight="1" x14ac:dyDescent="0.2">
      <c r="A618" s="547" t="s">
        <v>1061</v>
      </c>
      <c r="B618" s="548"/>
      <c r="C618" s="548"/>
      <c r="D618" s="548"/>
      <c r="E618" s="548"/>
      <c r="F618" s="548"/>
      <c r="G618" s="548"/>
      <c r="H618" s="548"/>
      <c r="I618" s="548"/>
      <c r="J618" s="549"/>
    </row>
    <row r="619" spans="1:10" ht="42" customHeight="1" x14ac:dyDescent="0.2">
      <c r="A619" s="582" t="s">
        <v>1062</v>
      </c>
      <c r="B619" s="583"/>
      <c r="C619" s="583"/>
      <c r="D619" s="583"/>
      <c r="E619" s="583"/>
      <c r="F619" s="583"/>
      <c r="G619" s="583"/>
      <c r="H619" s="583"/>
      <c r="I619" s="583"/>
      <c r="J619" s="584"/>
    </row>
    <row r="620" spans="1:10" ht="45.75" customHeight="1" thickBot="1" x14ac:dyDescent="0.25">
      <c r="A620" s="547" t="s">
        <v>1041</v>
      </c>
      <c r="B620" s="551"/>
      <c r="C620" s="551"/>
      <c r="D620" s="551"/>
      <c r="E620" s="551"/>
      <c r="F620" s="551"/>
      <c r="G620" s="551"/>
      <c r="H620" s="551"/>
      <c r="I620" s="551"/>
      <c r="J620" s="552"/>
    </row>
    <row r="621" spans="1:10" ht="24" customHeight="1" thickTop="1" thickBot="1" x14ac:dyDescent="0.25">
      <c r="A621" s="577" t="s">
        <v>781</v>
      </c>
      <c r="B621" s="578"/>
      <c r="C621" s="578"/>
      <c r="D621" s="578"/>
      <c r="E621" s="578"/>
      <c r="F621" s="578"/>
      <c r="G621" s="578"/>
      <c r="H621" s="578"/>
      <c r="I621" s="578"/>
      <c r="J621" s="579"/>
    </row>
    <row r="622" spans="1:10" ht="153.75" customHeight="1" thickTop="1" x14ac:dyDescent="0.2">
      <c r="A622" s="547" t="s">
        <v>782</v>
      </c>
      <c r="B622" s="551"/>
      <c r="C622" s="551"/>
      <c r="D622" s="551"/>
      <c r="E622" s="551"/>
      <c r="F622" s="551"/>
      <c r="G622" s="551"/>
      <c r="H622" s="551"/>
      <c r="I622" s="551"/>
      <c r="J622" s="552"/>
    </row>
    <row r="623" spans="1:10" ht="63" customHeight="1" x14ac:dyDescent="0.2">
      <c r="A623" s="582" t="s">
        <v>1063</v>
      </c>
      <c r="B623" s="583"/>
      <c r="C623" s="583"/>
      <c r="D623" s="583"/>
      <c r="E623" s="583"/>
      <c r="F623" s="583"/>
      <c r="G623" s="583"/>
      <c r="H623" s="583"/>
      <c r="I623" s="583"/>
      <c r="J623" s="584"/>
    </row>
    <row r="624" spans="1:10" ht="76.5" customHeight="1" x14ac:dyDescent="0.2">
      <c r="A624" s="547" t="s">
        <v>783</v>
      </c>
      <c r="B624" s="548"/>
      <c r="C624" s="548"/>
      <c r="D624" s="548"/>
      <c r="E624" s="548"/>
      <c r="F624" s="548"/>
      <c r="G624" s="548"/>
      <c r="H624" s="548"/>
      <c r="I624" s="548"/>
      <c r="J624" s="549"/>
    </row>
    <row r="625" spans="1:10" ht="335.25" customHeight="1" x14ac:dyDescent="0.2">
      <c r="A625" s="550" t="s">
        <v>1064</v>
      </c>
      <c r="B625" s="551"/>
      <c r="C625" s="551"/>
      <c r="D625" s="551"/>
      <c r="E625" s="551"/>
      <c r="F625" s="551"/>
      <c r="G625" s="551"/>
      <c r="H625" s="551"/>
      <c r="I625" s="551"/>
      <c r="J625" s="552"/>
    </row>
    <row r="626" spans="1:10" ht="169.5" customHeight="1" x14ac:dyDescent="0.2">
      <c r="A626" s="547" t="s">
        <v>1065</v>
      </c>
      <c r="B626" s="548"/>
      <c r="C626" s="548"/>
      <c r="D626" s="548"/>
      <c r="E626" s="548"/>
      <c r="F626" s="548"/>
      <c r="G626" s="548"/>
      <c r="H626" s="548"/>
      <c r="I626" s="548"/>
      <c r="J626" s="549"/>
    </row>
    <row r="627" spans="1:10" ht="119.25" customHeight="1" x14ac:dyDescent="0.2">
      <c r="A627" s="597" t="s">
        <v>1066</v>
      </c>
      <c r="B627" s="598"/>
      <c r="C627" s="598"/>
      <c r="D627" s="598"/>
      <c r="E627" s="598"/>
      <c r="F627" s="598"/>
      <c r="G627" s="598"/>
      <c r="H627" s="598"/>
      <c r="I627" s="598"/>
      <c r="J627" s="599"/>
    </row>
    <row r="628" spans="1:10" ht="82.5" customHeight="1" x14ac:dyDescent="0.2">
      <c r="A628" s="597" t="s">
        <v>1067</v>
      </c>
      <c r="B628" s="583"/>
      <c r="C628" s="583"/>
      <c r="D628" s="583"/>
      <c r="E628" s="583"/>
      <c r="F628" s="583"/>
      <c r="G628" s="583"/>
      <c r="H628" s="583"/>
      <c r="I628" s="583"/>
      <c r="J628" s="584"/>
    </row>
    <row r="629" spans="1:10" ht="18" customHeight="1" thickTop="1" thickBot="1" x14ac:dyDescent="0.25">
      <c r="A629" s="594" t="s">
        <v>784</v>
      </c>
      <c r="B629" s="595"/>
      <c r="C629" s="595"/>
      <c r="D629" s="595"/>
      <c r="E629" s="595"/>
      <c r="F629" s="595"/>
      <c r="G629" s="595"/>
      <c r="H629" s="595"/>
      <c r="I629" s="595"/>
      <c r="J629" s="596"/>
    </row>
    <row r="630" spans="1:10" ht="21" customHeight="1" x14ac:dyDescent="0.2">
      <c r="A630" s="591" t="s">
        <v>28</v>
      </c>
      <c r="B630" s="592"/>
      <c r="C630" s="592"/>
      <c r="D630" s="592"/>
      <c r="E630" s="592"/>
      <c r="F630" s="592"/>
      <c r="G630" s="592"/>
      <c r="H630" s="592"/>
      <c r="I630" s="592"/>
      <c r="J630" s="593"/>
    </row>
    <row r="631" spans="1:10" ht="60.75" customHeight="1" thickTop="1" x14ac:dyDescent="0.25">
      <c r="A631" s="588" t="s">
        <v>29</v>
      </c>
      <c r="B631" s="589"/>
      <c r="C631" s="589"/>
      <c r="D631" s="589"/>
      <c r="E631" s="589"/>
      <c r="F631" s="589"/>
      <c r="G631" s="589"/>
      <c r="H631" s="589"/>
      <c r="I631" s="589"/>
      <c r="J631" s="590"/>
    </row>
    <row r="632" spans="1:10" ht="41.25" customHeight="1" thickBot="1" x14ac:dyDescent="0.25">
      <c r="A632" s="585" t="s">
        <v>31</v>
      </c>
      <c r="B632" s="586"/>
      <c r="C632" s="586"/>
      <c r="D632" s="586"/>
      <c r="E632" s="586"/>
      <c r="F632" s="586"/>
      <c r="G632" s="586"/>
      <c r="H632" s="586"/>
      <c r="I632" s="586"/>
      <c r="J632" s="587"/>
    </row>
  </sheetData>
  <sortState xmlns:xlrd2="http://schemas.microsoft.com/office/spreadsheetml/2017/richdata2" ref="A33:J623">
    <sortCondition ref="B34:B132"/>
  </sortState>
  <mergeCells count="129">
    <mergeCell ref="A325:A345"/>
    <mergeCell ref="A542:B542"/>
    <mergeCell ref="A299:A300"/>
    <mergeCell ref="A199:A200"/>
    <mergeCell ref="A217:J217"/>
    <mergeCell ref="A215:B215"/>
    <mergeCell ref="A216:B216"/>
    <mergeCell ref="A307:A308"/>
    <mergeCell ref="A311:A312"/>
    <mergeCell ref="A237:A239"/>
    <mergeCell ref="A107:A109"/>
    <mergeCell ref="A135:A137"/>
    <mergeCell ref="A285:A288"/>
    <mergeCell ref="A219:A230"/>
    <mergeCell ref="B218:C218"/>
    <mergeCell ref="A211:A212"/>
    <mergeCell ref="A190:A191"/>
    <mergeCell ref="A184:A185"/>
    <mergeCell ref="A159:A160"/>
    <mergeCell ref="A133:A134"/>
    <mergeCell ref="A207:A208"/>
    <mergeCell ref="A155:A156"/>
    <mergeCell ref="A175:A177"/>
    <mergeCell ref="A194:A196"/>
    <mergeCell ref="A240:A280"/>
    <mergeCell ref="A98:A99"/>
    <mergeCell ref="A179:A180"/>
    <mergeCell ref="A131:A132"/>
    <mergeCell ref="A139:A147"/>
    <mergeCell ref="A161:A163"/>
    <mergeCell ref="A13:J13"/>
    <mergeCell ref="A19:J19"/>
    <mergeCell ref="A11:B11"/>
    <mergeCell ref="A12:B12"/>
    <mergeCell ref="A23:B23"/>
    <mergeCell ref="A14:J14"/>
    <mergeCell ref="A15:C15"/>
    <mergeCell ref="A16:B16"/>
    <mergeCell ref="A71:A76"/>
    <mergeCell ref="A18:B18"/>
    <mergeCell ref="A47:A49"/>
    <mergeCell ref="A41:A42"/>
    <mergeCell ref="A44:A45"/>
    <mergeCell ref="A22:B22"/>
    <mergeCell ref="A17:B17"/>
    <mergeCell ref="A20:J20"/>
    <mergeCell ref="A21:C21"/>
    <mergeCell ref="B33:C33"/>
    <mergeCell ref="A28:C28"/>
    <mergeCell ref="A1:J1"/>
    <mergeCell ref="A3:J3"/>
    <mergeCell ref="A4:J4"/>
    <mergeCell ref="A7:J7"/>
    <mergeCell ref="A8:J8"/>
    <mergeCell ref="A5:J5"/>
    <mergeCell ref="A6:J6"/>
    <mergeCell ref="A2:J2"/>
    <mergeCell ref="A10:C10"/>
    <mergeCell ref="A9:J9"/>
    <mergeCell ref="A31:J31"/>
    <mergeCell ref="A29:B29"/>
    <mergeCell ref="A25:B25"/>
    <mergeCell ref="A30:B30"/>
    <mergeCell ref="A38:A40"/>
    <mergeCell ref="A26:J26"/>
    <mergeCell ref="A32:J32"/>
    <mergeCell ref="A24:B24"/>
    <mergeCell ref="A27:J27"/>
    <mergeCell ref="A36:A37"/>
    <mergeCell ref="A53:A58"/>
    <mergeCell ref="A612:J612"/>
    <mergeCell ref="A462:B462"/>
    <mergeCell ref="A289:A291"/>
    <mergeCell ref="A352:B352"/>
    <mergeCell ref="A346:B346"/>
    <mergeCell ref="A347:B347"/>
    <mergeCell ref="A350:B350"/>
    <mergeCell ref="A351:B351"/>
    <mergeCell ref="A348:B349"/>
    <mergeCell ref="A164:A165"/>
    <mergeCell ref="A232:A235"/>
    <mergeCell ref="A292:A298"/>
    <mergeCell ref="A304:A306"/>
    <mergeCell ref="A316:A324"/>
    <mergeCell ref="A92:A93"/>
    <mergeCell ref="A59:A60"/>
    <mergeCell ref="A62:A64"/>
    <mergeCell ref="A67:A69"/>
    <mergeCell ref="A77:A79"/>
    <mergeCell ref="A116:A120"/>
    <mergeCell ref="A125:A126"/>
    <mergeCell ref="A83:A84"/>
    <mergeCell ref="A100:A105"/>
    <mergeCell ref="A632:J632"/>
    <mergeCell ref="A631:J631"/>
    <mergeCell ref="A630:J630"/>
    <mergeCell ref="A629:J629"/>
    <mergeCell ref="A624:J624"/>
    <mergeCell ref="A623:J623"/>
    <mergeCell ref="A620:J620"/>
    <mergeCell ref="A622:J622"/>
    <mergeCell ref="A621:J621"/>
    <mergeCell ref="A628:J628"/>
    <mergeCell ref="A627:J627"/>
    <mergeCell ref="A626:J626"/>
    <mergeCell ref="A618:J618"/>
    <mergeCell ref="A625:J625"/>
    <mergeCell ref="A508:B508"/>
    <mergeCell ref="A433:B433"/>
    <mergeCell ref="A616:J616"/>
    <mergeCell ref="A617:J617"/>
    <mergeCell ref="A353:J353"/>
    <mergeCell ref="A355:J355"/>
    <mergeCell ref="A463:J463"/>
    <mergeCell ref="A464:J464"/>
    <mergeCell ref="A610:B610"/>
    <mergeCell ref="A465:J465"/>
    <mergeCell ref="A466:C466"/>
    <mergeCell ref="A611:B611"/>
    <mergeCell ref="A615:J615"/>
    <mergeCell ref="A354:J354"/>
    <mergeCell ref="A356:C356"/>
    <mergeCell ref="A614:J614"/>
    <mergeCell ref="A613:J613"/>
    <mergeCell ref="A362:B362"/>
    <mergeCell ref="A361:B361"/>
    <mergeCell ref="A619:J619"/>
    <mergeCell ref="A429:B429"/>
    <mergeCell ref="A487:B487"/>
  </mergeCells>
  <printOptions horizontalCentered="1"/>
  <pageMargins left="0.23622047244094491" right="0.23622047244094491" top="0.43307086614173229" bottom="0.47244094488188981" header="0.31496062992125984" footer="0.23622047244094491"/>
  <pageSetup paperSize="9" scale="55" fitToHeight="13" orientation="portrait" r:id="rId1"/>
  <headerFooter>
    <oddFooter>&amp;R&amp;P /&amp;N</oddFooter>
  </headerFooter>
  <rowBreaks count="14" manualBreakCount="14">
    <brk id="45" max="9" man="1"/>
    <brk id="86" max="9" man="1"/>
    <brk id="124" max="9" man="1"/>
    <brk id="160" max="9" man="1"/>
    <brk id="198" max="9" man="1"/>
    <brk id="239" max="9" man="1"/>
    <brk id="280" max="9" man="1"/>
    <brk id="315" max="9" man="1"/>
    <brk id="352" max="10" man="1"/>
    <brk id="415" max="9" man="1"/>
    <brk id="478" max="9" man="1"/>
    <brk id="542" max="9" man="1"/>
    <brk id="606" max="9" man="1"/>
    <brk id="625"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26"/>
  <sheetViews>
    <sheetView view="pageBreakPreview" zoomScaleNormal="100" zoomScaleSheetLayoutView="100" workbookViewId="0">
      <selection activeCell="A4" sqref="A4:E4"/>
    </sheetView>
  </sheetViews>
  <sheetFormatPr defaultRowHeight="15" x14ac:dyDescent="0.25"/>
  <cols>
    <col min="1" max="1" width="14.42578125" customWidth="1"/>
    <col min="2" max="2" width="24.5703125" style="101" customWidth="1"/>
    <col min="3" max="3" width="23.7109375" customWidth="1"/>
    <col min="4" max="4" width="7" style="102" customWidth="1"/>
    <col min="5" max="5" width="65.42578125" style="102" customWidth="1"/>
  </cols>
  <sheetData>
    <row r="1" spans="1:5" ht="24" customHeight="1" x14ac:dyDescent="0.25">
      <c r="A1" s="689" t="s">
        <v>0</v>
      </c>
      <c r="B1" s="690"/>
      <c r="C1" s="690"/>
      <c r="D1" s="690"/>
      <c r="E1" s="691"/>
    </row>
    <row r="2" spans="1:5" ht="24" customHeight="1" x14ac:dyDescent="0.25">
      <c r="A2" s="692" t="s">
        <v>2</v>
      </c>
      <c r="B2" s="693"/>
      <c r="C2" s="693"/>
      <c r="D2" s="693"/>
      <c r="E2" s="694"/>
    </row>
    <row r="3" spans="1:5" ht="42" customHeight="1" thickBot="1" x14ac:dyDescent="0.3">
      <c r="A3" s="692" t="s">
        <v>785</v>
      </c>
      <c r="B3" s="693"/>
      <c r="C3" s="693"/>
      <c r="D3" s="693"/>
      <c r="E3" s="694"/>
    </row>
    <row r="4" spans="1:5" ht="16.5" customHeight="1" thickTop="1" thickBot="1" x14ac:dyDescent="0.3">
      <c r="A4" s="695" t="s">
        <v>56</v>
      </c>
      <c r="B4" s="696"/>
      <c r="C4" s="696"/>
      <c r="D4" s="696"/>
      <c r="E4" s="697"/>
    </row>
    <row r="5" spans="1:5" ht="33.75" customHeight="1" thickTop="1" thickBot="1" x14ac:dyDescent="0.3">
      <c r="A5" s="99" t="s">
        <v>786</v>
      </c>
      <c r="B5" s="123" t="s">
        <v>787</v>
      </c>
      <c r="C5" s="123" t="s">
        <v>788</v>
      </c>
      <c r="D5" s="124" t="s">
        <v>789</v>
      </c>
      <c r="E5" s="122" t="s">
        <v>790</v>
      </c>
    </row>
    <row r="6" spans="1:5" ht="24" customHeight="1" thickTop="1" x14ac:dyDescent="0.25">
      <c r="A6" s="209">
        <v>44044</v>
      </c>
      <c r="B6" s="196" t="s">
        <v>791</v>
      </c>
      <c r="C6" s="193" t="s">
        <v>791</v>
      </c>
      <c r="D6" s="194" t="s">
        <v>791</v>
      </c>
      <c r="E6" s="195" t="s">
        <v>791</v>
      </c>
    </row>
    <row r="7" spans="1:5" ht="24" customHeight="1" x14ac:dyDescent="0.25">
      <c r="A7" s="210">
        <v>44075</v>
      </c>
      <c r="B7" s="125" t="s">
        <v>791</v>
      </c>
      <c r="C7" s="98" t="s">
        <v>791</v>
      </c>
      <c r="D7" s="120" t="s">
        <v>791</v>
      </c>
      <c r="E7" s="121" t="s">
        <v>791</v>
      </c>
    </row>
    <row r="8" spans="1:5" ht="15" customHeight="1" x14ac:dyDescent="0.25">
      <c r="A8" s="684">
        <v>44105</v>
      </c>
      <c r="B8" s="125" t="s">
        <v>792</v>
      </c>
      <c r="C8" s="98"/>
      <c r="D8" s="120">
        <v>1</v>
      </c>
      <c r="E8" s="126" t="s">
        <v>793</v>
      </c>
    </row>
    <row r="9" spans="1:5" ht="15" customHeight="1" x14ac:dyDescent="0.25">
      <c r="A9" s="685"/>
      <c r="B9" s="125" t="s">
        <v>444</v>
      </c>
      <c r="C9" s="98"/>
      <c r="D9" s="120">
        <v>2</v>
      </c>
      <c r="E9" s="126" t="s">
        <v>794</v>
      </c>
    </row>
    <row r="10" spans="1:5" ht="15" customHeight="1" x14ac:dyDescent="0.25">
      <c r="A10" s="685"/>
      <c r="B10" s="698" t="s">
        <v>795</v>
      </c>
      <c r="C10" s="98"/>
      <c r="D10" s="120">
        <v>3</v>
      </c>
      <c r="E10" s="126" t="s">
        <v>796</v>
      </c>
    </row>
    <row r="11" spans="1:5" x14ac:dyDescent="0.25">
      <c r="A11" s="685"/>
      <c r="B11" s="699"/>
      <c r="C11" s="98"/>
      <c r="D11" s="120">
        <v>4</v>
      </c>
      <c r="E11" s="127" t="s">
        <v>797</v>
      </c>
    </row>
    <row r="12" spans="1:5" x14ac:dyDescent="0.25">
      <c r="A12" s="685"/>
      <c r="B12" s="125" t="s">
        <v>798</v>
      </c>
      <c r="C12" s="98"/>
      <c r="D12" s="120">
        <v>5</v>
      </c>
      <c r="E12" s="127" t="s">
        <v>799</v>
      </c>
    </row>
    <row r="13" spans="1:5" x14ac:dyDescent="0.25">
      <c r="A13" s="685"/>
      <c r="B13" s="125" t="s">
        <v>800</v>
      </c>
      <c r="C13" s="98"/>
      <c r="D13" s="120">
        <v>6</v>
      </c>
      <c r="E13" s="126" t="s">
        <v>801</v>
      </c>
    </row>
    <row r="14" spans="1:5" x14ac:dyDescent="0.25">
      <c r="A14" s="685"/>
      <c r="B14" s="125" t="s">
        <v>802</v>
      </c>
      <c r="C14" s="98"/>
      <c r="D14" s="120">
        <v>7</v>
      </c>
      <c r="E14" s="126" t="s">
        <v>803</v>
      </c>
    </row>
    <row r="15" spans="1:5" x14ac:dyDescent="0.25">
      <c r="A15" s="685"/>
      <c r="B15" s="125" t="s">
        <v>804</v>
      </c>
      <c r="C15" s="98"/>
      <c r="D15" s="120">
        <v>8</v>
      </c>
      <c r="E15" s="126" t="s">
        <v>805</v>
      </c>
    </row>
    <row r="16" spans="1:5" x14ac:dyDescent="0.25">
      <c r="A16" s="685"/>
      <c r="B16" s="125" t="s">
        <v>806</v>
      </c>
      <c r="C16" s="98"/>
      <c r="D16" s="120">
        <v>9</v>
      </c>
      <c r="E16" s="126" t="s">
        <v>807</v>
      </c>
    </row>
    <row r="17" spans="1:5" x14ac:dyDescent="0.25">
      <c r="A17" s="685"/>
      <c r="B17" s="125" t="s">
        <v>808</v>
      </c>
      <c r="C17" s="98"/>
      <c r="D17" s="120">
        <v>10</v>
      </c>
      <c r="E17" s="126" t="s">
        <v>809</v>
      </c>
    </row>
    <row r="18" spans="1:5" x14ac:dyDescent="0.25">
      <c r="A18" s="685"/>
      <c r="B18" s="125" t="s">
        <v>810</v>
      </c>
      <c r="C18" s="98"/>
      <c r="D18" s="120">
        <v>11</v>
      </c>
      <c r="E18" s="126" t="s">
        <v>811</v>
      </c>
    </row>
    <row r="19" spans="1:5" x14ac:dyDescent="0.25">
      <c r="A19" s="685"/>
      <c r="B19" s="125" t="s">
        <v>812</v>
      </c>
      <c r="C19" s="98"/>
      <c r="D19" s="120">
        <v>12</v>
      </c>
      <c r="E19" s="126" t="s">
        <v>813</v>
      </c>
    </row>
    <row r="20" spans="1:5" ht="15" customHeight="1" x14ac:dyDescent="0.25">
      <c r="A20" s="685"/>
      <c r="B20" s="128" t="s">
        <v>485</v>
      </c>
      <c r="C20" s="98"/>
      <c r="D20" s="120">
        <v>13</v>
      </c>
      <c r="E20" s="129" t="s">
        <v>814</v>
      </c>
    </row>
    <row r="21" spans="1:5" x14ac:dyDescent="0.25">
      <c r="A21" s="685"/>
      <c r="B21" s="130" t="s">
        <v>815</v>
      </c>
      <c r="C21" s="100"/>
      <c r="D21" s="131">
        <v>14</v>
      </c>
      <c r="E21" s="126" t="s">
        <v>816</v>
      </c>
    </row>
    <row r="22" spans="1:5" x14ac:dyDescent="0.25">
      <c r="A22" s="685"/>
      <c r="B22" s="130" t="s">
        <v>815</v>
      </c>
      <c r="C22" s="100"/>
      <c r="D22" s="131">
        <v>15</v>
      </c>
      <c r="E22" s="126" t="s">
        <v>817</v>
      </c>
    </row>
    <row r="23" spans="1:5" x14ac:dyDescent="0.25">
      <c r="A23" s="685"/>
      <c r="B23" s="130" t="s">
        <v>818</v>
      </c>
      <c r="C23" s="100"/>
      <c r="D23" s="131">
        <v>16</v>
      </c>
      <c r="E23" s="126" t="s">
        <v>488</v>
      </c>
    </row>
    <row r="24" spans="1:5" ht="26.25" x14ac:dyDescent="0.25">
      <c r="A24" s="685"/>
      <c r="B24" s="132" t="s">
        <v>819</v>
      </c>
      <c r="C24" s="100"/>
      <c r="D24" s="131">
        <v>17</v>
      </c>
      <c r="E24" s="133" t="s">
        <v>820</v>
      </c>
    </row>
    <row r="25" spans="1:5" x14ac:dyDescent="0.25">
      <c r="A25" s="685"/>
      <c r="B25" s="130" t="s">
        <v>491</v>
      </c>
      <c r="C25" s="100"/>
      <c r="D25" s="131">
        <v>18</v>
      </c>
      <c r="E25" s="126" t="s">
        <v>821</v>
      </c>
    </row>
    <row r="26" spans="1:5" x14ac:dyDescent="0.25">
      <c r="A26" s="685"/>
      <c r="B26" s="130" t="s">
        <v>501</v>
      </c>
      <c r="C26" s="100"/>
      <c r="D26" s="131">
        <v>19</v>
      </c>
      <c r="E26" s="126" t="s">
        <v>822</v>
      </c>
    </row>
    <row r="27" spans="1:5" x14ac:dyDescent="0.25">
      <c r="A27" s="685"/>
      <c r="B27" s="130" t="s">
        <v>823</v>
      </c>
      <c r="C27" s="100"/>
      <c r="D27" s="131">
        <v>20</v>
      </c>
      <c r="E27" s="126" t="s">
        <v>824</v>
      </c>
    </row>
    <row r="28" spans="1:5" x14ac:dyDescent="0.25">
      <c r="A28" s="685"/>
      <c r="B28" s="130" t="s">
        <v>825</v>
      </c>
      <c r="C28" s="100"/>
      <c r="D28" s="131">
        <v>21</v>
      </c>
      <c r="E28" s="126" t="s">
        <v>826</v>
      </c>
    </row>
    <row r="29" spans="1:5" x14ac:dyDescent="0.25">
      <c r="A29" s="686"/>
      <c r="B29" s="125" t="s">
        <v>827</v>
      </c>
      <c r="C29" s="98"/>
      <c r="D29" s="120">
        <v>22</v>
      </c>
      <c r="E29" s="126" t="s">
        <v>828</v>
      </c>
    </row>
    <row r="30" spans="1:5" x14ac:dyDescent="0.25">
      <c r="A30" s="687">
        <v>44136</v>
      </c>
      <c r="B30" s="142" t="s">
        <v>446</v>
      </c>
      <c r="C30" s="143"/>
      <c r="D30" s="120">
        <v>1</v>
      </c>
      <c r="E30" s="126" t="s">
        <v>829</v>
      </c>
    </row>
    <row r="31" spans="1:5" x14ac:dyDescent="0.25">
      <c r="A31" s="688"/>
      <c r="B31" s="142" t="s">
        <v>800</v>
      </c>
      <c r="C31" s="143"/>
      <c r="D31" s="120">
        <v>2</v>
      </c>
      <c r="E31" s="126" t="s">
        <v>830</v>
      </c>
    </row>
    <row r="32" spans="1:5" ht="15" customHeight="1" x14ac:dyDescent="0.25">
      <c r="A32" s="688"/>
      <c r="B32" s="142" t="s">
        <v>804</v>
      </c>
      <c r="C32" s="326"/>
      <c r="D32" s="120">
        <v>3</v>
      </c>
      <c r="E32" s="126" t="s">
        <v>805</v>
      </c>
    </row>
    <row r="33" spans="1:5" x14ac:dyDescent="0.25">
      <c r="A33" s="688"/>
      <c r="B33" s="142" t="s">
        <v>831</v>
      </c>
      <c r="C33" s="326"/>
      <c r="D33" s="327">
        <v>4</v>
      </c>
      <c r="E33" s="156" t="s">
        <v>832</v>
      </c>
    </row>
    <row r="34" spans="1:5" x14ac:dyDescent="0.25">
      <c r="A34" s="684">
        <v>44166</v>
      </c>
      <c r="B34" s="142" t="s">
        <v>833</v>
      </c>
      <c r="C34" s="326"/>
      <c r="D34" s="328">
        <v>1</v>
      </c>
      <c r="E34" s="156" t="s">
        <v>834</v>
      </c>
    </row>
    <row r="35" spans="1:5" x14ac:dyDescent="0.25">
      <c r="A35" s="685"/>
      <c r="B35" s="142" t="s">
        <v>800</v>
      </c>
      <c r="C35" s="326"/>
      <c r="D35" s="328">
        <v>2</v>
      </c>
      <c r="E35" s="126" t="s">
        <v>835</v>
      </c>
    </row>
    <row r="36" spans="1:5" x14ac:dyDescent="0.25">
      <c r="A36" s="685"/>
      <c r="B36" s="142" t="s">
        <v>836</v>
      </c>
      <c r="C36" s="326"/>
      <c r="D36" s="328">
        <v>3</v>
      </c>
      <c r="E36" s="126" t="s">
        <v>837</v>
      </c>
    </row>
    <row r="37" spans="1:5" x14ac:dyDescent="0.25">
      <c r="A37" s="685"/>
      <c r="B37" s="142" t="s">
        <v>838</v>
      </c>
      <c r="C37" s="326"/>
      <c r="D37" s="328">
        <v>4</v>
      </c>
      <c r="E37" s="126" t="s">
        <v>839</v>
      </c>
    </row>
    <row r="38" spans="1:5" x14ac:dyDescent="0.25">
      <c r="A38" s="685"/>
      <c r="B38" s="142" t="s">
        <v>451</v>
      </c>
      <c r="C38" s="326"/>
      <c r="D38" s="328">
        <v>5</v>
      </c>
      <c r="E38" s="126" t="s">
        <v>840</v>
      </c>
    </row>
    <row r="39" spans="1:5" x14ac:dyDescent="0.25">
      <c r="A39" s="685"/>
      <c r="B39" s="142" t="s">
        <v>827</v>
      </c>
      <c r="C39" s="326"/>
      <c r="D39" s="328">
        <v>6</v>
      </c>
      <c r="E39" s="126" t="s">
        <v>841</v>
      </c>
    </row>
    <row r="40" spans="1:5" x14ac:dyDescent="0.25">
      <c r="A40" s="685"/>
      <c r="B40" s="142" t="s">
        <v>842</v>
      </c>
      <c r="C40" s="326"/>
      <c r="D40" s="328">
        <v>7</v>
      </c>
      <c r="E40" s="126" t="s">
        <v>843</v>
      </c>
    </row>
    <row r="41" spans="1:5" x14ac:dyDescent="0.25">
      <c r="A41" s="685"/>
      <c r="B41" s="142" t="s">
        <v>844</v>
      </c>
      <c r="C41" s="326"/>
      <c r="D41" s="328">
        <v>8</v>
      </c>
      <c r="E41" s="126" t="s">
        <v>845</v>
      </c>
    </row>
    <row r="42" spans="1:5" x14ac:dyDescent="0.25">
      <c r="A42" s="685"/>
      <c r="B42" s="142" t="s">
        <v>846</v>
      </c>
      <c r="C42" s="326"/>
      <c r="D42" s="328">
        <v>9</v>
      </c>
      <c r="E42" s="126" t="s">
        <v>847</v>
      </c>
    </row>
    <row r="43" spans="1:5" ht="15.75" customHeight="1" x14ac:dyDescent="0.25">
      <c r="A43" s="686"/>
      <c r="B43" s="142" t="s">
        <v>848</v>
      </c>
      <c r="C43" s="326"/>
      <c r="D43" s="328">
        <v>10</v>
      </c>
      <c r="E43" s="157" t="s">
        <v>849</v>
      </c>
    </row>
    <row r="44" spans="1:5" x14ac:dyDescent="0.25">
      <c r="A44" s="684">
        <v>44197</v>
      </c>
      <c r="B44" s="142" t="s">
        <v>438</v>
      </c>
      <c r="C44" s="326"/>
      <c r="D44" s="328">
        <v>1</v>
      </c>
      <c r="E44" s="156" t="s">
        <v>850</v>
      </c>
    </row>
    <row r="45" spans="1:5" x14ac:dyDescent="0.25">
      <c r="A45" s="685"/>
      <c r="B45" s="142" t="s">
        <v>851</v>
      </c>
      <c r="C45" s="326"/>
      <c r="D45" s="328">
        <v>2</v>
      </c>
      <c r="E45" s="156" t="s">
        <v>852</v>
      </c>
    </row>
    <row r="46" spans="1:5" x14ac:dyDescent="0.25">
      <c r="A46" s="685"/>
      <c r="B46" s="142" t="s">
        <v>853</v>
      </c>
      <c r="C46" s="326"/>
      <c r="D46" s="328">
        <v>4</v>
      </c>
      <c r="E46" s="156" t="s">
        <v>854</v>
      </c>
    </row>
    <row r="47" spans="1:5" ht="26.25" x14ac:dyDescent="0.25">
      <c r="A47" s="685"/>
      <c r="B47" s="329" t="s">
        <v>489</v>
      </c>
      <c r="C47" s="326"/>
      <c r="D47" s="327">
        <v>4</v>
      </c>
      <c r="E47" s="330" t="s">
        <v>855</v>
      </c>
    </row>
    <row r="48" spans="1:5" x14ac:dyDescent="0.25">
      <c r="A48" s="686"/>
      <c r="B48" s="142" t="s">
        <v>856</v>
      </c>
      <c r="C48" s="326"/>
      <c r="D48" s="328">
        <v>5</v>
      </c>
      <c r="E48" s="156" t="s">
        <v>857</v>
      </c>
    </row>
    <row r="49" spans="1:13" ht="20.100000000000001" customHeight="1" x14ac:dyDescent="0.25">
      <c r="A49" s="210">
        <v>44228</v>
      </c>
      <c r="B49" s="331" t="s">
        <v>791</v>
      </c>
      <c r="C49" s="327" t="s">
        <v>791</v>
      </c>
      <c r="D49" s="327" t="s">
        <v>791</v>
      </c>
      <c r="E49" s="332" t="s">
        <v>791</v>
      </c>
      <c r="M49" s="175"/>
    </row>
    <row r="50" spans="1:13" ht="20.100000000000001" customHeight="1" x14ac:dyDescent="0.25">
      <c r="A50" s="210">
        <v>44256</v>
      </c>
      <c r="B50" s="331" t="s">
        <v>791</v>
      </c>
      <c r="C50" s="327" t="s">
        <v>791</v>
      </c>
      <c r="D50" s="327" t="s">
        <v>791</v>
      </c>
      <c r="E50" s="332" t="s">
        <v>791</v>
      </c>
    </row>
    <row r="51" spans="1:13" ht="20.100000000000001" customHeight="1" x14ac:dyDescent="0.25">
      <c r="A51" s="210">
        <v>44287</v>
      </c>
      <c r="B51" s="331" t="s">
        <v>791</v>
      </c>
      <c r="C51" s="327" t="s">
        <v>791</v>
      </c>
      <c r="D51" s="327" t="s">
        <v>791</v>
      </c>
      <c r="E51" s="332" t="s">
        <v>791</v>
      </c>
    </row>
    <row r="52" spans="1:13" ht="20.100000000000001" customHeight="1" x14ac:dyDescent="0.25">
      <c r="A52" s="210">
        <v>44317</v>
      </c>
      <c r="B52" s="331" t="s">
        <v>791</v>
      </c>
      <c r="C52" s="327" t="s">
        <v>791</v>
      </c>
      <c r="D52" s="327" t="s">
        <v>791</v>
      </c>
      <c r="E52" s="332" t="s">
        <v>791</v>
      </c>
    </row>
    <row r="53" spans="1:13" ht="20.100000000000001" customHeight="1" x14ac:dyDescent="0.25">
      <c r="A53" s="210">
        <v>44348</v>
      </c>
      <c r="B53" s="331" t="s">
        <v>791</v>
      </c>
      <c r="C53" s="327" t="s">
        <v>791</v>
      </c>
      <c r="D53" s="327" t="s">
        <v>791</v>
      </c>
      <c r="E53" s="332" t="s">
        <v>791</v>
      </c>
    </row>
    <row r="54" spans="1:13" ht="20.100000000000001" customHeight="1" x14ac:dyDescent="0.25">
      <c r="A54" s="210">
        <v>44378</v>
      </c>
      <c r="B54" s="331" t="s">
        <v>791</v>
      </c>
      <c r="C54" s="327" t="s">
        <v>791</v>
      </c>
      <c r="D54" s="327" t="s">
        <v>791</v>
      </c>
      <c r="E54" s="332" t="s">
        <v>791</v>
      </c>
    </row>
    <row r="55" spans="1:13" ht="20.100000000000001" customHeight="1" x14ac:dyDescent="0.25">
      <c r="A55" s="210">
        <v>44409</v>
      </c>
      <c r="B55" s="331" t="s">
        <v>791</v>
      </c>
      <c r="C55" s="327" t="s">
        <v>791</v>
      </c>
      <c r="D55" s="327" t="s">
        <v>791</v>
      </c>
      <c r="E55" s="332" t="s">
        <v>791</v>
      </c>
    </row>
    <row r="56" spans="1:13" ht="20.100000000000001" customHeight="1" x14ac:dyDescent="0.25">
      <c r="A56" s="320">
        <v>44440</v>
      </c>
      <c r="B56" s="321" t="s">
        <v>791</v>
      </c>
      <c r="C56" s="333" t="s">
        <v>791</v>
      </c>
      <c r="D56" s="333" t="s">
        <v>791</v>
      </c>
      <c r="E56" s="334" t="s">
        <v>791</v>
      </c>
    </row>
    <row r="57" spans="1:13" ht="20.100000000000001" customHeight="1" x14ac:dyDescent="0.25">
      <c r="A57" s="320">
        <v>44470</v>
      </c>
      <c r="B57" s="321" t="s">
        <v>791</v>
      </c>
      <c r="C57" s="333" t="s">
        <v>791</v>
      </c>
      <c r="D57" s="333" t="s">
        <v>791</v>
      </c>
      <c r="E57" s="334" t="s">
        <v>791</v>
      </c>
    </row>
    <row r="58" spans="1:13" ht="18" customHeight="1" x14ac:dyDescent="0.25">
      <c r="A58" s="335">
        <v>44501</v>
      </c>
      <c r="B58" s="336" t="s">
        <v>791</v>
      </c>
      <c r="C58" s="337" t="s">
        <v>791</v>
      </c>
      <c r="D58" s="337" t="s">
        <v>791</v>
      </c>
      <c r="E58" s="338" t="s">
        <v>791</v>
      </c>
    </row>
    <row r="59" spans="1:13" ht="17.25" customHeight="1" thickBot="1" x14ac:dyDescent="0.3">
      <c r="A59" s="339">
        <v>44531</v>
      </c>
      <c r="B59" s="340" t="s">
        <v>791</v>
      </c>
      <c r="C59" s="341" t="s">
        <v>791</v>
      </c>
      <c r="D59" s="341" t="s">
        <v>791</v>
      </c>
      <c r="E59" s="342" t="s">
        <v>791</v>
      </c>
    </row>
    <row r="60" spans="1:13" ht="37.5" customHeight="1" thickTop="1" thickBot="1" x14ac:dyDescent="0.3">
      <c r="A60" s="324" t="s">
        <v>786</v>
      </c>
      <c r="B60" s="325" t="s">
        <v>787</v>
      </c>
      <c r="C60" s="325" t="s">
        <v>788</v>
      </c>
      <c r="D60" s="343" t="s">
        <v>789</v>
      </c>
      <c r="E60" s="344" t="s">
        <v>790</v>
      </c>
    </row>
    <row r="61" spans="1:13" ht="17.25" customHeight="1" thickTop="1" x14ac:dyDescent="0.25">
      <c r="A61" s="345">
        <v>44562</v>
      </c>
      <c r="B61" s="346" t="s">
        <v>791</v>
      </c>
      <c r="C61" s="347" t="s">
        <v>791</v>
      </c>
      <c r="D61" s="347" t="s">
        <v>791</v>
      </c>
      <c r="E61" s="348" t="s">
        <v>791</v>
      </c>
    </row>
    <row r="62" spans="1:13" ht="16.5" customHeight="1" x14ac:dyDescent="0.25">
      <c r="A62" s="210">
        <v>44593</v>
      </c>
      <c r="B62" s="142" t="s">
        <v>791</v>
      </c>
      <c r="C62" s="328" t="s">
        <v>791</v>
      </c>
      <c r="D62" s="328" t="s">
        <v>791</v>
      </c>
      <c r="E62" s="349" t="s">
        <v>791</v>
      </c>
    </row>
    <row r="63" spans="1:13" x14ac:dyDescent="0.25">
      <c r="A63" s="335">
        <v>44621</v>
      </c>
      <c r="B63" s="336" t="s">
        <v>791</v>
      </c>
      <c r="C63" s="337" t="s">
        <v>791</v>
      </c>
      <c r="D63" s="337" t="s">
        <v>791</v>
      </c>
      <c r="E63" s="338" t="s">
        <v>791</v>
      </c>
    </row>
    <row r="64" spans="1:13" x14ac:dyDescent="0.25">
      <c r="A64" s="320">
        <v>44652</v>
      </c>
      <c r="B64" s="336" t="s">
        <v>791</v>
      </c>
      <c r="C64" s="333" t="s">
        <v>791</v>
      </c>
      <c r="D64" s="333" t="s">
        <v>791</v>
      </c>
      <c r="E64" s="334" t="s">
        <v>791</v>
      </c>
    </row>
    <row r="65" spans="1:5" x14ac:dyDescent="0.25">
      <c r="A65" s="320">
        <v>44682</v>
      </c>
      <c r="B65" s="336" t="s">
        <v>791</v>
      </c>
      <c r="C65" s="337" t="s">
        <v>791</v>
      </c>
      <c r="D65" s="337" t="s">
        <v>791</v>
      </c>
      <c r="E65" s="338" t="s">
        <v>791</v>
      </c>
    </row>
    <row r="66" spans="1:5" x14ac:dyDescent="0.25">
      <c r="A66" s="335">
        <v>44713</v>
      </c>
      <c r="B66" s="321" t="s">
        <v>791</v>
      </c>
      <c r="C66" s="333" t="s">
        <v>791</v>
      </c>
      <c r="D66" s="333" t="s">
        <v>791</v>
      </c>
      <c r="E66" s="334" t="s">
        <v>791</v>
      </c>
    </row>
    <row r="67" spans="1:5" x14ac:dyDescent="0.25">
      <c r="A67" s="335">
        <v>44743</v>
      </c>
      <c r="B67" s="336" t="s">
        <v>791</v>
      </c>
      <c r="C67" s="337" t="s">
        <v>791</v>
      </c>
      <c r="D67" s="337" t="s">
        <v>791</v>
      </c>
      <c r="E67" s="338" t="s">
        <v>791</v>
      </c>
    </row>
    <row r="68" spans="1:5" x14ac:dyDescent="0.25">
      <c r="A68" s="335">
        <v>44774</v>
      </c>
      <c r="B68" s="336" t="s">
        <v>791</v>
      </c>
      <c r="C68" s="337" t="s">
        <v>791</v>
      </c>
      <c r="D68" s="337" t="s">
        <v>791</v>
      </c>
      <c r="E68" s="338" t="s">
        <v>791</v>
      </c>
    </row>
    <row r="69" spans="1:5" x14ac:dyDescent="0.25">
      <c r="A69" s="335">
        <v>44805</v>
      </c>
      <c r="B69" s="336" t="s">
        <v>791</v>
      </c>
      <c r="C69" s="337" t="s">
        <v>791</v>
      </c>
      <c r="D69" s="337" t="s">
        <v>791</v>
      </c>
      <c r="E69" s="338" t="s">
        <v>791</v>
      </c>
    </row>
    <row r="70" spans="1:5" x14ac:dyDescent="0.25">
      <c r="A70" s="335">
        <v>44835</v>
      </c>
      <c r="B70" s="336" t="s">
        <v>791</v>
      </c>
      <c r="C70" s="337" t="s">
        <v>791</v>
      </c>
      <c r="D70" s="337" t="s">
        <v>791</v>
      </c>
      <c r="E70" s="338" t="s">
        <v>791</v>
      </c>
    </row>
    <row r="71" spans="1:5" x14ac:dyDescent="0.25">
      <c r="A71" s="335">
        <v>44866</v>
      </c>
      <c r="B71" s="336" t="s">
        <v>791</v>
      </c>
      <c r="C71" s="337" t="s">
        <v>791</v>
      </c>
      <c r="D71" s="337" t="s">
        <v>791</v>
      </c>
      <c r="E71" s="338" t="s">
        <v>791</v>
      </c>
    </row>
    <row r="72" spans="1:5" x14ac:dyDescent="0.25">
      <c r="A72" s="320">
        <v>44896</v>
      </c>
      <c r="B72" s="321" t="s">
        <v>791</v>
      </c>
      <c r="C72" s="333" t="s">
        <v>791</v>
      </c>
      <c r="D72" s="333" t="s">
        <v>791</v>
      </c>
      <c r="E72" s="334" t="s">
        <v>791</v>
      </c>
    </row>
    <row r="73" spans="1:5" x14ac:dyDescent="0.25">
      <c r="A73" s="350">
        <v>44927</v>
      </c>
      <c r="B73" s="142" t="s">
        <v>791</v>
      </c>
      <c r="C73" s="328" t="s">
        <v>791</v>
      </c>
      <c r="D73" s="328" t="s">
        <v>791</v>
      </c>
      <c r="E73" s="349" t="s">
        <v>791</v>
      </c>
    </row>
    <row r="74" spans="1:5" x14ac:dyDescent="0.25">
      <c r="A74" s="350">
        <v>44958</v>
      </c>
      <c r="B74" s="142" t="s">
        <v>791</v>
      </c>
      <c r="C74" s="328" t="s">
        <v>791</v>
      </c>
      <c r="D74" s="328" t="s">
        <v>791</v>
      </c>
      <c r="E74" s="349" t="s">
        <v>791</v>
      </c>
    </row>
    <row r="75" spans="1:5" x14ac:dyDescent="0.25">
      <c r="A75" s="351">
        <v>44986</v>
      </c>
      <c r="B75" s="352" t="s">
        <v>791</v>
      </c>
      <c r="C75" s="353" t="s">
        <v>791</v>
      </c>
      <c r="D75" s="353" t="s">
        <v>791</v>
      </c>
      <c r="E75" s="354" t="s">
        <v>791</v>
      </c>
    </row>
    <row r="76" spans="1:5" x14ac:dyDescent="0.25">
      <c r="A76" s="320">
        <v>45017</v>
      </c>
      <c r="B76" s="321" t="s">
        <v>791</v>
      </c>
      <c r="C76" s="333" t="s">
        <v>791</v>
      </c>
      <c r="D76" s="333" t="s">
        <v>791</v>
      </c>
      <c r="E76" s="334" t="s">
        <v>791</v>
      </c>
    </row>
    <row r="77" spans="1:5" x14ac:dyDescent="0.25">
      <c r="A77" s="320">
        <v>45047</v>
      </c>
      <c r="B77" s="336" t="s">
        <v>791</v>
      </c>
      <c r="C77" s="337" t="s">
        <v>791</v>
      </c>
      <c r="D77" s="337" t="s">
        <v>791</v>
      </c>
      <c r="E77" s="338" t="s">
        <v>791</v>
      </c>
    </row>
    <row r="78" spans="1:5" x14ac:dyDescent="0.25">
      <c r="A78" s="335">
        <v>45078</v>
      </c>
      <c r="B78" s="336" t="s">
        <v>791</v>
      </c>
      <c r="C78" s="337" t="s">
        <v>791</v>
      </c>
      <c r="D78" s="337" t="s">
        <v>791</v>
      </c>
      <c r="E78" s="338" t="s">
        <v>791</v>
      </c>
    </row>
    <row r="79" spans="1:5" x14ac:dyDescent="0.25">
      <c r="A79" s="335">
        <v>45108</v>
      </c>
      <c r="B79" s="336" t="s">
        <v>791</v>
      </c>
      <c r="C79" s="355" t="s">
        <v>791</v>
      </c>
      <c r="D79" s="337" t="s">
        <v>791</v>
      </c>
      <c r="E79" s="338" t="s">
        <v>791</v>
      </c>
    </row>
    <row r="80" spans="1:5" x14ac:dyDescent="0.25">
      <c r="A80" s="704">
        <v>45139</v>
      </c>
      <c r="B80" s="700" t="s">
        <v>391</v>
      </c>
      <c r="C80" s="357"/>
      <c r="D80" s="358">
        <v>1</v>
      </c>
      <c r="E80" s="359" t="s">
        <v>858</v>
      </c>
    </row>
    <row r="81" spans="1:8" x14ac:dyDescent="0.25">
      <c r="A81" s="705"/>
      <c r="B81" s="700"/>
      <c r="C81" s="357" t="s">
        <v>859</v>
      </c>
      <c r="D81" s="358">
        <v>2</v>
      </c>
      <c r="E81" s="359" t="s">
        <v>860</v>
      </c>
      <c r="F81" s="309"/>
      <c r="G81" s="309"/>
      <c r="H81" s="309"/>
    </row>
    <row r="82" spans="1:8" x14ac:dyDescent="0.25">
      <c r="A82" s="705"/>
      <c r="B82" s="356" t="s">
        <v>861</v>
      </c>
      <c r="C82" s="357" t="s">
        <v>859</v>
      </c>
      <c r="D82" s="358">
        <v>3</v>
      </c>
      <c r="E82" s="359" t="s">
        <v>860</v>
      </c>
    </row>
    <row r="83" spans="1:8" x14ac:dyDescent="0.25">
      <c r="A83" s="705"/>
      <c r="B83" s="356" t="s">
        <v>862</v>
      </c>
      <c r="C83" s="357" t="s">
        <v>859</v>
      </c>
      <c r="D83" s="358">
        <v>4</v>
      </c>
      <c r="E83" s="359" t="s">
        <v>860</v>
      </c>
    </row>
    <row r="84" spans="1:8" x14ac:dyDescent="0.25">
      <c r="A84" s="705"/>
      <c r="B84" s="356" t="s">
        <v>863</v>
      </c>
      <c r="C84" s="357" t="s">
        <v>859</v>
      </c>
      <c r="D84" s="358">
        <v>5</v>
      </c>
      <c r="E84" s="359" t="s">
        <v>860</v>
      </c>
    </row>
    <row r="85" spans="1:8" x14ac:dyDescent="0.25">
      <c r="A85" s="705"/>
      <c r="B85" s="356" t="s">
        <v>864</v>
      </c>
      <c r="C85" s="357" t="s">
        <v>859</v>
      </c>
      <c r="D85" s="358">
        <v>6</v>
      </c>
      <c r="E85" s="359" t="s">
        <v>860</v>
      </c>
    </row>
    <row r="86" spans="1:8" x14ac:dyDescent="0.25">
      <c r="A86" s="705"/>
      <c r="B86" s="700" t="s">
        <v>372</v>
      </c>
      <c r="C86" s="357"/>
      <c r="D86" s="407">
        <v>7</v>
      </c>
      <c r="E86" s="408" t="s">
        <v>383</v>
      </c>
    </row>
    <row r="87" spans="1:8" x14ac:dyDescent="0.25">
      <c r="A87" s="705"/>
      <c r="B87" s="700"/>
      <c r="C87" s="406"/>
      <c r="D87" s="412">
        <v>8</v>
      </c>
      <c r="E87" s="413" t="s">
        <v>865</v>
      </c>
    </row>
    <row r="88" spans="1:8" x14ac:dyDescent="0.25">
      <c r="A88" s="705"/>
      <c r="B88" s="700"/>
      <c r="C88" s="357"/>
      <c r="D88" s="409">
        <v>9</v>
      </c>
      <c r="E88" s="410" t="s">
        <v>377</v>
      </c>
    </row>
    <row r="89" spans="1:8" x14ac:dyDescent="0.25">
      <c r="A89" s="705"/>
      <c r="B89" s="356" t="s">
        <v>384</v>
      </c>
      <c r="C89" s="357"/>
      <c r="D89" s="358">
        <v>10</v>
      </c>
      <c r="E89" s="359" t="s">
        <v>866</v>
      </c>
    </row>
    <row r="90" spans="1:8" x14ac:dyDescent="0.25">
      <c r="A90" s="705"/>
      <c r="B90" s="356" t="s">
        <v>393</v>
      </c>
      <c r="C90" s="357"/>
      <c r="D90" s="358">
        <v>11</v>
      </c>
      <c r="E90" s="359" t="s">
        <v>867</v>
      </c>
    </row>
    <row r="91" spans="1:8" x14ac:dyDescent="0.25">
      <c r="A91" s="705"/>
      <c r="B91" s="700" t="s">
        <v>851</v>
      </c>
      <c r="C91" s="357"/>
      <c r="D91" s="358">
        <v>12</v>
      </c>
      <c r="E91" s="359" t="s">
        <v>868</v>
      </c>
    </row>
    <row r="92" spans="1:8" x14ac:dyDescent="0.25">
      <c r="A92" s="705"/>
      <c r="B92" s="700"/>
      <c r="C92" s="357" t="s">
        <v>859</v>
      </c>
      <c r="D92" s="358">
        <v>13</v>
      </c>
      <c r="E92" s="359" t="s">
        <v>860</v>
      </c>
    </row>
    <row r="93" spans="1:8" x14ac:dyDescent="0.25">
      <c r="A93" s="705"/>
      <c r="B93" s="356" t="s">
        <v>842</v>
      </c>
      <c r="C93" s="357" t="s">
        <v>859</v>
      </c>
      <c r="D93" s="358">
        <v>14</v>
      </c>
      <c r="E93" s="359" t="s">
        <v>860</v>
      </c>
    </row>
    <row r="94" spans="1:8" x14ac:dyDescent="0.25">
      <c r="A94" s="705"/>
      <c r="B94" s="700" t="s">
        <v>438</v>
      </c>
      <c r="C94" s="357"/>
      <c r="D94" s="358">
        <v>15</v>
      </c>
      <c r="E94" s="359" t="s">
        <v>850</v>
      </c>
    </row>
    <row r="95" spans="1:8" x14ac:dyDescent="0.25">
      <c r="A95" s="705"/>
      <c r="B95" s="700"/>
      <c r="C95" s="357"/>
      <c r="D95" s="358">
        <v>16</v>
      </c>
      <c r="E95" s="359" t="s">
        <v>869</v>
      </c>
    </row>
    <row r="96" spans="1:8" x14ac:dyDescent="0.25">
      <c r="A96" s="705"/>
      <c r="B96" s="700"/>
      <c r="C96" s="357" t="s">
        <v>859</v>
      </c>
      <c r="D96" s="358">
        <v>17</v>
      </c>
      <c r="E96" s="359" t="s">
        <v>860</v>
      </c>
    </row>
    <row r="97" spans="1:5" x14ac:dyDescent="0.25">
      <c r="A97" s="705"/>
      <c r="B97" s="356" t="s">
        <v>870</v>
      </c>
      <c r="C97" s="357" t="s">
        <v>859</v>
      </c>
      <c r="D97" s="358">
        <v>18</v>
      </c>
      <c r="E97" s="359" t="s">
        <v>860</v>
      </c>
    </row>
    <row r="98" spans="1:5" x14ac:dyDescent="0.25">
      <c r="A98" s="705"/>
      <c r="B98" s="356" t="s">
        <v>871</v>
      </c>
      <c r="C98" s="357" t="s">
        <v>859</v>
      </c>
      <c r="D98" s="358">
        <v>19</v>
      </c>
      <c r="E98" s="359" t="s">
        <v>860</v>
      </c>
    </row>
    <row r="99" spans="1:5" x14ac:dyDescent="0.25">
      <c r="A99" s="705"/>
      <c r="B99" s="356" t="s">
        <v>872</v>
      </c>
      <c r="C99" s="357" t="s">
        <v>859</v>
      </c>
      <c r="D99" s="358">
        <v>20</v>
      </c>
      <c r="E99" s="359" t="s">
        <v>860</v>
      </c>
    </row>
    <row r="100" spans="1:5" x14ac:dyDescent="0.25">
      <c r="A100" s="705"/>
      <c r="B100" s="356" t="s">
        <v>873</v>
      </c>
      <c r="C100" s="357" t="s">
        <v>859</v>
      </c>
      <c r="D100" s="358">
        <v>21</v>
      </c>
      <c r="E100" s="359" t="s">
        <v>860</v>
      </c>
    </row>
    <row r="101" spans="1:5" x14ac:dyDescent="0.25">
      <c r="A101" s="705"/>
      <c r="B101" s="356" t="s">
        <v>874</v>
      </c>
      <c r="C101" s="357" t="s">
        <v>859</v>
      </c>
      <c r="D101" s="358">
        <v>22</v>
      </c>
      <c r="E101" s="359" t="s">
        <v>860</v>
      </c>
    </row>
    <row r="102" spans="1:5" x14ac:dyDescent="0.25">
      <c r="A102" s="705"/>
      <c r="B102" s="356" t="s">
        <v>875</v>
      </c>
      <c r="C102" s="357" t="s">
        <v>859</v>
      </c>
      <c r="D102" s="358">
        <v>23</v>
      </c>
      <c r="E102" s="359" t="s">
        <v>860</v>
      </c>
    </row>
    <row r="103" spans="1:5" x14ac:dyDescent="0.25">
      <c r="A103" s="705"/>
      <c r="B103" s="700" t="s">
        <v>876</v>
      </c>
      <c r="C103" s="357"/>
      <c r="D103" s="358">
        <v>24</v>
      </c>
      <c r="E103" s="359" t="s">
        <v>877</v>
      </c>
    </row>
    <row r="104" spans="1:5" x14ac:dyDescent="0.25">
      <c r="A104" s="705"/>
      <c r="B104" s="700"/>
      <c r="C104" s="357" t="s">
        <v>859</v>
      </c>
      <c r="D104" s="358">
        <v>25</v>
      </c>
      <c r="E104" s="359" t="s">
        <v>860</v>
      </c>
    </row>
    <row r="105" spans="1:5" x14ac:dyDescent="0.25">
      <c r="A105" s="705"/>
      <c r="B105" s="356" t="s">
        <v>844</v>
      </c>
      <c r="C105" s="357" t="s">
        <v>859</v>
      </c>
      <c r="D105" s="358">
        <v>26</v>
      </c>
      <c r="E105" s="359" t="s">
        <v>860</v>
      </c>
    </row>
    <row r="106" spans="1:5" x14ac:dyDescent="0.25">
      <c r="A106" s="705"/>
      <c r="B106" s="356" t="s">
        <v>878</v>
      </c>
      <c r="C106" s="357" t="s">
        <v>859</v>
      </c>
      <c r="D106" s="358">
        <v>27</v>
      </c>
      <c r="E106" s="359" t="s">
        <v>860</v>
      </c>
    </row>
    <row r="107" spans="1:5" x14ac:dyDescent="0.25">
      <c r="A107" s="705"/>
      <c r="B107" s="356" t="s">
        <v>879</v>
      </c>
      <c r="C107" s="357" t="s">
        <v>859</v>
      </c>
      <c r="D107" s="358">
        <v>28</v>
      </c>
      <c r="E107" s="359" t="s">
        <v>860</v>
      </c>
    </row>
    <row r="108" spans="1:5" x14ac:dyDescent="0.25">
      <c r="A108" s="705"/>
      <c r="B108" s="356" t="s">
        <v>880</v>
      </c>
      <c r="C108" s="357" t="s">
        <v>859</v>
      </c>
      <c r="D108" s="358">
        <v>29</v>
      </c>
      <c r="E108" s="359" t="s">
        <v>860</v>
      </c>
    </row>
    <row r="109" spans="1:5" x14ac:dyDescent="0.25">
      <c r="A109" s="705"/>
      <c r="B109" s="356" t="s">
        <v>881</v>
      </c>
      <c r="C109" s="357" t="s">
        <v>859</v>
      </c>
      <c r="D109" s="358">
        <v>30</v>
      </c>
      <c r="E109" s="359" t="s">
        <v>860</v>
      </c>
    </row>
    <row r="110" spans="1:5" x14ac:dyDescent="0.25">
      <c r="A110" s="705"/>
      <c r="B110" s="700" t="s">
        <v>882</v>
      </c>
      <c r="C110" s="357"/>
      <c r="D110" s="358">
        <v>31</v>
      </c>
      <c r="E110" s="359" t="s">
        <v>883</v>
      </c>
    </row>
    <row r="111" spans="1:5" x14ac:dyDescent="0.25">
      <c r="A111" s="705"/>
      <c r="B111" s="700"/>
      <c r="C111" s="357"/>
      <c r="D111" s="358">
        <v>32</v>
      </c>
      <c r="E111" s="359" t="s">
        <v>860</v>
      </c>
    </row>
    <row r="112" spans="1:5" x14ac:dyDescent="0.25">
      <c r="A112" s="705"/>
      <c r="B112" s="356" t="s">
        <v>884</v>
      </c>
      <c r="C112" s="357"/>
      <c r="D112" s="358">
        <v>33</v>
      </c>
      <c r="E112" s="359" t="s">
        <v>860</v>
      </c>
    </row>
    <row r="113" spans="1:5" x14ac:dyDescent="0.25">
      <c r="A113" s="705"/>
      <c r="B113" s="356" t="s">
        <v>885</v>
      </c>
      <c r="C113" s="357"/>
      <c r="D113" s="358">
        <v>34</v>
      </c>
      <c r="E113" s="359" t="s">
        <v>860</v>
      </c>
    </row>
    <row r="114" spans="1:5" x14ac:dyDescent="0.25">
      <c r="A114" s="705"/>
      <c r="B114" s="356" t="s">
        <v>886</v>
      </c>
      <c r="C114" s="357"/>
      <c r="D114" s="358">
        <v>35</v>
      </c>
      <c r="E114" s="359" t="s">
        <v>860</v>
      </c>
    </row>
    <row r="115" spans="1:5" x14ac:dyDescent="0.25">
      <c r="A115" s="705"/>
      <c r="B115" s="700" t="s">
        <v>792</v>
      </c>
      <c r="C115" s="357"/>
      <c r="D115" s="358">
        <v>36</v>
      </c>
      <c r="E115" s="359" t="s">
        <v>887</v>
      </c>
    </row>
    <row r="116" spans="1:5" x14ac:dyDescent="0.25">
      <c r="A116" s="705"/>
      <c r="B116" s="700"/>
      <c r="C116" s="357"/>
      <c r="D116" s="358">
        <v>37</v>
      </c>
      <c r="E116" s="359" t="s">
        <v>888</v>
      </c>
    </row>
    <row r="117" spans="1:5" x14ac:dyDescent="0.25">
      <c r="A117" s="705"/>
      <c r="B117" s="356" t="s">
        <v>889</v>
      </c>
      <c r="C117" s="357"/>
      <c r="D117" s="358">
        <v>38</v>
      </c>
      <c r="E117" s="359" t="s">
        <v>860</v>
      </c>
    </row>
    <row r="118" spans="1:5" x14ac:dyDescent="0.25">
      <c r="A118" s="705"/>
      <c r="B118" s="356" t="s">
        <v>890</v>
      </c>
      <c r="C118" s="357"/>
      <c r="D118" s="358">
        <v>39</v>
      </c>
      <c r="E118" s="359" t="s">
        <v>891</v>
      </c>
    </row>
    <row r="119" spans="1:5" x14ac:dyDescent="0.25">
      <c r="A119" s="705"/>
      <c r="B119" s="356" t="s">
        <v>892</v>
      </c>
      <c r="C119" s="357"/>
      <c r="D119" s="358">
        <v>40</v>
      </c>
      <c r="E119" s="359" t="s">
        <v>860</v>
      </c>
    </row>
    <row r="120" spans="1:5" x14ac:dyDescent="0.25">
      <c r="A120" s="705"/>
      <c r="B120" s="356" t="s">
        <v>893</v>
      </c>
      <c r="C120" s="357"/>
      <c r="D120" s="358">
        <v>41</v>
      </c>
      <c r="E120" s="359" t="s">
        <v>860</v>
      </c>
    </row>
    <row r="121" spans="1:5" x14ac:dyDescent="0.25">
      <c r="A121" s="705"/>
      <c r="B121" s="700" t="s">
        <v>836</v>
      </c>
      <c r="C121" s="357"/>
      <c r="D121" s="358">
        <v>42</v>
      </c>
      <c r="E121" s="359" t="s">
        <v>894</v>
      </c>
    </row>
    <row r="122" spans="1:5" x14ac:dyDescent="0.25">
      <c r="A122" s="705"/>
      <c r="B122" s="700"/>
      <c r="C122" s="357" t="s">
        <v>859</v>
      </c>
      <c r="D122" s="358">
        <v>43</v>
      </c>
      <c r="E122" s="359" t="s">
        <v>860</v>
      </c>
    </row>
    <row r="123" spans="1:5" x14ac:dyDescent="0.25">
      <c r="A123" s="705"/>
      <c r="B123" s="700" t="s">
        <v>895</v>
      </c>
      <c r="C123" s="357"/>
      <c r="D123" s="358">
        <v>44</v>
      </c>
      <c r="E123" s="359" t="s">
        <v>896</v>
      </c>
    </row>
    <row r="124" spans="1:5" x14ac:dyDescent="0.25">
      <c r="A124" s="705"/>
      <c r="B124" s="700"/>
      <c r="C124" s="357"/>
      <c r="D124" s="358">
        <v>45</v>
      </c>
      <c r="E124" s="359" t="s">
        <v>860</v>
      </c>
    </row>
    <row r="125" spans="1:5" x14ac:dyDescent="0.25">
      <c r="A125" s="705"/>
      <c r="B125" s="356" t="s">
        <v>838</v>
      </c>
      <c r="C125" s="357"/>
      <c r="D125" s="358">
        <v>46</v>
      </c>
      <c r="E125" s="359" t="s">
        <v>897</v>
      </c>
    </row>
    <row r="126" spans="1:5" x14ac:dyDescent="0.25">
      <c r="A126" s="705"/>
      <c r="B126" s="356" t="s">
        <v>898</v>
      </c>
      <c r="C126" s="357"/>
      <c r="D126" s="358">
        <v>47</v>
      </c>
      <c r="E126" s="359" t="s">
        <v>860</v>
      </c>
    </row>
    <row r="127" spans="1:5" x14ac:dyDescent="0.25">
      <c r="A127" s="705"/>
      <c r="B127" s="356" t="s">
        <v>848</v>
      </c>
      <c r="C127" s="357"/>
      <c r="D127" s="358">
        <v>48</v>
      </c>
      <c r="E127" s="359" t="s">
        <v>860</v>
      </c>
    </row>
    <row r="128" spans="1:5" x14ac:dyDescent="0.25">
      <c r="A128" s="705"/>
      <c r="B128" s="700" t="s">
        <v>444</v>
      </c>
      <c r="C128" s="357"/>
      <c r="D128" s="358">
        <v>49</v>
      </c>
      <c r="E128" s="359" t="s">
        <v>899</v>
      </c>
    </row>
    <row r="129" spans="1:5" x14ac:dyDescent="0.25">
      <c r="A129" s="705"/>
      <c r="B129" s="700"/>
      <c r="C129" s="357"/>
      <c r="D129" s="358">
        <v>50</v>
      </c>
      <c r="E129" s="360" t="s">
        <v>900</v>
      </c>
    </row>
    <row r="130" spans="1:5" x14ac:dyDescent="0.25">
      <c r="A130" s="705"/>
      <c r="B130" s="700"/>
      <c r="C130" s="357"/>
      <c r="D130" s="358">
        <v>51</v>
      </c>
      <c r="E130" s="359" t="s">
        <v>860</v>
      </c>
    </row>
    <row r="131" spans="1:5" x14ac:dyDescent="0.25">
      <c r="A131" s="705"/>
      <c r="B131" s="700" t="s">
        <v>901</v>
      </c>
      <c r="C131" s="357"/>
      <c r="D131" s="358">
        <v>52</v>
      </c>
      <c r="E131" s="359" t="s">
        <v>902</v>
      </c>
    </row>
    <row r="132" spans="1:5" x14ac:dyDescent="0.25">
      <c r="A132" s="705"/>
      <c r="B132" s="700"/>
      <c r="C132" s="357"/>
      <c r="D132" s="358">
        <v>53</v>
      </c>
      <c r="E132" s="359" t="s">
        <v>860</v>
      </c>
    </row>
    <row r="133" spans="1:5" x14ac:dyDescent="0.25">
      <c r="A133" s="706"/>
      <c r="B133" s="356" t="s">
        <v>903</v>
      </c>
      <c r="C133" s="357"/>
      <c r="D133" s="358">
        <v>54</v>
      </c>
      <c r="E133" s="359" t="s">
        <v>300</v>
      </c>
    </row>
    <row r="134" spans="1:5" x14ac:dyDescent="0.25">
      <c r="A134" s="704">
        <v>45139</v>
      </c>
      <c r="B134" s="356" t="s">
        <v>904</v>
      </c>
      <c r="C134" s="357"/>
      <c r="D134" s="358">
        <v>55</v>
      </c>
      <c r="E134" s="359" t="s">
        <v>905</v>
      </c>
    </row>
    <row r="135" spans="1:5" x14ac:dyDescent="0.25">
      <c r="A135" s="705"/>
      <c r="B135" s="356" t="s">
        <v>833</v>
      </c>
      <c r="C135" s="357" t="s">
        <v>859</v>
      </c>
      <c r="D135" s="358">
        <v>56</v>
      </c>
      <c r="E135" s="359" t="s">
        <v>860</v>
      </c>
    </row>
    <row r="136" spans="1:5" x14ac:dyDescent="0.25">
      <c r="A136" s="705"/>
      <c r="B136" s="356" t="s">
        <v>906</v>
      </c>
      <c r="C136" s="357" t="s">
        <v>859</v>
      </c>
      <c r="D136" s="358">
        <v>57</v>
      </c>
      <c r="E136" s="359" t="s">
        <v>860</v>
      </c>
    </row>
    <row r="137" spans="1:5" x14ac:dyDescent="0.25">
      <c r="A137" s="705"/>
      <c r="B137" s="356" t="s">
        <v>798</v>
      </c>
      <c r="C137" s="357" t="s">
        <v>859</v>
      </c>
      <c r="D137" s="358">
        <v>58</v>
      </c>
      <c r="E137" s="359" t="s">
        <v>860</v>
      </c>
    </row>
    <row r="138" spans="1:5" x14ac:dyDescent="0.25">
      <c r="A138" s="705"/>
      <c r="B138" s="356" t="s">
        <v>907</v>
      </c>
      <c r="C138" s="357" t="s">
        <v>859</v>
      </c>
      <c r="D138" s="358">
        <v>59</v>
      </c>
      <c r="E138" s="359" t="s">
        <v>860</v>
      </c>
    </row>
    <row r="139" spans="1:5" x14ac:dyDescent="0.25">
      <c r="A139" s="705"/>
      <c r="B139" s="356" t="s">
        <v>908</v>
      </c>
      <c r="C139" s="357" t="s">
        <v>859</v>
      </c>
      <c r="D139" s="358">
        <v>60</v>
      </c>
      <c r="E139" s="359" t="s">
        <v>860</v>
      </c>
    </row>
    <row r="140" spans="1:5" x14ac:dyDescent="0.25">
      <c r="A140" s="705"/>
      <c r="B140" s="356" t="s">
        <v>451</v>
      </c>
      <c r="C140" s="357"/>
      <c r="D140" s="358">
        <v>61</v>
      </c>
      <c r="E140" s="359" t="s">
        <v>909</v>
      </c>
    </row>
    <row r="141" spans="1:5" x14ac:dyDescent="0.25">
      <c r="A141" s="705"/>
      <c r="B141" s="356" t="s">
        <v>910</v>
      </c>
      <c r="C141" s="357"/>
      <c r="D141" s="358">
        <v>62</v>
      </c>
      <c r="E141" s="359" t="s">
        <v>860</v>
      </c>
    </row>
    <row r="142" spans="1:5" x14ac:dyDescent="0.25">
      <c r="A142" s="705"/>
      <c r="B142" s="356" t="s">
        <v>911</v>
      </c>
      <c r="C142" s="357"/>
      <c r="D142" s="358">
        <v>63</v>
      </c>
      <c r="E142" s="359" t="s">
        <v>860</v>
      </c>
    </row>
    <row r="143" spans="1:5" x14ac:dyDescent="0.25">
      <c r="A143" s="705"/>
      <c r="B143" s="700" t="s">
        <v>912</v>
      </c>
      <c r="C143" s="357"/>
      <c r="D143" s="358">
        <v>64</v>
      </c>
      <c r="E143" s="359" t="s">
        <v>913</v>
      </c>
    </row>
    <row r="144" spans="1:5" x14ac:dyDescent="0.25">
      <c r="A144" s="705"/>
      <c r="B144" s="700"/>
      <c r="C144" s="357"/>
      <c r="D144" s="358">
        <v>65</v>
      </c>
      <c r="E144" s="359" t="s">
        <v>914</v>
      </c>
    </row>
    <row r="145" spans="1:5" x14ac:dyDescent="0.25">
      <c r="A145" s="705"/>
      <c r="B145" s="700"/>
      <c r="C145" s="357"/>
      <c r="D145" s="358">
        <v>66</v>
      </c>
      <c r="E145" s="359" t="s">
        <v>915</v>
      </c>
    </row>
    <row r="146" spans="1:5" x14ac:dyDescent="0.25">
      <c r="A146" s="705"/>
      <c r="B146" s="700"/>
      <c r="C146" s="357"/>
      <c r="D146" s="358">
        <v>67</v>
      </c>
      <c r="E146" s="359" t="s">
        <v>860</v>
      </c>
    </row>
    <row r="147" spans="1:5" x14ac:dyDescent="0.25">
      <c r="A147" s="705"/>
      <c r="B147" s="356" t="s">
        <v>800</v>
      </c>
      <c r="C147" s="357"/>
      <c r="D147" s="358">
        <v>68</v>
      </c>
      <c r="E147" s="359" t="s">
        <v>916</v>
      </c>
    </row>
    <row r="148" spans="1:5" x14ac:dyDescent="0.25">
      <c r="A148" s="705"/>
      <c r="B148" s="700" t="s">
        <v>917</v>
      </c>
      <c r="C148" s="357"/>
      <c r="D148" s="358">
        <v>69</v>
      </c>
      <c r="E148" s="359" t="s">
        <v>918</v>
      </c>
    </row>
    <row r="149" spans="1:5" x14ac:dyDescent="0.25">
      <c r="A149" s="705"/>
      <c r="B149" s="700"/>
      <c r="C149" s="357"/>
      <c r="D149" s="358">
        <v>70</v>
      </c>
      <c r="E149" s="359" t="s">
        <v>860</v>
      </c>
    </row>
    <row r="150" spans="1:5" x14ac:dyDescent="0.25">
      <c r="A150" s="705"/>
      <c r="B150" s="356" t="s">
        <v>919</v>
      </c>
      <c r="C150" s="357" t="s">
        <v>859</v>
      </c>
      <c r="D150" s="358">
        <v>71</v>
      </c>
      <c r="E150" s="359" t="s">
        <v>860</v>
      </c>
    </row>
    <row r="151" spans="1:5" x14ac:dyDescent="0.25">
      <c r="A151" s="705"/>
      <c r="B151" s="700" t="s">
        <v>920</v>
      </c>
      <c r="C151" s="357"/>
      <c r="D151" s="358">
        <v>72</v>
      </c>
      <c r="E151" s="359" t="s">
        <v>921</v>
      </c>
    </row>
    <row r="152" spans="1:5" x14ac:dyDescent="0.25">
      <c r="A152" s="705"/>
      <c r="B152" s="700"/>
      <c r="C152" s="357"/>
      <c r="D152" s="358">
        <v>73</v>
      </c>
      <c r="E152" s="359" t="s">
        <v>922</v>
      </c>
    </row>
    <row r="153" spans="1:5" x14ac:dyDescent="0.25">
      <c r="A153" s="705"/>
      <c r="B153" s="356" t="s">
        <v>923</v>
      </c>
      <c r="C153" s="357"/>
      <c r="D153" s="358">
        <v>74</v>
      </c>
      <c r="E153" s="359" t="s">
        <v>860</v>
      </c>
    </row>
    <row r="154" spans="1:5" x14ac:dyDescent="0.25">
      <c r="A154" s="705"/>
      <c r="B154" s="356" t="s">
        <v>924</v>
      </c>
      <c r="C154" s="357"/>
      <c r="D154" s="358">
        <v>75</v>
      </c>
      <c r="E154" s="359" t="s">
        <v>860</v>
      </c>
    </row>
    <row r="155" spans="1:5" x14ac:dyDescent="0.25">
      <c r="A155" s="705"/>
      <c r="B155" s="356" t="s">
        <v>925</v>
      </c>
      <c r="C155" s="357"/>
      <c r="D155" s="358">
        <v>76</v>
      </c>
      <c r="E155" s="359" t="s">
        <v>860</v>
      </c>
    </row>
    <row r="156" spans="1:5" x14ac:dyDescent="0.25">
      <c r="A156" s="705"/>
      <c r="B156" s="700" t="s">
        <v>926</v>
      </c>
      <c r="C156" s="357"/>
      <c r="D156" s="358">
        <v>77</v>
      </c>
      <c r="E156" s="359" t="s">
        <v>927</v>
      </c>
    </row>
    <row r="157" spans="1:5" x14ac:dyDescent="0.25">
      <c r="A157" s="705"/>
      <c r="B157" s="700"/>
      <c r="C157" s="357"/>
      <c r="D157" s="358">
        <v>78</v>
      </c>
      <c r="E157" s="359" t="s">
        <v>860</v>
      </c>
    </row>
    <row r="158" spans="1:5" x14ac:dyDescent="0.25">
      <c r="A158" s="705"/>
      <c r="B158" s="356" t="s">
        <v>928</v>
      </c>
      <c r="C158" s="357"/>
      <c r="D158" s="358">
        <v>79</v>
      </c>
      <c r="E158" s="359" t="s">
        <v>929</v>
      </c>
    </row>
    <row r="159" spans="1:5" x14ac:dyDescent="0.25">
      <c r="A159" s="705"/>
      <c r="B159" s="356" t="s">
        <v>930</v>
      </c>
      <c r="C159" s="357"/>
      <c r="D159" s="358">
        <v>80</v>
      </c>
      <c r="E159" s="359" t="s">
        <v>860</v>
      </c>
    </row>
    <row r="160" spans="1:5" x14ac:dyDescent="0.25">
      <c r="A160" s="705"/>
      <c r="B160" s="700" t="s">
        <v>802</v>
      </c>
      <c r="C160" s="357"/>
      <c r="D160" s="358">
        <v>81</v>
      </c>
      <c r="E160" s="359" t="s">
        <v>931</v>
      </c>
    </row>
    <row r="161" spans="1:5" x14ac:dyDescent="0.25">
      <c r="A161" s="705"/>
      <c r="B161" s="700"/>
      <c r="C161" s="357"/>
      <c r="D161" s="358">
        <v>82</v>
      </c>
      <c r="E161" s="359" t="s">
        <v>860</v>
      </c>
    </row>
    <row r="162" spans="1:5" x14ac:dyDescent="0.25">
      <c r="A162" s="705"/>
      <c r="B162" s="356" t="s">
        <v>932</v>
      </c>
      <c r="C162" s="357"/>
      <c r="D162" s="358">
        <v>83</v>
      </c>
      <c r="E162" s="359" t="s">
        <v>860</v>
      </c>
    </row>
    <row r="163" spans="1:5" x14ac:dyDescent="0.25">
      <c r="A163" s="705"/>
      <c r="B163" s="356" t="s">
        <v>933</v>
      </c>
      <c r="C163" s="357"/>
      <c r="D163" s="358">
        <v>84</v>
      </c>
      <c r="E163" s="359" t="s">
        <v>860</v>
      </c>
    </row>
    <row r="164" spans="1:5" x14ac:dyDescent="0.25">
      <c r="A164" s="705"/>
      <c r="B164" s="700" t="s">
        <v>934</v>
      </c>
      <c r="C164" s="357"/>
      <c r="D164" s="358">
        <v>85</v>
      </c>
      <c r="E164" s="359" t="s">
        <v>935</v>
      </c>
    </row>
    <row r="165" spans="1:5" x14ac:dyDescent="0.25">
      <c r="A165" s="705"/>
      <c r="B165" s="700"/>
      <c r="C165" s="357"/>
      <c r="D165" s="358">
        <v>86</v>
      </c>
      <c r="E165" s="359" t="s">
        <v>936</v>
      </c>
    </row>
    <row r="166" spans="1:5" x14ac:dyDescent="0.25">
      <c r="A166" s="705"/>
      <c r="B166" s="700"/>
      <c r="C166" s="357"/>
      <c r="D166" s="358">
        <v>87</v>
      </c>
      <c r="E166" s="359" t="s">
        <v>937</v>
      </c>
    </row>
    <row r="167" spans="1:5" x14ac:dyDescent="0.25">
      <c r="A167" s="705"/>
      <c r="B167" s="700"/>
      <c r="C167" s="357"/>
      <c r="D167" s="358">
        <v>88</v>
      </c>
      <c r="E167" s="359" t="s">
        <v>860</v>
      </c>
    </row>
    <row r="168" spans="1:5" x14ac:dyDescent="0.25">
      <c r="A168" s="705"/>
      <c r="B168" s="700" t="s">
        <v>938</v>
      </c>
      <c r="C168" s="357"/>
      <c r="D168" s="358">
        <v>89</v>
      </c>
      <c r="E168" s="359" t="s">
        <v>939</v>
      </c>
    </row>
    <row r="169" spans="1:5" x14ac:dyDescent="0.25">
      <c r="A169" s="705"/>
      <c r="B169" s="700"/>
      <c r="C169" s="357"/>
      <c r="D169" s="358">
        <v>90</v>
      </c>
      <c r="E169" s="359" t="s">
        <v>860</v>
      </c>
    </row>
    <row r="170" spans="1:5" x14ac:dyDescent="0.25">
      <c r="A170" s="705"/>
      <c r="B170" s="356" t="s">
        <v>940</v>
      </c>
      <c r="C170" s="357"/>
      <c r="D170" s="358">
        <v>91</v>
      </c>
      <c r="E170" s="359" t="s">
        <v>860</v>
      </c>
    </row>
    <row r="171" spans="1:5" x14ac:dyDescent="0.25">
      <c r="A171" s="705"/>
      <c r="B171" s="356" t="s">
        <v>941</v>
      </c>
      <c r="C171" s="357"/>
      <c r="D171" s="358">
        <v>92</v>
      </c>
      <c r="E171" s="359" t="s">
        <v>860</v>
      </c>
    </row>
    <row r="172" spans="1:5" x14ac:dyDescent="0.25">
      <c r="A172" s="705"/>
      <c r="B172" s="700" t="s">
        <v>804</v>
      </c>
      <c r="C172" s="357"/>
      <c r="D172" s="358">
        <v>93</v>
      </c>
      <c r="E172" s="359" t="s">
        <v>942</v>
      </c>
    </row>
    <row r="173" spans="1:5" x14ac:dyDescent="0.25">
      <c r="A173" s="705"/>
      <c r="B173" s="700"/>
      <c r="C173" s="357"/>
      <c r="D173" s="358">
        <v>94</v>
      </c>
      <c r="E173" s="359" t="s">
        <v>943</v>
      </c>
    </row>
    <row r="174" spans="1:5" x14ac:dyDescent="0.25">
      <c r="A174" s="705"/>
      <c r="B174" s="700"/>
      <c r="C174" s="357"/>
      <c r="D174" s="358">
        <v>95</v>
      </c>
      <c r="E174" s="359" t="s">
        <v>944</v>
      </c>
    </row>
    <row r="175" spans="1:5" x14ac:dyDescent="0.25">
      <c r="A175" s="705"/>
      <c r="B175" s="700"/>
      <c r="C175" s="361"/>
      <c r="D175" s="358">
        <v>96</v>
      </c>
      <c r="E175" s="362" t="s">
        <v>945</v>
      </c>
    </row>
    <row r="176" spans="1:5" x14ac:dyDescent="0.25">
      <c r="A176" s="705"/>
      <c r="B176" s="700"/>
      <c r="C176" s="357"/>
      <c r="D176" s="358">
        <v>97</v>
      </c>
      <c r="E176" s="359" t="s">
        <v>860</v>
      </c>
    </row>
    <row r="177" spans="1:5" x14ac:dyDescent="0.25">
      <c r="A177" s="705"/>
      <c r="B177" s="356" t="s">
        <v>946</v>
      </c>
      <c r="C177" s="357"/>
      <c r="D177" s="358">
        <v>98</v>
      </c>
      <c r="E177" s="359" t="s">
        <v>860</v>
      </c>
    </row>
    <row r="178" spans="1:5" x14ac:dyDescent="0.25">
      <c r="A178" s="705"/>
      <c r="B178" s="356" t="s">
        <v>947</v>
      </c>
      <c r="C178" s="357"/>
      <c r="D178" s="358">
        <v>99</v>
      </c>
      <c r="E178" s="359" t="s">
        <v>860</v>
      </c>
    </row>
    <row r="179" spans="1:5" x14ac:dyDescent="0.25">
      <c r="A179" s="705"/>
      <c r="B179" s="356" t="s">
        <v>948</v>
      </c>
      <c r="C179" s="357"/>
      <c r="D179" s="358">
        <v>100</v>
      </c>
      <c r="E179" s="359" t="s">
        <v>860</v>
      </c>
    </row>
    <row r="180" spans="1:5" x14ac:dyDescent="0.25">
      <c r="A180" s="705"/>
      <c r="B180" s="356" t="s">
        <v>462</v>
      </c>
      <c r="C180" s="357"/>
      <c r="D180" s="358">
        <v>101</v>
      </c>
      <c r="E180" s="359" t="s">
        <v>949</v>
      </c>
    </row>
    <row r="181" spans="1:5" x14ac:dyDescent="0.25">
      <c r="A181" s="705"/>
      <c r="B181" s="356" t="s">
        <v>467</v>
      </c>
      <c r="C181" s="357"/>
      <c r="D181" s="358">
        <v>102</v>
      </c>
      <c r="E181" s="359" t="s">
        <v>468</v>
      </c>
    </row>
    <row r="182" spans="1:5" x14ac:dyDescent="0.25">
      <c r="A182" s="705"/>
      <c r="B182" s="356" t="s">
        <v>950</v>
      </c>
      <c r="C182" s="357"/>
      <c r="D182" s="358">
        <v>103</v>
      </c>
      <c r="E182" s="359" t="s">
        <v>860</v>
      </c>
    </row>
    <row r="183" spans="1:5" x14ac:dyDescent="0.25">
      <c r="A183" s="705"/>
      <c r="B183" s="356" t="s">
        <v>951</v>
      </c>
      <c r="C183" s="357"/>
      <c r="D183" s="358">
        <v>104</v>
      </c>
      <c r="E183" s="359" t="s">
        <v>860</v>
      </c>
    </row>
    <row r="184" spans="1:5" x14ac:dyDescent="0.25">
      <c r="A184" s="705"/>
      <c r="B184" s="356" t="s">
        <v>471</v>
      </c>
      <c r="C184" s="357"/>
      <c r="D184" s="358">
        <v>105</v>
      </c>
      <c r="E184" s="359" t="s">
        <v>952</v>
      </c>
    </row>
    <row r="185" spans="1:5" x14ac:dyDescent="0.25">
      <c r="A185" s="705"/>
      <c r="B185" s="356" t="s">
        <v>806</v>
      </c>
      <c r="C185" s="357"/>
      <c r="D185" s="358">
        <v>106</v>
      </c>
      <c r="E185" s="359" t="s">
        <v>860</v>
      </c>
    </row>
    <row r="186" spans="1:5" x14ac:dyDescent="0.25">
      <c r="A186" s="705"/>
      <c r="B186" s="356" t="s">
        <v>953</v>
      </c>
      <c r="C186" s="357"/>
      <c r="D186" s="358">
        <v>107</v>
      </c>
      <c r="E186" s="359" t="s">
        <v>954</v>
      </c>
    </row>
    <row r="187" spans="1:5" x14ac:dyDescent="0.25">
      <c r="A187" s="705"/>
      <c r="B187" s="700" t="s">
        <v>955</v>
      </c>
      <c r="C187" s="357"/>
      <c r="D187" s="358">
        <v>108</v>
      </c>
      <c r="E187" s="359" t="s">
        <v>956</v>
      </c>
    </row>
    <row r="188" spans="1:5" x14ac:dyDescent="0.25">
      <c r="A188" s="705"/>
      <c r="B188" s="700"/>
      <c r="C188" s="357"/>
      <c r="D188" s="358">
        <v>109</v>
      </c>
      <c r="E188" s="359" t="s">
        <v>477</v>
      </c>
    </row>
    <row r="189" spans="1:5" x14ac:dyDescent="0.25">
      <c r="A189" s="705"/>
      <c r="B189" s="700"/>
      <c r="C189" s="357"/>
      <c r="D189" s="358">
        <v>110</v>
      </c>
      <c r="E189" s="359" t="s">
        <v>860</v>
      </c>
    </row>
    <row r="190" spans="1:5" x14ac:dyDescent="0.25">
      <c r="A190" s="705"/>
      <c r="B190" s="356" t="s">
        <v>957</v>
      </c>
      <c r="C190" s="357"/>
      <c r="D190" s="358">
        <v>111</v>
      </c>
      <c r="E190" s="359" t="s">
        <v>860</v>
      </c>
    </row>
    <row r="191" spans="1:5" x14ac:dyDescent="0.25">
      <c r="A191" s="705"/>
      <c r="B191" s="356" t="s">
        <v>958</v>
      </c>
      <c r="C191" s="357"/>
      <c r="D191" s="358">
        <v>112</v>
      </c>
      <c r="E191" s="359" t="s">
        <v>860</v>
      </c>
    </row>
    <row r="192" spans="1:5" x14ac:dyDescent="0.25">
      <c r="A192" s="705"/>
      <c r="B192" s="356" t="s">
        <v>959</v>
      </c>
      <c r="C192" s="357"/>
      <c r="D192" s="358">
        <v>113</v>
      </c>
      <c r="E192" s="359" t="s">
        <v>860</v>
      </c>
    </row>
    <row r="193" spans="1:5" x14ac:dyDescent="0.25">
      <c r="A193" s="705"/>
      <c r="B193" s="356" t="s">
        <v>960</v>
      </c>
      <c r="C193" s="357"/>
      <c r="D193" s="358">
        <v>114</v>
      </c>
      <c r="E193" s="359" t="s">
        <v>860</v>
      </c>
    </row>
    <row r="194" spans="1:5" x14ac:dyDescent="0.25">
      <c r="A194" s="705"/>
      <c r="B194" s="356" t="s">
        <v>808</v>
      </c>
      <c r="C194" s="357"/>
      <c r="D194" s="358">
        <v>115</v>
      </c>
      <c r="E194" s="359" t="s">
        <v>961</v>
      </c>
    </row>
    <row r="195" spans="1:5" x14ac:dyDescent="0.25">
      <c r="A195" s="705"/>
      <c r="B195" s="356" t="s">
        <v>962</v>
      </c>
      <c r="C195" s="357"/>
      <c r="D195" s="358">
        <v>116</v>
      </c>
      <c r="E195" s="359" t="s">
        <v>860</v>
      </c>
    </row>
    <row r="196" spans="1:5" x14ac:dyDescent="0.25">
      <c r="A196" s="705"/>
      <c r="B196" s="700" t="s">
        <v>963</v>
      </c>
      <c r="C196" s="357"/>
      <c r="D196" s="358">
        <v>117</v>
      </c>
      <c r="E196" s="359" t="s">
        <v>964</v>
      </c>
    </row>
    <row r="197" spans="1:5" x14ac:dyDescent="0.25">
      <c r="A197" s="705"/>
      <c r="B197" s="700"/>
      <c r="C197" s="357"/>
      <c r="D197" s="358">
        <v>118</v>
      </c>
      <c r="E197" s="359" t="s">
        <v>965</v>
      </c>
    </row>
    <row r="198" spans="1:5" x14ac:dyDescent="0.25">
      <c r="A198" s="705"/>
      <c r="B198" s="700"/>
      <c r="C198" s="357"/>
      <c r="D198" s="358">
        <v>119</v>
      </c>
      <c r="E198" s="359" t="s">
        <v>966</v>
      </c>
    </row>
    <row r="199" spans="1:5" x14ac:dyDescent="0.25">
      <c r="A199" s="705"/>
      <c r="B199" s="700"/>
      <c r="C199" s="357"/>
      <c r="D199" s="358">
        <v>120</v>
      </c>
      <c r="E199" s="359" t="s">
        <v>967</v>
      </c>
    </row>
    <row r="200" spans="1:5" x14ac:dyDescent="0.25">
      <c r="A200" s="705"/>
      <c r="B200" s="356" t="s">
        <v>482</v>
      </c>
      <c r="C200" s="357"/>
      <c r="D200" s="358">
        <v>121</v>
      </c>
      <c r="E200" s="359" t="s">
        <v>968</v>
      </c>
    </row>
    <row r="201" spans="1:5" x14ac:dyDescent="0.25">
      <c r="A201" s="705"/>
      <c r="B201" s="356" t="s">
        <v>831</v>
      </c>
      <c r="C201" s="357"/>
      <c r="D201" s="358">
        <v>122</v>
      </c>
      <c r="E201" s="359" t="s">
        <v>860</v>
      </c>
    </row>
    <row r="202" spans="1:5" x14ac:dyDescent="0.25">
      <c r="A202" s="705"/>
      <c r="B202" s="356" t="s">
        <v>969</v>
      </c>
      <c r="C202" s="357"/>
      <c r="D202" s="358">
        <v>123</v>
      </c>
      <c r="E202" s="359" t="s">
        <v>860</v>
      </c>
    </row>
    <row r="203" spans="1:5" x14ac:dyDescent="0.25">
      <c r="A203" s="705"/>
      <c r="B203" s="356" t="s">
        <v>812</v>
      </c>
      <c r="C203" s="357"/>
      <c r="D203" s="358">
        <v>124</v>
      </c>
      <c r="E203" s="359" t="s">
        <v>860</v>
      </c>
    </row>
    <row r="204" spans="1:5" x14ac:dyDescent="0.25">
      <c r="A204" s="705"/>
      <c r="B204" s="356" t="s">
        <v>480</v>
      </c>
      <c r="C204" s="357"/>
      <c r="D204" s="358">
        <v>125</v>
      </c>
      <c r="E204" s="359" t="s">
        <v>970</v>
      </c>
    </row>
    <row r="205" spans="1:5" x14ac:dyDescent="0.25">
      <c r="A205" s="705"/>
      <c r="B205" s="356" t="s">
        <v>485</v>
      </c>
      <c r="C205" s="357"/>
      <c r="D205" s="358">
        <v>126</v>
      </c>
      <c r="E205" s="359" t="s">
        <v>860</v>
      </c>
    </row>
    <row r="206" spans="1:5" x14ac:dyDescent="0.25">
      <c r="A206" s="705"/>
      <c r="B206" s="356" t="s">
        <v>971</v>
      </c>
      <c r="C206" s="357"/>
      <c r="D206" s="358">
        <v>127</v>
      </c>
      <c r="E206" s="359" t="s">
        <v>860</v>
      </c>
    </row>
    <row r="207" spans="1:5" x14ac:dyDescent="0.25">
      <c r="A207" s="705"/>
      <c r="B207" s="356" t="s">
        <v>972</v>
      </c>
      <c r="C207" s="357"/>
      <c r="D207" s="358">
        <v>128</v>
      </c>
      <c r="E207" s="359" t="s">
        <v>860</v>
      </c>
    </row>
    <row r="208" spans="1:5" x14ac:dyDescent="0.25">
      <c r="A208" s="705"/>
      <c r="B208" s="356" t="s">
        <v>973</v>
      </c>
      <c r="C208" s="357"/>
      <c r="D208" s="358">
        <v>129</v>
      </c>
      <c r="E208" s="359" t="s">
        <v>860</v>
      </c>
    </row>
    <row r="209" spans="1:5" x14ac:dyDescent="0.25">
      <c r="A209" s="706"/>
      <c r="B209" s="356" t="s">
        <v>818</v>
      </c>
      <c r="C209" s="357"/>
      <c r="D209" s="358">
        <v>130</v>
      </c>
      <c r="E209" s="359" t="s">
        <v>860</v>
      </c>
    </row>
    <row r="210" spans="1:5" ht="25.5" x14ac:dyDescent="0.25">
      <c r="A210" s="704">
        <v>45139</v>
      </c>
      <c r="B210" s="363" t="s">
        <v>489</v>
      </c>
      <c r="C210" s="357"/>
      <c r="D210" s="358">
        <v>131</v>
      </c>
      <c r="E210" s="364" t="s">
        <v>974</v>
      </c>
    </row>
    <row r="211" spans="1:5" x14ac:dyDescent="0.25">
      <c r="A211" s="705"/>
      <c r="B211" s="356" t="s">
        <v>975</v>
      </c>
      <c r="C211" s="357"/>
      <c r="D211" s="358">
        <v>132</v>
      </c>
      <c r="E211" s="359" t="s">
        <v>860</v>
      </c>
    </row>
    <row r="212" spans="1:5" x14ac:dyDescent="0.25">
      <c r="A212" s="705"/>
      <c r="B212" s="356" t="s">
        <v>976</v>
      </c>
      <c r="C212" s="357"/>
      <c r="D212" s="358">
        <v>133</v>
      </c>
      <c r="E212" s="359" t="s">
        <v>860</v>
      </c>
    </row>
    <row r="213" spans="1:5" x14ac:dyDescent="0.25">
      <c r="A213" s="705"/>
      <c r="B213" s="700" t="s">
        <v>977</v>
      </c>
      <c r="C213" s="357"/>
      <c r="D213" s="358">
        <v>134</v>
      </c>
      <c r="E213" s="359" t="s">
        <v>978</v>
      </c>
    </row>
    <row r="214" spans="1:5" x14ac:dyDescent="0.25">
      <c r="A214" s="705"/>
      <c r="B214" s="700"/>
      <c r="C214" s="357"/>
      <c r="D214" s="358">
        <v>135</v>
      </c>
      <c r="E214" s="359" t="s">
        <v>860</v>
      </c>
    </row>
    <row r="215" spans="1:5" x14ac:dyDescent="0.25">
      <c r="A215" s="705"/>
      <c r="B215" s="356" t="s">
        <v>979</v>
      </c>
      <c r="C215" s="357"/>
      <c r="D215" s="358">
        <v>136</v>
      </c>
      <c r="E215" s="359" t="s">
        <v>860</v>
      </c>
    </row>
    <row r="216" spans="1:5" x14ac:dyDescent="0.25">
      <c r="A216" s="705"/>
      <c r="B216" s="356" t="s">
        <v>819</v>
      </c>
      <c r="C216" s="357"/>
      <c r="D216" s="358">
        <v>137</v>
      </c>
      <c r="E216" s="359" t="s">
        <v>860</v>
      </c>
    </row>
    <row r="217" spans="1:5" x14ac:dyDescent="0.25">
      <c r="A217" s="705"/>
      <c r="B217" s="700" t="s">
        <v>491</v>
      </c>
      <c r="C217" s="357"/>
      <c r="D217" s="358">
        <v>138</v>
      </c>
      <c r="E217" s="359" t="s">
        <v>492</v>
      </c>
    </row>
    <row r="218" spans="1:5" x14ac:dyDescent="0.25">
      <c r="A218" s="705"/>
      <c r="B218" s="700"/>
      <c r="C218" s="357"/>
      <c r="D218" s="358">
        <v>139</v>
      </c>
      <c r="E218" s="359" t="s">
        <v>496</v>
      </c>
    </row>
    <row r="219" spans="1:5" ht="25.5" customHeight="1" x14ac:dyDescent="0.25">
      <c r="A219" s="705"/>
      <c r="B219" s="700"/>
      <c r="C219" s="361"/>
      <c r="D219" s="358">
        <v>140</v>
      </c>
      <c r="E219" s="368" t="s">
        <v>980</v>
      </c>
    </row>
    <row r="220" spans="1:5" x14ac:dyDescent="0.25">
      <c r="A220" s="705"/>
      <c r="B220" s="700" t="s">
        <v>856</v>
      </c>
      <c r="C220" s="357"/>
      <c r="D220" s="358">
        <v>141</v>
      </c>
      <c r="E220" s="359" t="s">
        <v>981</v>
      </c>
    </row>
    <row r="221" spans="1:5" x14ac:dyDescent="0.25">
      <c r="A221" s="705"/>
      <c r="B221" s="700"/>
      <c r="C221" s="357"/>
      <c r="D221" s="358">
        <v>142</v>
      </c>
      <c r="E221" s="359" t="s">
        <v>857</v>
      </c>
    </row>
    <row r="222" spans="1:5" x14ac:dyDescent="0.25">
      <c r="A222" s="705"/>
      <c r="B222" s="700"/>
      <c r="C222" s="357"/>
      <c r="D222" s="358">
        <v>143</v>
      </c>
      <c r="E222" s="359" t="s">
        <v>982</v>
      </c>
    </row>
    <row r="223" spans="1:5" x14ac:dyDescent="0.25">
      <c r="A223" s="705"/>
      <c r="B223" s="356" t="s">
        <v>983</v>
      </c>
      <c r="C223" s="357"/>
      <c r="D223" s="358">
        <v>144</v>
      </c>
      <c r="E223" s="359" t="s">
        <v>860</v>
      </c>
    </row>
    <row r="224" spans="1:5" x14ac:dyDescent="0.25">
      <c r="A224" s="705"/>
      <c r="B224" s="356" t="s">
        <v>984</v>
      </c>
      <c r="C224" s="357"/>
      <c r="D224" s="358">
        <v>145</v>
      </c>
      <c r="E224" s="359" t="s">
        <v>860</v>
      </c>
    </row>
    <row r="225" spans="1:5" x14ac:dyDescent="0.25">
      <c r="A225" s="705"/>
      <c r="B225" s="356" t="s">
        <v>985</v>
      </c>
      <c r="C225" s="357"/>
      <c r="D225" s="358">
        <v>146</v>
      </c>
      <c r="E225" s="359" t="s">
        <v>860</v>
      </c>
    </row>
    <row r="226" spans="1:5" x14ac:dyDescent="0.25">
      <c r="A226" s="705"/>
      <c r="B226" s="700" t="s">
        <v>501</v>
      </c>
      <c r="C226" s="357"/>
      <c r="D226" s="358">
        <v>147</v>
      </c>
      <c r="E226" s="359" t="s">
        <v>520</v>
      </c>
    </row>
    <row r="227" spans="1:5" x14ac:dyDescent="0.25">
      <c r="A227" s="705"/>
      <c r="B227" s="700"/>
      <c r="C227" s="357"/>
      <c r="D227" s="358">
        <v>148</v>
      </c>
      <c r="E227" s="359" t="s">
        <v>516</v>
      </c>
    </row>
    <row r="228" spans="1:5" x14ac:dyDescent="0.25">
      <c r="A228" s="705"/>
      <c r="B228" s="356" t="s">
        <v>986</v>
      </c>
      <c r="C228" s="357"/>
      <c r="D228" s="358">
        <v>149</v>
      </c>
      <c r="E228" s="359" t="s">
        <v>860</v>
      </c>
    </row>
    <row r="229" spans="1:5" x14ac:dyDescent="0.25">
      <c r="A229" s="705"/>
      <c r="B229" s="356" t="s">
        <v>853</v>
      </c>
      <c r="C229" s="357"/>
      <c r="D229" s="358">
        <v>150</v>
      </c>
      <c r="E229" s="359" t="s">
        <v>860</v>
      </c>
    </row>
    <row r="230" spans="1:5" x14ac:dyDescent="0.25">
      <c r="A230" s="705"/>
      <c r="B230" s="356" t="s">
        <v>825</v>
      </c>
      <c r="C230" s="357"/>
      <c r="D230" s="358">
        <v>151</v>
      </c>
      <c r="E230" s="359" t="s">
        <v>987</v>
      </c>
    </row>
    <row r="231" spans="1:5" x14ac:dyDescent="0.25">
      <c r="A231" s="705"/>
      <c r="B231" s="356" t="s">
        <v>988</v>
      </c>
      <c r="C231" s="357"/>
      <c r="D231" s="358">
        <v>152</v>
      </c>
      <c r="E231" s="359" t="s">
        <v>860</v>
      </c>
    </row>
    <row r="232" spans="1:5" x14ac:dyDescent="0.25">
      <c r="A232" s="705"/>
      <c r="B232" s="356" t="s">
        <v>989</v>
      </c>
      <c r="C232" s="357"/>
      <c r="D232" s="358">
        <v>153</v>
      </c>
      <c r="E232" s="359" t="s">
        <v>860</v>
      </c>
    </row>
    <row r="233" spans="1:5" x14ac:dyDescent="0.25">
      <c r="A233" s="705"/>
      <c r="B233" s="356" t="s">
        <v>990</v>
      </c>
      <c r="C233" s="357"/>
      <c r="D233" s="358">
        <v>154</v>
      </c>
      <c r="E233" s="359" t="s">
        <v>991</v>
      </c>
    </row>
    <row r="234" spans="1:5" x14ac:dyDescent="0.25">
      <c r="A234" s="705"/>
      <c r="B234" s="356" t="s">
        <v>992</v>
      </c>
      <c r="C234" s="357" t="s">
        <v>859</v>
      </c>
      <c r="D234" s="358">
        <v>155</v>
      </c>
      <c r="E234" s="359" t="s">
        <v>860</v>
      </c>
    </row>
    <row r="235" spans="1:5" x14ac:dyDescent="0.25">
      <c r="A235" s="705"/>
      <c r="B235" s="365" t="s">
        <v>993</v>
      </c>
      <c r="C235" s="366" t="s">
        <v>859</v>
      </c>
      <c r="D235" s="367">
        <v>156</v>
      </c>
      <c r="E235" s="359" t="s">
        <v>860</v>
      </c>
    </row>
    <row r="236" spans="1:5" ht="78" customHeight="1" x14ac:dyDescent="0.25">
      <c r="A236" s="706"/>
      <c r="B236" s="701" t="s">
        <v>994</v>
      </c>
      <c r="C236" s="702"/>
      <c r="D236" s="702"/>
      <c r="E236" s="703"/>
    </row>
    <row r="237" spans="1:5" x14ac:dyDescent="0.25">
      <c r="A237" s="418">
        <v>45170</v>
      </c>
      <c r="B237" s="391" t="s">
        <v>791</v>
      </c>
      <c r="C237" s="392" t="s">
        <v>791</v>
      </c>
      <c r="D237" s="393" t="s">
        <v>791</v>
      </c>
      <c r="E237" s="394" t="s">
        <v>791</v>
      </c>
    </row>
    <row r="238" spans="1:5" ht="15.75" thickBot="1" x14ac:dyDescent="0.3">
      <c r="A238" s="419">
        <v>45200</v>
      </c>
      <c r="B238" s="395" t="s">
        <v>791</v>
      </c>
      <c r="C238" s="396" t="s">
        <v>791</v>
      </c>
      <c r="D238" s="397" t="s">
        <v>791</v>
      </c>
      <c r="E238" s="398" t="s">
        <v>791</v>
      </c>
    </row>
    <row r="515" spans="1:5" ht="354.75" customHeight="1" x14ac:dyDescent="0.25">
      <c r="A515" s="151"/>
      <c r="B515" s="152"/>
      <c r="C515" s="151"/>
      <c r="D515" s="153"/>
      <c r="E515" s="153"/>
    </row>
    <row r="516" spans="1:5" ht="42.75" customHeight="1" x14ac:dyDescent="0.25"/>
    <row r="519" spans="1:5" ht="30" customHeight="1" x14ac:dyDescent="0.25"/>
    <row r="520" spans="1:5" ht="29.25" customHeight="1" x14ac:dyDescent="0.25"/>
    <row r="522" spans="1:5" ht="62.25" customHeight="1" x14ac:dyDescent="0.25"/>
    <row r="524" spans="1:5" ht="61.5" customHeight="1" x14ac:dyDescent="0.25"/>
    <row r="525" spans="1:5" ht="77.25" customHeight="1" x14ac:dyDescent="0.25"/>
    <row r="526" spans="1:5" ht="237.75" customHeight="1" x14ac:dyDescent="0.25"/>
  </sheetData>
  <mergeCells count="38">
    <mergeCell ref="A80:A133"/>
    <mergeCell ref="A134:A209"/>
    <mergeCell ref="A210:A236"/>
    <mergeCell ref="B196:B199"/>
    <mergeCell ref="B213:B214"/>
    <mergeCell ref="B217:B219"/>
    <mergeCell ref="B220:B222"/>
    <mergeCell ref="B226:B227"/>
    <mergeCell ref="B160:B161"/>
    <mergeCell ref="B164:B167"/>
    <mergeCell ref="B168:B169"/>
    <mergeCell ref="B172:B176"/>
    <mergeCell ref="B187:B189"/>
    <mergeCell ref="B131:B132"/>
    <mergeCell ref="B143:B146"/>
    <mergeCell ref="B148:B149"/>
    <mergeCell ref="B151:B152"/>
    <mergeCell ref="B236:E236"/>
    <mergeCell ref="B156:B157"/>
    <mergeCell ref="B110:B111"/>
    <mergeCell ref="B115:B116"/>
    <mergeCell ref="B121:B122"/>
    <mergeCell ref="B123:B124"/>
    <mergeCell ref="B128:B130"/>
    <mergeCell ref="B80:B81"/>
    <mergeCell ref="B86:B88"/>
    <mergeCell ref="B91:B92"/>
    <mergeCell ref="B94:B96"/>
    <mergeCell ref="B103:B104"/>
    <mergeCell ref="A44:A48"/>
    <mergeCell ref="A34:A43"/>
    <mergeCell ref="A30:A33"/>
    <mergeCell ref="A1:E1"/>
    <mergeCell ref="A2:E2"/>
    <mergeCell ref="A4:E4"/>
    <mergeCell ref="A3:E3"/>
    <mergeCell ref="A8:A29"/>
    <mergeCell ref="B10:B11"/>
  </mergeCells>
  <printOptions horizontalCentered="1"/>
  <pageMargins left="0.23622047244094491" right="0.23622047244094491" top="0.43307086614173229" bottom="0.47244094488188981" header="0.31496062992125984" footer="0.23622047244094491"/>
  <pageSetup paperSize="9" scale="70" orientation="portrait" r:id="rId1"/>
  <headerFooter>
    <oddFooter>&amp;R&amp;P /&amp;N</oddFooter>
  </headerFooter>
  <rowBreaks count="1" manualBreakCount="1">
    <brk id="59"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08"/>
  <sheetViews>
    <sheetView view="pageBreakPreview" zoomScaleNormal="100" zoomScaleSheetLayoutView="100" zoomScalePageLayoutView="51" workbookViewId="0">
      <selection sqref="A1:Q1"/>
    </sheetView>
  </sheetViews>
  <sheetFormatPr defaultRowHeight="15" x14ac:dyDescent="0.25"/>
  <cols>
    <col min="1" max="1" width="8.5703125" customWidth="1"/>
    <col min="2" max="2" width="7.85546875" customWidth="1"/>
    <col min="8" max="8" width="9.5703125" customWidth="1"/>
    <col min="13" max="13" width="8.7109375" customWidth="1"/>
    <col min="14" max="14" width="12.42578125" customWidth="1"/>
    <col min="15" max="15" width="10.28515625" customWidth="1"/>
    <col min="16" max="16" width="10.85546875" customWidth="1"/>
    <col min="17" max="17" width="10.140625" customWidth="1"/>
  </cols>
  <sheetData>
    <row r="1" spans="1:17" s="55" customFormat="1" ht="42.75" customHeight="1" thickTop="1" thickBot="1" x14ac:dyDescent="0.4">
      <c r="A1" s="725" t="s">
        <v>995</v>
      </c>
      <c r="B1" s="726"/>
      <c r="C1" s="726"/>
      <c r="D1" s="726"/>
      <c r="E1" s="726"/>
      <c r="F1" s="726"/>
      <c r="G1" s="726"/>
      <c r="H1" s="726"/>
      <c r="I1" s="726"/>
      <c r="J1" s="726"/>
      <c r="K1" s="726"/>
      <c r="L1" s="726"/>
      <c r="M1" s="726"/>
      <c r="N1" s="726"/>
      <c r="O1" s="726"/>
      <c r="P1" s="726"/>
      <c r="Q1" s="727"/>
    </row>
    <row r="2" spans="1:17" s="55" customFormat="1" ht="43.5" customHeight="1" thickTop="1" x14ac:dyDescent="0.35">
      <c r="A2" s="242"/>
      <c r="B2" s="242"/>
      <c r="C2"/>
      <c r="D2"/>
      <c r="E2" s="242"/>
      <c r="F2" s="242"/>
      <c r="G2" s="242"/>
      <c r="H2" s="242"/>
      <c r="I2" s="242"/>
      <c r="J2"/>
      <c r="K2" s="242"/>
      <c r="L2" s="242"/>
      <c r="M2" s="242"/>
      <c r="N2" s="242"/>
      <c r="O2" s="242"/>
      <c r="P2" s="242"/>
      <c r="Q2" s="242"/>
    </row>
    <row r="3" spans="1:17" s="55" customFormat="1" ht="40.5" customHeight="1" x14ac:dyDescent="0.35">
      <c r="A3" s="164"/>
      <c r="B3" s="164"/>
      <c r="C3" s="164"/>
      <c r="D3" s="164"/>
      <c r="E3" s="164"/>
      <c r="F3" s="164"/>
      <c r="G3" s="164"/>
      <c r="H3" s="164"/>
      <c r="I3" s="164"/>
      <c r="J3" s="164"/>
      <c r="K3" s="164"/>
      <c r="L3" s="164"/>
      <c r="M3" s="164"/>
      <c r="N3" s="164"/>
      <c r="O3" s="164"/>
      <c r="P3" s="164"/>
      <c r="Q3"/>
    </row>
    <row r="4" spans="1:17" s="55" customFormat="1" ht="47.25" customHeight="1" x14ac:dyDescent="0.35">
      <c r="A4" s="164"/>
      <c r="B4" s="164"/>
      <c r="C4" s="164"/>
      <c r="D4" s="164"/>
      <c r="E4" s="164"/>
      <c r="F4"/>
      <c r="G4" s="164"/>
      <c r="H4" s="164"/>
      <c r="I4" s="164"/>
      <c r="J4" s="164"/>
      <c r="K4" s="164"/>
      <c r="L4" s="164"/>
      <c r="M4" s="164"/>
      <c r="N4" s="164"/>
      <c r="O4" s="164"/>
      <c r="P4" s="164"/>
      <c r="Q4" s="164"/>
    </row>
    <row r="14" spans="1:17" ht="8.25" customHeight="1" x14ac:dyDescent="0.25"/>
    <row r="16" spans="1:17" ht="14.25" customHeight="1" thickBot="1" x14ac:dyDescent="0.3"/>
    <row r="17" spans="1:17" ht="37.5" customHeight="1" thickTop="1" thickBot="1" x14ac:dyDescent="0.3">
      <c r="A17" s="158"/>
      <c r="B17" s="162"/>
      <c r="C17" s="162"/>
      <c r="D17" s="162"/>
      <c r="E17" s="719" t="s">
        <v>996</v>
      </c>
      <c r="F17" s="720"/>
      <c r="G17" s="720"/>
      <c r="H17" s="720"/>
      <c r="I17" s="720"/>
      <c r="J17" s="720"/>
      <c r="K17" s="720"/>
      <c r="L17" s="720"/>
      <c r="M17" s="720"/>
      <c r="N17" s="721"/>
      <c r="O17" s="162"/>
      <c r="P17" s="162"/>
    </row>
    <row r="18" spans="1:17" ht="39.75" customHeight="1" thickTop="1" x14ac:dyDescent="0.25">
      <c r="A18" s="158"/>
      <c r="B18" s="162"/>
      <c r="C18" s="162"/>
      <c r="D18" s="162"/>
      <c r="E18" s="165"/>
      <c r="F18" s="165"/>
      <c r="G18" s="165"/>
      <c r="H18" s="165"/>
      <c r="I18" s="165"/>
      <c r="J18" s="165"/>
      <c r="K18" s="165"/>
      <c r="L18" s="165"/>
      <c r="M18" s="165"/>
      <c r="N18" s="165"/>
      <c r="O18" s="162"/>
      <c r="P18" s="162"/>
      <c r="Q18" s="162"/>
    </row>
    <row r="19" spans="1:17" ht="22.5" customHeight="1" x14ac:dyDescent="0.25">
      <c r="A19" s="158"/>
      <c r="B19" s="162"/>
      <c r="C19" s="162"/>
      <c r="E19" s="165"/>
      <c r="F19" s="165"/>
      <c r="G19" s="165"/>
      <c r="H19" s="165"/>
      <c r="I19" s="165"/>
      <c r="J19" s="165"/>
      <c r="K19" s="165"/>
      <c r="L19" s="165"/>
      <c r="M19" s="165"/>
      <c r="N19" s="165"/>
      <c r="O19" s="162"/>
      <c r="P19" s="162"/>
      <c r="Q19" s="162"/>
    </row>
    <row r="20" spans="1:17" ht="33.75" customHeight="1" x14ac:dyDescent="0.25">
      <c r="A20" s="158"/>
      <c r="B20" s="162"/>
      <c r="C20" s="162"/>
      <c r="D20" s="162"/>
      <c r="E20" s="165"/>
      <c r="F20" s="165"/>
      <c r="G20" s="165"/>
      <c r="H20" s="165"/>
      <c r="I20" s="165"/>
      <c r="J20" s="165"/>
      <c r="K20" s="165"/>
      <c r="L20" s="165"/>
      <c r="M20" s="165"/>
      <c r="N20" s="165"/>
      <c r="O20" s="162"/>
      <c r="P20" s="162"/>
      <c r="Q20" s="162"/>
    </row>
    <row r="21" spans="1:17" ht="34.5" customHeight="1" x14ac:dyDescent="0.25"/>
    <row r="22" spans="1:17" ht="38.25" customHeight="1" x14ac:dyDescent="0.25"/>
    <row r="23" spans="1:17" ht="29.25" customHeight="1" x14ac:dyDescent="0.25"/>
    <row r="27" spans="1:17" ht="42" customHeight="1" x14ac:dyDescent="0.25"/>
    <row r="28" spans="1:17" ht="34.5" customHeight="1" x14ac:dyDescent="0.25"/>
    <row r="29" spans="1:17" ht="40.5" customHeight="1" thickBot="1" x14ac:dyDescent="0.3"/>
    <row r="30" spans="1:17" ht="39.75" customHeight="1" thickTop="1" thickBot="1" x14ac:dyDescent="0.3">
      <c r="E30" s="719" t="s">
        <v>997</v>
      </c>
      <c r="F30" s="720"/>
      <c r="G30" s="720"/>
      <c r="H30" s="720"/>
      <c r="I30" s="720"/>
      <c r="J30" s="720"/>
      <c r="K30" s="720"/>
      <c r="L30" s="720"/>
      <c r="M30" s="720"/>
      <c r="N30" s="721"/>
    </row>
    <row r="31" spans="1:17" ht="52.5" customHeight="1" thickTop="1" x14ac:dyDescent="0.25"/>
    <row r="32" spans="1:17" ht="26.25" customHeight="1" x14ac:dyDescent="0.25"/>
    <row r="33" spans="4:17" ht="43.5" customHeight="1" x14ac:dyDescent="0.25"/>
    <row r="34" spans="4:17" ht="27" customHeight="1" x14ac:dyDescent="0.25"/>
    <row r="37" spans="4:17" x14ac:dyDescent="0.25">
      <c r="Q37" s="309"/>
    </row>
    <row r="38" spans="4:17" ht="21.75" customHeight="1" x14ac:dyDescent="0.25"/>
    <row r="39" spans="4:17" ht="27" customHeight="1" x14ac:dyDescent="0.25"/>
    <row r="41" spans="4:17" ht="36" customHeight="1" x14ac:dyDescent="0.25"/>
    <row r="42" spans="4:17" ht="63" customHeight="1" thickBot="1" x14ac:dyDescent="0.3"/>
    <row r="43" spans="4:17" ht="39" customHeight="1" thickTop="1" thickBot="1" x14ac:dyDescent="0.3">
      <c r="D43" s="728" t="s">
        <v>1068</v>
      </c>
      <c r="E43" s="729"/>
      <c r="F43" s="729"/>
      <c r="G43" s="729"/>
      <c r="H43" s="729"/>
      <c r="I43" s="729"/>
      <c r="J43" s="729"/>
      <c r="K43" s="729"/>
      <c r="L43" s="729"/>
      <c r="M43" s="729"/>
      <c r="N43" s="729"/>
      <c r="O43" s="730"/>
    </row>
    <row r="44" spans="4:17" ht="33.75" customHeight="1" thickTop="1" x14ac:dyDescent="0.25"/>
    <row r="45" spans="4:17" ht="24.75" customHeight="1" x14ac:dyDescent="0.25"/>
    <row r="46" spans="4:17" ht="27" customHeight="1" x14ac:dyDescent="0.25"/>
    <row r="47" spans="4:17" ht="36" customHeight="1" x14ac:dyDescent="0.25"/>
    <row r="49" spans="4:15" x14ac:dyDescent="0.25">
      <c r="M49" s="175"/>
    </row>
    <row r="50" spans="4:15" ht="19.5" customHeight="1" x14ac:dyDescent="0.25"/>
    <row r="51" spans="4:15" ht="24" customHeight="1" x14ac:dyDescent="0.25"/>
    <row r="52" spans="4:15" ht="27.75" customHeight="1" x14ac:dyDescent="0.25"/>
    <row r="53" spans="4:15" ht="25.5" customHeight="1" x14ac:dyDescent="0.25"/>
    <row r="54" spans="4:15" ht="18.75" customHeight="1" x14ac:dyDescent="0.25"/>
    <row r="55" spans="4:15" ht="31.5" customHeight="1" x14ac:dyDescent="0.25"/>
    <row r="56" spans="4:15" ht="38.25" customHeight="1" thickBot="1" x14ac:dyDescent="0.3"/>
    <row r="57" spans="4:15" ht="45.75" customHeight="1" x14ac:dyDescent="0.25">
      <c r="D57" s="731" t="s">
        <v>1069</v>
      </c>
      <c r="E57" s="732"/>
      <c r="F57" s="732"/>
      <c r="G57" s="732"/>
      <c r="H57" s="732"/>
      <c r="I57" s="732"/>
      <c r="J57" s="732"/>
      <c r="K57" s="732"/>
      <c r="L57" s="732"/>
      <c r="M57" s="732"/>
      <c r="N57" s="732"/>
      <c r="O57" s="733"/>
    </row>
    <row r="58" spans="4:15" ht="35.25" customHeight="1" x14ac:dyDescent="0.25"/>
    <row r="59" spans="4:15" ht="51.75" customHeight="1" x14ac:dyDescent="0.25"/>
    <row r="73" spans="3:17" ht="22.5" customHeight="1" x14ac:dyDescent="0.25"/>
    <row r="74" spans="3:17" ht="21" customHeight="1" x14ac:dyDescent="0.25"/>
    <row r="75" spans="3:17" ht="18.75" customHeight="1" thickBot="1" x14ac:dyDescent="0.3"/>
    <row r="76" spans="3:17" ht="39" customHeight="1" thickTop="1" thickBot="1" x14ac:dyDescent="0.3">
      <c r="C76" s="299"/>
      <c r="D76" s="734" t="s">
        <v>1070</v>
      </c>
      <c r="E76" s="735"/>
      <c r="F76" s="735"/>
      <c r="G76" s="735"/>
      <c r="H76" s="735"/>
      <c r="I76" s="735"/>
      <c r="J76" s="735"/>
      <c r="K76" s="735"/>
      <c r="L76" s="735"/>
      <c r="M76" s="735"/>
      <c r="N76" s="735"/>
      <c r="O76" s="735"/>
      <c r="P76" s="375"/>
      <c r="Q76" s="298"/>
    </row>
    <row r="77" spans="3:17" ht="53.25" customHeight="1" thickTop="1" x14ac:dyDescent="0.25"/>
    <row r="87" spans="4:16" x14ac:dyDescent="0.25">
      <c r="D87" s="411"/>
      <c r="E87" s="411"/>
      <c r="F87" s="411"/>
      <c r="G87" s="411"/>
    </row>
    <row r="92" spans="4:16" ht="15.75" customHeight="1" x14ac:dyDescent="0.25"/>
    <row r="93" spans="4:16" ht="15.75" thickBot="1" x14ac:dyDescent="0.3"/>
    <row r="94" spans="4:16" ht="35.25" customHeight="1" thickTop="1" thickBot="1" x14ac:dyDescent="0.3">
      <c r="D94" s="736" t="s">
        <v>1071</v>
      </c>
      <c r="E94" s="737"/>
      <c r="F94" s="737"/>
      <c r="G94" s="737"/>
      <c r="H94" s="737"/>
      <c r="I94" s="737"/>
      <c r="J94" s="737"/>
      <c r="K94" s="737"/>
      <c r="L94" s="737"/>
      <c r="M94" s="737"/>
      <c r="N94" s="737"/>
      <c r="O94" s="738"/>
      <c r="P94" s="376"/>
    </row>
    <row r="95" spans="4:16" ht="54" customHeight="1" thickTop="1" x14ac:dyDescent="0.25"/>
    <row r="112" ht="25.5" customHeight="1" thickBot="1" x14ac:dyDescent="0.3"/>
    <row r="113" spans="4:18" ht="39" customHeight="1" thickTop="1" thickBot="1" x14ac:dyDescent="0.3">
      <c r="D113" s="736" t="s">
        <v>998</v>
      </c>
      <c r="E113" s="737"/>
      <c r="F113" s="737"/>
      <c r="G113" s="737"/>
      <c r="H113" s="737"/>
      <c r="I113" s="737"/>
      <c r="J113" s="737"/>
      <c r="K113" s="737"/>
      <c r="L113" s="737"/>
      <c r="M113" s="737"/>
      <c r="N113" s="737"/>
      <c r="O113" s="738"/>
      <c r="P113" s="377"/>
      <c r="Q113" s="304"/>
      <c r="R113" s="304"/>
    </row>
    <row r="114" spans="4:18" ht="19.5" customHeight="1" thickTop="1" x14ac:dyDescent="0.25"/>
    <row r="116" spans="4:18" ht="8.25" customHeight="1" x14ac:dyDescent="0.25"/>
    <row r="132" spans="4:19" ht="26.25" customHeight="1" x14ac:dyDescent="0.25"/>
    <row r="133" spans="4:19" ht="55.5" customHeight="1" x14ac:dyDescent="0.25"/>
    <row r="134" spans="4:19" ht="35.25" customHeight="1" x14ac:dyDescent="0.25">
      <c r="D134" s="739" t="s">
        <v>999</v>
      </c>
      <c r="E134" s="740"/>
      <c r="F134" s="740"/>
      <c r="G134" s="740"/>
      <c r="H134" s="740"/>
      <c r="I134" s="740"/>
      <c r="J134" s="740"/>
      <c r="K134" s="740"/>
      <c r="L134" s="740"/>
      <c r="M134" s="740"/>
      <c r="N134" s="740"/>
      <c r="O134" s="741"/>
      <c r="P134" s="378"/>
      <c r="Q134" s="305"/>
      <c r="R134" s="305"/>
      <c r="S134" s="305"/>
    </row>
    <row r="135" spans="4:19" ht="32.25" customHeight="1" thickTop="1" x14ac:dyDescent="0.25"/>
    <row r="136" spans="4:19" ht="8.25" hidden="1" customHeight="1" x14ac:dyDescent="0.25"/>
    <row r="141" spans="4:19" ht="17.25" customHeight="1" x14ac:dyDescent="0.25"/>
    <row r="142" spans="4:19" ht="17.25" customHeight="1" x14ac:dyDescent="0.25"/>
    <row r="143" spans="4:19" ht="17.25" customHeight="1" x14ac:dyDescent="0.25"/>
    <row r="144" spans="4:19" ht="17.25" customHeight="1" x14ac:dyDescent="0.25"/>
    <row r="145" spans="4:16" ht="17.25" customHeight="1" x14ac:dyDescent="0.25"/>
    <row r="146" spans="4:16" ht="17.25" customHeight="1" x14ac:dyDescent="0.25"/>
    <row r="147" spans="4:16" ht="3.75" customHeight="1" x14ac:dyDescent="0.25"/>
    <row r="149" spans="4:16" ht="30.75" customHeight="1" thickBot="1" x14ac:dyDescent="0.3"/>
    <row r="150" spans="4:16" ht="33" customHeight="1" thickTop="1" thickBot="1" x14ac:dyDescent="0.3">
      <c r="D150" s="716" t="s">
        <v>1036</v>
      </c>
      <c r="E150" s="717"/>
      <c r="F150" s="717"/>
      <c r="G150" s="717"/>
      <c r="H150" s="717"/>
      <c r="I150" s="717"/>
      <c r="J150" s="717"/>
      <c r="K150" s="717"/>
      <c r="L150" s="717"/>
      <c r="M150" s="717"/>
      <c r="N150" s="717"/>
      <c r="O150" s="718"/>
      <c r="P150" s="377"/>
    </row>
    <row r="151" spans="4:16" ht="49.5" customHeight="1" thickTop="1" x14ac:dyDescent="0.25">
      <c r="D151" s="369"/>
      <c r="E151" s="369"/>
      <c r="F151" s="369"/>
      <c r="G151" s="369"/>
      <c r="H151" s="369"/>
      <c r="I151" s="369"/>
      <c r="J151" s="369"/>
      <c r="K151" s="369"/>
      <c r="L151" s="369"/>
      <c r="M151" s="369"/>
      <c r="N151" s="369"/>
      <c r="O151" s="369"/>
      <c r="P151" s="369"/>
    </row>
    <row r="152" spans="4:16" ht="15.75" customHeight="1" x14ac:dyDescent="0.25">
      <c r="D152" s="369"/>
      <c r="E152" s="369"/>
      <c r="F152" s="369"/>
      <c r="G152" s="369"/>
      <c r="H152" s="369"/>
      <c r="I152" s="369"/>
      <c r="K152" s="369"/>
      <c r="L152" s="369"/>
      <c r="M152" s="369"/>
      <c r="N152" s="369"/>
      <c r="O152" s="369"/>
      <c r="P152" s="369"/>
    </row>
    <row r="153" spans="4:16" ht="21" x14ac:dyDescent="0.25">
      <c r="E153" s="369"/>
      <c r="F153" s="369"/>
      <c r="G153" s="369"/>
      <c r="H153" s="369"/>
      <c r="I153" s="369"/>
      <c r="J153" s="369"/>
      <c r="K153" s="369"/>
      <c r="L153" s="369"/>
      <c r="M153" s="369"/>
      <c r="N153" s="369"/>
      <c r="O153" s="369"/>
      <c r="P153" s="369"/>
    </row>
    <row r="154" spans="4:16" ht="19.5" customHeight="1" x14ac:dyDescent="0.25">
      <c r="D154" s="369"/>
      <c r="E154" s="369"/>
      <c r="F154" s="369"/>
      <c r="G154" s="369"/>
      <c r="H154" s="369"/>
      <c r="I154" s="369"/>
      <c r="J154" s="369"/>
      <c r="K154" s="369"/>
      <c r="L154" s="369"/>
      <c r="M154" s="369"/>
      <c r="N154" s="369"/>
      <c r="O154" s="369"/>
      <c r="P154" s="369"/>
    </row>
    <row r="155" spans="4:16" ht="42.75" customHeight="1" x14ac:dyDescent="0.25">
      <c r="D155" s="369"/>
      <c r="E155" s="369"/>
      <c r="F155" s="369"/>
      <c r="G155" s="369"/>
      <c r="H155" s="369"/>
      <c r="I155" s="369"/>
      <c r="J155" s="369"/>
      <c r="K155" s="369"/>
      <c r="L155" s="369"/>
      <c r="M155" s="369"/>
      <c r="N155" s="369"/>
      <c r="O155" s="369"/>
      <c r="P155" s="369"/>
    </row>
    <row r="156" spans="4:16" ht="21" x14ac:dyDescent="0.25">
      <c r="D156" s="369"/>
      <c r="E156" s="369"/>
      <c r="F156" s="369"/>
      <c r="G156" s="369"/>
      <c r="H156" s="369"/>
      <c r="I156" s="369"/>
      <c r="J156" s="369"/>
      <c r="K156" s="369"/>
      <c r="L156" s="369"/>
      <c r="M156" s="369"/>
      <c r="N156" s="369"/>
      <c r="O156" s="369"/>
      <c r="P156" s="369"/>
    </row>
    <row r="157" spans="4:16" ht="21" x14ac:dyDescent="0.25">
      <c r="D157" s="369"/>
      <c r="E157" s="369"/>
      <c r="F157" s="369"/>
      <c r="G157" s="369"/>
      <c r="H157" s="369"/>
      <c r="I157" s="369"/>
      <c r="J157" s="369"/>
      <c r="K157" s="369"/>
      <c r="L157" s="369"/>
      <c r="M157" s="369"/>
      <c r="N157" s="369"/>
      <c r="O157" s="369"/>
      <c r="P157" s="369"/>
    </row>
    <row r="158" spans="4:16" ht="21" x14ac:dyDescent="0.25">
      <c r="D158" s="369"/>
      <c r="E158" s="369"/>
      <c r="F158" s="369"/>
      <c r="G158" s="369"/>
      <c r="H158" s="369"/>
      <c r="I158" s="369"/>
      <c r="J158" s="369"/>
      <c r="K158" s="369"/>
      <c r="L158" s="369"/>
      <c r="M158" s="369"/>
      <c r="N158" s="369"/>
      <c r="O158" s="369"/>
      <c r="P158" s="369"/>
    </row>
    <row r="159" spans="4:16" ht="21" x14ac:dyDescent="0.25">
      <c r="D159" s="369"/>
      <c r="E159" s="369"/>
      <c r="F159" s="369"/>
      <c r="G159" s="369"/>
      <c r="H159" s="369"/>
      <c r="I159" s="369"/>
      <c r="J159" s="369"/>
      <c r="K159" s="369"/>
      <c r="L159" s="369"/>
      <c r="M159" s="369"/>
      <c r="N159" s="369"/>
      <c r="O159" s="369"/>
      <c r="P159" s="369"/>
    </row>
    <row r="160" spans="4:16" ht="30" customHeight="1" x14ac:dyDescent="0.25">
      <c r="D160" s="369"/>
      <c r="E160" s="369"/>
      <c r="F160" s="369"/>
      <c r="G160" s="369"/>
      <c r="H160" s="369"/>
      <c r="I160" s="369"/>
      <c r="J160" s="369"/>
      <c r="K160" s="369"/>
      <c r="L160" s="369"/>
      <c r="M160" s="369"/>
      <c r="N160" s="369"/>
      <c r="O160" s="369"/>
      <c r="P160" s="369"/>
    </row>
    <row r="161" spans="2:18" ht="30" customHeight="1" x14ac:dyDescent="0.25">
      <c r="D161" s="369"/>
      <c r="E161" s="369"/>
      <c r="F161" s="369"/>
      <c r="G161" s="369"/>
      <c r="H161" s="369"/>
      <c r="I161" s="369"/>
      <c r="J161" s="369"/>
      <c r="K161" s="369"/>
      <c r="L161" s="369"/>
      <c r="M161" s="369"/>
      <c r="N161" s="369"/>
      <c r="O161" s="369"/>
      <c r="P161" s="369"/>
    </row>
    <row r="162" spans="2:18" ht="21.75" customHeight="1" x14ac:dyDescent="0.25">
      <c r="D162" s="369"/>
      <c r="E162" s="369"/>
      <c r="F162" s="369"/>
      <c r="G162" s="369"/>
      <c r="H162" s="369"/>
      <c r="I162" s="369"/>
      <c r="J162" s="369"/>
      <c r="K162" s="369"/>
      <c r="L162" s="369"/>
      <c r="M162" s="369"/>
      <c r="N162" s="369"/>
      <c r="O162" s="369"/>
      <c r="P162" s="369"/>
    </row>
    <row r="163" spans="2:18" ht="12.75" customHeight="1" thickBot="1" x14ac:dyDescent="0.3">
      <c r="D163" s="369"/>
      <c r="E163" s="369"/>
      <c r="F163" s="369"/>
      <c r="G163" s="369"/>
      <c r="H163" s="369"/>
      <c r="I163" s="369"/>
      <c r="J163" s="369"/>
      <c r="K163" s="369"/>
      <c r="L163" s="369"/>
      <c r="M163" s="369"/>
      <c r="N163" s="369"/>
      <c r="O163" s="369"/>
      <c r="P163" s="369"/>
    </row>
    <row r="164" spans="2:18" ht="32.25" customHeight="1" thickTop="1" thickBot="1" x14ac:dyDescent="0.3">
      <c r="D164" s="719" t="s">
        <v>1045</v>
      </c>
      <c r="E164" s="720"/>
      <c r="F164" s="720"/>
      <c r="G164" s="720"/>
      <c r="H164" s="720"/>
      <c r="I164" s="720"/>
      <c r="J164" s="720"/>
      <c r="K164" s="720"/>
      <c r="L164" s="720"/>
      <c r="M164" s="720"/>
      <c r="N164" s="720"/>
      <c r="O164" s="721"/>
      <c r="P164" s="379"/>
    </row>
    <row r="165" spans="2:18" ht="33" customHeight="1" thickTop="1" x14ac:dyDescent="0.25">
      <c r="C165" s="165"/>
      <c r="D165" s="165"/>
      <c r="E165" s="165"/>
      <c r="F165" s="165"/>
      <c r="G165" s="165"/>
      <c r="H165" s="165"/>
      <c r="I165" s="165"/>
      <c r="J165" s="165"/>
      <c r="K165" s="165"/>
      <c r="L165" s="165"/>
      <c r="M165" s="165"/>
      <c r="N165" s="165"/>
      <c r="O165" s="165"/>
      <c r="P165" s="165"/>
    </row>
    <row r="166" spans="2:18" ht="12.75" customHeight="1" x14ac:dyDescent="0.25">
      <c r="C166" s="165"/>
      <c r="E166" s="165"/>
      <c r="F166" s="165"/>
      <c r="G166" s="165"/>
      <c r="H166" s="165"/>
      <c r="J166" s="165"/>
      <c r="K166" s="165"/>
      <c r="L166" s="165"/>
      <c r="M166" s="165"/>
      <c r="N166" s="165"/>
      <c r="O166" s="165"/>
      <c r="P166" s="165"/>
    </row>
    <row r="167" spans="2:18" ht="15" customHeight="1" x14ac:dyDescent="0.25">
      <c r="D167" s="369"/>
      <c r="E167" s="369"/>
      <c r="F167" s="369"/>
      <c r="G167" s="369"/>
      <c r="H167" s="369"/>
      <c r="I167" s="369"/>
      <c r="J167" s="369"/>
      <c r="K167" s="369"/>
      <c r="L167" s="369"/>
      <c r="M167" s="369"/>
      <c r="N167" s="369"/>
      <c r="O167" s="369"/>
      <c r="P167" s="369"/>
    </row>
    <row r="168" spans="2:18" ht="15" customHeight="1" x14ac:dyDescent="0.25">
      <c r="D168" s="369"/>
      <c r="E168" s="369"/>
      <c r="F168" s="369"/>
      <c r="G168" s="369"/>
      <c r="H168" s="369"/>
      <c r="I168" s="369"/>
      <c r="J168" s="369"/>
      <c r="K168" s="369"/>
      <c r="L168" s="369"/>
      <c r="M168" s="369"/>
      <c r="N168" s="369"/>
      <c r="O168" s="369"/>
      <c r="P168" s="369"/>
    </row>
    <row r="169" spans="2:18" ht="15" customHeight="1" x14ac:dyDescent="0.25">
      <c r="D169" s="369"/>
      <c r="E169" s="369"/>
      <c r="F169" s="369"/>
      <c r="G169" s="369"/>
      <c r="H169" s="369"/>
      <c r="I169" s="369"/>
      <c r="J169" s="369"/>
      <c r="K169" s="369"/>
      <c r="L169" s="369"/>
      <c r="M169" s="369"/>
      <c r="N169" s="369"/>
      <c r="O169" s="369"/>
      <c r="P169" s="369"/>
    </row>
    <row r="170" spans="2:18" ht="15" customHeight="1" x14ac:dyDescent="0.25">
      <c r="D170" s="369"/>
      <c r="E170" s="369"/>
      <c r="F170" s="369"/>
      <c r="G170" s="369"/>
      <c r="H170" s="369"/>
      <c r="I170" s="369"/>
      <c r="J170" s="369"/>
      <c r="K170" s="369"/>
      <c r="L170" s="369"/>
      <c r="M170" s="369"/>
      <c r="N170" s="369"/>
      <c r="O170" s="369"/>
      <c r="P170" s="369"/>
    </row>
    <row r="171" spans="2:18" ht="15" customHeight="1" x14ac:dyDescent="0.25">
      <c r="D171" s="369"/>
      <c r="E171" s="369"/>
      <c r="F171" s="369"/>
      <c r="G171" s="369"/>
      <c r="H171" s="369"/>
      <c r="I171" s="369"/>
      <c r="J171" s="369"/>
      <c r="K171" s="369"/>
      <c r="L171" s="369"/>
      <c r="M171" s="369"/>
      <c r="N171" s="369"/>
      <c r="O171" s="369"/>
      <c r="P171" s="369"/>
    </row>
    <row r="172" spans="2:18" ht="15" customHeight="1" x14ac:dyDescent="0.25">
      <c r="D172" s="369"/>
      <c r="E172" s="369"/>
      <c r="F172" s="369"/>
      <c r="G172" s="369"/>
      <c r="H172" s="369"/>
      <c r="I172" s="369"/>
      <c r="J172" s="369"/>
      <c r="K172" s="369"/>
      <c r="L172" s="369"/>
      <c r="M172" s="369"/>
      <c r="N172" s="369"/>
      <c r="O172" s="369"/>
      <c r="P172" s="369"/>
    </row>
    <row r="173" spans="2:18" x14ac:dyDescent="0.25">
      <c r="B173" s="370"/>
      <c r="C173" s="370"/>
      <c r="D173" s="370"/>
      <c r="E173" s="370"/>
      <c r="F173" s="370"/>
      <c r="G173" s="370"/>
      <c r="H173" s="370"/>
      <c r="I173" s="370"/>
      <c r="J173" s="370"/>
      <c r="K173" s="370"/>
      <c r="L173" s="370"/>
      <c r="M173" s="370"/>
      <c r="N173" s="370"/>
      <c r="O173" s="370"/>
      <c r="P173" s="370"/>
      <c r="Q173" s="370"/>
      <c r="R173" s="370"/>
    </row>
    <row r="174" spans="2:18" x14ac:dyDescent="0.25">
      <c r="B174" s="370"/>
      <c r="C174" s="370"/>
      <c r="D174" s="370"/>
      <c r="E174" s="370"/>
      <c r="F174" s="370"/>
      <c r="G174" s="370"/>
      <c r="H174" s="370"/>
      <c r="I174" s="370"/>
      <c r="J174" s="370"/>
      <c r="K174" s="370"/>
      <c r="L174" s="370"/>
      <c r="M174" s="370"/>
      <c r="N174" s="370"/>
      <c r="O174" s="370"/>
      <c r="P174" s="370"/>
      <c r="Q174" s="370"/>
      <c r="R174" s="370"/>
    </row>
    <row r="175" spans="2:18" x14ac:dyDescent="0.25">
      <c r="B175" s="370"/>
      <c r="C175" s="370"/>
      <c r="D175" s="370"/>
      <c r="E175" s="370"/>
      <c r="F175" s="370"/>
      <c r="G175" s="370"/>
      <c r="H175" s="370"/>
      <c r="I175" s="370"/>
      <c r="J175" s="370"/>
      <c r="K175" s="370"/>
      <c r="L175" s="370"/>
      <c r="M175" s="370"/>
      <c r="N175" s="370"/>
      <c r="O175" s="370"/>
      <c r="P175" s="370"/>
      <c r="Q175" s="370"/>
      <c r="R175" s="370"/>
    </row>
    <row r="176" spans="2:18" x14ac:dyDescent="0.25">
      <c r="B176" s="370"/>
      <c r="C176" s="370"/>
      <c r="D176" s="370"/>
      <c r="E176" s="370"/>
      <c r="F176" s="370"/>
      <c r="G176" s="370"/>
      <c r="H176" s="370"/>
      <c r="I176" s="370"/>
      <c r="J176" s="370"/>
      <c r="K176" s="370"/>
      <c r="L176" s="370"/>
      <c r="M176" s="370"/>
      <c r="N176" s="370"/>
      <c r="O176" s="370"/>
      <c r="P176" s="370"/>
      <c r="Q176" s="370"/>
      <c r="R176" s="370"/>
    </row>
    <row r="177" spans="2:18" x14ac:dyDescent="0.25">
      <c r="B177" s="370"/>
      <c r="C177" s="370"/>
      <c r="D177" s="370"/>
      <c r="E177" s="370"/>
      <c r="F177" s="370"/>
      <c r="G177" s="370"/>
      <c r="H177" s="370"/>
      <c r="I177" s="370"/>
      <c r="J177" s="370"/>
      <c r="K177" s="370"/>
      <c r="L177" s="370"/>
      <c r="M177" s="370"/>
      <c r="N177" s="370"/>
      <c r="O177" s="370"/>
      <c r="P177" s="370"/>
      <c r="Q177" s="370"/>
      <c r="R177" s="370"/>
    </row>
    <row r="178" spans="2:18" x14ac:dyDescent="0.25">
      <c r="B178" s="370"/>
      <c r="C178" s="370"/>
      <c r="D178" s="370"/>
      <c r="E178" s="370"/>
      <c r="F178" s="370"/>
      <c r="G178" s="370"/>
      <c r="H178" s="370"/>
      <c r="I178" s="370"/>
      <c r="J178" s="370"/>
      <c r="K178" s="370"/>
      <c r="L178" s="370"/>
      <c r="M178" s="370"/>
      <c r="N178" s="370"/>
      <c r="O178" s="370"/>
      <c r="P178" s="370"/>
      <c r="Q178" s="370"/>
      <c r="R178" s="370"/>
    </row>
    <row r="179" spans="2:18" x14ac:dyDescent="0.25">
      <c r="B179" s="370"/>
      <c r="C179" s="370"/>
      <c r="D179" s="370"/>
      <c r="E179" s="370"/>
      <c r="F179" s="370"/>
      <c r="G179" s="370"/>
      <c r="H179" s="370"/>
      <c r="I179" s="370"/>
      <c r="J179" s="370"/>
      <c r="K179" s="370"/>
      <c r="L179" s="370"/>
      <c r="M179" s="370"/>
      <c r="N179" s="370"/>
      <c r="O179" s="370"/>
      <c r="P179" s="370"/>
      <c r="Q179" s="370"/>
      <c r="R179" s="370"/>
    </row>
    <row r="180" spans="2:18" x14ac:dyDescent="0.25">
      <c r="B180" s="370"/>
      <c r="C180" s="370"/>
      <c r="D180" s="370"/>
      <c r="E180" s="370"/>
      <c r="F180" s="370"/>
      <c r="G180" s="370"/>
      <c r="H180" s="370"/>
      <c r="I180" s="370"/>
      <c r="J180" s="370"/>
      <c r="K180" s="370"/>
      <c r="L180" s="370"/>
      <c r="M180" s="370"/>
      <c r="N180" s="370"/>
      <c r="O180" s="370"/>
      <c r="P180" s="370"/>
      <c r="Q180" s="370"/>
      <c r="R180" s="370"/>
    </row>
    <row r="181" spans="2:18" x14ac:dyDescent="0.25">
      <c r="B181" s="370"/>
      <c r="C181" s="370"/>
      <c r="D181" s="370"/>
      <c r="E181" s="370"/>
      <c r="F181" s="370"/>
      <c r="G181" s="370"/>
      <c r="H181" s="370"/>
      <c r="I181" s="370"/>
      <c r="J181" s="370"/>
      <c r="K181" s="370"/>
      <c r="L181" s="370"/>
      <c r="M181" s="370"/>
      <c r="N181" s="370"/>
      <c r="O181" s="370"/>
      <c r="P181" s="370"/>
      <c r="Q181" s="370"/>
      <c r="R181" s="370"/>
    </row>
    <row r="182" spans="2:18" x14ac:dyDescent="0.25">
      <c r="B182" s="370"/>
      <c r="C182" s="370"/>
      <c r="D182" s="370"/>
      <c r="E182" s="370"/>
      <c r="F182" s="370"/>
      <c r="G182" s="370"/>
      <c r="H182" s="370"/>
      <c r="I182" s="370"/>
      <c r="J182" s="370"/>
      <c r="K182" s="370"/>
      <c r="L182" s="370"/>
      <c r="M182" s="370"/>
      <c r="N182" s="370"/>
      <c r="O182" s="370"/>
      <c r="P182" s="370"/>
      <c r="Q182" s="370"/>
      <c r="R182" s="370"/>
    </row>
    <row r="183" spans="2:18" ht="12" customHeight="1" x14ac:dyDescent="0.25">
      <c r="B183" s="370"/>
      <c r="C183" s="370"/>
      <c r="D183" s="370"/>
      <c r="E183" s="370"/>
      <c r="F183" s="370"/>
      <c r="G183" s="370"/>
      <c r="H183" s="370"/>
      <c r="I183" s="370"/>
      <c r="J183" s="370"/>
      <c r="K183" s="370"/>
      <c r="L183" s="370"/>
      <c r="M183" s="370"/>
      <c r="N183" s="370"/>
      <c r="O183" s="370"/>
      <c r="P183" s="370"/>
      <c r="Q183" s="370"/>
      <c r="R183" s="370"/>
    </row>
    <row r="184" spans="2:18" ht="12.75" customHeight="1" x14ac:dyDescent="0.25">
      <c r="B184" s="370"/>
      <c r="C184" s="370"/>
      <c r="D184" s="370"/>
      <c r="E184" s="370"/>
      <c r="F184" s="370"/>
      <c r="G184" s="370"/>
      <c r="H184" s="370"/>
      <c r="I184" s="370"/>
      <c r="J184" s="370"/>
      <c r="K184" s="370"/>
      <c r="L184" s="370"/>
      <c r="M184" s="370"/>
      <c r="N184" s="370"/>
      <c r="O184" s="370"/>
      <c r="P184" s="370"/>
      <c r="Q184" s="370"/>
      <c r="R184" s="370"/>
    </row>
    <row r="185" spans="2:18" ht="23.25" customHeight="1" thickBot="1" x14ac:dyDescent="0.3">
      <c r="B185" s="370"/>
      <c r="C185" s="370"/>
      <c r="D185" s="370"/>
      <c r="E185" s="370"/>
      <c r="F185" s="370"/>
      <c r="G185" s="370"/>
      <c r="H185" s="370"/>
      <c r="I185" s="370"/>
      <c r="J185" s="370"/>
      <c r="K185" s="370"/>
      <c r="L185" s="370"/>
      <c r="M185" s="370"/>
      <c r="N185" s="370"/>
      <c r="O185" s="370"/>
      <c r="P185" s="370"/>
      <c r="Q185" s="370"/>
      <c r="R185" s="370"/>
    </row>
    <row r="186" spans="2:18" ht="33.75" customHeight="1" thickTop="1" thickBot="1" x14ac:dyDescent="0.3">
      <c r="B186" s="370"/>
      <c r="D186" s="722" t="s">
        <v>1046</v>
      </c>
      <c r="E186" s="723"/>
      <c r="F186" s="723"/>
      <c r="G186" s="723"/>
      <c r="H186" s="723"/>
      <c r="I186" s="723"/>
      <c r="J186" s="723"/>
      <c r="K186" s="723"/>
      <c r="L186" s="723"/>
      <c r="M186" s="723"/>
      <c r="N186" s="723"/>
      <c r="O186" s="724"/>
      <c r="P186" s="380"/>
      <c r="Q186" s="370"/>
      <c r="R186" s="370"/>
    </row>
    <row r="187" spans="2:18" ht="28.5" customHeight="1" thickTop="1" x14ac:dyDescent="0.25">
      <c r="B187" s="370"/>
      <c r="C187" s="380"/>
      <c r="D187" s="380"/>
      <c r="E187" s="380"/>
      <c r="F187" s="380"/>
      <c r="G187" s="380"/>
      <c r="H187" s="380"/>
      <c r="I187" s="380"/>
      <c r="J187" s="380"/>
      <c r="K187" s="380"/>
      <c r="L187" s="380"/>
      <c r="M187" s="380"/>
      <c r="N187" s="380"/>
      <c r="O187" s="380"/>
      <c r="P187" s="380"/>
      <c r="Q187" s="370"/>
      <c r="R187" s="370"/>
    </row>
    <row r="188" spans="2:18" ht="12" customHeight="1" x14ac:dyDescent="0.25">
      <c r="B188" s="370"/>
      <c r="C188" s="370"/>
      <c r="D188" s="370"/>
      <c r="E188" s="370"/>
      <c r="F188" s="370"/>
      <c r="G188" s="370"/>
      <c r="H188" s="370"/>
      <c r="I188" s="370"/>
      <c r="J188" s="370"/>
      <c r="K188" s="370"/>
      <c r="L188" s="370"/>
      <c r="M188" s="370"/>
      <c r="N188" s="370"/>
      <c r="O188" s="370"/>
      <c r="P188" s="370"/>
      <c r="Q188" s="370"/>
      <c r="R188" s="370"/>
    </row>
    <row r="189" spans="2:18" x14ac:dyDescent="0.25">
      <c r="B189" s="370"/>
      <c r="C189" s="370"/>
      <c r="D189" s="370"/>
      <c r="E189" s="370"/>
      <c r="F189" s="370"/>
      <c r="G189" s="370"/>
      <c r="H189" s="370"/>
      <c r="I189" s="370"/>
      <c r="J189" s="370"/>
      <c r="K189" s="370"/>
      <c r="L189" s="370"/>
      <c r="M189" s="370"/>
      <c r="N189" s="370"/>
      <c r="O189" s="370"/>
      <c r="P189" s="370"/>
      <c r="Q189" s="370"/>
      <c r="R189" s="370"/>
    </row>
    <row r="190" spans="2:18" ht="77.25" customHeight="1" x14ac:dyDescent="0.25"/>
    <row r="191" spans="2:18" ht="195" customHeight="1" x14ac:dyDescent="0.25"/>
    <row r="193" spans="4:15" ht="27.75" customHeight="1" x14ac:dyDescent="0.25"/>
    <row r="194" spans="4:15" ht="15" customHeight="1" x14ac:dyDescent="0.25">
      <c r="D194" s="707" t="s">
        <v>1072</v>
      </c>
      <c r="E194" s="708"/>
      <c r="F194" s="708"/>
      <c r="G194" s="708"/>
      <c r="H194" s="708"/>
      <c r="I194" s="708"/>
      <c r="J194" s="708"/>
      <c r="K194" s="708"/>
      <c r="L194" s="708"/>
      <c r="M194" s="708"/>
      <c r="N194" s="708"/>
      <c r="O194" s="709"/>
    </row>
    <row r="195" spans="4:15" ht="15" customHeight="1" x14ac:dyDescent="0.25">
      <c r="D195" s="710"/>
      <c r="E195" s="711"/>
      <c r="F195" s="711"/>
      <c r="G195" s="711"/>
      <c r="H195" s="711"/>
      <c r="I195" s="711"/>
      <c r="J195" s="711"/>
      <c r="K195" s="711"/>
      <c r="L195" s="711"/>
      <c r="M195" s="711"/>
      <c r="N195" s="711"/>
      <c r="O195" s="712"/>
    </row>
    <row r="196" spans="4:15" x14ac:dyDescent="0.25">
      <c r="D196" s="713"/>
      <c r="E196" s="714"/>
      <c r="F196" s="714"/>
      <c r="G196" s="714"/>
      <c r="H196" s="714"/>
      <c r="I196" s="714"/>
      <c r="J196" s="714"/>
      <c r="K196" s="714"/>
      <c r="L196" s="714"/>
      <c r="M196" s="714"/>
      <c r="N196" s="714"/>
      <c r="O196" s="715"/>
    </row>
    <row r="208" spans="4:15" x14ac:dyDescent="0.25">
      <c r="E208" s="151"/>
      <c r="F208" s="151"/>
      <c r="G208" s="151"/>
      <c r="H208" s="151"/>
      <c r="I208" s="151"/>
    </row>
  </sheetData>
  <mergeCells count="13">
    <mergeCell ref="D194:O196"/>
    <mergeCell ref="D150:O150"/>
    <mergeCell ref="D164:O164"/>
    <mergeCell ref="D186:O186"/>
    <mergeCell ref="A1:Q1"/>
    <mergeCell ref="E17:N17"/>
    <mergeCell ref="E30:N30"/>
    <mergeCell ref="D43:O43"/>
    <mergeCell ref="D57:O57"/>
    <mergeCell ref="D76:O76"/>
    <mergeCell ref="D94:O94"/>
    <mergeCell ref="D113:O113"/>
    <mergeCell ref="D134:O134"/>
  </mergeCells>
  <printOptions horizontalCentered="1"/>
  <pageMargins left="0.23622047244094491" right="0.23622047244094491" top="0.43307086614173229" bottom="0.47244094488188981" header="0.31496062992125984" footer="0.23622047244094491"/>
  <pageSetup paperSize="9" scale="50" orientation="portrait" r:id="rId1"/>
  <headerFooter>
    <oddFooter>&amp;R&amp;P /&amp;N</oddFooter>
  </headerFooter>
  <rowBreaks count="2" manualBreakCount="2">
    <brk id="58" max="16" man="1"/>
    <brk id="135" max="16" man="1"/>
  </rowBreaks>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47" t="s">
        <v>74</v>
      </c>
    </row>
    <row r="4" spans="1:1" ht="15.75" thickTop="1" x14ac:dyDescent="0.25">
      <c r="A4" s="203" t="s">
        <v>197</v>
      </c>
    </row>
    <row r="5" spans="1:1" x14ac:dyDescent="0.25">
      <c r="A5" s="200" t="s">
        <v>193</v>
      </c>
    </row>
    <row r="6" spans="1:1" x14ac:dyDescent="0.25">
      <c r="A6" s="113" t="s">
        <v>143</v>
      </c>
    </row>
    <row r="7" spans="1:1" x14ac:dyDescent="0.25">
      <c r="A7" s="204" t="s">
        <v>152</v>
      </c>
    </row>
    <row r="8" spans="1:1" x14ac:dyDescent="0.25">
      <c r="A8" s="113" t="s">
        <v>103</v>
      </c>
    </row>
    <row r="9" spans="1:1" x14ac:dyDescent="0.25">
      <c r="A9" s="203" t="s">
        <v>242</v>
      </c>
    </row>
    <row r="10" spans="1:1" x14ac:dyDescent="0.25">
      <c r="A10" s="204" t="s">
        <v>118</v>
      </c>
    </row>
    <row r="11" spans="1:1" x14ac:dyDescent="0.25">
      <c r="A11" s="200" t="s">
        <v>262</v>
      </c>
    </row>
    <row r="12" spans="1:1" x14ac:dyDescent="0.25">
      <c r="A12" s="312" t="s">
        <v>154</v>
      </c>
    </row>
    <row r="13" spans="1:1" x14ac:dyDescent="0.25">
      <c r="A13" s="113" t="s">
        <v>224</v>
      </c>
    </row>
    <row r="14" spans="1:1" x14ac:dyDescent="0.25">
      <c r="A14" s="113" t="s">
        <v>169</v>
      </c>
    </row>
    <row r="15" spans="1:1" ht="15" customHeight="1" x14ac:dyDescent="0.25">
      <c r="A15" s="113" t="s">
        <v>126</v>
      </c>
    </row>
    <row r="16" spans="1:1" x14ac:dyDescent="0.25">
      <c r="A16" s="113" t="s">
        <v>83</v>
      </c>
    </row>
    <row r="17" spans="1:1" x14ac:dyDescent="0.25">
      <c r="A17" s="113" t="s">
        <v>92</v>
      </c>
    </row>
    <row r="18" spans="1:1" x14ac:dyDescent="0.25">
      <c r="A18" s="113" t="s">
        <v>80</v>
      </c>
    </row>
    <row r="19" spans="1:1" x14ac:dyDescent="0.25">
      <c r="A19" s="200" t="s">
        <v>233</v>
      </c>
    </row>
    <row r="20" spans="1:1" x14ac:dyDescent="0.25">
      <c r="A20" s="113" t="s">
        <v>107</v>
      </c>
    </row>
    <row r="21" spans="1:1" ht="15" customHeight="1" x14ac:dyDescent="0.25">
      <c r="A21" s="203" t="s">
        <v>355</v>
      </c>
    </row>
    <row r="22" spans="1:1" x14ac:dyDescent="0.25">
      <c r="A22" s="200" t="s">
        <v>274</v>
      </c>
    </row>
    <row r="23" spans="1:1" x14ac:dyDescent="0.25">
      <c r="A23" s="113" t="s">
        <v>199</v>
      </c>
    </row>
    <row r="24" spans="1:1" x14ac:dyDescent="0.25">
      <c r="A24" s="113" t="s">
        <v>222</v>
      </c>
    </row>
    <row r="25" spans="1:1" x14ac:dyDescent="0.25">
      <c r="A25" s="113" t="s">
        <v>166</v>
      </c>
    </row>
    <row r="26" spans="1:1" x14ac:dyDescent="0.25">
      <c r="A26" s="200" t="s">
        <v>299</v>
      </c>
    </row>
    <row r="27" spans="1:1" x14ac:dyDescent="0.25">
      <c r="A27" s="200" t="s">
        <v>347</v>
      </c>
    </row>
    <row r="28" spans="1:1" x14ac:dyDescent="0.25">
      <c r="A28" s="200" t="s">
        <v>317</v>
      </c>
    </row>
    <row r="29" spans="1:1" x14ac:dyDescent="0.25">
      <c r="A29" s="200" t="s">
        <v>240</v>
      </c>
    </row>
    <row r="30" spans="1:1" x14ac:dyDescent="0.25">
      <c r="A30" s="113" t="s">
        <v>158</v>
      </c>
    </row>
    <row r="31" spans="1:1" x14ac:dyDescent="0.25">
      <c r="A31" s="200" t="s">
        <v>285</v>
      </c>
    </row>
    <row r="32" spans="1:1" x14ac:dyDescent="0.25">
      <c r="A32" s="204" t="s">
        <v>215</v>
      </c>
    </row>
    <row r="33" spans="1:1" x14ac:dyDescent="0.25">
      <c r="A33" s="113" t="s">
        <v>97</v>
      </c>
    </row>
    <row r="34" spans="1:1" x14ac:dyDescent="0.25">
      <c r="A34" s="203" t="s">
        <v>308</v>
      </c>
    </row>
    <row r="35" spans="1:1" x14ac:dyDescent="0.25">
      <c r="A35" s="200" t="s">
        <v>252</v>
      </c>
    </row>
    <row r="36" spans="1:1" x14ac:dyDescent="0.25">
      <c r="A36" s="113" t="s">
        <v>139</v>
      </c>
    </row>
    <row r="37" spans="1:1" x14ac:dyDescent="0.25">
      <c r="A37" s="200" t="s">
        <v>340</v>
      </c>
    </row>
    <row r="38" spans="1:1" x14ac:dyDescent="0.25">
      <c r="A38" s="204" t="s">
        <v>149</v>
      </c>
    </row>
    <row r="39" spans="1:1" x14ac:dyDescent="0.25">
      <c r="A39" s="113" t="s">
        <v>203</v>
      </c>
    </row>
    <row r="40" spans="1:1" x14ac:dyDescent="0.25">
      <c r="A40" s="200" t="s">
        <v>314</v>
      </c>
    </row>
    <row r="41" spans="1:1" ht="15" customHeight="1" x14ac:dyDescent="0.25">
      <c r="A41" s="200" t="s">
        <v>250</v>
      </c>
    </row>
    <row r="42" spans="1:1" x14ac:dyDescent="0.25">
      <c r="A42" s="113" t="s">
        <v>217</v>
      </c>
    </row>
    <row r="43" spans="1:1" x14ac:dyDescent="0.25">
      <c r="A43" s="204" t="s">
        <v>228</v>
      </c>
    </row>
    <row r="44" spans="1:1" x14ac:dyDescent="0.25">
      <c r="A44" s="200" t="s">
        <v>264</v>
      </c>
    </row>
    <row r="45" spans="1:1" x14ac:dyDescent="0.25">
      <c r="A45" s="200" t="s">
        <v>267</v>
      </c>
    </row>
    <row r="46" spans="1:1" x14ac:dyDescent="0.25">
      <c r="A46" s="113" t="s">
        <v>226</v>
      </c>
    </row>
    <row r="47" spans="1:1" x14ac:dyDescent="0.25">
      <c r="A47" s="200" t="s">
        <v>271</v>
      </c>
    </row>
    <row r="48" spans="1:1" x14ac:dyDescent="0.25">
      <c r="A48" s="200" t="s">
        <v>336</v>
      </c>
    </row>
    <row r="49" spans="1:4" x14ac:dyDescent="0.25">
      <c r="A49" s="204" t="s">
        <v>145</v>
      </c>
    </row>
    <row r="50" spans="1:4" x14ac:dyDescent="0.25">
      <c r="A50" s="200" t="s">
        <v>325</v>
      </c>
    </row>
    <row r="51" spans="1:4" x14ac:dyDescent="0.25">
      <c r="A51" s="113" t="s">
        <v>180</v>
      </c>
    </row>
    <row r="52" spans="1:4" x14ac:dyDescent="0.25">
      <c r="A52" s="200" t="s">
        <v>330</v>
      </c>
    </row>
    <row r="53" spans="1:4" x14ac:dyDescent="0.25">
      <c r="A53" s="200" t="s">
        <v>332</v>
      </c>
      <c r="C53" s="108">
        <v>50</v>
      </c>
      <c r="D53" s="108" t="s">
        <v>1039</v>
      </c>
    </row>
    <row r="56" spans="1:4" ht="15.75" x14ac:dyDescent="0.25">
      <c r="A56" s="288" t="s">
        <v>370</v>
      </c>
    </row>
    <row r="57" spans="1:4" x14ac:dyDescent="0.25">
      <c r="A57" s="202" t="s">
        <v>372</v>
      </c>
    </row>
    <row r="58" spans="1:4" x14ac:dyDescent="0.25">
      <c r="A58" s="204" t="s">
        <v>386</v>
      </c>
    </row>
    <row r="59" spans="1:4" x14ac:dyDescent="0.25">
      <c r="A59" s="207" t="s">
        <v>393</v>
      </c>
    </row>
    <row r="60" spans="1:4" x14ac:dyDescent="0.25">
      <c r="A60" s="200" t="s">
        <v>440</v>
      </c>
    </row>
    <row r="61" spans="1:4" x14ac:dyDescent="0.25">
      <c r="A61" s="113" t="s">
        <v>442</v>
      </c>
    </row>
    <row r="62" spans="1:4" x14ac:dyDescent="0.25">
      <c r="A62" s="204" t="s">
        <v>446</v>
      </c>
    </row>
    <row r="63" spans="1:4" x14ac:dyDescent="0.25">
      <c r="A63" s="203" t="s">
        <v>455</v>
      </c>
    </row>
    <row r="64" spans="1:4" x14ac:dyDescent="0.25">
      <c r="A64" s="203" t="s">
        <v>462</v>
      </c>
    </row>
    <row r="65" spans="1:3" x14ac:dyDescent="0.25">
      <c r="A65" s="113" t="s">
        <v>465</v>
      </c>
    </row>
    <row r="66" spans="1:3" x14ac:dyDescent="0.25">
      <c r="A66" s="204" t="s">
        <v>471</v>
      </c>
    </row>
    <row r="67" spans="1:3" x14ac:dyDescent="0.25">
      <c r="A67" s="203" t="s">
        <v>482</v>
      </c>
    </row>
    <row r="68" spans="1:3" x14ac:dyDescent="0.25">
      <c r="A68" s="301" t="s">
        <v>485</v>
      </c>
    </row>
    <row r="69" spans="1:3" x14ac:dyDescent="0.25">
      <c r="A69" s="204" t="s">
        <v>491</v>
      </c>
    </row>
    <row r="70" spans="1:3" x14ac:dyDescent="0.25">
      <c r="A70" s="204" t="s">
        <v>501</v>
      </c>
      <c r="C70" s="108" t="s">
        <v>1044</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203" t="s">
        <v>193</v>
      </c>
    </row>
    <row r="3" spans="1:1" x14ac:dyDescent="0.25">
      <c r="A3" s="113" t="s">
        <v>143</v>
      </c>
    </row>
    <row r="4" spans="1:1" x14ac:dyDescent="0.25">
      <c r="A4" s="113" t="s">
        <v>152</v>
      </c>
    </row>
    <row r="5" spans="1:1" ht="15.75" customHeight="1" x14ac:dyDescent="0.25">
      <c r="A5" s="113" t="s">
        <v>177</v>
      </c>
    </row>
    <row r="6" spans="1:1" x14ac:dyDescent="0.25">
      <c r="A6" s="113" t="s">
        <v>103</v>
      </c>
    </row>
    <row r="7" spans="1:1" x14ac:dyDescent="0.25">
      <c r="A7" s="203" t="s">
        <v>242</v>
      </c>
    </row>
    <row r="8" spans="1:1" x14ac:dyDescent="0.25">
      <c r="A8" s="204" t="s">
        <v>118</v>
      </c>
    </row>
    <row r="9" spans="1:1" x14ac:dyDescent="0.25">
      <c r="A9" s="200" t="s">
        <v>262</v>
      </c>
    </row>
    <row r="10" spans="1:1" ht="15.75" customHeight="1" x14ac:dyDescent="0.25">
      <c r="A10" s="200" t="s">
        <v>293</v>
      </c>
    </row>
    <row r="11" spans="1:1" x14ac:dyDescent="0.25">
      <c r="A11" s="113" t="s">
        <v>224</v>
      </c>
    </row>
    <row r="12" spans="1:1" x14ac:dyDescent="0.25">
      <c r="A12" s="113" t="s">
        <v>169</v>
      </c>
    </row>
    <row r="13" spans="1:1" x14ac:dyDescent="0.25">
      <c r="A13" s="113" t="s">
        <v>219</v>
      </c>
    </row>
    <row r="14" spans="1:1" ht="15.75" customHeight="1" x14ac:dyDescent="0.25">
      <c r="A14" s="204" t="s">
        <v>126</v>
      </c>
    </row>
    <row r="15" spans="1:1" x14ac:dyDescent="0.25">
      <c r="A15" s="113" t="s">
        <v>83</v>
      </c>
    </row>
    <row r="16" spans="1:1" x14ac:dyDescent="0.25">
      <c r="A16" s="200" t="s">
        <v>90</v>
      </c>
    </row>
    <row r="17" spans="1:1" x14ac:dyDescent="0.25">
      <c r="A17" s="113" t="s">
        <v>92</v>
      </c>
    </row>
    <row r="18" spans="1:1" x14ac:dyDescent="0.25">
      <c r="A18" s="113" t="s">
        <v>80</v>
      </c>
    </row>
    <row r="19" spans="1:1" ht="15" customHeight="1" x14ac:dyDescent="0.25">
      <c r="A19" s="200" t="s">
        <v>295</v>
      </c>
    </row>
    <row r="20" spans="1:1" ht="15" customHeight="1" x14ac:dyDescent="0.25">
      <c r="A20" s="203" t="s">
        <v>233</v>
      </c>
    </row>
    <row r="21" spans="1:1" x14ac:dyDescent="0.25">
      <c r="A21" s="113" t="s">
        <v>107</v>
      </c>
    </row>
    <row r="22" spans="1:1" x14ac:dyDescent="0.25">
      <c r="A22" s="200" t="s">
        <v>274</v>
      </c>
    </row>
    <row r="23" spans="1:1" x14ac:dyDescent="0.25">
      <c r="A23" s="113" t="s">
        <v>199</v>
      </c>
    </row>
    <row r="24" spans="1:1" ht="30" x14ac:dyDescent="0.25">
      <c r="A24" s="113" t="s">
        <v>222</v>
      </c>
    </row>
    <row r="25" spans="1:1" x14ac:dyDescent="0.25">
      <c r="A25" s="200" t="s">
        <v>230</v>
      </c>
    </row>
    <row r="26" spans="1:1" ht="32.25" customHeight="1" x14ac:dyDescent="0.25">
      <c r="A26" s="200" t="s">
        <v>299</v>
      </c>
    </row>
    <row r="27" spans="1:1" ht="30" x14ac:dyDescent="0.25">
      <c r="A27" s="200" t="s">
        <v>347</v>
      </c>
    </row>
    <row r="28" spans="1:1" ht="30" x14ac:dyDescent="0.25">
      <c r="A28" s="200" t="s">
        <v>317</v>
      </c>
    </row>
    <row r="29" spans="1:1" ht="23.25" customHeight="1" x14ac:dyDescent="0.25">
      <c r="A29" s="200" t="s">
        <v>240</v>
      </c>
    </row>
    <row r="30" spans="1:1" ht="28.5" customHeight="1" x14ac:dyDescent="0.25">
      <c r="A30" s="113" t="s">
        <v>158</v>
      </c>
    </row>
    <row r="31" spans="1:1" ht="15" customHeight="1" x14ac:dyDescent="0.25">
      <c r="A31" s="204" t="s">
        <v>215</v>
      </c>
    </row>
    <row r="32" spans="1:1" ht="15" customHeight="1" x14ac:dyDescent="0.25">
      <c r="A32" s="204" t="s">
        <v>173</v>
      </c>
    </row>
    <row r="33" spans="1:1" x14ac:dyDescent="0.25">
      <c r="A33" s="200" t="s">
        <v>353</v>
      </c>
    </row>
    <row r="34" spans="1:1" ht="15" customHeight="1" x14ac:dyDescent="0.25">
      <c r="A34" s="203" t="s">
        <v>308</v>
      </c>
    </row>
    <row r="35" spans="1:1" x14ac:dyDescent="0.25">
      <c r="A35" s="200" t="s">
        <v>252</v>
      </c>
    </row>
    <row r="36" spans="1:1" x14ac:dyDescent="0.25">
      <c r="A36" s="200" t="s">
        <v>236</v>
      </c>
    </row>
    <row r="37" spans="1:1" x14ac:dyDescent="0.25">
      <c r="A37" s="113" t="s">
        <v>139</v>
      </c>
    </row>
    <row r="38" spans="1:1" x14ac:dyDescent="0.25">
      <c r="A38" s="203" t="s">
        <v>340</v>
      </c>
    </row>
    <row r="39" spans="1:1" x14ac:dyDescent="0.25">
      <c r="A39" s="113" t="s">
        <v>149</v>
      </c>
    </row>
    <row r="40" spans="1:1" ht="30" x14ac:dyDescent="0.25">
      <c r="A40" s="113" t="s">
        <v>203</v>
      </c>
    </row>
    <row r="41" spans="1:1" ht="15" customHeight="1" x14ac:dyDescent="0.25">
      <c r="A41" s="200" t="s">
        <v>314</v>
      </c>
    </row>
    <row r="42" spans="1:1" x14ac:dyDescent="0.25">
      <c r="A42" s="200" t="s">
        <v>250</v>
      </c>
    </row>
    <row r="43" spans="1:1" x14ac:dyDescent="0.25">
      <c r="A43" s="113" t="s">
        <v>217</v>
      </c>
    </row>
    <row r="44" spans="1:1" x14ac:dyDescent="0.25">
      <c r="A44" s="204" t="s">
        <v>228</v>
      </c>
    </row>
    <row r="45" spans="1:1" x14ac:dyDescent="0.25">
      <c r="A45" s="200" t="s">
        <v>358</v>
      </c>
    </row>
    <row r="46" spans="1:1" x14ac:dyDescent="0.25">
      <c r="A46" s="200" t="s">
        <v>264</v>
      </c>
    </row>
    <row r="47" spans="1:1" x14ac:dyDescent="0.25">
      <c r="A47" s="200" t="s">
        <v>267</v>
      </c>
    </row>
    <row r="48" spans="1:1" x14ac:dyDescent="0.25">
      <c r="A48" s="113" t="s">
        <v>226</v>
      </c>
    </row>
    <row r="49" spans="1:3" x14ac:dyDescent="0.25">
      <c r="A49" s="113" t="s">
        <v>122</v>
      </c>
    </row>
    <row r="50" spans="1:3" ht="30" x14ac:dyDescent="0.25">
      <c r="A50" s="200" t="s">
        <v>271</v>
      </c>
    </row>
    <row r="51" spans="1:3" x14ac:dyDescent="0.25">
      <c r="A51" s="203" t="s">
        <v>336</v>
      </c>
    </row>
    <row r="52" spans="1:3" x14ac:dyDescent="0.25">
      <c r="A52" s="113" t="s">
        <v>145</v>
      </c>
    </row>
    <row r="53" spans="1:3" x14ac:dyDescent="0.25">
      <c r="A53" s="200" t="s">
        <v>325</v>
      </c>
    </row>
    <row r="54" spans="1:3" x14ac:dyDescent="0.25">
      <c r="A54" s="113" t="s">
        <v>180</v>
      </c>
    </row>
    <row r="55" spans="1:3" x14ac:dyDescent="0.25">
      <c r="A55" s="200" t="s">
        <v>330</v>
      </c>
    </row>
    <row r="56" spans="1:3" x14ac:dyDescent="0.25">
      <c r="A56" s="200" t="s">
        <v>310</v>
      </c>
    </row>
    <row r="57" spans="1:3" ht="15" customHeight="1" x14ac:dyDescent="0.25">
      <c r="A57" s="257" t="s">
        <v>332</v>
      </c>
      <c r="C57" s="108" t="s">
        <v>1000</v>
      </c>
    </row>
    <row r="60" spans="1:3" ht="15.75" x14ac:dyDescent="0.25">
      <c r="A60" s="288" t="s">
        <v>370</v>
      </c>
    </row>
    <row r="61" spans="1:3" x14ac:dyDescent="0.25">
      <c r="A61" s="202" t="s">
        <v>372</v>
      </c>
    </row>
    <row r="62" spans="1:3" x14ac:dyDescent="0.25">
      <c r="A62" s="204" t="s">
        <v>386</v>
      </c>
    </row>
    <row r="63" spans="1:3" x14ac:dyDescent="0.25">
      <c r="A63" s="207" t="s">
        <v>393</v>
      </c>
    </row>
    <row r="64" spans="1:3" x14ac:dyDescent="0.25">
      <c r="A64" s="373" t="s">
        <v>438</v>
      </c>
    </row>
    <row r="65" spans="1:3" x14ac:dyDescent="0.25">
      <c r="A65" s="113" t="s">
        <v>442</v>
      </c>
    </row>
    <row r="66" spans="1:3" x14ac:dyDescent="0.25">
      <c r="A66" s="204" t="s">
        <v>446</v>
      </c>
    </row>
    <row r="67" spans="1:3" x14ac:dyDescent="0.25">
      <c r="A67" s="204" t="s">
        <v>451</v>
      </c>
    </row>
    <row r="68" spans="1:3" x14ac:dyDescent="0.25">
      <c r="A68" s="203" t="s">
        <v>455</v>
      </c>
    </row>
    <row r="69" spans="1:3" x14ac:dyDescent="0.25">
      <c r="A69" s="203" t="s">
        <v>462</v>
      </c>
    </row>
    <row r="70" spans="1:3" x14ac:dyDescent="0.25">
      <c r="A70" s="113" t="s">
        <v>465</v>
      </c>
    </row>
    <row r="71" spans="1:3" x14ac:dyDescent="0.25">
      <c r="A71" s="372" t="s">
        <v>469</v>
      </c>
    </row>
    <row r="72" spans="1:3" x14ac:dyDescent="0.25">
      <c r="A72" s="204" t="s">
        <v>471</v>
      </c>
    </row>
    <row r="73" spans="1:3" x14ac:dyDescent="0.25">
      <c r="A73" s="301" t="s">
        <v>485</v>
      </c>
    </row>
    <row r="74" spans="1:3" x14ac:dyDescent="0.25">
      <c r="A74" s="374" t="s">
        <v>487</v>
      </c>
    </row>
    <row r="75" spans="1:3" x14ac:dyDescent="0.25">
      <c r="A75" s="204" t="s">
        <v>491</v>
      </c>
    </row>
    <row r="76" spans="1:3" x14ac:dyDescent="0.25">
      <c r="A76" s="256" t="s">
        <v>501</v>
      </c>
      <c r="C76" s="108" t="s">
        <v>1001</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113" t="s">
        <v>80</v>
      </c>
    </row>
    <row r="3" spans="2:2" ht="15" customHeight="1" x14ac:dyDescent="0.25">
      <c r="B3" s="204" t="s">
        <v>83</v>
      </c>
    </row>
    <row r="4" spans="2:2" ht="15" customHeight="1" x14ac:dyDescent="0.25">
      <c r="B4" s="113" t="s">
        <v>92</v>
      </c>
    </row>
    <row r="5" spans="2:2" ht="15" customHeight="1" x14ac:dyDescent="0.25">
      <c r="B5" s="204" t="s">
        <v>107</v>
      </c>
    </row>
    <row r="6" spans="2:2" ht="15" customHeight="1" x14ac:dyDescent="0.25">
      <c r="B6" s="113" t="s">
        <v>118</v>
      </c>
    </row>
    <row r="7" spans="2:2" x14ac:dyDescent="0.25">
      <c r="B7" s="113" t="s">
        <v>126</v>
      </c>
    </row>
    <row r="8" spans="2:2" x14ac:dyDescent="0.25">
      <c r="B8" s="113" t="s">
        <v>130</v>
      </c>
    </row>
    <row r="9" spans="2:2" x14ac:dyDescent="0.25">
      <c r="B9" s="113" t="s">
        <v>139</v>
      </c>
    </row>
    <row r="10" spans="2:2" x14ac:dyDescent="0.25">
      <c r="B10" s="113" t="s">
        <v>143</v>
      </c>
    </row>
    <row r="11" spans="2:2" ht="30" x14ac:dyDescent="0.25">
      <c r="B11" s="113" t="s">
        <v>145</v>
      </c>
    </row>
    <row r="12" spans="2:2" x14ac:dyDescent="0.25">
      <c r="B12" s="113" t="s">
        <v>152</v>
      </c>
    </row>
    <row r="13" spans="2:2" x14ac:dyDescent="0.25">
      <c r="B13" s="312" t="s">
        <v>154</v>
      </c>
    </row>
    <row r="14" spans="2:2" ht="30" x14ac:dyDescent="0.25">
      <c r="B14" s="113" t="s">
        <v>158</v>
      </c>
    </row>
    <row r="15" spans="2:2" ht="15" customHeight="1" x14ac:dyDescent="0.25">
      <c r="B15" s="113" t="s">
        <v>166</v>
      </c>
    </row>
    <row r="16" spans="2:2" x14ac:dyDescent="0.25">
      <c r="B16" s="113" t="s">
        <v>169</v>
      </c>
    </row>
    <row r="17" spans="2:2" ht="15" customHeight="1" x14ac:dyDescent="0.25">
      <c r="B17" s="204" t="s">
        <v>180</v>
      </c>
    </row>
    <row r="18" spans="2:2" ht="30" x14ac:dyDescent="0.25">
      <c r="B18" s="200" t="s">
        <v>193</v>
      </c>
    </row>
    <row r="19" spans="2:2" x14ac:dyDescent="0.25">
      <c r="B19" s="113" t="s">
        <v>199</v>
      </c>
    </row>
    <row r="20" spans="2:2" ht="30" x14ac:dyDescent="0.25">
      <c r="B20" s="113" t="s">
        <v>203</v>
      </c>
    </row>
    <row r="21" spans="2:2" x14ac:dyDescent="0.25">
      <c r="B21" s="113" t="s">
        <v>217</v>
      </c>
    </row>
    <row r="22" spans="2:2" ht="30" x14ac:dyDescent="0.25">
      <c r="B22" s="113" t="s">
        <v>222</v>
      </c>
    </row>
    <row r="23" spans="2:2" x14ac:dyDescent="0.25">
      <c r="B23" s="113" t="s">
        <v>224</v>
      </c>
    </row>
    <row r="24" spans="2:2" x14ac:dyDescent="0.25">
      <c r="B24" s="113" t="s">
        <v>226</v>
      </c>
    </row>
    <row r="25" spans="2:2" x14ac:dyDescent="0.25">
      <c r="B25" s="113" t="s">
        <v>228</v>
      </c>
    </row>
    <row r="26" spans="2:2" x14ac:dyDescent="0.25">
      <c r="B26" s="620" t="s">
        <v>233</v>
      </c>
    </row>
    <row r="27" spans="2:2" x14ac:dyDescent="0.25">
      <c r="B27" s="621"/>
    </row>
    <row r="28" spans="2:2" x14ac:dyDescent="0.25">
      <c r="B28" s="200" t="s">
        <v>240</v>
      </c>
    </row>
    <row r="29" spans="2:2" ht="15" customHeight="1" x14ac:dyDescent="0.25">
      <c r="B29" s="200" t="s">
        <v>242</v>
      </c>
    </row>
    <row r="30" spans="2:2" x14ac:dyDescent="0.25">
      <c r="B30" s="200" t="s">
        <v>250</v>
      </c>
    </row>
    <row r="31" spans="2:2" x14ac:dyDescent="0.25">
      <c r="B31" s="200" t="s">
        <v>252</v>
      </c>
    </row>
    <row r="32" spans="2:2" ht="30" x14ac:dyDescent="0.25">
      <c r="B32" s="200" t="s">
        <v>264</v>
      </c>
    </row>
    <row r="33" spans="2:2" x14ac:dyDescent="0.25">
      <c r="B33" s="200" t="s">
        <v>267</v>
      </c>
    </row>
    <row r="34" spans="2:2" x14ac:dyDescent="0.25">
      <c r="B34" s="200" t="s">
        <v>269</v>
      </c>
    </row>
    <row r="35" spans="2:2" ht="30" x14ac:dyDescent="0.25">
      <c r="B35" s="200" t="s">
        <v>271</v>
      </c>
    </row>
    <row r="36" spans="2:2" ht="15" customHeight="1" x14ac:dyDescent="0.25">
      <c r="B36" s="200" t="s">
        <v>274</v>
      </c>
    </row>
    <row r="37" spans="2:2" ht="30" x14ac:dyDescent="0.25">
      <c r="B37" s="200" t="s">
        <v>285</v>
      </c>
    </row>
    <row r="38" spans="2:2" x14ac:dyDescent="0.25">
      <c r="B38" s="200" t="s">
        <v>295</v>
      </c>
    </row>
    <row r="39" spans="2:2" ht="15" customHeight="1" x14ac:dyDescent="0.25">
      <c r="B39" s="203" t="s">
        <v>305</v>
      </c>
    </row>
    <row r="40" spans="2:2" x14ac:dyDescent="0.25">
      <c r="B40" s="200" t="s">
        <v>308</v>
      </c>
    </row>
    <row r="41" spans="2:2" x14ac:dyDescent="0.25">
      <c r="B41" s="200" t="s">
        <v>310</v>
      </c>
    </row>
    <row r="42" spans="2:2" ht="30" x14ac:dyDescent="0.25">
      <c r="B42" s="200" t="s">
        <v>314</v>
      </c>
    </row>
    <row r="43" spans="2:2" ht="30" x14ac:dyDescent="0.25">
      <c r="B43" s="200" t="s">
        <v>317</v>
      </c>
    </row>
    <row r="44" spans="2:2" x14ac:dyDescent="0.25">
      <c r="B44" s="200" t="s">
        <v>325</v>
      </c>
    </row>
    <row r="45" spans="2:2" x14ac:dyDescent="0.25">
      <c r="B45" s="200" t="s">
        <v>330</v>
      </c>
    </row>
    <row r="46" spans="2:2" ht="15" customHeight="1" x14ac:dyDescent="0.25">
      <c r="B46" s="200" t="s">
        <v>332</v>
      </c>
    </row>
    <row r="47" spans="2:2" x14ac:dyDescent="0.25">
      <c r="B47" s="200" t="s">
        <v>336</v>
      </c>
    </row>
    <row r="48" spans="2:2" x14ac:dyDescent="0.25">
      <c r="B48" s="200" t="s">
        <v>340</v>
      </c>
    </row>
    <row r="49" spans="2:7" ht="30" x14ac:dyDescent="0.25">
      <c r="B49" s="200" t="s">
        <v>347</v>
      </c>
    </row>
    <row r="50" spans="2:7" x14ac:dyDescent="0.25">
      <c r="B50" s="200" t="s">
        <v>353</v>
      </c>
    </row>
    <row r="51" spans="2:7" x14ac:dyDescent="0.25">
      <c r="B51" s="203" t="s">
        <v>355</v>
      </c>
    </row>
    <row r="52" spans="2:7" x14ac:dyDescent="0.25">
      <c r="B52" s="200" t="s">
        <v>358</v>
      </c>
    </row>
    <row r="53" spans="2:7" ht="30" x14ac:dyDescent="0.25">
      <c r="B53" s="200" t="s">
        <v>360</v>
      </c>
    </row>
    <row r="54" spans="2:7" x14ac:dyDescent="0.25">
      <c r="B54" s="203" t="s">
        <v>230</v>
      </c>
    </row>
    <row r="55" spans="2:7" x14ac:dyDescent="0.25">
      <c r="B55" s="200" t="s">
        <v>364</v>
      </c>
      <c r="D55" s="108" t="s">
        <v>1002</v>
      </c>
    </row>
    <row r="57" spans="2:7" ht="31.5" x14ac:dyDescent="0.25">
      <c r="G57" s="288" t="s">
        <v>370</v>
      </c>
    </row>
    <row r="58" spans="2:7" ht="30" x14ac:dyDescent="0.25">
      <c r="G58" s="204" t="s">
        <v>386</v>
      </c>
    </row>
    <row r="59" spans="2:7" ht="15" customHeight="1" x14ac:dyDescent="0.25">
      <c r="G59" s="204" t="s">
        <v>393</v>
      </c>
    </row>
    <row r="60" spans="2:7" ht="30" x14ac:dyDescent="0.25">
      <c r="G60" s="113" t="s">
        <v>442</v>
      </c>
    </row>
    <row r="61" spans="2:7" ht="15" customHeight="1" x14ac:dyDescent="0.25">
      <c r="G61" s="204" t="s">
        <v>446</v>
      </c>
    </row>
    <row r="62" spans="2:7" x14ac:dyDescent="0.25">
      <c r="G62" s="204" t="s">
        <v>451</v>
      </c>
    </row>
    <row r="63" spans="2:7" ht="15" customHeight="1" x14ac:dyDescent="0.25">
      <c r="G63" s="203" t="s">
        <v>455</v>
      </c>
    </row>
    <row r="64" spans="2:7" ht="15" customHeight="1" x14ac:dyDescent="0.25">
      <c r="G64" s="203" t="s">
        <v>462</v>
      </c>
    </row>
    <row r="65" spans="7:9" x14ac:dyDescent="0.25">
      <c r="G65" s="113" t="s">
        <v>465</v>
      </c>
    </row>
    <row r="66" spans="7:9" ht="30" x14ac:dyDescent="0.25">
      <c r="G66" s="204" t="s">
        <v>471</v>
      </c>
    </row>
    <row r="67" spans="7:9" ht="30" x14ac:dyDescent="0.25">
      <c r="G67" s="204" t="s">
        <v>491</v>
      </c>
    </row>
    <row r="68" spans="7:9" ht="15" customHeight="1" x14ac:dyDescent="0.25">
      <c r="G68" s="204" t="s">
        <v>501</v>
      </c>
      <c r="I68" s="108" t="s">
        <v>1003</v>
      </c>
    </row>
  </sheetData>
  <mergeCells count="1">
    <mergeCell ref="B26:B27"/>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47" t="s">
        <v>74</v>
      </c>
    </row>
    <row r="3" spans="2:2" ht="15" customHeight="1" thickTop="1" x14ac:dyDescent="0.25">
      <c r="B3" s="200" t="s">
        <v>193</v>
      </c>
    </row>
    <row r="4" spans="2:2" ht="15.75" customHeight="1" x14ac:dyDescent="0.25">
      <c r="B4" s="113" t="s">
        <v>143</v>
      </c>
    </row>
    <row r="5" spans="2:2" ht="15.75" customHeight="1" x14ac:dyDescent="0.25">
      <c r="B5" s="113" t="s">
        <v>152</v>
      </c>
    </row>
    <row r="6" spans="2:2" x14ac:dyDescent="0.25">
      <c r="B6" s="113" t="s">
        <v>103</v>
      </c>
    </row>
    <row r="7" spans="2:2" ht="15" customHeight="1" x14ac:dyDescent="0.25">
      <c r="B7" s="203" t="s">
        <v>242</v>
      </c>
    </row>
    <row r="8" spans="2:2" ht="15" customHeight="1" x14ac:dyDescent="0.25">
      <c r="B8" s="200" t="s">
        <v>305</v>
      </c>
    </row>
    <row r="9" spans="2:2" ht="15.75" customHeight="1" x14ac:dyDescent="0.25">
      <c r="B9" s="113" t="s">
        <v>224</v>
      </c>
    </row>
    <row r="10" spans="2:2" x14ac:dyDescent="0.25">
      <c r="B10" s="113" t="s">
        <v>169</v>
      </c>
    </row>
    <row r="11" spans="2:2" x14ac:dyDescent="0.25">
      <c r="B11" s="113" t="s">
        <v>126</v>
      </c>
    </row>
    <row r="12" spans="2:2" x14ac:dyDescent="0.25">
      <c r="B12" s="113" t="s">
        <v>83</v>
      </c>
    </row>
    <row r="13" spans="2:2" x14ac:dyDescent="0.25">
      <c r="B13" s="113" t="s">
        <v>92</v>
      </c>
    </row>
    <row r="14" spans="2:2" ht="15" customHeight="1" x14ac:dyDescent="0.25">
      <c r="B14" s="113" t="s">
        <v>80</v>
      </c>
    </row>
    <row r="15" spans="2:2" x14ac:dyDescent="0.25">
      <c r="B15" s="200" t="s">
        <v>233</v>
      </c>
    </row>
    <row r="16" spans="2:2" ht="15" customHeight="1" x14ac:dyDescent="0.25">
      <c r="B16" s="204" t="s">
        <v>107</v>
      </c>
    </row>
    <row r="17" spans="2:2" x14ac:dyDescent="0.25">
      <c r="B17" s="200" t="s">
        <v>274</v>
      </c>
    </row>
    <row r="18" spans="2:2" x14ac:dyDescent="0.25">
      <c r="B18" s="113" t="s">
        <v>199</v>
      </c>
    </row>
    <row r="19" spans="2:2" ht="30" x14ac:dyDescent="0.25">
      <c r="B19" s="113" t="s">
        <v>222</v>
      </c>
    </row>
    <row r="20" spans="2:2" x14ac:dyDescent="0.25">
      <c r="B20" s="113" t="s">
        <v>166</v>
      </c>
    </row>
    <row r="21" spans="2:2" x14ac:dyDescent="0.25">
      <c r="B21" s="200" t="s">
        <v>364</v>
      </c>
    </row>
    <row r="22" spans="2:2" ht="30" x14ac:dyDescent="0.25">
      <c r="B22" s="200" t="s">
        <v>347</v>
      </c>
    </row>
    <row r="23" spans="2:2" ht="30" x14ac:dyDescent="0.25">
      <c r="B23" s="200" t="s">
        <v>317</v>
      </c>
    </row>
    <row r="24" spans="2:2" x14ac:dyDescent="0.25">
      <c r="B24" s="200" t="s">
        <v>240</v>
      </c>
    </row>
    <row r="25" spans="2:2" ht="30" x14ac:dyDescent="0.25">
      <c r="B25" s="113" t="s">
        <v>158</v>
      </c>
    </row>
    <row r="26" spans="2:2" x14ac:dyDescent="0.25">
      <c r="B26" s="200" t="s">
        <v>252</v>
      </c>
    </row>
    <row r="27" spans="2:2" ht="15" customHeight="1" x14ac:dyDescent="0.25">
      <c r="B27" s="113" t="s">
        <v>139</v>
      </c>
    </row>
    <row r="28" spans="2:2" x14ac:dyDescent="0.25">
      <c r="B28" s="200" t="s">
        <v>340</v>
      </c>
    </row>
    <row r="29" spans="2:2" ht="30" x14ac:dyDescent="0.25">
      <c r="B29" s="113" t="s">
        <v>203</v>
      </c>
    </row>
    <row r="30" spans="2:2" ht="15" customHeight="1" x14ac:dyDescent="0.25">
      <c r="B30" s="200" t="s">
        <v>314</v>
      </c>
    </row>
    <row r="31" spans="2:2" x14ac:dyDescent="0.25">
      <c r="B31" s="203" t="s">
        <v>250</v>
      </c>
    </row>
    <row r="32" spans="2:2" x14ac:dyDescent="0.25">
      <c r="B32" s="113" t="s">
        <v>217</v>
      </c>
    </row>
    <row r="33" spans="2:4" x14ac:dyDescent="0.25">
      <c r="B33" s="113" t="s">
        <v>228</v>
      </c>
    </row>
    <row r="34" spans="2:4" x14ac:dyDescent="0.25">
      <c r="B34" s="113" t="s">
        <v>226</v>
      </c>
    </row>
    <row r="35" spans="2:4" ht="63" customHeight="1" x14ac:dyDescent="0.25">
      <c r="B35" s="113" t="s">
        <v>145</v>
      </c>
    </row>
    <row r="36" spans="2:4" ht="15" customHeight="1" x14ac:dyDescent="0.25">
      <c r="B36" s="200" t="s">
        <v>325</v>
      </c>
    </row>
    <row r="37" spans="2:4" x14ac:dyDescent="0.25">
      <c r="B37" s="113" t="s">
        <v>180</v>
      </c>
    </row>
    <row r="38" spans="2:4" x14ac:dyDescent="0.25">
      <c r="B38" s="200" t="s">
        <v>330</v>
      </c>
    </row>
    <row r="39" spans="2:4" x14ac:dyDescent="0.25">
      <c r="B39" s="200" t="s">
        <v>332</v>
      </c>
      <c r="D39" s="108" t="s">
        <v>1004</v>
      </c>
    </row>
    <row r="42" spans="2:4" ht="15.75" x14ac:dyDescent="0.25">
      <c r="B42" s="288" t="s">
        <v>370</v>
      </c>
    </row>
    <row r="43" spans="2:4" x14ac:dyDescent="0.25">
      <c r="B43" s="204" t="s">
        <v>372</v>
      </c>
    </row>
    <row r="44" spans="2:4" ht="15" customHeight="1" x14ac:dyDescent="0.25">
      <c r="B44" s="204" t="s">
        <v>386</v>
      </c>
    </row>
    <row r="45" spans="2:4" x14ac:dyDescent="0.25">
      <c r="B45" s="207" t="s">
        <v>393</v>
      </c>
    </row>
    <row r="46" spans="2:4" ht="15" customHeight="1" x14ac:dyDescent="0.25">
      <c r="B46" s="113" t="s">
        <v>442</v>
      </c>
    </row>
    <row r="47" spans="2:4" x14ac:dyDescent="0.25">
      <c r="B47" s="204" t="s">
        <v>446</v>
      </c>
    </row>
    <row r="48" spans="2:4" ht="15" customHeight="1" x14ac:dyDescent="0.25">
      <c r="B48" s="203" t="s">
        <v>455</v>
      </c>
    </row>
    <row r="49" spans="2:4" x14ac:dyDescent="0.25">
      <c r="B49" s="203" t="s">
        <v>462</v>
      </c>
    </row>
    <row r="50" spans="2:4" ht="15" customHeight="1" x14ac:dyDescent="0.25">
      <c r="B50" s="113" t="s">
        <v>465</v>
      </c>
    </row>
    <row r="51" spans="2:4" x14ac:dyDescent="0.25">
      <c r="B51" s="204" t="s">
        <v>471</v>
      </c>
    </row>
    <row r="52" spans="2:4" x14ac:dyDescent="0.25">
      <c r="B52" s="204" t="s">
        <v>491</v>
      </c>
    </row>
    <row r="53" spans="2:4" x14ac:dyDescent="0.25">
      <c r="B53" s="113" t="s">
        <v>501</v>
      </c>
      <c r="D53" s="108" t="s">
        <v>1005</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122246-9B5A-49BC-92D2-E04FB1C90514}">
  <ds:schemaRef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b5051e59-b8a1-430e-a2fb-c5d785e071c5"/>
    <ds:schemaRef ds:uri="12d2b935-5151-4c8e-9c60-cd98fbfd300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F51B021-6712-46F1-9389-DB214D1A02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24</vt:i4>
      </vt:variant>
      <vt:variant>
        <vt:lpstr>Intervalos Nomeados</vt:lpstr>
      </vt:variant>
      <vt:variant>
        <vt:i4>5</vt:i4>
      </vt:variant>
    </vt:vector>
  </HeadingPairs>
  <TitlesOfParts>
    <vt:vector size="29" baseType="lpstr">
      <vt:lpstr>Capa</vt:lpstr>
      <vt:lpstr>Relatório Sintético</vt:lpstr>
      <vt:lpstr>Relatório Analítico </vt:lpstr>
      <vt:lpstr>Entidades Cadastradas</vt:lpstr>
      <vt:lpstr>Anexo Fotos</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Office365.28 contas</cp:lastModifiedBy>
  <cp:revision/>
  <cp:lastPrinted>2024-02-05T14:54:15Z</cp:lastPrinted>
  <dcterms:created xsi:type="dcterms:W3CDTF">2019-08-19T14:05:31Z</dcterms:created>
  <dcterms:modified xsi:type="dcterms:W3CDTF">2024-02-06T11:51:36Z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