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3 - EXECUÇÃO ORÇAMENTÁRIA\"/>
    </mc:Choice>
  </mc:AlternateContent>
  <xr:revisionPtr revIDLastSave="0" documentId="13_ncr:1_{6076905E-6FE7-4441-9841-D9385439856D}" xr6:coauthVersionLast="47" xr6:coauthVersionMax="47" xr10:uidLastSave="{00000000-0000-0000-0000-000000000000}"/>
  <bookViews>
    <workbookView xWindow="23880" yWindow="-120" windowWidth="24240" windowHeight="1329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1" l="1"/>
  <c r="B85" i="1"/>
  <c r="B97" i="1"/>
  <c r="B183" i="1"/>
  <c r="B176" i="1"/>
  <c r="B111" i="1" l="1"/>
  <c r="B41" i="1"/>
  <c r="B18" i="1" l="1"/>
  <c r="B19" i="1"/>
  <c r="B74" i="1" l="1"/>
  <c r="B81" i="1" s="1"/>
  <c r="B64" i="1"/>
  <c r="B71" i="1" s="1"/>
  <c r="B98" i="1"/>
  <c r="B109" i="1"/>
  <c r="B32" i="1"/>
  <c r="B134" i="1"/>
  <c r="B54" i="1"/>
  <c r="B48" i="1"/>
  <c r="B25" i="1"/>
  <c r="B160" i="1"/>
  <c r="B123" i="1"/>
  <c r="B148" i="1"/>
  <c r="B154" i="1"/>
  <c r="B196" i="1"/>
  <c r="B172" i="1"/>
  <c r="B166" i="1" l="1"/>
  <c r="B145" i="1"/>
  <c r="B62" i="1"/>
  <c r="B39" i="1"/>
  <c r="B167" i="1" l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<sst xmlns="http://schemas.openxmlformats.org/spreadsheetml/2006/main" count="186" uniqueCount="186">
  <si>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</si>
  <si>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</si>
  <si>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</si>
  <si>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</si>
  <si>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</si>
  <si>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</si>
  <si>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</si>
  <si>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</si>
  <si>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</si>
  <si>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</si>
  <si>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</si>
  <si>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</si>
  <si>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</si>
  <si>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</si>
  <si>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</si>
  <si>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</si>
  <si>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</si>
  <si>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</si>
  <si>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</si>
  <si>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</si>
  <si>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</si>
  <si>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</si>
  <si>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</si>
  <si>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</si>
  <si>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</si>
  <si>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</si>
  <si>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</si>
  <si>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</si>
  <si>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</si>
  <si>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</si>
  <si>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</si>
  <si>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</si>
  <si>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</si>
  <si>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</si>
  <si>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</si>
  <si>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</si>
  <si>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</si>
  <si>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</si>
  <si>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</si>
  <si>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</si>
  <si>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</si>
  <si>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</si>
  <si>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</si>
  <si>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</si>
  <si>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</si>
  <si>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</si>
  <si>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</si>
  <si>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</si>
  <si>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</si>
  <si>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</si>
  <si>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</si>
  <si>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</si>
  <si>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</si>
  <si>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</si>
  <si>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</si>
  <si>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</si>
  <si>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</si>
  <si>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</si>
  <si>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</si>
  <si>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</si>
  <si>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</si>
  <si>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</si>
  <si>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</si>
  <si>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</si>
  <si>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</si>
  <si>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</si>
  <si>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</si>
  <si>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</si>
  <si>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</si>
  <si>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</si>
  <si>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</si>
  <si>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</si>
  <si>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</si>
  <si>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</si>
  <si>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</si>
  <si>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</si>
  <si>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</si>
  <si>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</si>
  <si>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</si>
  <si>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</si>
  <si>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</si>
  <si>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</si>
  <si>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</si>
  <si>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</si>
  <si>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</si>
  <si>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</si>
  <si>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</si>
  <si>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</si>
  <si>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</si>
  <si>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</si>
  <si>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</si>
  <si>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</si>
  <si>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</si>
  <si>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</si>
  <si>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</si>
  <si>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</si>
  <si>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</si>
  <si>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</si>
  <si>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</si>
  <si>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</si>
  <si>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</si>
  <si>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</si>
  <si>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</si>
  <si>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</si>
  <si>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</si>
  <si>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</si>
  <si>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</si>
  <si>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</si>
  <si>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</si>
  <si>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</si>
  <si>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</si>
  <si>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</si>
  <si>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</si>
  <si>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</si>
  <si>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</si>
  <si>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</si>
  <si>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</si>
  <si>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</si>
  <si>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</si>
  <si>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</si>
  <si>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</si>
  <si>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</si>
  <si>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</si>
  <si>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</si>
  <si>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</si>
  <si>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</si>
  <si>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</si>
  <si>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</si>
  <si>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</si>
  <si>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</si>
  <si>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</si>
  <si>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</si>
  <si>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</si>
  <si>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</si>
  <si>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</si>
  <si>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</si>
  <si>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</si>
  <si>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</si>
  <si>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</si>
  <si>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</si>
  <si>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</si>
  <si>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</si>
  <si>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</si>
  <si>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</si>
  <si>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</si>
  <si>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</si>
  <si>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</si>
  <si>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</si>
  <si>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</si>
  <si>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</si>
  <si>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</si>
  <si>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</si>
  <si>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</si>
  <si>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</si>
  <si>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</si>
  <si>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</si>
  <si>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</si>
  <si>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</si>
  <si>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</si>
  <si>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</si>
  <si>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</si>
  <si>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</si>
  <si>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</si>
  <si>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</si>
  <si>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</si>
  <si>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</si>
  <si>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</si>
  <si>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</si>
  <si>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</si>
  <si>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</si>
  <si>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</si>
  <si>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</si>
  <si>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</si>
  <si>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</si>
  <si>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</si>
  <si>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</si>
  <si>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</si>
  <si>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</si>
  <si>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</si>
  <si>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</si>
  <si>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</si>
  <si>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</si>
  <si>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</si>
  <si>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</si>
  <si>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7.SALDO BANCÁRIO FINAL EM 31/12/2023</t>
  </si>
  <si>
    <t>Competência: 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</si>
</sst>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topLeftCell="A76" zoomScaleNormal="100" zoomScaleSheetLayoutView="70" zoomScalePageLayoutView="70" workbookViewId="0">
      <selection activeCell="C94" sqref="C94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1" t="s">
        <v>77</v>
      </c>
      <c r="B2" s="61"/>
    </row>
    <row r="3" spans="1:2" x14ac:dyDescent="0.25">
      <c r="A3" s="61"/>
      <c r="B3" s="61"/>
    </row>
    <row r="4" spans="1:2" x14ac:dyDescent="0.25">
      <c r="A4" s="61"/>
      <c r="B4" s="61"/>
    </row>
    <row r="5" spans="1:2" x14ac:dyDescent="0.25">
      <c r="A5" s="61"/>
      <c r="B5" s="61"/>
    </row>
    <row r="6" spans="1:2" x14ac:dyDescent="0.25">
      <c r="A6" s="61"/>
      <c r="B6" s="61"/>
    </row>
    <row r="7" spans="1:2" x14ac:dyDescent="0.25">
      <c r="A7" s="61"/>
      <c r="B7" s="61"/>
    </row>
    <row r="8" spans="1:2" ht="21" customHeight="1" x14ac:dyDescent="0.25">
      <c r="A8" s="62" t="s">
        <v>0</v>
      </c>
      <c r="B8" s="62"/>
    </row>
    <row r="9" spans="1:2" ht="16.149999999999999" customHeight="1" x14ac:dyDescent="0.25">
      <c r="A9" s="62"/>
      <c r="B9" s="62"/>
    </row>
    <row r="10" spans="1:2" x14ac:dyDescent="0.25">
      <c r="A10" s="64" t="s">
        <v>27</v>
      </c>
      <c r="B10" s="65"/>
    </row>
    <row r="11" spans="1:2" x14ac:dyDescent="0.25">
      <c r="A11" s="7" t="s">
        <v>26</v>
      </c>
      <c r="B11" s="8"/>
    </row>
    <row r="12" spans="1:2" x14ac:dyDescent="0.25">
      <c r="A12" s="66" t="s">
        <v>28</v>
      </c>
      <c r="B12" s="67"/>
    </row>
    <row r="13" spans="1:2" x14ac:dyDescent="0.25">
      <c r="A13" s="9" t="s">
        <v>29</v>
      </c>
      <c r="B13" s="8"/>
    </row>
    <row r="14" spans="1:2" x14ac:dyDescent="0.25">
      <c r="A14" s="68" t="s">
        <v>30</v>
      </c>
      <c r="B14" s="69"/>
    </row>
    <row r="15" spans="1:2" x14ac:dyDescent="0.25">
      <c r="A15" s="9" t="s">
        <v>182</v>
      </c>
      <c r="B15" s="9"/>
    </row>
    <row r="16" spans="1:2" x14ac:dyDescent="0.25">
      <c r="A16" s="66" t="s">
        <v>183</v>
      </c>
      <c r="B16" s="67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0" t="s">
        <v>24</v>
      </c>
      <c r="B21" s="71"/>
    </row>
    <row r="22" spans="1:9" ht="14.25" customHeight="1" x14ac:dyDescent="0.25">
      <c r="A22" s="31" t="s">
        <v>185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1242596.9099999999</v>
      </c>
    </row>
    <row r="26" spans="1:9" x14ac:dyDescent="0.25">
      <c r="A26" s="18" t="s">
        <v>31</v>
      </c>
      <c r="B26" s="51">
        <v>36031.120000000003</v>
      </c>
    </row>
    <row r="27" spans="1:9" x14ac:dyDescent="0.25">
      <c r="A27" s="18" t="s">
        <v>32</v>
      </c>
      <c r="B27" s="51">
        <v>12330.69</v>
      </c>
    </row>
    <row r="28" spans="1:9" x14ac:dyDescent="0.25">
      <c r="A28" s="18" t="s">
        <v>33</v>
      </c>
      <c r="B28" s="51">
        <v>1063173.19</v>
      </c>
    </row>
    <row r="29" spans="1:9" x14ac:dyDescent="0.25">
      <c r="A29" s="18" t="s">
        <v>34</v>
      </c>
      <c r="B29" s="51">
        <v>12763.01</v>
      </c>
    </row>
    <row r="30" spans="1:9" x14ac:dyDescent="0.25">
      <c r="A30" s="18" t="s">
        <v>35</v>
      </c>
      <c r="B30" s="51">
        <v>110267.22</v>
      </c>
    </row>
    <row r="31" spans="1:9" x14ac:dyDescent="0.25">
      <c r="A31" s="18" t="s">
        <v>36</v>
      </c>
      <c r="B31" s="51">
        <v>8031.68</v>
      </c>
    </row>
    <row r="32" spans="1:9" x14ac:dyDescent="0.25">
      <c r="A32" s="18" t="s">
        <v>79</v>
      </c>
      <c r="B32" s="52">
        <f>SUM(B33:B38)</f>
        <v>108238944.09</v>
      </c>
    </row>
    <row r="33" spans="1:4" x14ac:dyDescent="0.25">
      <c r="A33" s="18" t="s">
        <v>37</v>
      </c>
      <c r="B33" s="51">
        <v>41552030.810000002</v>
      </c>
    </row>
    <row r="34" spans="1:4" x14ac:dyDescent="0.25">
      <c r="A34" s="18" t="s">
        <v>38</v>
      </c>
      <c r="B34" s="51">
        <v>1575627.53</v>
      </c>
    </row>
    <row r="35" spans="1:4" x14ac:dyDescent="0.25">
      <c r="A35" s="18" t="s">
        <v>39</v>
      </c>
      <c r="B35" s="51">
        <v>9990825.0099999998</v>
      </c>
    </row>
    <row r="36" spans="1:4" x14ac:dyDescent="0.25">
      <c r="A36" s="18" t="s">
        <v>40</v>
      </c>
      <c r="B36" s="51">
        <v>14830586.390000001</v>
      </c>
    </row>
    <row r="37" spans="1:4" x14ac:dyDescent="0.25">
      <c r="A37" s="18" t="s">
        <v>41</v>
      </c>
      <c r="B37" s="51">
        <v>36535477.189999998</v>
      </c>
    </row>
    <row r="38" spans="1:4" x14ac:dyDescent="0.25">
      <c r="A38" s="18" t="s">
        <v>42</v>
      </c>
      <c r="B38" s="51">
        <v>3754397.16</v>
      </c>
    </row>
    <row r="39" spans="1:4" x14ac:dyDescent="0.25">
      <c r="A39" s="19" t="s">
        <v>3</v>
      </c>
      <c r="B39" s="52">
        <f>B32+B25+B24</f>
        <v>109481541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62399954.07</v>
      </c>
      <c r="D41" s="46"/>
    </row>
    <row r="42" spans="1:4" x14ac:dyDescent="0.25">
      <c r="A42" s="18" t="s">
        <v>44</v>
      </c>
      <c r="B42" s="2">
        <v>28460350.34</v>
      </c>
      <c r="C42" s="46"/>
      <c r="D42" s="46"/>
    </row>
    <row r="43" spans="1:4" x14ac:dyDescent="0.25">
      <c r="A43" s="18" t="s">
        <v>45</v>
      </c>
      <c r="B43" s="14">
        <v>265358.73</v>
      </c>
      <c r="C43" s="46"/>
    </row>
    <row r="44" spans="1:4" x14ac:dyDescent="0.25">
      <c r="A44" s="18" t="s">
        <v>46</v>
      </c>
      <c r="B44" s="14">
        <v>5561947</v>
      </c>
      <c r="C44" s="46"/>
    </row>
    <row r="45" spans="1:4" x14ac:dyDescent="0.25">
      <c r="A45" s="18" t="s">
        <v>47</v>
      </c>
      <c r="B45" s="14">
        <v>19764548</v>
      </c>
      <c r="C45" s="46"/>
    </row>
    <row r="46" spans="1:4" x14ac:dyDescent="0.25">
      <c r="A46" s="18" t="s">
        <v>48</v>
      </c>
      <c r="B46" s="14">
        <v>8347750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5180510</v>
      </c>
      <c r="C48" s="46"/>
    </row>
    <row r="49" spans="1:2" x14ac:dyDescent="0.25">
      <c r="A49" s="18" t="s">
        <v>43</v>
      </c>
      <c r="B49" s="14">
        <v>5006440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174070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1087952.2</v>
      </c>
    </row>
    <row r="55" spans="1:2" x14ac:dyDescent="0.25">
      <c r="A55" s="18" t="s">
        <v>54</v>
      </c>
      <c r="B55" s="14">
        <v>451757.55</v>
      </c>
    </row>
    <row r="56" spans="1:2" x14ac:dyDescent="0.25">
      <c r="A56" s="18" t="s">
        <v>55</v>
      </c>
      <c r="B56" s="14">
        <v>11881.69</v>
      </c>
    </row>
    <row r="57" spans="1:2" x14ac:dyDescent="0.25">
      <c r="A57" s="18" t="s">
        <v>56</v>
      </c>
      <c r="B57" s="14">
        <v>115292.18</v>
      </c>
    </row>
    <row r="58" spans="1:2" x14ac:dyDescent="0.25">
      <c r="A58" s="18" t="s">
        <v>57</v>
      </c>
      <c r="B58" s="14">
        <v>197479.35</v>
      </c>
    </row>
    <row r="59" spans="1:2" x14ac:dyDescent="0.25">
      <c r="A59" s="18" t="s">
        <v>58</v>
      </c>
      <c r="B59" s="14">
        <v>282943.56</v>
      </c>
    </row>
    <row r="60" spans="1:2" x14ac:dyDescent="0.25">
      <c r="A60" s="18" t="s">
        <v>59</v>
      </c>
      <c r="B60" s="14">
        <v>28597.87</v>
      </c>
    </row>
    <row r="61" spans="1:2" x14ac:dyDescent="0.25">
      <c r="A61" s="18" t="s">
        <v>179</v>
      </c>
      <c r="B61" s="37">
        <v>150850.28999999998</v>
      </c>
    </row>
    <row r="62" spans="1:2" x14ac:dyDescent="0.25">
      <c r="A62" s="22" t="s">
        <v>87</v>
      </c>
      <c r="B62" s="35">
        <f>B54+B48+B41+B61</f>
        <v>68819266.560000002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31030215.199999999</v>
      </c>
    </row>
    <row r="65" spans="1:9" x14ac:dyDescent="0.25">
      <c r="A65" s="18" t="s">
        <v>60</v>
      </c>
      <c r="B65" s="3">
        <v>14870215.199999999</v>
      </c>
    </row>
    <row r="66" spans="1:9" x14ac:dyDescent="0.25">
      <c r="A66" s="18" t="s">
        <v>61</v>
      </c>
      <c r="B66" s="3">
        <v>50000</v>
      </c>
    </row>
    <row r="67" spans="1:9" x14ac:dyDescent="0.25">
      <c r="A67" s="18" t="s">
        <v>62</v>
      </c>
      <c r="B67" s="3">
        <v>2430000</v>
      </c>
    </row>
    <row r="68" spans="1:9" x14ac:dyDescent="0.25">
      <c r="A68" s="18" t="s">
        <v>63</v>
      </c>
      <c r="B68" s="3">
        <v>10750000</v>
      </c>
    </row>
    <row r="69" spans="1:9" x14ac:dyDescent="0.25">
      <c r="A69" s="18" t="s">
        <v>64</v>
      </c>
      <c r="B69" s="3">
        <v>2930000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31030215.199999999</v>
      </c>
    </row>
    <row r="72" spans="1:9" s="33" customForma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66280000</v>
      </c>
    </row>
    <row r="75" spans="1:9" x14ac:dyDescent="0.25">
      <c r="A75" s="18" t="s">
        <v>66</v>
      </c>
      <c r="B75" s="3">
        <v>32290000</v>
      </c>
    </row>
    <row r="76" spans="1:9" x14ac:dyDescent="0.25">
      <c r="A76" s="18" t="s">
        <v>67</v>
      </c>
      <c r="B76" s="3">
        <v>270000</v>
      </c>
    </row>
    <row r="77" spans="1:9" x14ac:dyDescent="0.25">
      <c r="A77" s="18" t="s">
        <v>68</v>
      </c>
      <c r="B77" s="3">
        <v>5550000</v>
      </c>
    </row>
    <row r="78" spans="1:9" x14ac:dyDescent="0.25">
      <c r="A78" s="18" t="s">
        <v>69</v>
      </c>
      <c r="B78" s="3">
        <v>19770000</v>
      </c>
    </row>
    <row r="79" spans="1:9" x14ac:dyDescent="0.25">
      <c r="A79" s="18" t="s">
        <v>70</v>
      </c>
      <c r="B79" s="3">
        <v>8400000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66280000</v>
      </c>
    </row>
    <row r="82" spans="1:9" s="33" customForma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16044656.170000002</v>
      </c>
      <c r="C85" s="47"/>
    </row>
    <row r="86" spans="1:9" x14ac:dyDescent="0.25">
      <c r="A86" s="4" t="s">
        <v>100</v>
      </c>
      <c r="B86" s="2">
        <v>2804708.5</v>
      </c>
    </row>
    <row r="87" spans="1:9" x14ac:dyDescent="0.25">
      <c r="A87" s="5" t="s">
        <v>130</v>
      </c>
      <c r="B87" s="2">
        <v>4314949.75</v>
      </c>
    </row>
    <row r="88" spans="1:9" x14ac:dyDescent="0.25">
      <c r="A88" s="5" t="s">
        <v>131</v>
      </c>
      <c r="B88" s="2">
        <v>7237606.9400000013</v>
      </c>
      <c r="C88" s="46"/>
    </row>
    <row r="89" spans="1:9" x14ac:dyDescent="0.25">
      <c r="A89" s="5" t="s">
        <v>132</v>
      </c>
      <c r="B89" s="2">
        <f>221603.64+179.89</f>
        <v>221783.53000000003</v>
      </c>
    </row>
    <row r="90" spans="1:9" x14ac:dyDescent="0.25">
      <c r="A90" s="4" t="s">
        <v>133</v>
      </c>
      <c r="B90" s="2"/>
    </row>
    <row r="91" spans="1:9" x14ac:dyDescent="0.25">
      <c r="A91" s="4" t="s">
        <v>134</v>
      </c>
      <c r="B91" s="2">
        <v>738.13</v>
      </c>
    </row>
    <row r="92" spans="1:9" x14ac:dyDescent="0.25">
      <c r="A92" s="4" t="s">
        <v>135</v>
      </c>
      <c r="B92" s="2">
        <v>1112742.1200000001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15800</v>
      </c>
    </row>
    <row r="95" spans="1:9" x14ac:dyDescent="0.25">
      <c r="A95" s="24" t="s">
        <v>138</v>
      </c>
      <c r="B95" s="2">
        <v>228426.9</v>
      </c>
    </row>
    <row r="96" spans="1:9" x14ac:dyDescent="0.25">
      <c r="A96" s="24" t="s">
        <v>139</v>
      </c>
      <c r="B96" s="3">
        <v>5733.2</v>
      </c>
    </row>
    <row r="97" spans="1:3" x14ac:dyDescent="0.25">
      <c r="A97" s="24" t="s">
        <v>140</v>
      </c>
      <c r="B97" s="14">
        <f>41135.26+61031.84</f>
        <v>102167.1</v>
      </c>
    </row>
    <row r="98" spans="1:3" x14ac:dyDescent="0.25">
      <c r="A98" s="23" t="s">
        <v>101</v>
      </c>
      <c r="B98" s="45">
        <f>SUBTOTAL(9,B99:B108)</f>
        <v>3091197.81</v>
      </c>
      <c r="C98" s="47"/>
    </row>
    <row r="99" spans="1:3" x14ac:dyDescent="0.25">
      <c r="A99" s="5" t="s">
        <v>141</v>
      </c>
      <c r="B99" s="2">
        <v>1786107.96</v>
      </c>
    </row>
    <row r="100" spans="1:3" x14ac:dyDescent="0.25">
      <c r="A100" s="5" t="s">
        <v>142</v>
      </c>
      <c r="B100" s="2">
        <v>958596.48</v>
      </c>
    </row>
    <row r="101" spans="1:3" x14ac:dyDescent="0.25">
      <c r="A101" s="5" t="s">
        <v>143</v>
      </c>
      <c r="B101" s="2">
        <v>326746.40999999997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2450.6</v>
      </c>
    </row>
    <row r="108" spans="1:3" x14ac:dyDescent="0.25">
      <c r="A108" s="24" t="s">
        <v>129</v>
      </c>
      <c r="B108" s="14">
        <v>17296.360000000004</v>
      </c>
    </row>
    <row r="109" spans="1:3" x14ac:dyDescent="0.25">
      <c r="A109" s="23" t="s">
        <v>103</v>
      </c>
      <c r="B109" s="45">
        <f>SUBTOTAL(9,B110)</f>
        <v>28929.47</v>
      </c>
    </row>
    <row r="110" spans="1:3" x14ac:dyDescent="0.25">
      <c r="A110" s="5" t="s">
        <v>104</v>
      </c>
      <c r="B110" s="2">
        <v>28929.47</v>
      </c>
    </row>
    <row r="111" spans="1:3" x14ac:dyDescent="0.25">
      <c r="A111" s="23" t="s">
        <v>105</v>
      </c>
      <c r="B111" s="45">
        <f>SUBTOTAL(9,B112:B122)</f>
        <v>3464535.0799999996</v>
      </c>
    </row>
    <row r="112" spans="1:3" x14ac:dyDescent="0.25">
      <c r="A112" s="5" t="s">
        <v>106</v>
      </c>
      <c r="B112" s="2">
        <v>3413065.4</v>
      </c>
    </row>
    <row r="113" spans="1:2" x14ac:dyDescent="0.25">
      <c r="A113" s="5" t="s">
        <v>121</v>
      </c>
      <c r="B113" s="2">
        <v>32252.38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3798.9999999999995</v>
      </c>
    </row>
    <row r="122" spans="1:2" x14ac:dyDescent="0.25">
      <c r="A122" s="24" t="s">
        <v>154</v>
      </c>
      <c r="B122" s="2">
        <v>918.3</v>
      </c>
    </row>
    <row r="123" spans="1:2" x14ac:dyDescent="0.25">
      <c r="A123" s="23" t="s">
        <v>107</v>
      </c>
      <c r="B123" s="45">
        <f>SUBTOTAL(9,B124:B133)</f>
        <v>10747500.870000001</v>
      </c>
    </row>
    <row r="124" spans="1:2" x14ac:dyDescent="0.25">
      <c r="A124" s="5" t="s">
        <v>108</v>
      </c>
      <c r="B124" s="2">
        <v>10691183.560000001</v>
      </c>
    </row>
    <row r="125" spans="1:2" x14ac:dyDescent="0.25">
      <c r="A125" s="5" t="s">
        <v>125</v>
      </c>
      <c r="B125" s="2">
        <v>56297.510000000009</v>
      </c>
    </row>
    <row r="126" spans="1:2" x14ac:dyDescent="0.25">
      <c r="A126" s="5" t="s">
        <v>126</v>
      </c>
      <c r="B126" s="2">
        <v>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19.8</v>
      </c>
    </row>
    <row r="133" spans="1:2" x14ac:dyDescent="0.25">
      <c r="A133" s="24" t="s">
        <v>159</v>
      </c>
      <c r="B133" s="2">
        <v>0</v>
      </c>
    </row>
    <row r="134" spans="1:2" x14ac:dyDescent="0.25">
      <c r="A134" s="23" t="s">
        <v>160</v>
      </c>
      <c r="B134" s="45">
        <f>SUBTOTAL(9,B135:B144)</f>
        <v>1804.1100000000001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181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1804.1100000000001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0</v>
      </c>
    </row>
    <row r="145" spans="1:3" x14ac:dyDescent="0.25">
      <c r="A145" s="20" t="s">
        <v>170</v>
      </c>
      <c r="B145" s="37">
        <f>SUBTOTAL(9,B85:B144)</f>
        <v>33378623.510000005</v>
      </c>
      <c r="C145" s="46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5">
        <f>SUBTOTAL(9,B149:B153)</f>
        <v>47643.31</v>
      </c>
    </row>
    <row r="149" spans="1:3" x14ac:dyDescent="0.25">
      <c r="A149" s="4" t="s">
        <v>110</v>
      </c>
      <c r="B149" s="14">
        <v>47643.31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5">
        <f>SUBTOTAL(9,B155:B159)</f>
        <v>2999</v>
      </c>
    </row>
    <row r="155" spans="1:3" x14ac:dyDescent="0.25">
      <c r="A155" s="4" t="s">
        <v>114</v>
      </c>
      <c r="B155" s="14">
        <v>2999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5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8">
        <v>0</v>
      </c>
    </row>
    <row r="164" spans="1:9" x14ac:dyDescent="0.25">
      <c r="A164" s="24" t="s">
        <v>175</v>
      </c>
      <c r="B164" s="48">
        <v>0</v>
      </c>
    </row>
    <row r="165" spans="1:9" x14ac:dyDescent="0.25">
      <c r="A165" s="24" t="s">
        <v>177</v>
      </c>
      <c r="B165" s="48">
        <v>0</v>
      </c>
    </row>
    <row r="166" spans="1:9" x14ac:dyDescent="0.25">
      <c r="A166" s="20" t="s">
        <v>178</v>
      </c>
      <c r="B166" s="35">
        <f>B154+B148+B160</f>
        <v>50642.31</v>
      </c>
    </row>
    <row r="167" spans="1:9" ht="14.25" customHeight="1" x14ac:dyDescent="0.25">
      <c r="A167" s="20" t="s">
        <v>25</v>
      </c>
      <c r="B167" s="35">
        <f>B145+B166</f>
        <v>33429265.820000004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0">
        <f>B170+B171</f>
        <v>0</v>
      </c>
    </row>
    <row r="173" spans="1:9" s="33" customFormat="1" x14ac:dyDescent="0.25">
      <c r="A173" s="63"/>
      <c r="B173" s="63"/>
      <c r="C173"/>
      <c r="D173"/>
      <c r="E173"/>
      <c r="F173"/>
      <c r="G173"/>
      <c r="H173"/>
      <c r="I173"/>
    </row>
    <row r="174" spans="1:9" x14ac:dyDescent="0.25">
      <c r="A174" s="17" t="s">
        <v>184</v>
      </c>
      <c r="B174" s="29"/>
    </row>
    <row r="175" spans="1:9" x14ac:dyDescent="0.25">
      <c r="A175" s="28" t="s">
        <v>15</v>
      </c>
      <c r="B175" s="49">
        <v>0</v>
      </c>
    </row>
    <row r="176" spans="1:9" x14ac:dyDescent="0.25">
      <c r="A176" s="28" t="s">
        <v>88</v>
      </c>
      <c r="B176" s="56">
        <f>SUM(B177:B182)</f>
        <v>294860.65000000002</v>
      </c>
    </row>
    <row r="177" spans="1:4" x14ac:dyDescent="0.25">
      <c r="A177" s="28" t="s">
        <v>89</v>
      </c>
      <c r="B177" s="49">
        <v>119318.55</v>
      </c>
    </row>
    <row r="178" spans="1:4" x14ac:dyDescent="0.25">
      <c r="A178" s="28" t="s">
        <v>72</v>
      </c>
      <c r="B178" s="49">
        <v>28844.45</v>
      </c>
    </row>
    <row r="179" spans="1:4" x14ac:dyDescent="0.25">
      <c r="A179" s="28" t="s">
        <v>73</v>
      </c>
      <c r="B179" s="49">
        <v>42070.41</v>
      </c>
    </row>
    <row r="180" spans="1:4" x14ac:dyDescent="0.25">
      <c r="A180" s="28" t="s">
        <v>74</v>
      </c>
      <c r="B180" s="49">
        <v>11573.04</v>
      </c>
    </row>
    <row r="181" spans="1:4" x14ac:dyDescent="0.25">
      <c r="A181" s="28" t="s">
        <v>90</v>
      </c>
      <c r="B181" s="49">
        <v>86826.63</v>
      </c>
    </row>
    <row r="182" spans="1:4" x14ac:dyDescent="0.25">
      <c r="A182" s="28" t="s">
        <v>91</v>
      </c>
      <c r="B182" s="49">
        <v>6227.57</v>
      </c>
    </row>
    <row r="183" spans="1:4" x14ac:dyDescent="0.25">
      <c r="A183" s="28" t="s">
        <v>92</v>
      </c>
      <c r="B183" s="38">
        <f>SUM(B184:B189)</f>
        <v>144576681.09</v>
      </c>
    </row>
    <row r="184" spans="1:4" x14ac:dyDescent="0.25">
      <c r="A184" s="28" t="s">
        <v>120</v>
      </c>
      <c r="B184" s="49">
        <v>59423573.159999996</v>
      </c>
    </row>
    <row r="185" spans="1:4" x14ac:dyDescent="0.25">
      <c r="A185" s="28" t="s">
        <v>93</v>
      </c>
      <c r="B185" s="49">
        <v>1807509.22</v>
      </c>
      <c r="D185" s="46"/>
    </row>
    <row r="186" spans="1:4" x14ac:dyDescent="0.25">
      <c r="A186" s="28" t="s">
        <v>94</v>
      </c>
      <c r="B186" s="49">
        <v>13226117.189999999</v>
      </c>
    </row>
    <row r="187" spans="1:4" x14ac:dyDescent="0.25">
      <c r="A187" s="28" t="s">
        <v>95</v>
      </c>
      <c r="B187" s="49">
        <v>24048065.739999998</v>
      </c>
      <c r="D187" s="50"/>
    </row>
    <row r="188" spans="1:4" x14ac:dyDescent="0.25">
      <c r="A188" s="28" t="s">
        <v>96</v>
      </c>
      <c r="B188" s="54">
        <v>42288420.75</v>
      </c>
      <c r="D188" s="46"/>
    </row>
    <row r="189" spans="1:4" x14ac:dyDescent="0.25">
      <c r="A189" s="28" t="s">
        <v>97</v>
      </c>
      <c r="B189" s="49">
        <v>3782995.03</v>
      </c>
      <c r="D189" s="46"/>
    </row>
    <row r="190" spans="1:4" x14ac:dyDescent="0.25">
      <c r="A190" s="27" t="s">
        <v>23</v>
      </c>
      <c r="B190" s="38">
        <f>(B39+B62)-(B167+B172)</f>
        <v>144871541.74000001</v>
      </c>
      <c r="D190" s="46"/>
    </row>
    <row r="191" spans="1:4" x14ac:dyDescent="0.25">
      <c r="A191" s="15" t="s">
        <v>180</v>
      </c>
      <c r="B191" s="16"/>
    </row>
    <row r="192" spans="1:4" x14ac:dyDescent="0.25">
      <c r="A192" s="41" t="s">
        <v>19</v>
      </c>
      <c r="B192" s="42"/>
    </row>
    <row r="193" spans="1:2" x14ac:dyDescent="0.25">
      <c r="A193" s="34" t="s">
        <v>17</v>
      </c>
      <c r="B193" s="38">
        <v>864251.60000000009</v>
      </c>
    </row>
    <row r="194" spans="1:2" x14ac:dyDescent="0.25">
      <c r="A194" s="34" t="s">
        <v>18</v>
      </c>
      <c r="B194" s="38">
        <v>0</v>
      </c>
    </row>
    <row r="195" spans="1:2" x14ac:dyDescent="0.25">
      <c r="A195" s="34" t="s">
        <v>21</v>
      </c>
      <c r="B195" s="38">
        <v>0</v>
      </c>
    </row>
    <row r="196" spans="1:2" x14ac:dyDescent="0.25">
      <c r="A196" s="41" t="s">
        <v>20</v>
      </c>
      <c r="B196" s="43">
        <f>B193+B194+B195</f>
        <v>864251.60000000009</v>
      </c>
    </row>
    <row r="197" spans="1:2" x14ac:dyDescent="0.25">
      <c r="A197" s="57" t="s">
        <v>16</v>
      </c>
      <c r="B197" s="58"/>
    </row>
    <row r="198" spans="1:2" x14ac:dyDescent="0.25">
      <c r="A198" s="59"/>
      <c r="B198" s="60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7" ma:contentTypeDescription="Crie um novo documento." ma:contentTypeScope="" ma:versionID="058b75661ff849fa86936cfc5c1e1b1b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3c2bda978256c70102ed2f6de463b30e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74C25-9776-4A15-A794-1F5233D73956}">
  <ds:schemaRefs>
    <ds:schemaRef ds:uri="2e397677-9d8e-4934-9323-45b51ee27292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8d34be9d-4bdd-4440-83d6-242f251ff09c"/>
  </ds:schemaRefs>
</ds:datastoreItem>
</file>

<file path=customXml/itemProps3.xml><?xml version="1.0" encoding="utf-8"?>
<ds:datastoreItem xmlns:ds="http://schemas.openxmlformats.org/officeDocument/2006/customXml" ds:itemID="{5B90B5DA-B846-41C5-B9B3-DC8F95DF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Office365.11 Contas</cp:lastModifiedBy>
  <cp:lastPrinted>2024-02-27T13:43:04Z</cp:lastPrinted>
  <dcterms:created xsi:type="dcterms:W3CDTF">2021-09-23T15:15:02Z</dcterms:created>
  <dcterms:modified xsi:type="dcterms:W3CDTF">2024-03-19T13:59:49Z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