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arquivos\DOC_CMCG\BANCO DE ALIMENTOS\Relatório Gerencial\2024\01-Janeiro\"/>
    </mc:Choice>
  </mc:AlternateContent>
  <xr:revisionPtr revIDLastSave="0" documentId="13_ncr:1_{D474E430-EC53-4FA8-AE67-BB920B6F8C31}" xr6:coauthVersionLast="47" xr6:coauthVersionMax="47" xr10:uidLastSave="{00000000-0000-0000-0000-000000000000}"/>
  <bookViews>
    <workbookView xWindow="-120" yWindow="-120" windowWidth="29040" windowHeight="15720" tabRatio="696" activeTab="1" xr2:uid="{00000000-000D-0000-FFFF-FFFF00000000}"/>
  </bookViews>
  <sheets>
    <sheet name="Capa" sheetId="10" r:id="rId1"/>
    <sheet name="Relatório Sintético" sheetId="6" r:id="rId2"/>
    <sheet name="Relatório Analítico " sheetId="3" r:id="rId3"/>
    <sheet name="Entidades Cadastradas" sheetId="14" r:id="rId4"/>
    <sheet name="Anexo Fotos" sheetId="12" r:id="rId5"/>
    <sheet name="Planilha21" sheetId="36" state="hidden" r:id="rId6"/>
    <sheet name="Planilha20" sheetId="35" state="hidden" r:id="rId7"/>
    <sheet name="Planilha19" sheetId="34" state="hidden" r:id="rId8"/>
    <sheet name="Planilha18" sheetId="33" state="hidden" r:id="rId9"/>
    <sheet name="Planilha17" sheetId="32" state="hidden" r:id="rId10"/>
    <sheet name="Planilha16" sheetId="31" state="hidden" r:id="rId11"/>
    <sheet name="Planilha15" sheetId="30" state="hidden" r:id="rId12"/>
    <sheet name="Planilha14" sheetId="29" state="hidden" r:id="rId13"/>
    <sheet name="Planilha13" sheetId="28" state="hidden" r:id="rId14"/>
    <sheet name="Planilha12" sheetId="27" state="hidden" r:id="rId15"/>
    <sheet name="Planilha11" sheetId="26" state="hidden" r:id="rId16"/>
    <sheet name="Planilha10" sheetId="25" state="hidden" r:id="rId17"/>
    <sheet name="Planilha9" sheetId="24" state="hidden" r:id="rId18"/>
    <sheet name="Planilha8" sheetId="23" state="hidden" r:id="rId19"/>
    <sheet name="Planilha7" sheetId="22" state="hidden" r:id="rId20"/>
    <sheet name="Planilha6" sheetId="21" state="hidden" r:id="rId21"/>
    <sheet name="Planilha5" sheetId="20" state="hidden" r:id="rId22"/>
    <sheet name="Planilha4" sheetId="18" state="hidden" r:id="rId23"/>
    <sheet name="Planilha3" sheetId="17" state="hidden" r:id="rId24"/>
    <sheet name="Planilha1" sheetId="16" state="hidden" r:id="rId25"/>
    <sheet name="Planilha2" sheetId="15" state="hidden" r:id="rId26"/>
  </sheets>
  <definedNames>
    <definedName name="__shared_1_0_0">#REF!-#REF!</definedName>
    <definedName name="__shared_2_0_0">#REF!-#REF!</definedName>
    <definedName name="_xlnm._FilterDatabase" localSheetId="2" hidden="1">'Relatório Analítico '!$A$33:$L$469</definedName>
    <definedName name="_xlnm.Print_Area" localSheetId="4">'Anexo Fotos'!$A$1:$Q$85</definedName>
    <definedName name="_xlnm.Print_Area" localSheetId="0">Capa!$A$1:$K$50</definedName>
    <definedName name="_xlnm.Print_Area" localSheetId="3">'Entidades Cadastradas'!$A$1:$E$241</definedName>
    <definedName name="_xlnm.Print_Area" localSheetId="2">'Relatório Analítico '!$A$1:$L$636</definedName>
    <definedName name="_xlnm.Print_Area" localSheetId="1">'Relatório Sintético'!$A$1:$L$42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17" i="3" l="1"/>
  <c r="L217" i="3" s="1"/>
  <c r="L25" i="3"/>
  <c r="L24" i="3"/>
  <c r="L23" i="3"/>
  <c r="L22" i="3"/>
  <c r="L12" i="3"/>
  <c r="L11" i="3"/>
  <c r="L358" i="3"/>
  <c r="L357" i="3"/>
  <c r="L355" i="3"/>
  <c r="L353" i="3"/>
  <c r="L352" i="3"/>
  <c r="L216" i="3"/>
  <c r="L30" i="3"/>
  <c r="L29" i="3"/>
  <c r="L17" i="3"/>
  <c r="K617" i="3" l="1"/>
  <c r="K356" i="3"/>
  <c r="J356" i="3"/>
  <c r="I356" i="3"/>
  <c r="H356" i="3"/>
  <c r="G356" i="3"/>
  <c r="F356" i="3"/>
  <c r="E356" i="3"/>
  <c r="D356" i="3"/>
  <c r="D353" i="3"/>
  <c r="L351" i="3"/>
  <c r="L349" i="3"/>
  <c r="L346" i="3"/>
  <c r="L321" i="3"/>
  <c r="L317" i="3"/>
  <c r="L312" i="3"/>
  <c r="L309" i="3"/>
  <c r="L307" i="3"/>
  <c r="L302" i="3"/>
  <c r="L297" i="3"/>
  <c r="L295" i="3"/>
  <c r="L290" i="3"/>
  <c r="L286" i="3"/>
  <c r="L280" i="3"/>
  <c r="L278" i="3"/>
  <c r="L274" i="3"/>
  <c r="L272" i="3"/>
  <c r="L267" i="3"/>
  <c r="L257" i="3"/>
  <c r="L248" i="3"/>
  <c r="L245" i="3"/>
  <c r="L234" i="3"/>
  <c r="L223" i="3"/>
  <c r="L222" i="3"/>
  <c r="L221" i="3"/>
  <c r="L220" i="3"/>
  <c r="J217" i="3"/>
  <c r="K217" i="3"/>
  <c r="J216" i="3"/>
  <c r="K216" i="3"/>
  <c r="L356" i="3" l="1"/>
  <c r="L66" i="3"/>
  <c r="L18" i="3"/>
  <c r="L16" i="3"/>
  <c r="F617" i="3" l="1"/>
  <c r="I617" i="3"/>
  <c r="H617" i="3"/>
  <c r="L616" i="3"/>
  <c r="L475" i="3"/>
  <c r="L474"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468"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363" i="3"/>
  <c r="J617" i="3"/>
  <c r="J469" i="3"/>
  <c r="K469" i="3"/>
  <c r="K618" i="3" s="1"/>
  <c r="K22" i="3" s="1"/>
  <c r="K353" i="3"/>
  <c r="K11" i="3" s="1"/>
  <c r="E353" i="3"/>
  <c r="K352" i="3"/>
  <c r="K358" i="3" s="1"/>
  <c r="J352" i="3"/>
  <c r="J358" i="3" s="1"/>
  <c r="J23" i="3" s="1"/>
  <c r="J353" i="3"/>
  <c r="L224" i="3"/>
  <c r="L225" i="3"/>
  <c r="L226" i="3"/>
  <c r="L227" i="3"/>
  <c r="L228" i="3"/>
  <c r="L229" i="3"/>
  <c r="L230" i="3"/>
  <c r="L231" i="3"/>
  <c r="L232" i="3"/>
  <c r="L233" i="3"/>
  <c r="L235" i="3"/>
  <c r="L236" i="3"/>
  <c r="L237" i="3"/>
  <c r="L238" i="3"/>
  <c r="L239" i="3"/>
  <c r="L240" i="3"/>
  <c r="L241" i="3"/>
  <c r="L242" i="3"/>
  <c r="L243" i="3"/>
  <c r="L244" i="3"/>
  <c r="L246" i="3"/>
  <c r="L247" i="3"/>
  <c r="L249" i="3"/>
  <c r="L250" i="3"/>
  <c r="L251" i="3"/>
  <c r="L252" i="3"/>
  <c r="L253" i="3"/>
  <c r="L254" i="3"/>
  <c r="L255" i="3"/>
  <c r="L256" i="3"/>
  <c r="L258" i="3"/>
  <c r="L259" i="3"/>
  <c r="L260" i="3"/>
  <c r="L261" i="3"/>
  <c r="L262" i="3"/>
  <c r="L263" i="3"/>
  <c r="L264" i="3"/>
  <c r="L265" i="3"/>
  <c r="L266" i="3"/>
  <c r="L268" i="3"/>
  <c r="L269" i="3"/>
  <c r="L270" i="3"/>
  <c r="L271" i="3"/>
  <c r="L273" i="3"/>
  <c r="L275" i="3"/>
  <c r="L276" i="3"/>
  <c r="L277" i="3"/>
  <c r="L279" i="3"/>
  <c r="L281" i="3"/>
  <c r="L282" i="3"/>
  <c r="L283" i="3"/>
  <c r="L284" i="3"/>
  <c r="L285" i="3"/>
  <c r="L287" i="3"/>
  <c r="L288" i="3"/>
  <c r="L289" i="3"/>
  <c r="L291" i="3"/>
  <c r="L292" i="3"/>
  <c r="L293" i="3"/>
  <c r="L294" i="3"/>
  <c r="L296" i="3"/>
  <c r="L298" i="3"/>
  <c r="L299" i="3"/>
  <c r="L300" i="3"/>
  <c r="L301" i="3"/>
  <c r="L303" i="3"/>
  <c r="L304" i="3"/>
  <c r="L305" i="3"/>
  <c r="L306" i="3"/>
  <c r="L308" i="3"/>
  <c r="L310" i="3"/>
  <c r="L311" i="3"/>
  <c r="L313" i="3"/>
  <c r="L314" i="3"/>
  <c r="L315" i="3"/>
  <c r="L316" i="3"/>
  <c r="L318" i="3"/>
  <c r="L319" i="3"/>
  <c r="L320" i="3"/>
  <c r="L322" i="3"/>
  <c r="L323" i="3"/>
  <c r="L324" i="3"/>
  <c r="L325" i="3"/>
  <c r="L326" i="3"/>
  <c r="L327" i="3"/>
  <c r="L328" i="3"/>
  <c r="L329" i="3"/>
  <c r="L330" i="3"/>
  <c r="L331" i="3"/>
  <c r="L332" i="3"/>
  <c r="L333" i="3"/>
  <c r="L334" i="3"/>
  <c r="L335" i="3"/>
  <c r="L336" i="3"/>
  <c r="L337" i="3"/>
  <c r="L338" i="3"/>
  <c r="L339" i="3"/>
  <c r="L340" i="3"/>
  <c r="L341" i="3"/>
  <c r="L342" i="3"/>
  <c r="L343" i="3"/>
  <c r="L344" i="3"/>
  <c r="L345" i="3"/>
  <c r="L347" i="3"/>
  <c r="L348" i="3"/>
  <c r="L350" i="3"/>
  <c r="L215" i="3"/>
  <c r="L39" i="3"/>
  <c r="L40" i="3"/>
  <c r="L41" i="3"/>
  <c r="L42" i="3"/>
  <c r="L43" i="3"/>
  <c r="L44" i="3"/>
  <c r="L45" i="3"/>
  <c r="L46" i="3"/>
  <c r="L47" i="3"/>
  <c r="L48" i="3"/>
  <c r="L49" i="3"/>
  <c r="L50" i="3"/>
  <c r="L51" i="3"/>
  <c r="L52" i="3"/>
  <c r="L53" i="3"/>
  <c r="L54" i="3"/>
  <c r="L55" i="3"/>
  <c r="L56" i="3"/>
  <c r="L57" i="3"/>
  <c r="L58" i="3"/>
  <c r="L59" i="3"/>
  <c r="L60" i="3"/>
  <c r="L61" i="3"/>
  <c r="L62" i="3"/>
  <c r="L63" i="3"/>
  <c r="L64" i="3"/>
  <c r="L65"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38" i="3"/>
  <c r="L37" i="3"/>
  <c r="L36" i="3"/>
  <c r="L35" i="3"/>
  <c r="L34" i="3"/>
  <c r="K12" i="3"/>
  <c r="J12" i="3"/>
  <c r="J11" i="3"/>
  <c r="J618" i="3" l="1"/>
  <c r="J22" i="3" s="1"/>
  <c r="L617" i="3"/>
  <c r="L469" i="3"/>
  <c r="K23" i="3"/>
  <c r="K25" i="3" s="1"/>
  <c r="J25" i="3"/>
  <c r="L618" i="3" l="1"/>
  <c r="I469" i="3"/>
  <c r="I618" i="3" s="1"/>
  <c r="I353" i="3"/>
  <c r="I352" i="3"/>
  <c r="I216" i="3"/>
  <c r="I358" i="3" s="1"/>
  <c r="I217" i="3"/>
  <c r="I22" i="3" l="1"/>
  <c r="G12" i="3"/>
  <c r="H12" i="3" l="1"/>
  <c r="G352" i="3"/>
  <c r="G216" i="3"/>
  <c r="G358" i="3" s="1"/>
  <c r="G469" i="3" l="1"/>
  <c r="G617" i="3"/>
  <c r="G618" i="3" l="1"/>
  <c r="G22" i="3" s="1"/>
  <c r="F217" i="3" l="1"/>
  <c r="E217" i="3"/>
  <c r="F353" i="3"/>
  <c r="F469" i="3"/>
  <c r="F618" i="3" s="1"/>
  <c r="F22" i="3" s="1"/>
  <c r="F12" i="3"/>
  <c r="E11" i="3" l="1"/>
  <c r="F11" i="3"/>
  <c r="D216" i="3"/>
  <c r="E12" i="3" l="1"/>
  <c r="E469" i="3" l="1"/>
  <c r="E617" i="3"/>
  <c r="E618" i="3" s="1"/>
  <c r="E22" i="3" l="1"/>
  <c r="E25" i="3" l="1"/>
  <c r="I12" i="3"/>
  <c r="I11" i="3" l="1"/>
  <c r="H469" i="3" l="1"/>
  <c r="H216" i="3"/>
  <c r="H217" i="3"/>
  <c r="G217" i="3"/>
  <c r="D469" i="3"/>
  <c r="E216" i="3"/>
  <c r="D352" i="3"/>
  <c r="D617" i="3"/>
  <c r="I23" i="3"/>
  <c r="F216" i="3"/>
  <c r="H353" i="3"/>
  <c r="F352" i="3"/>
  <c r="E352" i="3"/>
  <c r="H352" i="3"/>
  <c r="G353" i="3"/>
  <c r="H358" i="3" l="1"/>
  <c r="F358" i="3"/>
  <c r="E358" i="3"/>
  <c r="H11" i="3"/>
  <c r="D358" i="3"/>
  <c r="G11" i="3"/>
  <c r="F23" i="3"/>
  <c r="H618" i="3"/>
  <c r="H22" i="3" s="1"/>
  <c r="D618" i="3"/>
  <c r="G23" i="3"/>
  <c r="H23" i="3"/>
  <c r="E23" i="3" l="1"/>
  <c r="H25" i="3"/>
  <c r="G25" i="3"/>
  <c r="I25" i="3"/>
  <c r="F25" i="3"/>
</calcChain>
</file>

<file path=xl/sharedStrings.xml><?xml version="1.0" encoding="utf-8"?>
<sst xmlns="http://schemas.openxmlformats.org/spreadsheetml/2006/main" count="3398" uniqueCount="1068">
  <si>
    <t>ORGANIZAÇÃO DAS VOLUNTÁRIAS DE GOIÁS</t>
  </si>
  <si>
    <t>5º TERMO ADITIVO AO TERMO DE FOMENTO
 Nº 001/2019 - CEASA/OVG</t>
  </si>
  <si>
    <t>RELATÓRIO GERENCIAL MENSAL DE EXECUÇÃO</t>
  </si>
  <si>
    <t>BANCO DE ALIMENTOS</t>
  </si>
  <si>
    <t>PROTEÇÃO SOCIAL ÀS FAMÍLIAS E INDIVÍDUOS EM SITUAÇÃO DE VULNERABILIDADE SOCIAL</t>
  </si>
  <si>
    <t>PROTEÇÃO SOCIAL BÁSICA - BANCO DE ALIMENTOS</t>
  </si>
  <si>
    <t>UNIDADE EXECUTORA</t>
  </si>
  <si>
    <t>ESPECIFICAÇÃO</t>
  </si>
  <si>
    <t>METAS FÍSICAS</t>
  </si>
  <si>
    <t>Realizadas</t>
  </si>
  <si>
    <t>Número de entidades cadastradas</t>
  </si>
  <si>
    <t>Número de indivíduos/famílias cadastrados</t>
  </si>
  <si>
    <t>Número de entidades atendidas</t>
  </si>
  <si>
    <t>Número de indivíduos/famílias atendidos</t>
  </si>
  <si>
    <t>Total de alimentos doados (KG)</t>
  </si>
  <si>
    <t>Total de doadores cadastrados</t>
  </si>
  <si>
    <t>Total de alimentos coletados/arrecadados (KG)</t>
  </si>
  <si>
    <t>Bairros de Goiânia atendidos</t>
  </si>
  <si>
    <t>Municípios atendidos (além de Goiânia)</t>
  </si>
  <si>
    <t>Distribuição</t>
  </si>
  <si>
    <t>Diária (exceto domingos e feriados)</t>
  </si>
  <si>
    <t xml:space="preserve">Plano de Ação </t>
  </si>
  <si>
    <r>
      <t>Causa:</t>
    </r>
    <r>
      <rPr>
        <sz val="12"/>
        <rFont val="Calibri"/>
        <family val="2"/>
        <scheme val="minor"/>
      </rPr>
      <t xml:space="preserve"> O Programa está sendo executado com base no Plano de Trabalho, com o desenvolvimento de atividades de coleta, seleção e distribuição de alimentos para entidades sociais e famílias em situação de vulnerabilidade e insegurança alimentar, superando a descrição do item "9. Metas", que prevê a entrega de, no mínimo, 60.000 kg de alimentos in natura (9.2) e atender, no mínimo, 1.500 famílias e 40 entidades por mês (9.3).</t>
    </r>
  </si>
  <si>
    <r>
      <t>Medidas implementadas/a implementar:</t>
    </r>
    <r>
      <rPr>
        <sz val="12"/>
        <rFont val="Calibri"/>
        <family val="2"/>
        <scheme val="minor"/>
      </rPr>
      <t xml:space="preserve"> Como as atividades estão sendo desenvolvidas conforme previsto no Plano de Trabalho, não há medidas saneadoras a serem implementadas.</t>
    </r>
  </si>
  <si>
    <r>
      <t xml:space="preserve">Prazo para tratar a causa: </t>
    </r>
    <r>
      <rPr>
        <sz val="12"/>
        <rFont val="Calibri"/>
        <family val="2"/>
        <scheme val="minor"/>
      </rPr>
      <t>Não há prazo.</t>
    </r>
  </si>
  <si>
    <t>Ações Desenvolvidas</t>
  </si>
  <si>
    <t xml:space="preserve">O Programa continua recebendo novos cadastramentos, sendo o de famílias realizado de forma presencial e o de entidades sociais, através do site da OVG (www.ovg.org.br), com a validação do cadastro realizada pela equipe de Assistência Social. Destacamos que todas as ações buscaram apoiar e fortalecer a rede socioassistencial. </t>
  </si>
  <si>
    <r>
      <rPr>
        <sz val="12"/>
        <color rgb="FF000000"/>
        <rFont val="Calibri"/>
        <family val="2"/>
        <scheme val="minor"/>
      </rPr>
      <t xml:space="preserve">Após as capacitações sobre o Mix do Bem nas unidades e programas da OVG, neste mês foram realizados os seguintes atendimentos: </t>
    </r>
    <r>
      <rPr>
        <sz val="12"/>
        <color rgb="FFFF0000"/>
        <rFont val="Calibri"/>
        <family val="2"/>
        <scheme val="minor"/>
      </rPr>
      <t xml:space="preserve"> </t>
    </r>
  </si>
  <si>
    <t>Luís Maurício Bessa Scartezini</t>
  </si>
  <si>
    <t xml:space="preserve">Gerente de Planejamento
</t>
  </si>
  <si>
    <t>Roberta Wendorf de Carvalho</t>
  </si>
  <si>
    <t>Janine Almeida Silva Zaiden</t>
  </si>
  <si>
    <t>Diretora de Unidades Socioassistenciais</t>
  </si>
  <si>
    <t>Diretora de Planejamento e Gestão</t>
  </si>
  <si>
    <t>Sérgio Borges Fonseca Júnior</t>
  </si>
  <si>
    <t>Adryanna Leonor Melo de Oliveira Caiado</t>
  </si>
  <si>
    <t>Diretor Administrativo e Financeiro</t>
  </si>
  <si>
    <t>Diretora Geral</t>
  </si>
  <si>
    <t>5º TERMO ADITIVO AO TERMO DE FOMENTO Nº 001/2019 - CEASA/OVG</t>
  </si>
  <si>
    <t>RELATÓRIO ANALÍTICO: OPERACIONAL E METAS</t>
  </si>
  <si>
    <t>PROTEÇÃO SOCIAL BÁSICA</t>
  </si>
  <si>
    <t xml:space="preserve">OPERACIONALIZAÇÃO DAS AÇÕES DE PROTEÇÃO SOCIAL                      </t>
  </si>
  <si>
    <t>Item Meta TF: 15.1   /   Item Meta PT: 9.9.1</t>
  </si>
  <si>
    <t xml:space="preserve"> 1. ATENDIMENTOS/MÊS</t>
  </si>
  <si>
    <t>TOTAL SEM REPETIÇÃO</t>
  </si>
  <si>
    <t xml:space="preserve">Número de entidades atendidas </t>
  </si>
  <si>
    <t>RZ</t>
  </si>
  <si>
    <t>Item Meta TF: 15.1   /   Item Meta PT: 9.9.2</t>
  </si>
  <si>
    <t xml:space="preserve"> 2. CADASTRAMENTOS/MÊS</t>
  </si>
  <si>
    <t>TOTAL</t>
  </si>
  <si>
    <t xml:space="preserve">Novas entidades cadastradas com recebimento regular </t>
  </si>
  <si>
    <t>Novas entidades cadastradas para o Programa Aquisição de Alimentos Estadual (PAA)</t>
  </si>
  <si>
    <t>Novos indivíduos/famílias cadastrados</t>
  </si>
  <si>
    <t>Item Meta TF: 15.3   /   Item Meta PT: 9.9.3</t>
  </si>
  <si>
    <t>3. VOLUME DE DOAÇÕES (KG)/MÊS</t>
  </si>
  <si>
    <t>Quantidade de alimentos coletados/arrecadados</t>
  </si>
  <si>
    <t>Quantidade de alimentos doados</t>
  </si>
  <si>
    <t xml:space="preserve">Quantidade de alimentos selecionados para processamentos </t>
  </si>
  <si>
    <t xml:space="preserve">Quantidade de alimentos descartados (distribuídos a instituições para alimentação animal) </t>
  </si>
  <si>
    <t>Item Meta TF: Não Possui   /   Item Meta PT: 9.9.5</t>
  </si>
  <si>
    <t xml:space="preserve"> 4. AÇÕES SOCIAIS</t>
  </si>
  <si>
    <t>Número de entidades que participaram</t>
  </si>
  <si>
    <t>Número de indivíduos/famílias que participaram</t>
  </si>
  <si>
    <t>5. DISTRIBUIÇÃO DE ALIMENTOS POR INSTITUIÇÃO / ENTIDADE E FAMÍLIA (KG)</t>
  </si>
  <si>
    <t>Bairros de Goiânia</t>
  </si>
  <si>
    <t>Instituição / Entidade ATENDIDA EM GOIÂNIA</t>
  </si>
  <si>
    <t>Santa Genoveva</t>
  </si>
  <si>
    <t>Assembleia de Deus Aliança</t>
  </si>
  <si>
    <t>Bairro Goiá 2</t>
  </si>
  <si>
    <t>Assembleia de Deus Esperança</t>
  </si>
  <si>
    <t>Jardim Itaipu</t>
  </si>
  <si>
    <t>Associação Desportiva Jardim Caravelas - ADEJAC</t>
  </si>
  <si>
    <t>Grupo Ecológico Ambiental Nacional comando pantera</t>
  </si>
  <si>
    <t xml:space="preserve">Jardim Guanabara </t>
  </si>
  <si>
    <t>Assembleia de Deus Yeshua</t>
  </si>
  <si>
    <t>Centro de Recuperação Vida Nova</t>
  </si>
  <si>
    <t>Banco de Alimentos Mesa Brasil - SESC</t>
  </si>
  <si>
    <t>Jardim Guanabara I</t>
  </si>
  <si>
    <t>CMEI Jardim Guanabara I - Conselho Gestor Construindo Cidadãos</t>
  </si>
  <si>
    <t>Instituto de Especialidades Conceito</t>
  </si>
  <si>
    <t>Jardim Guanabara II</t>
  </si>
  <si>
    <t>Sociedade Renascer</t>
  </si>
  <si>
    <t>Jardim Guanabara III</t>
  </si>
  <si>
    <t>CMEI Guanabara lll</t>
  </si>
  <si>
    <t>Comunidade Espirita Trabalho, Amor e FÉ (CETAF)</t>
  </si>
  <si>
    <t>Vila Montecelli</t>
  </si>
  <si>
    <t>Associação Ambiental pela Vida e Sustentabilidade Social</t>
  </si>
  <si>
    <t>Residencial Vale dos Sonhos</t>
  </si>
  <si>
    <t>Associação Beneficente do Residencial Vale dos Sonhos</t>
  </si>
  <si>
    <t>Igreja Batista Vale dos Sonhos</t>
  </si>
  <si>
    <t>Igreja Assembleia de Deus Ministério Vale dos Sonhos</t>
  </si>
  <si>
    <t>Residencial São Leopoldo</t>
  </si>
  <si>
    <t>Associação Benefeciente Missões Compaixão</t>
  </si>
  <si>
    <t xml:space="preserve">Campinas </t>
  </si>
  <si>
    <t>Associação Beneficente Metamorfose</t>
  </si>
  <si>
    <t>Chácara do Governador</t>
  </si>
  <si>
    <t>Associação dos Idosos do Grupo Renascer da Chácara do Governador</t>
  </si>
  <si>
    <t>Jardim Novo Mundo</t>
  </si>
  <si>
    <t>Associação da Igreja Metodista - Oitava Região Eclesiástica</t>
  </si>
  <si>
    <t>Centro de Referência em Convivência de Idosos</t>
  </si>
  <si>
    <t>Lar Infantil Creche Sagrada Família</t>
  </si>
  <si>
    <t>União das Pioneiras de Goiânia</t>
  </si>
  <si>
    <t>Ministério Pão e Vida</t>
  </si>
  <si>
    <t>Associação Amar Mais</t>
  </si>
  <si>
    <t>Jardim das Aroeiras</t>
  </si>
  <si>
    <t>Associação das Entidades Comunitárias Dom Fernando II e Aroeiras</t>
  </si>
  <si>
    <t>CMEI Jardim das Aroeiras</t>
  </si>
  <si>
    <t>Jardim Mirabel</t>
  </si>
  <si>
    <t>Recanto Dom Orione</t>
  </si>
  <si>
    <t>Conjunto Vera Cruz I</t>
  </si>
  <si>
    <t>Associação de Moradores do Conjunto Vera Cruz I</t>
  </si>
  <si>
    <t>Associação Pastoral Soldados de Cristo</t>
  </si>
  <si>
    <t>Projeto Adoção</t>
  </si>
  <si>
    <t>Vera Cruz 2</t>
  </si>
  <si>
    <t xml:space="preserve">Casa Terapêutica Rei Davi </t>
  </si>
  <si>
    <t>Residencial Paulo Pacheco</t>
  </si>
  <si>
    <t>Associação Paulo Pacheco</t>
  </si>
  <si>
    <t>Jardim Goiás</t>
  </si>
  <si>
    <t>Associação Habitacional e Construção Civil do Brasil - Constracc</t>
  </si>
  <si>
    <t>Instituto Batuíra de Saúde Mental</t>
  </si>
  <si>
    <t>Casa da Criança e do Adolescente Talitha Kum</t>
  </si>
  <si>
    <t>Novo Horizonte</t>
  </si>
  <si>
    <t>Associação Metodista Assistencial de Educação Infantil</t>
  </si>
  <si>
    <t>Setor Oeste</t>
  </si>
  <si>
    <t>Associação Obra do Berço</t>
  </si>
  <si>
    <t>Assciação Estadual de Apoio a Saúde</t>
  </si>
  <si>
    <t>Paróquia São Nicolau</t>
  </si>
  <si>
    <t>Sociedade Beneficente Ortodoxa de Goiás</t>
  </si>
  <si>
    <t>Centro de Atenção Psicossocial - CAPS Girassol</t>
  </si>
  <si>
    <t>Núcleo de Proteção aos Queimados</t>
  </si>
  <si>
    <t>Setor Coimbra</t>
  </si>
  <si>
    <t>Associação Servos de Deus</t>
  </si>
  <si>
    <t>Associação Tio Cleobaldo</t>
  </si>
  <si>
    <t>Lar de Jesus</t>
  </si>
  <si>
    <t>Bairro Feliz</t>
  </si>
  <si>
    <t>Lar Caminho da Luz</t>
  </si>
  <si>
    <t>Vila Jardim Pompéia</t>
  </si>
  <si>
    <t>Associação Universo Sem Fome</t>
  </si>
  <si>
    <t>Jardim Liberdade</t>
  </si>
  <si>
    <t>Caps Noroeste</t>
  </si>
  <si>
    <t>Setor Marechal Rondon</t>
  </si>
  <si>
    <t>Casa de Apoio Anjo Gabriel (antiga Liga da Solidariedade)</t>
  </si>
  <si>
    <t>Fraternidade de Assistência a Menores Aprendizes - FAMA</t>
  </si>
  <si>
    <t>Bairro Floresta</t>
  </si>
  <si>
    <t>Casa de Fraternidade Caminho da Luz</t>
  </si>
  <si>
    <t>Gentil Meireles</t>
  </si>
  <si>
    <t>Aliança Clube Futebol</t>
  </si>
  <si>
    <t>Conjunto Cachoeira Dourada</t>
  </si>
  <si>
    <t>Centro Espírita Estrela D'Alva</t>
  </si>
  <si>
    <t>Residencial Maria Lourença</t>
  </si>
  <si>
    <t>Centro de Atendimento Educação e Mediação da Família - CAEMFA</t>
  </si>
  <si>
    <t>Parque Industrial João Braz</t>
  </si>
  <si>
    <t>Centro Educacional Infantil Mãe Alvina Lima Souza</t>
  </si>
  <si>
    <t>Jardim Brasil</t>
  </si>
  <si>
    <t>Centro Municipal de Educação Infantil Cristiano Emidio Martins</t>
  </si>
  <si>
    <t>Parque Eldorado Oeste</t>
  </si>
  <si>
    <t>Centro Social Espírita Puro Amor</t>
  </si>
  <si>
    <t>Parque Tremendão</t>
  </si>
  <si>
    <t>CMEI Parque Tremendão</t>
  </si>
  <si>
    <t>Associação Comunitária Beneficente Portas Abertas</t>
  </si>
  <si>
    <t>Jardim da Luz</t>
  </si>
  <si>
    <t>Comunidade Espírita Ramatis</t>
  </si>
  <si>
    <t>Setor Castelo Branco</t>
  </si>
  <si>
    <t>Conselho Escolar da Escola Municipal Osterno Potenciano e Silva</t>
  </si>
  <si>
    <t>Residencial Triunfo 3</t>
  </si>
  <si>
    <t>Convenção Internacional Semeando a Palavra em Missões</t>
  </si>
  <si>
    <t>Setor Maysa Extensão</t>
  </si>
  <si>
    <t>Igreja Assembleia de Deus Ministério Sede de Abraão (Antiga Igrejinha)</t>
  </si>
  <si>
    <t>Buena Vista IV</t>
  </si>
  <si>
    <t>Igreja Batista Amor e Cuidado</t>
  </si>
  <si>
    <t>Igreja Evangélica Assembleia de Deus Buena Vista II</t>
  </si>
  <si>
    <t>Vila Nova</t>
  </si>
  <si>
    <t>Igreja Evangélica Assembleia de Deus Jd. Novo Mundo - Ministério Vila Nova</t>
  </si>
  <si>
    <t>Associação das Mulheres Deficientes Auditivas e Surdas do Estado de Goiás</t>
  </si>
  <si>
    <t>Associação dos Deficientes Físicos do Estado de Goiás - ADFEGO</t>
  </si>
  <si>
    <t>Associação dos Acidentados do Trabalho do Estado de Goiás</t>
  </si>
  <si>
    <t>Secretaria Estadual de Educação</t>
  </si>
  <si>
    <t>Comunidade Espírita Paz em Jesus</t>
  </si>
  <si>
    <t>Vila Viana</t>
  </si>
  <si>
    <t>Igreja Internacional da Paz - Ministério Luz para os Povos</t>
  </si>
  <si>
    <t>Bairro da Vitória</t>
  </si>
  <si>
    <t>Igreja Evangélica Assembleia de Deus Ministério Jardim América</t>
  </si>
  <si>
    <t>Associação de Assistência Social Soldadinhos de Deus</t>
  </si>
  <si>
    <t>Ministério de Adoração Amigo do Rei</t>
  </si>
  <si>
    <t>Bairro da Vitória Área III</t>
  </si>
  <si>
    <t>Associação Beija-Flor</t>
  </si>
  <si>
    <t>Vila Riso</t>
  </si>
  <si>
    <t>Igreja Evangélica Assembleia de Deus Vila Riso</t>
  </si>
  <si>
    <t>Bairro Anhanguera</t>
  </si>
  <si>
    <t>Associação de Pais do Excepcional Gota de Orgulho - APEGO</t>
  </si>
  <si>
    <t>Parque Anhanguera</t>
  </si>
  <si>
    <t>Igreja Evangélica Avivamento</t>
  </si>
  <si>
    <t>Parque Anhanguera II</t>
  </si>
  <si>
    <t>Associação Cairós - Solidariedade e Ação</t>
  </si>
  <si>
    <t>Setor Nilza Modesto Neto</t>
  </si>
  <si>
    <t>Igreja Evangélica Ministério Rosa de Sarom</t>
  </si>
  <si>
    <t>Jardim América</t>
  </si>
  <si>
    <t>Igreja Evangélica Quadrangular</t>
  </si>
  <si>
    <t>Associação Bem Aventurada Imelda</t>
  </si>
  <si>
    <t>Ação Social Sagrados Estigmas e Santo Expedito</t>
  </si>
  <si>
    <t>Centro Espírita e Casa da Sopa Orondina Luz e Vida</t>
  </si>
  <si>
    <t>Associação Parkinson de Goiás</t>
  </si>
  <si>
    <t>Jardim Curitiba I</t>
  </si>
  <si>
    <t>Igreja Pentencostal Allfa e Omega - Ministério Atos II</t>
  </si>
  <si>
    <t>Setor Urias Magalhães</t>
  </si>
  <si>
    <t>Instituto de Atenção a Terceira Idade Nossa Senhora do Perpétuo Socorro</t>
  </si>
  <si>
    <t>Residencial Morumbi</t>
  </si>
  <si>
    <t>Ministério das Igrejas das Assembleias de Deus Jardim das Oliveiras</t>
  </si>
  <si>
    <t>Setor Recreio de Ipê</t>
  </si>
  <si>
    <t>Missão Resgate da Paz</t>
  </si>
  <si>
    <t>Jardim Europa</t>
  </si>
  <si>
    <t>Moderna Olavo Bilac</t>
  </si>
  <si>
    <t>Associação de Serviço à Criança Especial de Goiânia - ASCEP</t>
  </si>
  <si>
    <t>Parque Industrial de Goiânia</t>
  </si>
  <si>
    <t>Movimento Jovens Livres</t>
  </si>
  <si>
    <t xml:space="preserve">Itatiaia </t>
  </si>
  <si>
    <t>Obra Social Nossa Senhora da Glória - Fazenda Esperança Santa Rita de Cássia</t>
  </si>
  <si>
    <t>Sol Nascente</t>
  </si>
  <si>
    <t>Obras Sociais do CEGAL</t>
  </si>
  <si>
    <t>Setor Rio Formoso</t>
  </si>
  <si>
    <t>Obras Sociais do Centro Espírita Amor e Luz</t>
  </si>
  <si>
    <t>Parque Santa Cruz</t>
  </si>
  <si>
    <t>Secretaria Estadual de Saúde</t>
  </si>
  <si>
    <t>Siquém Núcleo Educacional</t>
  </si>
  <si>
    <t>Jardim Nova Esperança</t>
  </si>
  <si>
    <t>Associação Missionária Shekinah</t>
  </si>
  <si>
    <t>Obras Sociais do Centro Espírita Irmão Áureo - OSCEIA</t>
  </si>
  <si>
    <t>Setor Bueno</t>
  </si>
  <si>
    <t>Sindicato dos Proprietários das Oficinas Mecânicas dos Estados de Goiás</t>
  </si>
  <si>
    <t>Igreja Assembleia de Deus Ministério Bethel</t>
  </si>
  <si>
    <t>Sociedade Instituto Curados para Curar</t>
  </si>
  <si>
    <t>Residencial Itaipu</t>
  </si>
  <si>
    <t>Associação Semente da Vida - Projeto Semear</t>
  </si>
  <si>
    <t>Centro</t>
  </si>
  <si>
    <t>Associação das Donas de Casa e Consumidores em Ação</t>
  </si>
  <si>
    <t>Associação Grupo Vozes Flores do Cerrado</t>
  </si>
  <si>
    <t>Associação de Travesti Transexuais e Transgêneros de Goiás Astral/GO</t>
  </si>
  <si>
    <t>Associação dos Agentes de Proteção do Juizado da Infância e da Juventude</t>
  </si>
  <si>
    <t xml:space="preserve">Comunidade Terapêutica Ebenézer Bom Pastor </t>
  </si>
  <si>
    <t>Associação dos Trabalhadores e Ex-trabalhadores de Bares e Restaurantes - ATRES</t>
  </si>
  <si>
    <t>Templo Casa de Oração</t>
  </si>
  <si>
    <t xml:space="preserve">Primeira Igreja Batista de Goiânia </t>
  </si>
  <si>
    <t xml:space="preserve">Sindicato dos Empregados do Comércio Hoteleiro do Estado de Goiás </t>
  </si>
  <si>
    <t>Setor Progresso</t>
  </si>
  <si>
    <t>Centro de Trabalho Comunitário - CTC</t>
  </si>
  <si>
    <t>Setor Balneário</t>
  </si>
  <si>
    <t>Associação dos Idosos Jardim Balneário</t>
  </si>
  <si>
    <t>Setor Sudoeste</t>
  </si>
  <si>
    <t>Grupo Pela Vidda de Goiânia</t>
  </si>
  <si>
    <t>Setor Negrão de Lima</t>
  </si>
  <si>
    <t>Centro Espirita Emmanoel</t>
  </si>
  <si>
    <t>Balneário Meia Ponte</t>
  </si>
  <si>
    <t>Arquidiocese de Goiânia - Cúria Metropolitana - Paróquia Nossa Senhora Aparecida</t>
  </si>
  <si>
    <t>Morada do Sol</t>
  </si>
  <si>
    <t>Associação Noroeste Esporte Clube de Goiás</t>
  </si>
  <si>
    <t>Conjunto Vista Alegre</t>
  </si>
  <si>
    <t>Casa de Recuperação Projeto Emanuel - Carepe</t>
  </si>
  <si>
    <t xml:space="preserve">Setor Santos Dumond </t>
  </si>
  <si>
    <t xml:space="preserve">Associação Celso Junior Cuidando dos Filhos de Deus </t>
  </si>
  <si>
    <t>Centro de Educação Comunitária de Meninas e Meninos  - Cecom</t>
  </si>
  <si>
    <t>Setor São José</t>
  </si>
  <si>
    <t>Igreja Pentecostal Assembleia de Deus Ministério Louvor e Adoração</t>
  </si>
  <si>
    <t>Perim</t>
  </si>
  <si>
    <t>Sociedade Eunice Weaver de Goiânia</t>
  </si>
  <si>
    <t>Vila Americano do Brasil</t>
  </si>
  <si>
    <t>Abrigo dos Idosos São Vicente de Paulo</t>
  </si>
  <si>
    <t>Santa Casa de Misericórdia de Goiânia</t>
  </si>
  <si>
    <t>Parque Amazonas</t>
  </si>
  <si>
    <t>Asilo Solar Colombino Augusto de Bastos</t>
  </si>
  <si>
    <t>Associação Casa de Apoio Dona Iraídes</t>
  </si>
  <si>
    <t>Associação Semeadores do Bem</t>
  </si>
  <si>
    <t>Madre Germana I</t>
  </si>
  <si>
    <t>Centro Ed. Infantil Marista Divino Pai Eterno</t>
  </si>
  <si>
    <t>Sociedade Espírita Trabalho e Esperança</t>
  </si>
  <si>
    <t>Madre Germana II</t>
  </si>
  <si>
    <t>Associação Assistencial Madre Germana II</t>
  </si>
  <si>
    <t>Moinho dos Ventos</t>
  </si>
  <si>
    <t>Associação dos Moradores do Moinho dos Ventos - AMOVE</t>
  </si>
  <si>
    <t>Residencial Morada do Bosque</t>
  </si>
  <si>
    <t>Associação Assunção</t>
  </si>
  <si>
    <t>Vila Lucy</t>
  </si>
  <si>
    <t>Associação Beneficente de Ajuda a Pessoa Carente</t>
  </si>
  <si>
    <t>Setor Universitário</t>
  </si>
  <si>
    <t>Associação Projeto Esporte Crescer - PROEC</t>
  </si>
  <si>
    <t>Setor Marista</t>
  </si>
  <si>
    <t>Associação Beneficente Manancial</t>
  </si>
  <si>
    <t>Forte Vile</t>
  </si>
  <si>
    <t>Associação Casa de Cultura Antônia Ferreira de Souza</t>
  </si>
  <si>
    <t>Jardim Mariliza</t>
  </si>
  <si>
    <t>Associação Casa de Maria</t>
  </si>
  <si>
    <t>Setor Sul</t>
  </si>
  <si>
    <t>Associação Grupo Vida a Vida</t>
  </si>
  <si>
    <t>Recreio dos Bandeirantes</t>
  </si>
  <si>
    <t>Comunidade Terapêutica Projeto Luz que Liberta - ABVIDA</t>
  </si>
  <si>
    <t>Associação Comunidade Luz da Vida</t>
  </si>
  <si>
    <t>Jovens com uma Missão Goiânia</t>
  </si>
  <si>
    <t>Boa Ventura</t>
  </si>
  <si>
    <t>Associação dos Catadores de Materiais Recicláveis Ordem e Progresso</t>
  </si>
  <si>
    <t>Finsocial</t>
  </si>
  <si>
    <t>Grupo Fraterno de Assistência Social</t>
  </si>
  <si>
    <t>Associação dos Idosos Bom Viver</t>
  </si>
  <si>
    <t>Setor Aeroporto</t>
  </si>
  <si>
    <t>Associação dos Idosos do Brasil</t>
  </si>
  <si>
    <t>Vila Osvaldo Rosa</t>
  </si>
  <si>
    <t>Associação dos Surdos de Goiânia</t>
  </si>
  <si>
    <t>Vila Matilde</t>
  </si>
  <si>
    <t>Associação Irmãs da Mãe Dolorosa da Ordem Terceira de São Francisco</t>
  </si>
  <si>
    <t>Setor Norte Ferroviário</t>
  </si>
  <si>
    <t>Associação Maçônica de Assistência Social do Estado de Goiás - AMEM-GO</t>
  </si>
  <si>
    <t>Centro de Valorização da Mulher - CEVAM</t>
  </si>
  <si>
    <t>Residencial Antônio Carlos Pires</t>
  </si>
  <si>
    <t>Associação Mão Amiga dos Moradores do Residencial Antônio Carlos Pires</t>
  </si>
  <si>
    <t>Estrela Dalva</t>
  </si>
  <si>
    <t>Associação Projeto Noroeste</t>
  </si>
  <si>
    <t>Sítio dos Bandeirantes</t>
  </si>
  <si>
    <t>Associação Santa Terezinha do Menino Jesus</t>
  </si>
  <si>
    <t>Jardim Santo Antônio</t>
  </si>
  <si>
    <t>Casa de Mãe Sozinha Anália Franco</t>
  </si>
  <si>
    <t>Vila Mutirão</t>
  </si>
  <si>
    <t>Casa do Idoso da Vila Multirão</t>
  </si>
  <si>
    <t>Lar Pio Xll</t>
  </si>
  <si>
    <t>Setor Morais</t>
  </si>
  <si>
    <t>Centro de Cidadania Negra do Estado de Goiás</t>
  </si>
  <si>
    <t>Vila Novo Horizonte</t>
  </si>
  <si>
    <t>Centro de Reabilitação São Paulo Apóstolo - CRESPA</t>
  </si>
  <si>
    <t>Vila Pedroso</t>
  </si>
  <si>
    <t>Oitava Igreja Presbiteriana de Goiânia</t>
  </si>
  <si>
    <t>CMEI Tia Jovita</t>
  </si>
  <si>
    <t>Igreja Assembleia de Deus Ministério Fama</t>
  </si>
  <si>
    <t>Vila Isaura</t>
  </si>
  <si>
    <t>Associação dos Moradores da Vila Isaura e Jardim Xavier - AMOVIJAX</t>
  </si>
  <si>
    <t>Nova Suíça</t>
  </si>
  <si>
    <t>Igreja Nossa Senhora Aparecida e Santa Edwiges</t>
  </si>
  <si>
    <t>Setor Jaó</t>
  </si>
  <si>
    <t>Comunidade Evangélica Juvenil Vida Nova - CEJVN</t>
  </si>
  <si>
    <t>Programa Banco Municipal de Alimentos - Semas</t>
  </si>
  <si>
    <t>Residencial Brisa da Mata</t>
  </si>
  <si>
    <t>Associação Projeto Social Anjo da Guarda</t>
  </si>
  <si>
    <t>Residencial Juscelino Kubitschek</t>
  </si>
  <si>
    <t>Casa Espírita Irmão Lázaro</t>
  </si>
  <si>
    <t>Res. Recreio Samambaia</t>
  </si>
  <si>
    <t>Desafio Jovem Restauração Shalom</t>
  </si>
  <si>
    <t>Setor Bela Vista</t>
  </si>
  <si>
    <t>Escola Creche São Domingos Sávio</t>
  </si>
  <si>
    <t>Parque Atheneu</t>
  </si>
  <si>
    <t>Grupo Espírita Amor e Vida</t>
  </si>
  <si>
    <t>Rio Formoso</t>
  </si>
  <si>
    <t>Hospital Espírita Eurípedes Barsanulfo</t>
  </si>
  <si>
    <t xml:space="preserve">Jardim Petrópolis </t>
  </si>
  <si>
    <t>Projeto Profissionalizante e Educacional Ebenezer</t>
  </si>
  <si>
    <t>Igreja Pentecostal Assembléia de Deus Campo Petropolis - IPAD</t>
  </si>
  <si>
    <t>Setor Rodoviário</t>
  </si>
  <si>
    <t>Legião da Boa Vontade - LBV</t>
  </si>
  <si>
    <t>Parque Oeste Industrial</t>
  </si>
  <si>
    <t>Grupo Espírita Luz Lar Caminho de Maria</t>
  </si>
  <si>
    <t>Ministério Filantrópico Terra Fértil</t>
  </si>
  <si>
    <t>Associação Polivalente São José - APSJ</t>
  </si>
  <si>
    <t>Pedro Ludovico</t>
  </si>
  <si>
    <t>Obras Sociais do Grupo Espírita Regeneração</t>
  </si>
  <si>
    <t>Capuava</t>
  </si>
  <si>
    <t>Assembleia de Deus Capuava</t>
  </si>
  <si>
    <t>SUB-TOTAL DE ATENDIMENTOS (KG)</t>
  </si>
  <si>
    <t>SUB-TOTAL DE ATENDIMENTOS (FÍSICO)</t>
  </si>
  <si>
    <t>Outros municípios</t>
  </si>
  <si>
    <t>Instituição / Entidade ATENDIDA NOS DEMAIS MUNICÍPIOS</t>
  </si>
  <si>
    <t>Anápolis</t>
  </si>
  <si>
    <t>Assembleia de Deus Anápolis</t>
  </si>
  <si>
    <t>Instituição Filantrópica Aldeia da Paz</t>
  </si>
  <si>
    <t>Associação Moriá</t>
  </si>
  <si>
    <t>Associação Missionária Peniel</t>
  </si>
  <si>
    <t>Abrigo Evangélico Jesus Cristo é o Senhor</t>
  </si>
  <si>
    <t>Associação Missionária Esperança</t>
  </si>
  <si>
    <t>Missão Alô Criança de Assistência Infantil</t>
  </si>
  <si>
    <t>Instituto Pequeno Abandonado - Luz de Jesus</t>
  </si>
  <si>
    <t>Associação Franciscana de Instrução e Assistência - AFIA</t>
  </si>
  <si>
    <t>Associação Príncipe da Paz</t>
  </si>
  <si>
    <t>Casa da Criança de Anápolis</t>
  </si>
  <si>
    <t>Anicuns</t>
  </si>
  <si>
    <t>Clube das Mães de Anicuns</t>
  </si>
  <si>
    <t>Abadia de Goiás</t>
  </si>
  <si>
    <t>Associação Beneficente Casa de Davi - ABECAD</t>
  </si>
  <si>
    <t>Associação Beneficente Projeto Pedra Viva</t>
  </si>
  <si>
    <t>Associação Comunitária de Abadia de Goiás</t>
  </si>
  <si>
    <t>Associação Quilombola Recantos Dourados</t>
  </si>
  <si>
    <t>Águas Lindas de Goiás</t>
  </si>
  <si>
    <t>Associação de Apoio a Saúde da Pessoa Carente</t>
  </si>
  <si>
    <t>Aparecida de Goiânia</t>
  </si>
  <si>
    <t xml:space="preserve">Central das Comunidades, Favelas e Periferias (Dona Ana) - COMFAPE </t>
  </si>
  <si>
    <t>AGEO Esportivo</t>
  </si>
  <si>
    <t xml:space="preserve"> Associação dos Moto-Taxistas</t>
  </si>
  <si>
    <t>Abrigo Comendador Walmor</t>
  </si>
  <si>
    <t>Associação  do Poder de Deus Resgatando Vidas com Amor</t>
  </si>
  <si>
    <t>Associação Espírita AJA - Ajudantes Anônimos com Jesus</t>
  </si>
  <si>
    <t>Comunidade Espírita Irmão Jacob - CEIJ</t>
  </si>
  <si>
    <t>Creche Anjo da Guarda - Dom Orione</t>
  </si>
  <si>
    <t>Centro Espírita MEI MEI</t>
  </si>
  <si>
    <t>Centro Terapêutico Adonay</t>
  </si>
  <si>
    <t>Escola Municipal Parque Santa Cecília</t>
  </si>
  <si>
    <t>Escola Municipal São Francisco de Assis</t>
  </si>
  <si>
    <t>Igreja Assembleia de Deus Ministério Missionário</t>
  </si>
  <si>
    <t>Igreja Evangélica Pentecostal com Cristo é Viver</t>
  </si>
  <si>
    <t>Comunidade Terapêutica Lapidando Tesouros</t>
  </si>
  <si>
    <t>Ação Social com a Família Unidade Terra do Sol</t>
  </si>
  <si>
    <t>Associação Núcleo Espírita Amigos de Sempre</t>
  </si>
  <si>
    <t>Associção Brasileira da Transformação Social - ABTS</t>
  </si>
  <si>
    <t>Conselho das Associações Moradores de Aparecida - CAMAP</t>
  </si>
  <si>
    <t>Associação Projeto Social Crescer Semeando</t>
  </si>
  <si>
    <t>Associação Resgatar</t>
  </si>
  <si>
    <t>Entidade Filantrópica de Apoio a Menores Carentes</t>
  </si>
  <si>
    <t>Associação Serra das Areias - ASA</t>
  </si>
  <si>
    <t>Centro de Apoio à Carentes Silvestre Linares</t>
  </si>
  <si>
    <t>Centro de Formação Integral</t>
  </si>
  <si>
    <t>Centro Espírita Lar Maria Cecília</t>
  </si>
  <si>
    <t xml:space="preserve">Centro Espírita A Caminho da Verdade </t>
  </si>
  <si>
    <t>Sociedade Vida e Esperança</t>
  </si>
  <si>
    <t>Centro Maçônico de Educação Infantil João Palestino</t>
  </si>
  <si>
    <t>Instituto Abrigo Coração de Jesus - ECOVAM Escola Centro de Orientação e Valorização do Adolescente e Mulher</t>
  </si>
  <si>
    <t>Instituto Levanta-te e Anda</t>
  </si>
  <si>
    <t>Igreja Proclamai as Nações</t>
  </si>
  <si>
    <t>Instituição Periférica Beneficiente Pequeninos do Reviver</t>
  </si>
  <si>
    <t>Associação Quilombola Urbana Jd. Cascata</t>
  </si>
  <si>
    <t>Projeto Meninos dos Meus Olhos</t>
  </si>
  <si>
    <t>Associação dos Servidores e Usuários nas Estratégias Saúde da Família - ASUSFEGO</t>
  </si>
  <si>
    <t>Associação Solar das Acácias</t>
  </si>
  <si>
    <t>Casa de Apoio São Luiz</t>
  </si>
  <si>
    <t>Centro de Apoio a Carentes Silvestre Linares</t>
  </si>
  <si>
    <t>Projetando o Amanhã</t>
  </si>
  <si>
    <t>Projeto Minha Oportunidade</t>
  </si>
  <si>
    <t>Organização Mulheres em Ação Vila Delfiore</t>
  </si>
  <si>
    <t>Associação Comunitária Beneficente Unidos em Cristo - ACBUC</t>
  </si>
  <si>
    <t>Monjolo Retiro para Idosos</t>
  </si>
  <si>
    <t>Movimento Terra Livre</t>
  </si>
  <si>
    <t>Aurilândia</t>
  </si>
  <si>
    <t>Associação Apostolado Santana</t>
  </si>
  <si>
    <t>Bela Vista de Goiás</t>
  </si>
  <si>
    <t>Associação de São José</t>
  </si>
  <si>
    <t>Brazabrantes</t>
  </si>
  <si>
    <t>Associação Comunitária Amanha Ser - Comunidade Terapêutica</t>
  </si>
  <si>
    <t>Formosa</t>
  </si>
  <si>
    <t>Centro Social Madre Eugênia Ravasco</t>
  </si>
  <si>
    <t>Goianira</t>
  </si>
  <si>
    <t>Assembleia de Deus Vila Maria</t>
  </si>
  <si>
    <t>Associação Casa da Paz - Centro de Reabilitação</t>
  </si>
  <si>
    <t>Associação Terapêutica Projeto Recuperação Otimizada Mão Amiga - PRROMA</t>
  </si>
  <si>
    <t>Instituto Vivaz</t>
  </si>
  <si>
    <t>Hidrolândia</t>
  </si>
  <si>
    <t>CEPMG PROF Augusta Machado</t>
  </si>
  <si>
    <t>Centro de Umbanda Pai Joaquim de Angola</t>
  </si>
  <si>
    <t>Associação Desportiva Hidrolandense - ADH</t>
  </si>
  <si>
    <t>Inhumas</t>
  </si>
  <si>
    <t>Associação Doce Lar</t>
  </si>
  <si>
    <t>Associação Espírita Casa do Caminho</t>
  </si>
  <si>
    <t>Associação Lar Bem Viver</t>
  </si>
  <si>
    <t>Associação Lar de Santana</t>
  </si>
  <si>
    <t>Associação Meu Lar</t>
  </si>
  <si>
    <t>Associação Inhumense de Assistência a Menores e Anciãos - ASSIAMA</t>
  </si>
  <si>
    <t>Nerópolis</t>
  </si>
  <si>
    <t>Centro Espírita Trabalho e Progresso</t>
  </si>
  <si>
    <t>Lar São Vicente de Paulo do Centro Espírita Luz e Caridade</t>
  </si>
  <si>
    <t>Nazário</t>
  </si>
  <si>
    <t>Centro Espírita O Consolador</t>
  </si>
  <si>
    <t>Niquelândia</t>
  </si>
  <si>
    <t>Associação Solidária do Estado de Goiás</t>
  </si>
  <si>
    <t xml:space="preserve">Nova Glória </t>
  </si>
  <si>
    <t>Associação Beneficente da Assembleia de Deus - ABADE</t>
  </si>
  <si>
    <t>Nova Veneza</t>
  </si>
  <si>
    <t>Associação Recanto Mais Saúde</t>
  </si>
  <si>
    <t>Associação Filhos da Esperança Semeando o Amor</t>
  </si>
  <si>
    <t>Paróquia Nossa Senhora do Carmo</t>
  </si>
  <si>
    <t>Palmeiras de Goiás</t>
  </si>
  <si>
    <t>Associação Espírita Casa do Mestre Jesus</t>
  </si>
  <si>
    <t>Associação de Pais e Amigos dos Excepcionais de Palmeiras de Goiás</t>
  </si>
  <si>
    <t>Petrolina</t>
  </si>
  <si>
    <t>Rede Solidária</t>
  </si>
  <si>
    <t>Professor Jamil</t>
  </si>
  <si>
    <t>Associação Quilombola de Professor Jamil</t>
  </si>
  <si>
    <t>Pontalina</t>
  </si>
  <si>
    <t>Igreja Evangélica Assembleia de Deus</t>
  </si>
  <si>
    <t>Obra Unida A Sociedade São Vicente de Paulo</t>
  </si>
  <si>
    <t>Quirinópolis</t>
  </si>
  <si>
    <t>Instituto Renascendo</t>
  </si>
  <si>
    <t xml:space="preserve">Santa Rita do Araguaia </t>
  </si>
  <si>
    <t>Instituição de Longa Permanência Lar Feliz</t>
  </si>
  <si>
    <t>Santo Antônio do Descoberto</t>
  </si>
  <si>
    <t>Associação de Idosos e Pessoas Carentes Santo Antônio do Descoberto - ASIPEC/SAD</t>
  </si>
  <si>
    <t>Senador Canedo</t>
  </si>
  <si>
    <t>Associação de Assistência a Alcoólatras e Tox. GT Goiás sem Drogas</t>
  </si>
  <si>
    <t>Associação Desportiva e Polivalente Senador Canedo</t>
  </si>
  <si>
    <t>Instituto de Formação e Inserção e Promoção Social - IFIS</t>
  </si>
  <si>
    <t>Associação A Força da Mulher</t>
  </si>
  <si>
    <t>Associação Recanto do Sonho Lar para Idosos</t>
  </si>
  <si>
    <t>Da Liga de Mulheres do Jd. Liberdade</t>
  </si>
  <si>
    <t>Associação dos Nordestinos de Senador Canedo</t>
  </si>
  <si>
    <t>Centro de Artes de Grupos Espíritas - CEAGESP</t>
  </si>
  <si>
    <t>Associação dos Moradores do Bairro Alvorada e Adjacentes M S Canedo - ASMBAA</t>
  </si>
  <si>
    <t>Trindade</t>
  </si>
  <si>
    <t>Associação de Idosos Alegria de Viver</t>
  </si>
  <si>
    <t>Associação Beneficente Curae</t>
  </si>
  <si>
    <t>Associação Comunitária Assistencial Luz e Vida</t>
  </si>
  <si>
    <t>Casa da Fraternidade Irmã Sheila</t>
  </si>
  <si>
    <t>Centro de Apoio ao Mais Carente de Trindade - CAMCAT</t>
  </si>
  <si>
    <t>Centro Espírita Apóstolo Paulo</t>
  </si>
  <si>
    <t>CEPMG Castelo Branco Trindade</t>
  </si>
  <si>
    <t>Sonho de Edna</t>
  </si>
  <si>
    <t>Associação dos Idosos Fonte Viva</t>
  </si>
  <si>
    <t>Associação Assistencial Exército de Cristo</t>
  </si>
  <si>
    <t>Associação Trabalho Solidário Mão Amiga</t>
  </si>
  <si>
    <t>Associação dos Deficientes Físicos de Trindade - ADEFITRIN</t>
  </si>
  <si>
    <t>Centro Social Pai Eterno</t>
  </si>
  <si>
    <t>Comunidade Terapêutica Projeto Galileu</t>
  </si>
  <si>
    <t>Centro Social Redentorista São Clemente</t>
  </si>
  <si>
    <t>Associação dos Rotarianos de Trindade - Movimento Assistencial Trindadense</t>
  </si>
  <si>
    <t>Centro Terapêutico Fênix</t>
  </si>
  <si>
    <t>Nosso Lar Ana de Almeida</t>
  </si>
  <si>
    <t>Vila São José Bento Cottolengo</t>
  </si>
  <si>
    <t>Movimento Assistencial Essencial a Família - M.A.E</t>
  </si>
  <si>
    <t>Centro Educacional e Capacitação de Apoio ao Menor</t>
  </si>
  <si>
    <t>FAMÍLIAS (KG)</t>
  </si>
  <si>
    <t>TOTAL GERAL (KG)**</t>
  </si>
  <si>
    <t>6. RELAÇÃO DE DOADORES</t>
  </si>
  <si>
    <t>Item Meta TF: 15.4   /   Item Meta PT: 9.9.4</t>
  </si>
  <si>
    <t xml:space="preserve"> Quantidade em kg de alimentos coletados / arrecadados pelo Banco de Alimentos por Doador</t>
  </si>
  <si>
    <t>PESSOA JURÍDICA</t>
  </si>
  <si>
    <t>Abacaxi.com</t>
  </si>
  <si>
    <t>Alimentos Japão</t>
  </si>
  <si>
    <t>Apreensões de Hortifruti CEASA</t>
  </si>
  <si>
    <t>Apreensões IBAMA/ Polícia Federal</t>
  </si>
  <si>
    <t>Adair Lemes</t>
  </si>
  <si>
    <t>Adevair Emiliano</t>
  </si>
  <si>
    <t>Ardidas Conservas e Condimentos</t>
  </si>
  <si>
    <t>Associação dos Produtores</t>
  </si>
  <si>
    <t>Batatão Cozinhas Comércio de Frutas e Verduras</t>
  </si>
  <si>
    <t>Boni S/A</t>
  </si>
  <si>
    <t>Batista</t>
  </si>
  <si>
    <t>Brage Distribuidora de Verduras</t>
  </si>
  <si>
    <t>Casa da Cenoura</t>
  </si>
  <si>
    <t>Casa das Polpas</t>
  </si>
  <si>
    <t>Casa Mineira de Frutas</t>
  </si>
  <si>
    <t>Castro &amp; Inocencio Ltda.</t>
  </si>
  <si>
    <t>Cebolão</t>
  </si>
  <si>
    <t>Colome</t>
  </si>
  <si>
    <t>Comercial Araguaia de Batata Ltda.</t>
  </si>
  <si>
    <t>Comercial de Frutas Bom Tempo</t>
  </si>
  <si>
    <t>Comercial de Hortigranjeiros Goiás Ltda.</t>
  </si>
  <si>
    <t>Comercial JM</t>
  </si>
  <si>
    <t>Comercial Ribas</t>
  </si>
  <si>
    <t>Comercial Rubi</t>
  </si>
  <si>
    <t>Comércio de Hortigranjeiros Lupy Ltda.</t>
  </si>
  <si>
    <t>Comércio de Verduras Acarai</t>
  </si>
  <si>
    <t>Depósito Banana Anicuns</t>
  </si>
  <si>
    <t>Depósito Banana Nativa</t>
  </si>
  <si>
    <t>Depósito Caçamba</t>
  </si>
  <si>
    <t>Depósito Cebolão</t>
  </si>
  <si>
    <t>Depósito Cenourão</t>
  </si>
  <si>
    <t>Cenourão Dodo</t>
  </si>
  <si>
    <t>Depósito Cintra</t>
  </si>
  <si>
    <t>Depósito Conquista</t>
  </si>
  <si>
    <t>Depósito de Frutas Beca</t>
  </si>
  <si>
    <t>Depósito Dois Amigos</t>
  </si>
  <si>
    <t>Depósito Faviilli</t>
  </si>
  <si>
    <t>Depósito Ferreti</t>
  </si>
  <si>
    <t>Depósito Flor de Goiás</t>
  </si>
  <si>
    <t>Depósito Frutas Douradas</t>
  </si>
  <si>
    <t>Depósito Império</t>
  </si>
  <si>
    <t>Depósito J Dourado</t>
  </si>
  <si>
    <t xml:space="preserve">Depósito Ki-verduras </t>
  </si>
  <si>
    <t>Depósito Melone</t>
  </si>
  <si>
    <t>Depósito Mihara</t>
  </si>
  <si>
    <t>Depósito Mineira</t>
  </si>
  <si>
    <t>Depósito Moura</t>
  </si>
  <si>
    <t>Depósito Natural</t>
  </si>
  <si>
    <t>Depósito Nipo</t>
  </si>
  <si>
    <t>Depósito Nivaldo</t>
  </si>
  <si>
    <t>Depósito Paladino</t>
  </si>
  <si>
    <t>Depósito Pereira</t>
  </si>
  <si>
    <t>Depósito Rei Bom</t>
  </si>
  <si>
    <t>Depósito Rio Jordão</t>
  </si>
  <si>
    <t>Depósito Romildo e Piauí</t>
  </si>
  <si>
    <t>Depósito Santa Rita</t>
  </si>
  <si>
    <t>Depósito Santo Antônio</t>
  </si>
  <si>
    <t>Depósito Só Verduras</t>
  </si>
  <si>
    <t>Depósito Taiyo</t>
  </si>
  <si>
    <t>Depósito Tetel</t>
  </si>
  <si>
    <t>Depósito Verdão</t>
  </si>
  <si>
    <t>Dist. de Bananas Patanal Ltda.</t>
  </si>
  <si>
    <t>Dist. de Verduras Okinawa Ltda.</t>
  </si>
  <si>
    <t>Distribuidora Cordona de Milho</t>
  </si>
  <si>
    <t>Distribuidora de Ovos Josidith</t>
  </si>
  <si>
    <t>Fruta Forte</t>
  </si>
  <si>
    <t>Frutas Douradas</t>
  </si>
  <si>
    <t>Frutas Tropicais</t>
  </si>
  <si>
    <t>Gigantão Comercial de Batatas Ltda.</t>
  </si>
  <si>
    <t>Gynpepp</t>
  </si>
  <si>
    <t>Horta escola - Município de Goiânia</t>
  </si>
  <si>
    <t>Hani Alimentos</t>
  </si>
  <si>
    <t>Irmãos Haradas Ltda.</t>
  </si>
  <si>
    <t>Irmãos Garcia Hortifrutigranjeiros Ltda.</t>
  </si>
  <si>
    <t>JF</t>
  </si>
  <si>
    <t>Jader Antonio</t>
  </si>
  <si>
    <t>José Raimunda Olavo Santos Ltda.</t>
  </si>
  <si>
    <t>JR Comercial de Frutas</t>
  </si>
  <si>
    <t>JM Distribuidora de Bananas</t>
  </si>
  <si>
    <t>Kifruta</t>
  </si>
  <si>
    <t>Kumagai &amp; Arima Ltda.</t>
  </si>
  <si>
    <t>Laranja Boa</t>
  </si>
  <si>
    <t>Longa Vida</t>
  </si>
  <si>
    <t>Mais Sabor</t>
  </si>
  <si>
    <t>Mamão e Cia</t>
  </si>
  <si>
    <t>Nativa Produtos Alimentícios</t>
  </si>
  <si>
    <t>Nectafruta</t>
  </si>
  <si>
    <t>Perboni &amp; Perboni</t>
  </si>
  <si>
    <t>Perboni Frutas Especias</t>
  </si>
  <si>
    <t>Perboni S/A Frutas Tropicais</t>
  </si>
  <si>
    <t>Primus Comercial de Hortigranjeiros</t>
  </si>
  <si>
    <t>Ranir Alimentos</t>
  </si>
  <si>
    <t>Rb Laranjas</t>
  </si>
  <si>
    <t>Rei da Pimenta</t>
  </si>
  <si>
    <t>Rei do Melão / L&amp;R Comércio de Frutas</t>
  </si>
  <si>
    <t>Saraiva</t>
  </si>
  <si>
    <t>Só Laranjas Comércio de Cítricos Ltda.</t>
  </si>
  <si>
    <t>Super Horti Comércio de Verduras e Legumes Ltda.</t>
  </si>
  <si>
    <t>Ta Alimentos</t>
  </si>
  <si>
    <t>Uto Frutas e Legumes</t>
  </si>
  <si>
    <t>Viver Frutas</t>
  </si>
  <si>
    <t>Vivi Frutas</t>
  </si>
  <si>
    <t>W.R.P - Verduras</t>
  </si>
  <si>
    <t>WV Distribuidora de Bananas</t>
  </si>
  <si>
    <t>SUB-TOTAL ARRECADAÇÕES CONCESSIONÁRIOS (KG)</t>
  </si>
  <si>
    <t>PERMISSIONÁRIOS, PRODUTORES e PESSOA FÍSICA</t>
  </si>
  <si>
    <t>Adriano Rodrigues dos Santos</t>
  </si>
  <si>
    <t>Adilson Julio</t>
  </si>
  <si>
    <t>Aguinaldo</t>
  </si>
  <si>
    <t>Alex Sousa</t>
  </si>
  <si>
    <t>Alexandre</t>
  </si>
  <si>
    <t>Altair Ferreira Monteiro</t>
  </si>
  <si>
    <t>Alves Souza</t>
  </si>
  <si>
    <t>Amarildo</t>
  </si>
  <si>
    <t>Anderson Clayton Alves dos Santos</t>
  </si>
  <si>
    <t>Antônio Amâncio de Carvalho</t>
  </si>
  <si>
    <t>Arlindo José Toledo</t>
  </si>
  <si>
    <t>Carla Dias</t>
  </si>
  <si>
    <t>Cleiton César Evangelista</t>
  </si>
  <si>
    <t>Dalny Nunes</t>
  </si>
  <si>
    <t>Damião</t>
  </si>
  <si>
    <t>David José Bento</t>
  </si>
  <si>
    <t>Devair</t>
  </si>
  <si>
    <t>Diego</t>
  </si>
  <si>
    <t>Dione Pereira Sousa</t>
  </si>
  <si>
    <t>Divino Pereira Passos</t>
  </si>
  <si>
    <t>Divino Serrano dos Santos</t>
  </si>
  <si>
    <t xml:space="preserve">Divino Rodrigues do Nascimento </t>
  </si>
  <si>
    <t>Divino Vieira de Souza</t>
  </si>
  <si>
    <t>Dyone Rodrygues</t>
  </si>
  <si>
    <t>Edielson</t>
  </si>
  <si>
    <t>Ediene</t>
  </si>
  <si>
    <t>Edson Rodrigues Tavares</t>
  </si>
  <si>
    <t>Edmar Cardoso de Oliveira</t>
  </si>
  <si>
    <t>Edimar</t>
  </si>
  <si>
    <t>Eduardo</t>
  </si>
  <si>
    <t>Edivaldo Lopes de Oliveira</t>
  </si>
  <si>
    <t>Eleuza Franca de Melo</t>
  </si>
  <si>
    <t>Esio Bernardes do Vale</t>
  </si>
  <si>
    <t>Emater</t>
  </si>
  <si>
    <t>Euler Borges Pinheiro</t>
  </si>
  <si>
    <t>Fabio</t>
  </si>
  <si>
    <t>Francis</t>
  </si>
  <si>
    <t>Francisco Silva</t>
  </si>
  <si>
    <t>Frutal Bahia</t>
  </si>
  <si>
    <t>Gaspar Silva</t>
  </si>
  <si>
    <t>Geremias da Conceição</t>
  </si>
  <si>
    <t>Geraldino</t>
  </si>
  <si>
    <t>Guilherme Marques</t>
  </si>
  <si>
    <t>Greise</t>
  </si>
  <si>
    <t>Helio Souza</t>
  </si>
  <si>
    <t>Hellin Barbosa Silva</t>
  </si>
  <si>
    <t>Helton Correa de Sousa</t>
  </si>
  <si>
    <t>Hercicléi Franco</t>
  </si>
  <si>
    <t>Hilton Alcides</t>
  </si>
  <si>
    <t>Israel</t>
  </si>
  <si>
    <t>Ivan J M</t>
  </si>
  <si>
    <t>Jaci Rodrigo Tavares</t>
  </si>
  <si>
    <t>Jair Pinheiro</t>
  </si>
  <si>
    <t>Jair Pires</t>
  </si>
  <si>
    <t>Jean</t>
  </si>
  <si>
    <t>Jeová</t>
  </si>
  <si>
    <t>Jeová Foriando</t>
  </si>
  <si>
    <t>Jeremias da Conceição Lopes</t>
  </si>
  <si>
    <t>Jhony da Silva</t>
  </si>
  <si>
    <t>João Divino Alves Pereira</t>
  </si>
  <si>
    <t>João Filho</t>
  </si>
  <si>
    <t>João José de Souza</t>
  </si>
  <si>
    <t>João Rael</t>
  </si>
  <si>
    <t>João Rodrigues da Silva Filho</t>
  </si>
  <si>
    <t>Jonas</t>
  </si>
  <si>
    <t>Joniston Silva</t>
  </si>
  <si>
    <t>José Abreu</t>
  </si>
  <si>
    <t>Jose Carlos</t>
  </si>
  <si>
    <t>José Eduardo Thomas Etto</t>
  </si>
  <si>
    <t>José Eduardo Trindade</t>
  </si>
  <si>
    <t>José Pereira de Jesus</t>
  </si>
  <si>
    <t>José Toledo</t>
  </si>
  <si>
    <t>Juscelino Alves Pereira</t>
  </si>
  <si>
    <t>Kassio</t>
  </si>
  <si>
    <t>Kesio Bernades</t>
  </si>
  <si>
    <t>Leandro Souza</t>
  </si>
  <si>
    <t xml:space="preserve">Lázaro Vilmondes </t>
  </si>
  <si>
    <t>Lidia</t>
  </si>
  <si>
    <t>Lindomar Pereira da Silva</t>
  </si>
  <si>
    <t>Lorivan Ferreira</t>
  </si>
  <si>
    <t>Lucimar Nogueira Monteiro</t>
  </si>
  <si>
    <t>Luismar Pereira Cardoso</t>
  </si>
  <si>
    <t>Luiz Camargo</t>
  </si>
  <si>
    <t>Luiz Cardoso</t>
  </si>
  <si>
    <t>Luiz Matheus</t>
  </si>
  <si>
    <t>Luzia Pereira</t>
  </si>
  <si>
    <t>Lydiany Uchoa</t>
  </si>
  <si>
    <t>Manuel</t>
  </si>
  <si>
    <t>Marcio</t>
  </si>
  <si>
    <t>Marcos Maurilho</t>
  </si>
  <si>
    <t>Maria Landia de Matos Reis da Silva</t>
  </si>
  <si>
    <t>Mauricio Pereira dos Santos</t>
  </si>
  <si>
    <t>Maurício Wesley</t>
  </si>
  <si>
    <t>Medeiros</t>
  </si>
  <si>
    <t>Nario Alves</t>
  </si>
  <si>
    <t>Natal Francisco Vieira</t>
  </si>
  <si>
    <t>Neide</t>
  </si>
  <si>
    <t>Odison Marques Junior</t>
  </si>
  <si>
    <t>Oswaldo Alves</t>
  </si>
  <si>
    <t>Paulita</t>
  </si>
  <si>
    <t>Paulo Cardoso da Silva</t>
  </si>
  <si>
    <t>Paulo Roberto Alvez</t>
  </si>
  <si>
    <t>Pedro</t>
  </si>
  <si>
    <t>Peninha Pereira Pinto</t>
  </si>
  <si>
    <t>Raimundo</t>
  </si>
  <si>
    <t>Reinaldo Pereira dos Santos</t>
  </si>
  <si>
    <t>Renato Alvez</t>
  </si>
  <si>
    <t>Roberto Chaves Silva</t>
  </si>
  <si>
    <t>Roberto Kennidy</t>
  </si>
  <si>
    <t>Robson Moreira</t>
  </si>
  <si>
    <t>Rodrigo</t>
  </si>
  <si>
    <t>Rogério Rodrigues</t>
  </si>
  <si>
    <t>Salvador Rodrigues</t>
  </si>
  <si>
    <t>Samuel</t>
  </si>
  <si>
    <t>Sandoval Queiroz</t>
  </si>
  <si>
    <t>Sandro Rocha</t>
  </si>
  <si>
    <t>Sebastião da Ressurreição</t>
  </si>
  <si>
    <t>Sergio Henrique S. Silva</t>
  </si>
  <si>
    <t>Sérgio Pires</t>
  </si>
  <si>
    <t>Silvana Alves</t>
  </si>
  <si>
    <t>Silvio Select</t>
  </si>
  <si>
    <t>Sonia</t>
  </si>
  <si>
    <t>Uedino Caetano Leas</t>
  </si>
  <si>
    <t>Valdeir Francisco Ferreira</t>
  </si>
  <si>
    <t>Valmir Antonio Gonçalves</t>
  </si>
  <si>
    <t>Valquiria  Pereira Soares</t>
  </si>
  <si>
    <t>Valtenes Alvez</t>
  </si>
  <si>
    <t>Vanderley Cordeiro</t>
  </si>
  <si>
    <t>Vergilho Marco Faria</t>
  </si>
  <si>
    <t>Waderson Wagen</t>
  </si>
  <si>
    <t>Walter Nunes da Costa</t>
  </si>
  <si>
    <t>Thyago Henrique</t>
  </si>
  <si>
    <t>Weliton</t>
  </si>
  <si>
    <t>Wendel Nogueira</t>
  </si>
  <si>
    <t>Vilma</t>
  </si>
  <si>
    <t>Sidiney</t>
  </si>
  <si>
    <t>Werisnon Rodrigues Tavares</t>
  </si>
  <si>
    <t>Wesley Ferreira Rodrigues</t>
  </si>
  <si>
    <t>Wesley Faria Garcia</t>
  </si>
  <si>
    <t>Whenik Oliveira</t>
  </si>
  <si>
    <t>Willia Alvez da Costa</t>
  </si>
  <si>
    <t>SUB-TOTAL ARRECADAÇÕES PERMISSIONÁRIOS E PRODUTORES (KG)</t>
  </si>
  <si>
    <t>TOTAL ARRECADAÇÕES (KG)</t>
  </si>
  <si>
    <t>7. DESCRITIVO DAS DEMAIS ATIVIDADES</t>
  </si>
  <si>
    <t>Item Meta TF: -   /   Item Meta PT: 9.9</t>
  </si>
  <si>
    <t>Atividades relevantes por área técnica e/ou geral desenvolvidas na unidade (conforme Plano de Trabalho):</t>
  </si>
  <si>
    <t>Impactos das atividades desenvolvidas (conforme Plano de Trabalho):</t>
  </si>
  <si>
    <r>
      <rPr>
        <b/>
        <sz val="11"/>
        <rFont val="Arial"/>
        <family val="2"/>
      </rPr>
      <t xml:space="preserve">TF: </t>
    </r>
    <r>
      <rPr>
        <sz val="11"/>
        <rFont val="Arial"/>
        <family val="2"/>
      </rPr>
      <t xml:space="preserve">Termo de Fomento; </t>
    </r>
    <r>
      <rPr>
        <b/>
        <sz val="11"/>
        <rFont val="Arial"/>
        <family val="2"/>
      </rPr>
      <t xml:space="preserve"> PT</t>
    </r>
    <r>
      <rPr>
        <sz val="11"/>
        <rFont val="Arial"/>
        <family val="2"/>
      </rPr>
      <t>: Plano de Trabalho;</t>
    </r>
    <r>
      <rPr>
        <b/>
        <sz val="11"/>
        <rFont val="Arial"/>
        <family val="2"/>
      </rPr>
      <t xml:space="preserve">  PR:</t>
    </r>
    <r>
      <rPr>
        <sz val="11"/>
        <rFont val="Arial"/>
        <family val="2"/>
      </rPr>
      <t xml:space="preserve"> </t>
    </r>
    <r>
      <rPr>
        <sz val="10"/>
        <rFont val="Arial"/>
        <family val="2"/>
      </rPr>
      <t>Programado conforme Plano de Trabalho</t>
    </r>
    <r>
      <rPr>
        <sz val="11"/>
        <rFont val="Arial"/>
        <family val="2"/>
      </rPr>
      <t xml:space="preserve">;  </t>
    </r>
    <r>
      <rPr>
        <b/>
        <sz val="11"/>
        <rFont val="Arial"/>
        <family val="2"/>
      </rPr>
      <t>RZ:</t>
    </r>
    <r>
      <rPr>
        <sz val="11"/>
        <rFont val="Arial"/>
        <family val="2"/>
      </rPr>
      <t xml:space="preserve"> Realizado;</t>
    </r>
    <r>
      <rPr>
        <b/>
        <sz val="11"/>
        <rFont val="Arial"/>
        <family val="2"/>
      </rPr>
      <t xml:space="preserve"> %</t>
    </r>
    <r>
      <rPr>
        <sz val="11"/>
        <rFont val="Arial"/>
        <family val="2"/>
      </rPr>
      <t xml:space="preserve"> Percentual de execução alcançado até o momento.</t>
    </r>
  </si>
  <si>
    <t>RELAÇÃO DE ENTIDADES SOCIAIS CADASTRADAS MENSALMENTE
NO PROGRAMA BANCO DE ALIMENTOS</t>
  </si>
  <si>
    <t>Mês</t>
  </si>
  <si>
    <t>Cidade</t>
  </si>
  <si>
    <t>Bairro</t>
  </si>
  <si>
    <t>Qtde.</t>
  </si>
  <si>
    <t>Entidades cadastradas para o Programa de Aquisição de Alimentos Estadual (PAA)</t>
  </si>
  <si>
    <t>-</t>
  </si>
  <si>
    <t>Cristalina</t>
  </si>
  <si>
    <t>Associação São Vicente de Paulo</t>
  </si>
  <si>
    <t>Obras Sociais da Diocese de Formosa</t>
  </si>
  <si>
    <t>Goiandira</t>
  </si>
  <si>
    <t>Asilo São Vicente de Paulo de Goiandira</t>
  </si>
  <si>
    <t>Instituição de Amparo e Aprendizagem ao Menor Carente - IAAMEC</t>
  </si>
  <si>
    <t>Guapó</t>
  </si>
  <si>
    <t>Centro de Tratamento Espiritual Bezerra de Menezes</t>
  </si>
  <si>
    <t>Iporá</t>
  </si>
  <si>
    <t>Casa dos Deficientes de Iporá</t>
  </si>
  <si>
    <t>Luziânia</t>
  </si>
  <si>
    <t>Casa de Acolhida São Vicente de Paulo</t>
  </si>
  <si>
    <t>Morrinhos</t>
  </si>
  <si>
    <t>Fundação de Assistência Social Betuel</t>
  </si>
  <si>
    <t>Novo Gama</t>
  </si>
  <si>
    <t xml:space="preserve">Ilé Omin Asé Ogun Oniré </t>
  </si>
  <si>
    <t>Petrolina de Goiás</t>
  </si>
  <si>
    <t>Lar do Ancião</t>
  </si>
  <si>
    <t>Pires do Rio</t>
  </si>
  <si>
    <t>Formação Integral para Menores - FIMC</t>
  </si>
  <si>
    <t>Posse</t>
  </si>
  <si>
    <t>APAE Bruno Borges da Conceição</t>
  </si>
  <si>
    <t>Associação Amigos Portadores de Câncer de Quirinópolis</t>
  </si>
  <si>
    <t>Rio Verde</t>
  </si>
  <si>
    <t>Centro de Recuperação Recanto de Paz</t>
  </si>
  <si>
    <t>Comunidade Terapêutica Gênesis</t>
  </si>
  <si>
    <t>Santa Rita do Araguaia</t>
  </si>
  <si>
    <t>São Miguel do Araguaia</t>
  </si>
  <si>
    <t>Associação de Pais e Amigos dos Excepcionais de São Miguel do Araguaia - APAE</t>
  </si>
  <si>
    <t>De mãos Dadas Pela Vida - MPV</t>
  </si>
  <si>
    <t>Obras Sociais da Casa da Fraternidade Irmã Scheila</t>
  </si>
  <si>
    <t>Uruaçu</t>
  </si>
  <si>
    <t>Obras Sociais da Diocese de Uruaçu</t>
  </si>
  <si>
    <t>Uruana</t>
  </si>
  <si>
    <t>Lar São Vicente de Paula</t>
  </si>
  <si>
    <t>Valparaíso</t>
  </si>
  <si>
    <t>Instituto Anjos de Rua</t>
  </si>
  <si>
    <t>Fraternidade Espírita Luz e Caridade</t>
  </si>
  <si>
    <t>Seara de Luz</t>
  </si>
  <si>
    <t>Porangatu</t>
  </si>
  <si>
    <t>São Vicente de Paulo VI</t>
  </si>
  <si>
    <t>Goiatuba</t>
  </si>
  <si>
    <t>Grupo Espírita da Paz</t>
  </si>
  <si>
    <t>Casa dos Deficientes</t>
  </si>
  <si>
    <t>Doverlândia</t>
  </si>
  <si>
    <t>Centro Espírita Santinha Campos</t>
  </si>
  <si>
    <t>Fazenda Nova</t>
  </si>
  <si>
    <t>Associação de Idosos</t>
  </si>
  <si>
    <t>Lar Maria de Nazaré</t>
  </si>
  <si>
    <t>Vem Viver</t>
  </si>
  <si>
    <t>Araguapaz</t>
  </si>
  <si>
    <t>Fundo Municipal de Direito do Idoso</t>
  </si>
  <si>
    <t>Campestre de Goiás</t>
  </si>
  <si>
    <t>Associação do Bem Estar de Campestre de Goiás</t>
  </si>
  <si>
    <t>Barro Alto</t>
  </si>
  <si>
    <t>Associação dos Parceiros da Arte Cultural de Barro Alto - APAC</t>
  </si>
  <si>
    <t>Flores de Goiás</t>
  </si>
  <si>
    <t>Associação das Mulheres Prod. Rurais do Bom Sucesso - Amprabons</t>
  </si>
  <si>
    <t>Obra Social Nossa Senhora da Glória Fazenda da Esperança</t>
  </si>
  <si>
    <t>Aragoiânia</t>
  </si>
  <si>
    <t>Associação Centro de Referência Raio de Sol</t>
  </si>
  <si>
    <t>Uirapuru</t>
  </si>
  <si>
    <t>Associacão de Pais e Alunos da Escola Família Agrícola de Uirapuru</t>
  </si>
  <si>
    <t>Associação de Apoio à Saúde do Idoso, Pessoa com Deficiência e Comunidade Carente</t>
  </si>
  <si>
    <t>Silvânia</t>
  </si>
  <si>
    <t>Centro Terapêutico Fica Vivo</t>
  </si>
  <si>
    <t>Associação de Apoio à Saúde da Pessoa Carente</t>
  </si>
  <si>
    <t> </t>
  </si>
  <si>
    <t>Centro de Referência de Assistência Social - CRAS</t>
  </si>
  <si>
    <t>Alexânia</t>
  </si>
  <si>
    <t>Aloândia</t>
  </si>
  <si>
    <t>Alto Paraíso de Goiás</t>
  </si>
  <si>
    <t>Alvorada do Norte</t>
  </si>
  <si>
    <t>Abrigo dos Velhos Prof Nicephoro Pereira da Silva</t>
  </si>
  <si>
    <t xml:space="preserve">Lar São Vicente de Paulo de Anicuns </t>
  </si>
  <si>
    <t>Instituto Abrigo Coração de Jesus - ECOVAM</t>
  </si>
  <si>
    <t>Núcleo Bem-te-vi</t>
  </si>
  <si>
    <t>Associação Apóstolo Santana</t>
  </si>
  <si>
    <t>Baliza</t>
  </si>
  <si>
    <t>Bom Jesus de Goiás</t>
  </si>
  <si>
    <t>Bonfinópolis</t>
  </si>
  <si>
    <t>Buriti Alegre</t>
  </si>
  <si>
    <t>Cachoeira Alta</t>
  </si>
  <si>
    <t>Caçu</t>
  </si>
  <si>
    <t>Caiapônia</t>
  </si>
  <si>
    <t>Grupo de Assistidos do Confrade Zé Boizim</t>
  </si>
  <si>
    <t>Campo Limpo de Goiás</t>
  </si>
  <si>
    <t>Campos Verdes</t>
  </si>
  <si>
    <t>Carmo do Rio Verde</t>
  </si>
  <si>
    <t>Cavalcante</t>
  </si>
  <si>
    <t>Ceres</t>
  </si>
  <si>
    <t>Unidade Vicentina de Ceres</t>
  </si>
  <si>
    <t>Cezarina</t>
  </si>
  <si>
    <t>Cidade Ocidental</t>
  </si>
  <si>
    <t>Cocalzinho de Goiás</t>
  </si>
  <si>
    <t>Associação São Vicente de Paulo Conferência São Sebastião</t>
  </si>
  <si>
    <t xml:space="preserve">Associação de Pais e Amigos dos Excepcionais - APAE de Cristalina </t>
  </si>
  <si>
    <t>Cristianópolis</t>
  </si>
  <si>
    <t>Crixás</t>
  </si>
  <si>
    <t>Associação de Pais e Amigos dos Excepcionais - APAE de Crixás</t>
  </si>
  <si>
    <t>Damianópolis</t>
  </si>
  <si>
    <t>Divinópolis de Goiás</t>
  </si>
  <si>
    <t>Associação Regional de Combate ao Câncer de Doverlândia</t>
  </si>
  <si>
    <t>Faina</t>
  </si>
  <si>
    <t>Lar do Idoso Dona Leontina Gobby Cunha</t>
  </si>
  <si>
    <t>Associação dos Idosos de Fazenda Nova</t>
  </si>
  <si>
    <t>Firminópolis</t>
  </si>
  <si>
    <t>Lar São José de Formosa</t>
  </si>
  <si>
    <t xml:space="preserve">Obras Sociais da Diocese de Formosa </t>
  </si>
  <si>
    <t>Goianésia</t>
  </si>
  <si>
    <t>Associação Instituto Social Kairós</t>
  </si>
  <si>
    <t>Goiânia</t>
  </si>
  <si>
    <t xml:space="preserve">Goiás </t>
  </si>
  <si>
    <t>Obras Sociais da Diocese de Goiás</t>
  </si>
  <si>
    <t>Gouvelândia</t>
  </si>
  <si>
    <t>Guaraíta</t>
  </si>
  <si>
    <t>Heitoraí</t>
  </si>
  <si>
    <t>CEPMG Prof. Augusta Machado</t>
  </si>
  <si>
    <t>Iaciara</t>
  </si>
  <si>
    <t>Inaciolândia</t>
  </si>
  <si>
    <t>Ipameri</t>
  </si>
  <si>
    <t>Abrigo Filantrópico Alfredo Júlio</t>
  </si>
  <si>
    <t>Associação Pestalozzi de Ipameri</t>
  </si>
  <si>
    <t>Associação Adelino de Carvalho</t>
  </si>
  <si>
    <t>Desafio Jovem de Iporá</t>
  </si>
  <si>
    <t>Itaberaí</t>
  </si>
  <si>
    <t>Associação Pestalozzi de Itaberaí</t>
  </si>
  <si>
    <t>Itajá</t>
  </si>
  <si>
    <t>Itapuranga</t>
  </si>
  <si>
    <t>Associação Beneficente Nova Aliança - Lar da Melhor Idade - ABNAI</t>
  </si>
  <si>
    <t>Associação Popular de Saúde de Itapuranga</t>
  </si>
  <si>
    <t>Itarumã</t>
  </si>
  <si>
    <t>Jandaia</t>
  </si>
  <si>
    <t>Jaraguá</t>
  </si>
  <si>
    <t>Jataí</t>
  </si>
  <si>
    <t>Associação Beneficente Albergue São Vicente de Paulo</t>
  </si>
  <si>
    <t>Jussara</t>
  </si>
  <si>
    <t>Lar Beneficente Bom Jesus</t>
  </si>
  <si>
    <t>Lagoa Santa</t>
  </si>
  <si>
    <t xml:space="preserve"> Associação dos Deficientes Físicos de Luziânia</t>
  </si>
  <si>
    <t>Mairipotaba</t>
  </si>
  <si>
    <t>Matrinchã</t>
  </si>
  <si>
    <t>Minaçu</t>
  </si>
  <si>
    <t>Sociedade Beneficente São Francisco de Assis</t>
  </si>
  <si>
    <t>Associação de Pais e Amigos dos Excepcionais de Minaçu</t>
  </si>
  <si>
    <t>Associação dos Aposentados e Pensionistas de Minaçu</t>
  </si>
  <si>
    <t>Mineiros</t>
  </si>
  <si>
    <t>Associação de Voluntários no Combate ao Câncer de Mineiros</t>
  </si>
  <si>
    <t>Moiporá</t>
  </si>
  <si>
    <t>Monte Alegre de Goiás</t>
  </si>
  <si>
    <t>Centro Espírita Luz e Caridade</t>
  </si>
  <si>
    <t>Associação Morrinhense de Proteção, Acolhimento e Reintegração Social</t>
  </si>
  <si>
    <t>Fundação de Assistência Social Betel</t>
  </si>
  <si>
    <t xml:space="preserve">Casa da Amizade de Morrinhos </t>
  </si>
  <si>
    <t>Mossâmedes</t>
  </si>
  <si>
    <t>Mozarlândia</t>
  </si>
  <si>
    <t>Mutunópolis</t>
  </si>
  <si>
    <t xml:space="preserve">Lar São Vicente de Paulo do Centro Espírita Luz e Caridade </t>
  </si>
  <si>
    <t>Nova América</t>
  </si>
  <si>
    <t>Nova Roma</t>
  </si>
  <si>
    <t>Associação Recanto Mais Saúde - Centro Geriátrico</t>
  </si>
  <si>
    <t>Orizona</t>
  </si>
  <si>
    <t>Associação dos Idosos da Comunidade de Firmeza e Adjacentes</t>
  </si>
  <si>
    <t>Palmeiras  de Goiás</t>
  </si>
  <si>
    <t>Centro de Recuperação de Alcoólatras de Palmeiras de Goiás</t>
  </si>
  <si>
    <t>Palminópolis</t>
  </si>
  <si>
    <t>Panamá</t>
  </si>
  <si>
    <t>Paranaiguara</t>
  </si>
  <si>
    <t>Perolândia</t>
  </si>
  <si>
    <t>Petrolina Rede Solidária</t>
  </si>
  <si>
    <t>Piracanjuba</t>
  </si>
  <si>
    <t>Planaltina</t>
  </si>
  <si>
    <t>Associação dos Moradores de São Gabriel</t>
  </si>
  <si>
    <t>Instituto Voz da Comunidade</t>
  </si>
  <si>
    <t>Associação de Pais e Amigos dos Excepcionais de Planaltina</t>
  </si>
  <si>
    <t>Igreja Assembleia de Deus Ministério Videira</t>
  </si>
  <si>
    <t xml:space="preserve">Obra Unida A Sociedade São Vicente de Paulo </t>
  </si>
  <si>
    <t>Porteirão</t>
  </si>
  <si>
    <t>Associação Beneficiente Projeto Luz</t>
  </si>
  <si>
    <t>Rialma</t>
  </si>
  <si>
    <t>Sanclerlândia</t>
  </si>
  <si>
    <t>Santa Isabel</t>
  </si>
  <si>
    <t>Associação de Idosos e Pessoas Carentes de Santo Antônio do Descoberto - ASIPEC/SAD</t>
  </si>
  <si>
    <t>São Domingos</t>
  </si>
  <si>
    <t xml:space="preserve">São João d’Aliança </t>
  </si>
  <si>
    <t>São Luís de Montes Belos</t>
  </si>
  <si>
    <t>Conferência São Vicente de Paulo Lar Vicentino</t>
  </si>
  <si>
    <t>São Luiz do Norte</t>
  </si>
  <si>
    <t xml:space="preserve">Secretaria Municipal de Agricultura e Abastecimento de Senador Canedo - SEMAB </t>
  </si>
  <si>
    <t>Lar de Idosos de Silvânia</t>
  </si>
  <si>
    <t>Associação de Pais e Amigos dos Excepcionais de Silvânia</t>
  </si>
  <si>
    <t>Simolândia</t>
  </si>
  <si>
    <t>Sítio d’Abadia</t>
  </si>
  <si>
    <t>Teresina de Goiás</t>
  </si>
  <si>
    <t>Trombas</t>
  </si>
  <si>
    <t>Lar São Vicente de Paulo de Uruana</t>
  </si>
  <si>
    <t>Valparaíso de Goiás</t>
  </si>
  <si>
    <t>Varjão</t>
  </si>
  <si>
    <t>Vianópolis</t>
  </si>
  <si>
    <t>Lar dos Idosos de Vianópolis</t>
  </si>
  <si>
    <t xml:space="preserve">Vila Boa </t>
  </si>
  <si>
    <t>Vila Propício</t>
  </si>
  <si>
    <r>
      <rPr>
        <b/>
        <sz val="10"/>
        <color theme="1"/>
        <rFont val="Arial"/>
        <family val="2"/>
      </rPr>
      <t xml:space="preserve">Observação: 
</t>
    </r>
    <r>
      <rPr>
        <sz val="10"/>
        <color theme="1"/>
        <rFont val="Arial"/>
        <family val="2"/>
      </rPr>
      <t>- Os cadastros dos Centros de Referência da Assistência Social (CRAS) foram feitos através da SEAPA, via ofício. Os equipamentos públicos irão receber os alimentos dos agricultores e distribuir para as famílias cadastradas.
- A Secretaria Municipal de Agricultura e Abastecimento de Senador Canedo (SEMAB), conforme Processo SEI nº 202317647003382, também irá receber os alimentos dos agricultores e fazer a distribuição para as famílias.</t>
    </r>
  </si>
  <si>
    <t>Distribuição para as Famílias.</t>
  </si>
  <si>
    <t>Distribuição para as Entidades Sociais.</t>
  </si>
  <si>
    <t>munic.</t>
  </si>
  <si>
    <t>14 mun.</t>
  </si>
  <si>
    <t>56 bairros</t>
  </si>
  <si>
    <t>16 mun.</t>
  </si>
  <si>
    <t>53 bairos</t>
  </si>
  <si>
    <t>11 municípios</t>
  </si>
  <si>
    <t>37 bairros</t>
  </si>
  <si>
    <t>11 Mun.</t>
  </si>
  <si>
    <t>Anhanguera</t>
  </si>
  <si>
    <t>Residencial Antonio Carlos Pires</t>
  </si>
  <si>
    <t>47 BAIRROS</t>
  </si>
  <si>
    <t>12 mun.</t>
  </si>
  <si>
    <t>44 bairros</t>
  </si>
  <si>
    <t>10 municípios</t>
  </si>
  <si>
    <t>41 bairros</t>
  </si>
  <si>
    <t>8 mun.</t>
  </si>
  <si>
    <t>40 bairros</t>
  </si>
  <si>
    <t>11 mun.</t>
  </si>
  <si>
    <t>bairros</t>
  </si>
  <si>
    <t xml:space="preserve"> Trindade</t>
  </si>
  <si>
    <t>municipios</t>
  </si>
  <si>
    <t>Setor Rodoviáio</t>
  </si>
  <si>
    <t xml:space="preserve">                                                     Trindade</t>
  </si>
  <si>
    <t>45 bairros</t>
  </si>
  <si>
    <t>Nova Suiça</t>
  </si>
  <si>
    <t>Municípios</t>
  </si>
  <si>
    <t>Vila Multirão</t>
  </si>
  <si>
    <t>51 bairros</t>
  </si>
  <si>
    <t>63 BAIRROS</t>
  </si>
  <si>
    <t>13 municípios</t>
  </si>
  <si>
    <t>Setor Recreio de Ipe</t>
  </si>
  <si>
    <t>64 bairros</t>
  </si>
  <si>
    <t xml:space="preserve">                             Trindade</t>
  </si>
  <si>
    <t>13 bairros</t>
  </si>
  <si>
    <t>Jardim Guanabara</t>
  </si>
  <si>
    <t>Marechal Rondon - Fama</t>
  </si>
  <si>
    <t>60 bairros</t>
  </si>
  <si>
    <t>Residencial Buena Vista IV</t>
  </si>
  <si>
    <t xml:space="preserve">Comunidade Terapêutica Heroínas da Fé </t>
  </si>
  <si>
    <t>Centro de Apoio ao Mais Carente - Casa da Acolhida</t>
  </si>
  <si>
    <t>13 mun.</t>
  </si>
  <si>
    <t>47 bairros</t>
  </si>
  <si>
    <t>Igreja Assembléia de Deus Tanque de Siloe Nova Vida - ADTSINOVI</t>
  </si>
  <si>
    <t>Rancho Novo Horizonte Lar das Crianças e Adolescentes</t>
  </si>
  <si>
    <t>Willian Rose de Araújo</t>
  </si>
  <si>
    <r>
      <rPr>
        <b/>
        <sz val="14"/>
        <color rgb="FF000000"/>
        <rFont val="Arial"/>
        <family val="2"/>
      </rPr>
      <t>7.1</t>
    </r>
    <r>
      <rPr>
        <sz val="14"/>
        <color rgb="FF000000"/>
        <rFont val="Arial"/>
        <family val="2"/>
      </rPr>
      <t xml:space="preserve"> Continuidade ao recadastramento das entidades sociais atendidas. De acordo com a Resolução OVG n° 002/2019, "as instituições deverão realizar a atualização de cadastro anualmente". A equipe da Gerência do Banco de Alimentos (GBA) está realizando visitas técnicas às entidades sociais conforme orientação da Resolução.</t>
    </r>
  </si>
  <si>
    <r>
      <rPr>
        <b/>
        <sz val="14"/>
        <rFont val="Arial"/>
        <family val="2"/>
      </rPr>
      <t xml:space="preserve">7.1 </t>
    </r>
    <r>
      <rPr>
        <sz val="14"/>
        <rFont val="Arial"/>
        <family val="2"/>
      </rPr>
      <t>O sist</t>
    </r>
    <r>
      <rPr>
        <sz val="14"/>
        <color rgb="FF000000"/>
        <rFont val="Arial"/>
        <family val="2"/>
      </rPr>
      <t xml:space="preserve">ema de gestão, que possibilita o recadastramento on-line, trouxe muitos benefícios para o melhor controle das informações das entidades sociais. Além disso, por não utilizar papel, colabora para a redução de impacto ambiental. Assim, todas as ações buscaram apoiar e fortalecer a rede socioassistencial. A integração do Sistema de Gestão Integrada (SGI) teve o objetivo de unificar o sistema para cadastro, monitoramento e controle das entidades sociais atendidas pela OVG, independente da unidade gerencial que realiza o atendimento e está em funcionamento desde o mês de novembro/2022.
O cadastramento de famílias tem acontecido de maneira contínua de segunda a sexta-feira. É importante ressaltar que a família atendida pela equipe de assistência social retira os alimentos no momento em que foi feito seu cadastro e já é orientada a buscar na semana subsequente, em dias pré-determinados (terças, quartas e sexta-feiras). </t>
    </r>
  </si>
  <si>
    <r>
      <rPr>
        <b/>
        <sz val="14"/>
        <color rgb="FF000000"/>
        <rFont val="Arial"/>
        <family val="2"/>
      </rPr>
      <t>7.3</t>
    </r>
    <r>
      <rPr>
        <sz val="14"/>
        <color rgb="FF000000"/>
        <rFont val="Arial"/>
        <family val="2"/>
      </rPr>
      <t xml:space="preserve"> O trabalho de articulação com a rede socioassistencial é realizado continuamente pelo Serviço Social e possibilita que as famílias atendidas tenham acesso aos demais serviços setoriais, contribuindo para o usufruto de direitos sociais. O trabalho para diminuir as desigualdades sociais e ajudar as populações vulneráveis a buscarem seus direitos tem sido uma busca constante da equipe de Assistentes Sociais da OVG.</t>
    </r>
  </si>
  <si>
    <t>MÊS DE REFERÊNCIA: JANEIRO / 2024</t>
  </si>
  <si>
    <t>Goiânia, janeiro de 2024.</t>
  </si>
  <si>
    <t>Marília Araújo Silva</t>
  </si>
  <si>
    <t xml:space="preserve">Gerente do Banco de Alimentos 
 </t>
  </si>
  <si>
    <t xml:space="preserve">Gerente do Banco de Alimentos 
</t>
  </si>
  <si>
    <t>REFERÊNCIA: JANEIRO / 2024</t>
  </si>
  <si>
    <t>JAN</t>
  </si>
  <si>
    <t>FEV</t>
  </si>
  <si>
    <t>MAR</t>
  </si>
  <si>
    <t>ABR</t>
  </si>
  <si>
    <t>MAI</t>
  </si>
  <si>
    <t>JUN</t>
  </si>
  <si>
    <t>JUL</t>
  </si>
  <si>
    <t>JUL/2019 A DEZ/2023</t>
  </si>
  <si>
    <t>FOTOS - JANEIRO 2024</t>
  </si>
  <si>
    <r>
      <rPr>
        <b/>
        <sz val="14"/>
        <color rgb="FF000000"/>
        <rFont val="Arial"/>
        <family val="2"/>
      </rPr>
      <t xml:space="preserve">7.2 </t>
    </r>
    <r>
      <rPr>
        <sz val="14"/>
        <color rgb="FF000000"/>
        <rFont val="Arial"/>
        <family val="2"/>
      </rPr>
      <t>Neste mês, foram atendidas 20 famílias em situação de vulnerabilidade direcionadas pela CEASA. O mapeamento das famílias que coletam alimentos nos contêiners de lixo no interior da CEASA é feito regularmente.</t>
    </r>
  </si>
  <si>
    <t>Promoção do acesso ao alimento visando auxiliar na segurança alimentar e nutricional ao atender famílias vulneráveis que coletam itens impróprios para consumo nos contêiners de lixo da CEASA. Com essa ação de mapeamento das famílias, elas passam pelo atendimento e avaliação com a assistente social e, além de receber os produtos de forma contínua, recebem os encaminhamentos necessários à rede socioassistencial, conforme suas demandas. Além da busca ativa, contamos com o apoio da equipe de Segurança Interna da CEASA, que também mobiliza e direciona famílias para o Banco de Alimentos.</t>
  </si>
  <si>
    <t xml:space="preserve">Realizamos diariamente a busca ativa de alimentos na CEASA, pois é importante para obtenção de matéria-prima para doação in natura e para processamento. Contudo, é importante destacar que o volume da coleta é influenciado por fatores como sazonalidade, inflação, condições ambientais, dentre outros, o que gera grandes oscilações. Assim, neste mês, a doação in natura para atendimento às famílias e entidades sociais foi de 81.461,15 kg de alimentos. Para complementar as doações de alimentos in natura, neste mês foram entregues 51.091 benefícios provenientes do processamento de alimentos coletados (Mix do Bem e frutas desidratadas), contribuindo para o ciclo de sustentabilidade e redução do desperdício. </t>
  </si>
  <si>
    <t>Capacitação para Famílias, Entidades Sociais e Colaboradores: De onde vem esse alimento?</t>
  </si>
  <si>
    <t>Em janeiro, em continuidade à parceria com o Programa Universitário do Bem (PROBEM), o Banco de Alimentos efetuou a entrega de cestas de hortifrútis montadas com produtos adquiridos da agricultura familiar. A ação, que visa promover o estímulo a alimentação adequada e saudável para os universitários e atuar no estímulo ao comércio dos agricultores familiares do Estado, resultou na entrega de 73 cestas de hortifrútis, 830 unidades de Mix do Bem e 146 frutas desidratadas.</t>
  </si>
  <si>
    <t xml:space="preserve">Neste mês, o Banco de Alimentos recebeu a TV Anhanguera e a PUC TV com o intuito de divulgar a importância do trabalho desenvolvido e todos os fluxos existentes, desde o recebimento das doações dos hortifrútis, a produção dos desidratados e do Mix do Bem e a forma de distribuição dos benefícios para as famílias e entidades cadastradas, demonstrando a representatividade da unidade no cenário estadual e nacional como estratégia sustentável contra o desperdício e de redução da fome.	</t>
  </si>
  <si>
    <t>A Gerência de Comunicação e Marketing Institucional (GCMI) da OVG produziu uma matéria com o tema “Atendimento do Banco de Alimentos às Pessoas com Deficiência”, visando a divulgação do material nas plataformas digitais da OVG, tendo em vista que cerca de 50% dos beneficiários cadastrados no Banco de Alimentos é formado por mães e avós cuidadoras de pessoas com deficiência. Assim, as entrevistas foram realizadas com foco nos cuidados e alimentação, com destaque para o auxílio dos benefícios doados pelo Programa e sua atuação na construção de uma comunidade mais solidária e inclusiva.</t>
  </si>
  <si>
    <t>O Banco de Alimentos participou da entrega dos cartões do Programa Crédito Social em Luziânia e Baliza, com a doação de 415 unidades do Mix do Bem. O Programa Crédito Social foi lançado em abril de 2021 e tem como objetivo gerar oportunidades e reduzir desigualdades sociais e econômicas, com ações de inclusão social para famílias, por meio de mecanismos de suporte financeiro, profissionalizante e empreendedorismo.</t>
  </si>
  <si>
    <r>
      <rPr>
        <b/>
        <sz val="14"/>
        <color rgb="FF000000"/>
        <rFont val="Arial"/>
        <family val="2"/>
      </rPr>
      <t>7.3</t>
    </r>
    <r>
      <rPr>
        <sz val="14"/>
        <color rgb="FF000000"/>
        <rFont val="Arial"/>
        <family val="2"/>
      </rPr>
      <t xml:space="preserve"> O Serviço Social realizou neste mês:
-  71 atendimentos / assessoria às entidades cadastradas. Os atendimentos aconteceram de forma presencial e contato telefônico;
- 3.605 atendimentos às famílias cadastradas que retiraram frutas e verduras no Banco de Alimentos de forma presencial e realização de contato telefônico. Foram realizados 176 atendimentos emergenciais com retirada imediata da cesta, de segunda a sexta-feira, sendo 35 encaminhados pela CEASA, 7 encaminhamentos via Associação de Pais e Amigos dos Excepcionais (APAE), 19 encaminhamentos via OVG (Gerência de Benefícios Sociais e Gerência do Restaurante do Bem), 30 via Centro de Referência de Assistência Social (CRAS/NAS) e 85 de forma espontânea;
- 197 novos cadastros de famílias que vieram por busca espontânea e/ou encaminhadas por outras entidades para receberem frutas e verduras. Destas, 20 famílias foram encaminhadas via CEASA, 11 famílias encaminhadas via Gerência de Benefícios Sociais (GBS/OVG),</t>
    </r>
    <r>
      <rPr>
        <sz val="14"/>
        <color rgb="FFFF0000"/>
        <rFont val="Arial"/>
        <family val="2"/>
      </rPr>
      <t xml:space="preserve"> </t>
    </r>
    <r>
      <rPr>
        <sz val="14"/>
        <rFont val="Arial"/>
        <family val="2"/>
      </rPr>
      <t xml:space="preserve">10 </t>
    </r>
    <r>
      <rPr>
        <sz val="14"/>
        <color rgb="FF000000"/>
        <rFont val="Arial"/>
        <family val="2"/>
      </rPr>
      <t>famílias encaminhadas via Associação de Pais e Amigos dos Excepcionais (APAE), 20  encaminhamentos via Centro de Referência de Assistência Social (CRAS/NAS) e 136 de forma espontânea.
- 1.198 absorventes do Programa Dignidade Menstrual foram entregues às famílias cadastradas no Banco de Alimentos.  
Em relação às doações, destacamos que a prioridade é atender a todos que procuram e se enquadram nos critérios do Programa Banco de Alimentos. Assim, as cestas para as famílias sofrem variação em quantidade (padrão de 15-20 kg), conforme os alimentos que são coletados na CEASA. Neste sentido, sempre que temos a diminuição ou aumento da coleta, a quantidade de alimentos da cesta sofre a mesma oscilação, mantendo a quantidade mínima para atender a necessidade nutricional das famílias. Além disso, os alimentos in natura são complementados com a entrega de kits de Mix do Bem e frutas desidratadas. O mesmo protocolo é seguido para as entidades sociais, o volume de alimento doado aumenta ou diminui conforme a coleta realizada.</t>
    </r>
  </si>
  <si>
    <r>
      <rPr>
        <b/>
        <sz val="14"/>
        <rFont val="Arial"/>
        <family val="2"/>
      </rPr>
      <t>7.4</t>
    </r>
    <r>
      <rPr>
        <sz val="14"/>
        <rFont val="Arial"/>
        <family val="2"/>
      </rPr>
      <t xml:space="preserve"> Neste mês, realizamos capacitação para as famílias, entidades sociais e colaboradores com a temática "De onde vem esse alimento?". </t>
    </r>
  </si>
  <si>
    <r>
      <rPr>
        <b/>
        <sz val="14"/>
        <rFont val="Arial"/>
        <family val="2"/>
      </rPr>
      <t>7.5</t>
    </r>
    <r>
      <rPr>
        <sz val="14"/>
        <rFont val="Arial"/>
        <family val="2"/>
      </rPr>
      <t xml:space="preserve"> Seguimos com a parceria entre o Banco de Alimentos e a Gerência de Voluntariado e Parcerias Sociais (GPVS) para acolhimento de voluntários que auxiliam nas atividades diárias da unidade.</t>
    </r>
  </si>
  <si>
    <r>
      <rPr>
        <b/>
        <sz val="14"/>
        <color rgb="FF000000"/>
        <rFont val="Arial"/>
        <family val="2"/>
      </rPr>
      <t>7.2</t>
    </r>
    <r>
      <rPr>
        <sz val="14"/>
        <color rgb="FF000000"/>
        <rFont val="Arial"/>
        <family val="2"/>
      </rPr>
      <t xml:space="preserve"> Diariamente, realizamos a promoção da segurança alimentar e nutricional ao atender famílias vulneráveis que coletam alimentos impróprios para o consumo nos contêiners de lixo da CEASA. Além de receber os alimentos, elas passaram por atendimento e avaliação com assistente social e receberam os encaminhamentos necessários à rede socioassistencial, conforme suas necessidades.</t>
    </r>
  </si>
  <si>
    <r>
      <rPr>
        <b/>
        <sz val="14"/>
        <rFont val="Arial"/>
        <family val="2"/>
      </rPr>
      <t>7.4</t>
    </r>
    <r>
      <rPr>
        <sz val="14"/>
        <rFont val="Arial"/>
        <family val="2"/>
      </rPr>
      <t xml:space="preserve"> Neste mês, a ação de capacitação desenvolvida para as famílias, entidades sociais e colaboradores foi sobre o tema “De onde vem esse alimento?”. Bancos de Alimentos desempenham um papel crucial na redução da fome, desperdício e insegurança alimentar, mas dependem de doações para montar cestas de hortifrútis e kits de frutas e verduras. A capacitação apresentou o fluxograma operacional, desde a recepção das doações na CEASA até a distribuição aos beneficiários e entidades e a composição das cestas foi discutida, destacando a variação sazonal e a dependência de doações. Com a grande doação de pimentão e tomate recebidas em janeiro, foram compartilhadas e produzidas receitas de pimentão recheado e com pimentões em cubos, utilizando o Mix do Bem. A ação capacitou 51 beneficiários e 36 entidades, fortalecendo a compreensão do processo e promovendo o aproveitamento dos alimentos doados.</t>
    </r>
  </si>
  <si>
    <r>
      <t xml:space="preserve">7.5 </t>
    </r>
    <r>
      <rPr>
        <sz val="14"/>
        <rFont val="Arial"/>
        <family val="2"/>
      </rPr>
      <t>Em articulação com a Gerência de Voluntariado e Parcerias Sociais (GVPS), o Banco de Alimentos recebeu voluntários para auxiliarem nas atividades. A iniciativa, que propõe agregar e estimular a rede de voluntariado e permitir que as pessoas façam parte do processo de levar alimentação digna e segura para quem mais precisa, neste mês de janeiro recebeu 1 voluntário que atuou na seleção dos alimentos.</t>
    </r>
  </si>
  <si>
    <t>Famílias de pessoas com deficiência recebem amparo no Banco de Alimentos.</t>
  </si>
  <si>
    <t>Divulgação do Banco de Alimentos na imprensa: gravação com TV Anhanguera e PUC TV.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</si>
</sst>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6" x14ac:knownFonts="1">
    <font>
      <sz val="11"/>
      <color theme="1"/>
      <name val="Calibri"/>
      <family val="2"/>
      <scheme val="minor"/>
    </font>
    <font>
      <sz val="12"/>
      <color theme="1"/>
      <name val="Calibri"/>
      <family val="2"/>
      <scheme val="minor"/>
    </font>
    <font>
      <sz val="11"/>
      <color theme="1"/>
      <name val="Calibri"/>
      <family val="2"/>
      <scheme val="minor"/>
    </font>
    <font>
      <sz val="11"/>
      <color rgb="FF000000"/>
      <name val="Arial"/>
      <family val="2"/>
      <charset val="1"/>
    </font>
    <font>
      <sz val="11"/>
      <color rgb="FF000000"/>
      <name val="Calibri"/>
      <family val="2"/>
      <charset val="1"/>
    </font>
    <font>
      <b/>
      <sz val="14"/>
      <color rgb="FF000000"/>
      <name val="Arial"/>
      <family val="2"/>
    </font>
    <font>
      <sz val="11"/>
      <color theme="1"/>
      <name val="Calibri"/>
      <family val="2"/>
    </font>
    <font>
      <b/>
      <sz val="12"/>
      <name val="Calibri"/>
      <family val="2"/>
      <scheme val="minor"/>
    </font>
    <font>
      <b/>
      <sz val="12"/>
      <color theme="1"/>
      <name val="Calibri"/>
      <family val="2"/>
      <scheme val="minor"/>
    </font>
    <font>
      <sz val="12"/>
      <name val="Calibri"/>
      <family val="2"/>
      <scheme val="minor"/>
    </font>
    <font>
      <b/>
      <i/>
      <sz val="12"/>
      <color theme="1"/>
      <name val="Calibri"/>
      <family val="2"/>
      <scheme val="minor"/>
    </font>
    <font>
      <sz val="12"/>
      <color rgb="FF000000"/>
      <name val="Arial"/>
      <family val="2"/>
    </font>
    <font>
      <b/>
      <sz val="12"/>
      <name val="Arial"/>
      <family val="2"/>
    </font>
    <font>
      <sz val="11"/>
      <color theme="1"/>
      <name val="Arial"/>
      <family val="2"/>
    </font>
    <font>
      <b/>
      <sz val="12"/>
      <color rgb="FF000000"/>
      <name val="Arial"/>
      <family val="2"/>
    </font>
    <font>
      <sz val="12"/>
      <name val="Arial"/>
      <family val="2"/>
    </font>
    <font>
      <b/>
      <sz val="12"/>
      <color theme="0"/>
      <name val="Arial"/>
      <family val="2"/>
    </font>
    <font>
      <sz val="11"/>
      <color rgb="FF000000"/>
      <name val="Arial"/>
      <family val="2"/>
    </font>
    <font>
      <b/>
      <sz val="10"/>
      <color rgb="FF000000"/>
      <name val="Arial"/>
      <family val="2"/>
    </font>
    <font>
      <b/>
      <sz val="10"/>
      <name val="Arial"/>
      <family val="2"/>
    </font>
    <font>
      <b/>
      <sz val="11"/>
      <name val="Arial"/>
      <family val="2"/>
    </font>
    <font>
      <sz val="11"/>
      <name val="Arial"/>
      <family val="2"/>
    </font>
    <font>
      <b/>
      <sz val="14"/>
      <name val="Arial"/>
      <family val="2"/>
    </font>
    <font>
      <b/>
      <sz val="10"/>
      <color theme="1"/>
      <name val="Arial"/>
      <family val="2"/>
    </font>
    <font>
      <sz val="10"/>
      <name val="Arial"/>
      <family val="2"/>
    </font>
    <font>
      <sz val="12"/>
      <color theme="1"/>
      <name val="Arial"/>
      <family val="2"/>
    </font>
    <font>
      <b/>
      <sz val="12"/>
      <color theme="1"/>
      <name val="Arial"/>
      <family val="2"/>
    </font>
    <font>
      <b/>
      <sz val="14"/>
      <color theme="0"/>
      <name val="Arial"/>
      <family val="2"/>
    </font>
    <font>
      <sz val="14"/>
      <color rgb="FF000000"/>
      <name val="Arial"/>
      <family val="2"/>
    </font>
    <font>
      <b/>
      <sz val="12"/>
      <color rgb="FF000000"/>
      <name val="Calibri"/>
      <family val="2"/>
      <scheme val="minor"/>
    </font>
    <font>
      <b/>
      <sz val="12"/>
      <color theme="0"/>
      <name val="Calibri"/>
      <family val="2"/>
      <scheme val="minor"/>
    </font>
    <font>
      <b/>
      <sz val="11"/>
      <color theme="1"/>
      <name val="Calibri"/>
      <family val="2"/>
      <scheme val="minor"/>
    </font>
    <font>
      <b/>
      <sz val="14"/>
      <color theme="1"/>
      <name val="Calibri"/>
      <family val="2"/>
      <scheme val="minor"/>
    </font>
    <font>
      <sz val="16"/>
      <color theme="1"/>
      <name val="Calibri"/>
      <family val="2"/>
      <scheme val="minor"/>
    </font>
    <font>
      <b/>
      <sz val="11"/>
      <color theme="1"/>
      <name val="Arial"/>
      <family val="2"/>
    </font>
    <font>
      <sz val="10"/>
      <color theme="1"/>
      <name val="Tahoma"/>
      <family val="2"/>
    </font>
    <font>
      <sz val="10"/>
      <color rgb="FF000000"/>
      <name val="Arial"/>
      <family val="2"/>
    </font>
    <font>
      <b/>
      <sz val="11"/>
      <name val="Tahoma"/>
      <family val="2"/>
    </font>
    <font>
      <b/>
      <sz val="18"/>
      <color theme="1"/>
      <name val="Calibri"/>
      <family val="2"/>
      <scheme val="minor"/>
    </font>
    <font>
      <sz val="10"/>
      <color theme="1"/>
      <name val="Arial"/>
      <family val="2"/>
    </font>
    <font>
      <b/>
      <sz val="16"/>
      <color theme="1"/>
      <name val="Calibri"/>
      <family val="2"/>
      <scheme val="minor"/>
    </font>
    <font>
      <sz val="12"/>
      <color rgb="FFFF0000"/>
      <name val="Calibri"/>
      <family val="2"/>
      <scheme val="minor"/>
    </font>
    <font>
      <sz val="12"/>
      <name val="Arial"/>
      <family val="2"/>
      <charset val="1"/>
    </font>
    <font>
      <b/>
      <sz val="20"/>
      <color theme="1"/>
      <name val="Calibri"/>
      <family val="2"/>
      <scheme val="minor"/>
    </font>
    <font>
      <b/>
      <sz val="11"/>
      <color theme="0"/>
      <name val="Arial"/>
      <family val="2"/>
    </font>
    <font>
      <b/>
      <sz val="16"/>
      <name val="Calibri"/>
      <family val="2"/>
      <scheme val="minor"/>
    </font>
    <font>
      <sz val="12"/>
      <name val="Calibri"/>
      <family val="2"/>
    </font>
    <font>
      <sz val="11"/>
      <color rgb="FFFF0000"/>
      <name val="Calibri"/>
      <family val="2"/>
      <scheme val="minor"/>
    </font>
    <font>
      <sz val="12"/>
      <color rgb="FFFF0000"/>
      <name val="Arial"/>
      <family val="2"/>
    </font>
    <font>
      <sz val="12"/>
      <color rgb="FF000000"/>
      <name val="Calibri"/>
      <family val="2"/>
      <scheme val="minor"/>
    </font>
    <font>
      <sz val="12"/>
      <name val="Arial"/>
      <family val="2"/>
    </font>
    <font>
      <sz val="12"/>
      <color rgb="FF000000"/>
      <name val="Arial"/>
      <family val="2"/>
    </font>
    <font>
      <sz val="14"/>
      <color theme="1"/>
      <name val="Arial"/>
      <family val="2"/>
    </font>
    <font>
      <sz val="14"/>
      <color rgb="FFFF0000"/>
      <name val="Arial"/>
      <family val="2"/>
    </font>
    <font>
      <sz val="14"/>
      <name val="Arial"/>
      <family val="2"/>
    </font>
    <font>
      <sz val="12"/>
      <color theme="0"/>
      <name val="Arial"/>
      <family val="2"/>
    </font>
  </fonts>
  <fills count="26">
    <fill>
      <patternFill patternType="none"/>
    </fill>
    <fill>
      <patternFill patternType="gray125"/>
    </fill>
    <fill>
      <patternFill patternType="solid">
        <fgColor theme="0"/>
        <bgColor rgb="FFC0C0C0"/>
      </patternFill>
    </fill>
    <fill>
      <patternFill patternType="solid">
        <fgColor theme="6" tint="0.79998168889431442"/>
        <bgColor indexed="64"/>
      </patternFill>
    </fill>
    <fill>
      <patternFill patternType="solid">
        <fgColor theme="0"/>
        <bgColor rgb="FFFFFFCC"/>
      </patternFill>
    </fill>
    <fill>
      <patternFill patternType="solid">
        <fgColor theme="6" tint="0.79998168889431442"/>
        <bgColor rgb="FFFFFFCC"/>
      </patternFill>
    </fill>
    <fill>
      <patternFill patternType="solid">
        <fgColor rgb="FFFFFFFF"/>
        <bgColor rgb="FFEEECE1"/>
      </patternFill>
    </fill>
    <fill>
      <patternFill patternType="solid">
        <fgColor theme="0"/>
        <bgColor indexed="64"/>
      </patternFill>
    </fill>
    <fill>
      <patternFill patternType="solid">
        <fgColor rgb="FFC4D79B"/>
        <bgColor rgb="FFD9D9D9"/>
      </patternFill>
    </fill>
    <fill>
      <patternFill patternType="solid">
        <fgColor theme="9" tint="-0.499984740745262"/>
        <bgColor rgb="FFFFFFCC"/>
      </patternFill>
    </fill>
    <fill>
      <patternFill patternType="solid">
        <fgColor theme="9" tint="0.79998168889431442"/>
        <bgColor indexed="64"/>
      </patternFill>
    </fill>
    <fill>
      <patternFill patternType="solid">
        <fgColor theme="9" tint="-0.49998474074526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79998168889431442"/>
        <bgColor rgb="FFFFFFCC"/>
      </patternFill>
    </fill>
    <fill>
      <patternFill patternType="solid">
        <fgColor theme="7" tint="0.79998168889431442"/>
        <bgColor indexed="64"/>
      </patternFill>
    </fill>
    <fill>
      <patternFill patternType="solid">
        <fgColor theme="7" tint="0.79998168889431442"/>
        <bgColor rgb="FFFFFFCC"/>
      </patternFill>
    </fill>
    <fill>
      <patternFill patternType="solid">
        <fgColor theme="7" tint="0.39997558519241921"/>
        <bgColor indexed="64"/>
      </patternFill>
    </fill>
    <fill>
      <patternFill patternType="solid">
        <fgColor rgb="FFFFC000"/>
        <bgColor rgb="FFD9D9D9"/>
      </patternFill>
    </fill>
    <fill>
      <patternFill patternType="solid">
        <fgColor theme="9" tint="0.79998168889431442"/>
        <bgColor rgb="FFD9D9D9"/>
      </patternFill>
    </fill>
    <fill>
      <patternFill patternType="solid">
        <fgColor rgb="FFFFFF00"/>
        <bgColor indexed="64"/>
      </patternFill>
    </fill>
    <fill>
      <patternFill patternType="solid">
        <fgColor theme="2"/>
        <bgColor indexed="64"/>
      </patternFill>
    </fill>
    <fill>
      <patternFill patternType="solid">
        <fgColor theme="0"/>
        <bgColor rgb="FFEEECE1"/>
      </patternFill>
    </fill>
    <fill>
      <patternFill patternType="solid">
        <fgColor theme="0"/>
        <bgColor rgb="FF000000"/>
      </patternFill>
    </fill>
    <fill>
      <patternFill patternType="solid">
        <fgColor theme="0" tint="-4.9989318521683403E-2"/>
        <bgColor indexed="64"/>
      </patternFill>
    </fill>
    <fill>
      <patternFill patternType="solid">
        <fgColor rgb="FFFFFFFF"/>
        <bgColor rgb="FF000000"/>
      </patternFill>
    </fill>
  </fills>
  <borders count="158">
    <border>
      <left/>
      <right/>
      <top/>
      <bottom/>
      <diagonal/>
    </border>
    <border>
      <left style="medium">
        <color indexed="64"/>
      </left>
      <right/>
      <top/>
      <bottom/>
      <diagonal/>
    </border>
    <border>
      <left/>
      <right style="medium">
        <color indexed="64"/>
      </right>
      <top/>
      <bottom/>
      <diagonal/>
    </border>
    <border>
      <left style="medium">
        <color indexed="64"/>
      </left>
      <right/>
      <top/>
      <bottom style="double">
        <color auto="1"/>
      </bottom>
      <diagonal/>
    </border>
    <border>
      <left/>
      <right/>
      <top/>
      <bottom style="double">
        <color auto="1"/>
      </bottom>
      <diagonal/>
    </border>
    <border>
      <left/>
      <right style="medium">
        <color indexed="64"/>
      </right>
      <top/>
      <bottom style="double">
        <color auto="1"/>
      </bottom>
      <diagonal/>
    </border>
    <border>
      <left style="medium">
        <color auto="1"/>
      </left>
      <right/>
      <top style="double">
        <color indexed="64"/>
      </top>
      <bottom style="thin">
        <color auto="1"/>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thin">
        <color auto="1"/>
      </top>
      <bottom style="double">
        <color auto="1"/>
      </bottom>
      <diagonal/>
    </border>
    <border>
      <left/>
      <right/>
      <top style="double">
        <color auto="1"/>
      </top>
      <bottom style="double">
        <color auto="1"/>
      </bottom>
      <diagonal/>
    </border>
    <border>
      <left style="medium">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double">
        <color auto="1"/>
      </top>
      <bottom style="thin">
        <color auto="1"/>
      </bottom>
      <diagonal/>
    </border>
    <border>
      <left style="double">
        <color auto="1"/>
      </left>
      <right style="double">
        <color auto="1"/>
      </right>
      <top style="double">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thin">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indexed="64"/>
      </top>
      <bottom style="thin">
        <color indexed="64"/>
      </bottom>
      <diagonal/>
    </border>
    <border>
      <left/>
      <right/>
      <top style="double">
        <color auto="1"/>
      </top>
      <bottom/>
      <diagonal/>
    </border>
    <border>
      <left style="double">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double">
        <color auto="1"/>
      </top>
      <bottom style="double">
        <color auto="1"/>
      </bottom>
      <diagonal/>
    </border>
    <border>
      <left/>
      <right style="medium">
        <color indexed="64"/>
      </right>
      <top style="double">
        <color auto="1"/>
      </top>
      <bottom/>
      <diagonal/>
    </border>
    <border>
      <left style="double">
        <color auto="1"/>
      </left>
      <right style="medium">
        <color indexed="64"/>
      </right>
      <top style="double">
        <color auto="1"/>
      </top>
      <bottom style="thin">
        <color auto="1"/>
      </bottom>
      <diagonal/>
    </border>
    <border>
      <left style="double">
        <color auto="1"/>
      </left>
      <right style="medium">
        <color indexed="64"/>
      </right>
      <top style="thin">
        <color auto="1"/>
      </top>
      <bottom style="thin">
        <color auto="1"/>
      </bottom>
      <diagonal/>
    </border>
    <border>
      <left style="double">
        <color auto="1"/>
      </left>
      <right style="medium">
        <color indexed="64"/>
      </right>
      <top style="thin">
        <color auto="1"/>
      </top>
      <bottom style="double">
        <color auto="1"/>
      </bottom>
      <diagonal/>
    </border>
    <border>
      <left style="medium">
        <color indexed="64"/>
      </left>
      <right/>
      <top style="double">
        <color auto="1"/>
      </top>
      <bottom/>
      <diagonal/>
    </border>
    <border>
      <left style="medium">
        <color indexed="64"/>
      </left>
      <right/>
      <top/>
      <bottom style="thin">
        <color auto="1"/>
      </bottom>
      <diagonal/>
    </border>
    <border>
      <left style="double">
        <color auto="1"/>
      </left>
      <right style="medium">
        <color indexed="64"/>
      </right>
      <top/>
      <bottom style="thin">
        <color auto="1"/>
      </bottom>
      <diagonal/>
    </border>
    <border>
      <left style="medium">
        <color indexed="64"/>
      </left>
      <right/>
      <top style="thin">
        <color auto="1"/>
      </top>
      <bottom style="double">
        <color auto="1"/>
      </bottom>
      <diagonal/>
    </border>
    <border>
      <left/>
      <right style="medium">
        <color indexed="64"/>
      </right>
      <top style="thin">
        <color indexed="64"/>
      </top>
      <bottom style="double">
        <color indexed="64"/>
      </bottom>
      <diagonal/>
    </border>
    <border>
      <left/>
      <right style="thin">
        <color auto="1"/>
      </right>
      <top style="double">
        <color auto="1"/>
      </top>
      <bottom style="double">
        <color indexed="64"/>
      </bottom>
      <diagonal/>
    </border>
    <border>
      <left style="double">
        <color auto="1"/>
      </left>
      <right style="medium">
        <color indexed="64"/>
      </right>
      <top style="double">
        <color auto="1"/>
      </top>
      <bottom style="double">
        <color indexed="64"/>
      </bottom>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double">
        <color auto="1"/>
      </bottom>
      <diagonal/>
    </border>
    <border>
      <left/>
      <right style="thin">
        <color auto="1"/>
      </right>
      <top/>
      <bottom/>
      <diagonal/>
    </border>
    <border>
      <left/>
      <right style="thin">
        <color auto="1"/>
      </right>
      <top style="double">
        <color auto="1"/>
      </top>
      <bottom/>
      <diagonal/>
    </border>
    <border>
      <left style="thin">
        <color auto="1"/>
      </left>
      <right style="medium">
        <color indexed="64"/>
      </right>
      <top style="double">
        <color auto="1"/>
      </top>
      <bottom style="thin">
        <color auto="1"/>
      </bottom>
      <diagonal/>
    </border>
    <border>
      <left style="medium">
        <color indexed="64"/>
      </left>
      <right style="thin">
        <color indexed="64"/>
      </right>
      <top style="double">
        <color indexed="64"/>
      </top>
      <bottom style="thin">
        <color indexed="64"/>
      </bottom>
      <diagonal/>
    </border>
    <border>
      <left style="double">
        <color auto="1"/>
      </left>
      <right style="double">
        <color indexed="64"/>
      </right>
      <top/>
      <bottom style="double">
        <color indexed="64"/>
      </bottom>
      <diagonal/>
    </border>
    <border>
      <left style="medium">
        <color auto="1"/>
      </left>
      <right style="thin">
        <color auto="1"/>
      </right>
      <top style="double">
        <color auto="1"/>
      </top>
      <bottom style="double">
        <color auto="1"/>
      </bottom>
      <diagonal/>
    </border>
    <border>
      <left style="medium">
        <color indexed="64"/>
      </left>
      <right/>
      <top style="double">
        <color auto="1"/>
      </top>
      <bottom style="double">
        <color auto="1"/>
      </bottom>
      <diagonal/>
    </border>
    <border>
      <left style="thin">
        <color auto="1"/>
      </left>
      <right/>
      <top style="thin">
        <color auto="1"/>
      </top>
      <bottom/>
      <diagonal/>
    </border>
    <border>
      <left style="double">
        <color auto="1"/>
      </left>
      <right style="double">
        <color auto="1"/>
      </right>
      <top/>
      <bottom style="thin">
        <color auto="1"/>
      </bottom>
      <diagonal/>
    </border>
    <border>
      <left style="thin">
        <color auto="1"/>
      </left>
      <right/>
      <top/>
      <bottom/>
      <diagonal/>
    </border>
    <border>
      <left style="thin">
        <color auto="1"/>
      </left>
      <right style="thin">
        <color auto="1"/>
      </right>
      <top/>
      <bottom style="double">
        <color auto="1"/>
      </bottom>
      <diagonal/>
    </border>
    <border>
      <left style="double">
        <color auto="1"/>
      </left>
      <right style="medium">
        <color indexed="64"/>
      </right>
      <top/>
      <bottom style="double">
        <color indexed="64"/>
      </bottom>
      <diagonal/>
    </border>
    <border>
      <left style="double">
        <color auto="1"/>
      </left>
      <right style="medium">
        <color indexed="64"/>
      </right>
      <top style="double">
        <color auto="1"/>
      </top>
      <bottom style="medium">
        <color indexed="64"/>
      </bottom>
      <diagonal/>
    </border>
    <border>
      <left style="double">
        <color auto="1"/>
      </left>
      <right style="thin">
        <color auto="1"/>
      </right>
      <top style="double">
        <color auto="1"/>
      </top>
      <bottom style="medium">
        <color indexed="64"/>
      </bottom>
      <diagonal/>
    </border>
    <border>
      <left style="thin">
        <color auto="1"/>
      </left>
      <right style="thin">
        <color auto="1"/>
      </right>
      <top style="double">
        <color auto="1"/>
      </top>
      <bottom style="medium">
        <color indexed="64"/>
      </bottom>
      <diagonal/>
    </border>
    <border>
      <left style="double">
        <color auto="1"/>
      </left>
      <right style="double">
        <color auto="1"/>
      </right>
      <top style="double">
        <color auto="1"/>
      </top>
      <bottom style="medium">
        <color indexed="64"/>
      </bottom>
      <diagonal/>
    </border>
    <border>
      <left style="thin">
        <color auto="1"/>
      </left>
      <right/>
      <top style="double">
        <color auto="1"/>
      </top>
      <bottom/>
      <diagonal/>
    </border>
    <border>
      <left/>
      <right style="double">
        <color auto="1"/>
      </right>
      <top style="double">
        <color auto="1"/>
      </top>
      <bottom style="double">
        <color indexed="64"/>
      </bottom>
      <diagonal/>
    </border>
    <border>
      <left/>
      <right style="double">
        <color auto="1"/>
      </right>
      <top style="double">
        <color auto="1"/>
      </top>
      <bottom/>
      <diagonal/>
    </border>
    <border>
      <left/>
      <right style="double">
        <color auto="1"/>
      </right>
      <top/>
      <bottom style="double">
        <color auto="1"/>
      </bottom>
      <diagonal/>
    </border>
    <border>
      <left/>
      <right style="medium">
        <color auto="1"/>
      </right>
      <top style="thin">
        <color auto="1"/>
      </top>
      <bottom/>
      <diagonal/>
    </border>
    <border>
      <left style="medium">
        <color indexed="64"/>
      </left>
      <right style="thin">
        <color indexed="64"/>
      </right>
      <top/>
      <bottom style="double">
        <color auto="1"/>
      </bottom>
      <diagonal/>
    </border>
    <border>
      <left style="double">
        <color auto="1"/>
      </left>
      <right style="thin">
        <color auto="1"/>
      </right>
      <top style="thin">
        <color auto="1"/>
      </top>
      <bottom style="double">
        <color auto="1"/>
      </bottom>
      <diagonal/>
    </border>
    <border>
      <left style="thin">
        <color auto="1"/>
      </left>
      <right style="medium">
        <color indexed="64"/>
      </right>
      <top style="double">
        <color auto="1"/>
      </top>
      <bottom style="double">
        <color auto="1"/>
      </bottom>
      <diagonal/>
    </border>
    <border>
      <left/>
      <right style="double">
        <color auto="1"/>
      </right>
      <top style="thin">
        <color indexed="64"/>
      </top>
      <bottom style="double">
        <color auto="1"/>
      </bottom>
      <diagonal/>
    </border>
    <border>
      <left style="medium">
        <color indexed="64"/>
      </left>
      <right/>
      <top style="double">
        <color indexed="64"/>
      </top>
      <bottom style="medium">
        <color indexed="64"/>
      </bottom>
      <diagonal/>
    </border>
    <border>
      <left/>
      <right style="double">
        <color auto="1"/>
      </right>
      <top style="double">
        <color indexed="64"/>
      </top>
      <bottom style="medium">
        <color indexed="64"/>
      </bottom>
      <diagonal/>
    </border>
    <border>
      <left/>
      <right style="double">
        <color indexed="64"/>
      </right>
      <top/>
      <bottom style="thin">
        <color indexed="64"/>
      </bottom>
      <diagonal/>
    </border>
    <border>
      <left style="double">
        <color auto="1"/>
      </left>
      <right/>
      <top style="double">
        <color auto="1"/>
      </top>
      <bottom style="medium">
        <color indexed="64"/>
      </bottom>
      <diagonal/>
    </border>
    <border>
      <left style="medium">
        <color indexed="64"/>
      </left>
      <right style="thin">
        <color indexed="64"/>
      </right>
      <top/>
      <bottom style="thin">
        <color indexed="64"/>
      </bottom>
      <diagonal/>
    </border>
    <border>
      <left style="medium">
        <color auto="1"/>
      </left>
      <right style="thin">
        <color auto="1"/>
      </right>
      <top style="thin">
        <color auto="1"/>
      </top>
      <bottom/>
      <diagonal/>
    </border>
    <border>
      <left style="medium">
        <color indexed="64"/>
      </left>
      <right style="thin">
        <color indexed="64"/>
      </right>
      <top/>
      <bottom/>
      <diagonal/>
    </border>
    <border>
      <left style="thin">
        <color indexed="64"/>
      </left>
      <right style="double">
        <color auto="1"/>
      </right>
      <top style="thin">
        <color indexed="64"/>
      </top>
      <bottom style="thin">
        <color indexed="64"/>
      </bottom>
      <diagonal/>
    </border>
    <border>
      <left style="thin">
        <color indexed="64"/>
      </left>
      <right style="double">
        <color auto="1"/>
      </right>
      <top/>
      <bottom style="thin">
        <color indexed="64"/>
      </bottom>
      <diagonal/>
    </border>
    <border>
      <left style="medium">
        <color indexed="64"/>
      </left>
      <right style="thin">
        <color indexed="64"/>
      </right>
      <top style="double">
        <color indexed="64"/>
      </top>
      <bottom/>
      <diagonal/>
    </border>
    <border>
      <left style="medium">
        <color indexed="64"/>
      </left>
      <right/>
      <top style="medium">
        <color indexed="64"/>
      </top>
      <bottom style="double">
        <color auto="1"/>
      </bottom>
      <diagonal/>
    </border>
    <border>
      <left/>
      <right style="double">
        <color auto="1"/>
      </right>
      <top style="medium">
        <color indexed="64"/>
      </top>
      <bottom style="double">
        <color auto="1"/>
      </bottom>
      <diagonal/>
    </border>
    <border>
      <left style="double">
        <color auto="1"/>
      </left>
      <right style="thin">
        <color auto="1"/>
      </right>
      <top style="double">
        <color auto="1"/>
      </top>
      <bottom style="thin">
        <color auto="1"/>
      </bottom>
      <diagonal/>
    </border>
    <border>
      <left style="double">
        <color auto="1"/>
      </left>
      <right style="thin">
        <color auto="1"/>
      </right>
      <top/>
      <bottom style="thin">
        <color auto="1"/>
      </bottom>
      <diagonal/>
    </border>
    <border>
      <left style="double">
        <color auto="1"/>
      </left>
      <right style="thin">
        <color auto="1"/>
      </right>
      <top/>
      <bottom style="double">
        <color auto="1"/>
      </bottom>
      <diagonal/>
    </border>
    <border>
      <left/>
      <right style="thin">
        <color auto="1"/>
      </right>
      <top/>
      <bottom style="double">
        <color indexed="64"/>
      </bottom>
      <diagonal/>
    </border>
    <border>
      <left style="thin">
        <color auto="1"/>
      </left>
      <right style="thin">
        <color auto="1"/>
      </right>
      <top style="double">
        <color indexed="64"/>
      </top>
      <bottom/>
      <diagonal/>
    </border>
    <border>
      <left style="thin">
        <color auto="1"/>
      </left>
      <right style="medium">
        <color auto="1"/>
      </right>
      <top style="thin">
        <color auto="1"/>
      </top>
      <bottom style="thin">
        <color auto="1"/>
      </bottom>
      <diagonal/>
    </border>
    <border>
      <left/>
      <right style="thin">
        <color auto="1"/>
      </right>
      <top style="thin">
        <color auto="1"/>
      </top>
      <bottom/>
      <diagonal/>
    </border>
    <border>
      <left style="thin">
        <color auto="1"/>
      </left>
      <right style="medium">
        <color auto="1"/>
      </right>
      <top style="double">
        <color auto="1"/>
      </top>
      <bottom/>
      <diagonal/>
    </border>
    <border>
      <left/>
      <right style="double">
        <color auto="1"/>
      </right>
      <top style="thin">
        <color indexed="64"/>
      </top>
      <bottom/>
      <diagonal/>
    </border>
    <border>
      <left style="double">
        <color auto="1"/>
      </left>
      <right style="thin">
        <color auto="1"/>
      </right>
      <top style="thin">
        <color auto="1"/>
      </top>
      <bottom/>
      <diagonal/>
    </border>
    <border>
      <left style="double">
        <color auto="1"/>
      </left>
      <right style="medium">
        <color indexed="64"/>
      </right>
      <top style="thin">
        <color indexed="64"/>
      </top>
      <bottom/>
      <diagonal/>
    </border>
    <border>
      <left style="double">
        <color auto="1"/>
      </left>
      <right style="double">
        <color auto="1"/>
      </right>
      <top style="thin">
        <color auto="1"/>
      </top>
      <bottom/>
      <diagonal/>
    </border>
    <border>
      <left style="thin">
        <color indexed="64"/>
      </left>
      <right style="double">
        <color auto="1"/>
      </right>
      <top style="thin">
        <color indexed="64"/>
      </top>
      <bottom/>
      <diagonal/>
    </border>
    <border>
      <left style="medium">
        <color indexed="64"/>
      </left>
      <right/>
      <top style="double">
        <color auto="1"/>
      </top>
      <bottom style="thin">
        <color theme="0"/>
      </bottom>
      <diagonal/>
    </border>
    <border>
      <left/>
      <right/>
      <top style="double">
        <color auto="1"/>
      </top>
      <bottom style="thin">
        <color theme="0"/>
      </bottom>
      <diagonal/>
    </border>
    <border>
      <left/>
      <right style="thin">
        <color theme="0"/>
      </right>
      <top style="double">
        <color auto="1"/>
      </top>
      <bottom style="thin">
        <color theme="0"/>
      </bottom>
      <diagonal/>
    </border>
    <border>
      <left style="double">
        <color auto="1"/>
      </left>
      <right/>
      <top style="double">
        <color auto="1"/>
      </top>
      <bottom style="double">
        <color auto="1"/>
      </bottom>
      <diagonal/>
    </border>
    <border>
      <left style="medium">
        <color indexed="64"/>
      </left>
      <right style="thin">
        <color indexed="64"/>
      </right>
      <top style="thin">
        <color indexed="64"/>
      </top>
      <bottom style="double">
        <color auto="1"/>
      </bottom>
      <diagonal/>
    </border>
    <border>
      <left style="double">
        <color auto="1"/>
      </left>
      <right/>
      <top style="thin">
        <color auto="1"/>
      </top>
      <bottom style="double">
        <color indexed="64"/>
      </bottom>
      <diagonal/>
    </border>
    <border>
      <left style="double">
        <color auto="1"/>
      </left>
      <right style="thin">
        <color auto="1"/>
      </right>
      <top style="double">
        <color auto="1"/>
      </top>
      <bottom style="double">
        <color indexed="64"/>
      </bottom>
      <diagonal/>
    </border>
    <border>
      <left style="thin">
        <color indexed="64"/>
      </left>
      <right style="medium">
        <color indexed="64"/>
      </right>
      <top style="thin">
        <color indexed="64"/>
      </top>
      <bottom/>
      <diagonal/>
    </border>
    <border>
      <left style="thin">
        <color auto="1"/>
      </left>
      <right style="medium">
        <color auto="1"/>
      </right>
      <top style="thin">
        <color auto="1"/>
      </top>
      <bottom style="double">
        <color indexed="64"/>
      </bottom>
      <diagonal/>
    </border>
    <border>
      <left style="thin">
        <color auto="1"/>
      </left>
      <right style="thin">
        <color auto="1"/>
      </right>
      <top/>
      <bottom/>
      <diagonal/>
    </border>
    <border>
      <left style="thin">
        <color indexed="64"/>
      </left>
      <right/>
      <top/>
      <bottom style="thin">
        <color indexed="64"/>
      </bottom>
      <diagonal/>
    </border>
    <border>
      <left style="thin">
        <color auto="1"/>
      </left>
      <right/>
      <top style="thin">
        <color auto="1"/>
      </top>
      <bottom style="double">
        <color indexed="64"/>
      </bottom>
      <diagonal/>
    </border>
    <border>
      <left/>
      <right style="double">
        <color auto="1"/>
      </right>
      <top/>
      <bottom/>
      <diagonal/>
    </border>
    <border>
      <left style="thin">
        <color indexed="64"/>
      </left>
      <right style="medium">
        <color indexed="64"/>
      </right>
      <top/>
      <bottom/>
      <diagonal/>
    </border>
    <border>
      <left style="double">
        <color rgb="FF000000"/>
      </left>
      <right/>
      <top/>
      <bottom/>
      <diagonal/>
    </border>
    <border>
      <left style="medium">
        <color indexed="64"/>
      </left>
      <right/>
      <top style="thin">
        <color theme="0"/>
      </top>
      <bottom/>
      <diagonal/>
    </border>
    <border>
      <left/>
      <right/>
      <top style="thin">
        <color theme="0"/>
      </top>
      <bottom/>
      <diagonal/>
    </border>
    <border>
      <left style="thin">
        <color theme="0"/>
      </left>
      <right/>
      <top style="double">
        <color auto="1"/>
      </top>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style="thin">
        <color indexed="64"/>
      </bottom>
      <diagonal/>
    </border>
    <border>
      <left style="double">
        <color auto="1"/>
      </left>
      <right/>
      <top/>
      <bottom/>
      <diagonal/>
    </border>
    <border>
      <left style="thin">
        <color rgb="FF000000"/>
      </left>
      <right/>
      <top style="thin">
        <color indexed="64"/>
      </top>
      <bottom/>
      <diagonal/>
    </border>
    <border>
      <left/>
      <right style="medium">
        <color rgb="FF000000"/>
      </right>
      <top style="thin">
        <color indexed="64"/>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double">
        <color auto="1"/>
      </left>
      <right/>
      <top style="thin">
        <color auto="1"/>
      </top>
      <bottom style="thin">
        <color auto="1"/>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indexed="64"/>
      </left>
      <right style="thin">
        <color indexed="64"/>
      </right>
      <top style="thin">
        <color rgb="FF000000"/>
      </top>
      <bottom/>
      <diagonal/>
    </border>
    <border>
      <left style="medium">
        <color auto="1"/>
      </left>
      <right style="thin">
        <color auto="1"/>
      </right>
      <top style="thin">
        <color rgb="FF000000"/>
      </top>
      <bottom style="thin">
        <color auto="1"/>
      </bottom>
      <diagonal/>
    </border>
    <border>
      <left style="medium">
        <color auto="1"/>
      </left>
      <right style="thin">
        <color rgb="FF000000"/>
      </right>
      <top style="thin">
        <color auto="1"/>
      </top>
      <bottom style="thin">
        <color rgb="FF000000"/>
      </bottom>
      <diagonal/>
    </border>
    <border>
      <left style="medium">
        <color auto="1"/>
      </left>
      <right style="thin">
        <color rgb="FF000000"/>
      </right>
      <top style="thin">
        <color rgb="FF000000"/>
      </top>
      <bottom/>
      <diagonal/>
    </border>
    <border>
      <left style="medium">
        <color auto="1"/>
      </left>
      <right style="thin">
        <color rgb="FF000000"/>
      </right>
      <top/>
      <bottom style="thin">
        <color rgb="FF000000"/>
      </bottom>
      <diagonal/>
    </border>
    <border>
      <left style="medium">
        <color auto="1"/>
      </left>
      <right style="thin">
        <color rgb="FF000000"/>
      </right>
      <top style="thin">
        <color rgb="FF000000"/>
      </top>
      <bottom style="thin">
        <color rgb="FF000000"/>
      </bottom>
      <diagonal/>
    </border>
    <border>
      <left style="medium">
        <color indexed="64"/>
      </left>
      <right/>
      <top style="thin">
        <color indexed="64"/>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style="double">
        <color indexed="64"/>
      </right>
      <top style="thin">
        <color indexed="64"/>
      </top>
      <bottom style="thin">
        <color rgb="FF000000"/>
      </bottom>
      <diagonal/>
    </border>
    <border>
      <left style="double">
        <color auto="1"/>
      </left>
      <right style="double">
        <color auto="1"/>
      </right>
      <top style="thin">
        <color indexed="64"/>
      </top>
      <bottom style="thin">
        <color rgb="FF000000"/>
      </bottom>
      <diagonal/>
    </border>
    <border>
      <left/>
      <right style="thin">
        <color auto="1"/>
      </right>
      <top style="thin">
        <color indexed="64"/>
      </top>
      <bottom style="thin">
        <color rgb="FF000000"/>
      </bottom>
      <diagonal/>
    </border>
    <border>
      <left/>
      <right/>
      <top style="thin">
        <color indexed="64"/>
      </top>
      <bottom style="thin">
        <color rgb="FF000000"/>
      </bottom>
      <diagonal/>
    </border>
    <border>
      <left style="thin">
        <color auto="1"/>
      </left>
      <right style="double">
        <color auto="1"/>
      </right>
      <top style="double">
        <color auto="1"/>
      </top>
      <bottom style="thin">
        <color auto="1"/>
      </bottom>
      <diagonal/>
    </border>
    <border>
      <left style="thin">
        <color auto="1"/>
      </left>
      <right style="double">
        <color auto="1"/>
      </right>
      <top style="double">
        <color auto="1"/>
      </top>
      <bottom style="double">
        <color auto="1"/>
      </bottom>
      <diagonal/>
    </border>
  </borders>
  <cellStyleXfs count="6">
    <xf numFmtId="0" fontId="0" fillId="0" borderId="0"/>
    <xf numFmtId="0" fontId="3" fillId="0" borderId="0"/>
    <xf numFmtId="0" fontId="2" fillId="0" borderId="0"/>
    <xf numFmtId="0" fontId="4" fillId="0" borderId="0"/>
    <xf numFmtId="0" fontId="2" fillId="0" borderId="0"/>
    <xf numFmtId="9" fontId="2" fillId="0" borderId="0" applyFont="0" applyFill="0" applyBorder="0" applyAlignment="0" applyProtection="0"/>
  </cellStyleXfs>
  <cellXfs count="792">
    <xf numFmtId="0" fontId="0" fillId="0" borderId="0" xfId="0"/>
    <xf numFmtId="0" fontId="6" fillId="0" borderId="0" xfId="0" applyFont="1" applyProtection="1">
      <protection locked="0"/>
    </xf>
    <xf numFmtId="0" fontId="13" fillId="0" borderId="0" xfId="0" applyFont="1"/>
    <xf numFmtId="0" fontId="17" fillId="0" borderId="0" xfId="3" applyFont="1"/>
    <xf numFmtId="0" fontId="17" fillId="0" borderId="0" xfId="3" applyFont="1" applyAlignment="1">
      <alignment vertical="center"/>
    </xf>
    <xf numFmtId="0" fontId="21" fillId="0" borderId="0" xfId="3" applyFont="1" applyAlignment="1">
      <alignment vertical="center"/>
    </xf>
    <xf numFmtId="0" fontId="17" fillId="0" borderId="0" xfId="3" applyFont="1" applyAlignment="1">
      <alignment horizontal="center"/>
    </xf>
    <xf numFmtId="0" fontId="19" fillId="3" borderId="53" xfId="3" applyFont="1" applyFill="1" applyBorder="1" applyAlignment="1">
      <alignment horizontal="center" vertical="center"/>
    </xf>
    <xf numFmtId="2" fontId="19" fillId="3" borderId="18" xfId="3" applyNumberFormat="1" applyFont="1" applyFill="1" applyBorder="1" applyAlignment="1">
      <alignment horizontal="center" vertical="center"/>
    </xf>
    <xf numFmtId="0" fontId="14" fillId="10" borderId="52" xfId="0" applyFont="1" applyFill="1" applyBorder="1" applyAlignment="1">
      <alignment vertical="center" wrapText="1"/>
    </xf>
    <xf numFmtId="0" fontId="12" fillId="14" borderId="51" xfId="3" applyFont="1" applyFill="1" applyBorder="1" applyAlignment="1">
      <alignment horizontal="center" vertical="center"/>
    </xf>
    <xf numFmtId="0" fontId="12" fillId="14" borderId="64" xfId="3" applyFont="1" applyFill="1" applyBorder="1" applyAlignment="1">
      <alignment horizontal="center" vertical="center"/>
    </xf>
    <xf numFmtId="0" fontId="19" fillId="15" borderId="69" xfId="3" applyFont="1" applyFill="1" applyBorder="1" applyAlignment="1">
      <alignment horizontal="center" vertical="center"/>
    </xf>
    <xf numFmtId="4" fontId="26" fillId="17" borderId="20" xfId="3" applyNumberFormat="1" applyFont="1" applyFill="1" applyBorder="1" applyAlignment="1">
      <alignment horizontal="center" vertical="center"/>
    </xf>
    <xf numFmtId="4" fontId="26" fillId="17" borderId="44" xfId="3" applyNumberFormat="1" applyFont="1" applyFill="1" applyBorder="1" applyAlignment="1">
      <alignment horizontal="center" vertical="center"/>
    </xf>
    <xf numFmtId="0" fontId="16" fillId="9" borderId="51" xfId="3" applyFont="1" applyFill="1" applyBorder="1" applyAlignment="1">
      <alignment horizontal="center" vertical="center"/>
    </xf>
    <xf numFmtId="0" fontId="11" fillId="0" borderId="27" xfId="0" applyFont="1" applyBorder="1" applyAlignment="1">
      <alignment vertical="center" wrapText="1"/>
    </xf>
    <xf numFmtId="0" fontId="19" fillId="16" borderId="18" xfId="3" applyFont="1" applyFill="1" applyBorder="1" applyAlignment="1">
      <alignment horizontal="center" vertical="center"/>
    </xf>
    <xf numFmtId="0" fontId="12" fillId="14" borderId="75" xfId="3" applyFont="1" applyFill="1" applyBorder="1" applyAlignment="1">
      <alignment horizontal="center" vertical="center" wrapText="1"/>
    </xf>
    <xf numFmtId="4" fontId="12" fillId="3" borderId="43" xfId="3" applyNumberFormat="1" applyFont="1" applyFill="1" applyBorder="1" applyAlignment="1">
      <alignment horizontal="center" vertical="center"/>
    </xf>
    <xf numFmtId="4" fontId="14" fillId="15" borderId="43" xfId="3" applyNumberFormat="1" applyFont="1" applyFill="1" applyBorder="1" applyAlignment="1">
      <alignment horizontal="center" vertical="center"/>
    </xf>
    <xf numFmtId="4" fontId="12" fillId="15" borderId="17" xfId="3" applyNumberFormat="1" applyFont="1" applyFill="1" applyBorder="1" applyAlignment="1">
      <alignment horizontal="center" vertical="center"/>
    </xf>
    <xf numFmtId="0" fontId="12" fillId="15" borderId="20" xfId="3" applyFont="1" applyFill="1" applyBorder="1" applyAlignment="1">
      <alignment horizontal="center" vertical="center"/>
    </xf>
    <xf numFmtId="0" fontId="14" fillId="15" borderId="44" xfId="3" applyFont="1" applyFill="1" applyBorder="1" applyAlignment="1">
      <alignment horizontal="center" vertical="center"/>
    </xf>
    <xf numFmtId="4" fontId="12" fillId="15" borderId="68" xfId="3" applyNumberFormat="1" applyFont="1" applyFill="1" applyBorder="1" applyAlignment="1">
      <alignment horizontal="center" vertical="center"/>
    </xf>
    <xf numFmtId="4" fontId="14" fillId="15" borderId="66" xfId="3" applyNumberFormat="1" applyFont="1" applyFill="1" applyBorder="1" applyAlignment="1">
      <alignment horizontal="center" vertical="center"/>
    </xf>
    <xf numFmtId="4" fontId="12" fillId="4" borderId="31" xfId="3" applyNumberFormat="1" applyFont="1" applyFill="1" applyBorder="1" applyAlignment="1">
      <alignment horizontal="center" vertical="center"/>
    </xf>
    <xf numFmtId="4" fontId="12" fillId="4" borderId="51" xfId="3" applyNumberFormat="1" applyFont="1" applyFill="1" applyBorder="1" applyAlignment="1">
      <alignment horizontal="center" vertical="center"/>
    </xf>
    <xf numFmtId="4" fontId="26" fillId="17" borderId="31" xfId="3" applyNumberFormat="1" applyFont="1" applyFill="1" applyBorder="1" applyAlignment="1">
      <alignment horizontal="center" vertical="center"/>
    </xf>
    <xf numFmtId="4" fontId="12" fillId="17" borderId="51" xfId="3" applyNumberFormat="1" applyFont="1" applyFill="1" applyBorder="1" applyAlignment="1">
      <alignment horizontal="center" vertical="center"/>
    </xf>
    <xf numFmtId="0" fontId="26" fillId="17" borderId="58" xfId="3" applyFont="1" applyFill="1" applyBorder="1" applyAlignment="1">
      <alignment horizontal="center" vertical="center"/>
    </xf>
    <xf numFmtId="4" fontId="12" fillId="4" borderId="22" xfId="3" applyNumberFormat="1" applyFont="1" applyFill="1" applyBorder="1" applyAlignment="1">
      <alignment horizontal="center" vertical="center"/>
    </xf>
    <xf numFmtId="0" fontId="12" fillId="15" borderId="80" xfId="3" applyFont="1" applyFill="1" applyBorder="1" applyAlignment="1">
      <alignment horizontal="center" vertical="center" wrapText="1"/>
    </xf>
    <xf numFmtId="0" fontId="19" fillId="16" borderId="53" xfId="3" applyFont="1" applyFill="1" applyBorder="1" applyAlignment="1">
      <alignment horizontal="center" vertical="center"/>
    </xf>
    <xf numFmtId="2" fontId="19" fillId="3" borderId="62" xfId="3" applyNumberFormat="1" applyFont="1" applyFill="1" applyBorder="1" applyAlignment="1">
      <alignment horizontal="center" vertical="center"/>
    </xf>
    <xf numFmtId="0" fontId="16" fillId="9" borderId="20" xfId="3" applyFont="1" applyFill="1" applyBorder="1" applyAlignment="1">
      <alignment horizontal="center" vertical="center"/>
    </xf>
    <xf numFmtId="0" fontId="16" fillId="9" borderId="44" xfId="3" applyFont="1" applyFill="1" applyBorder="1" applyAlignment="1">
      <alignment horizontal="center" vertical="center"/>
    </xf>
    <xf numFmtId="0" fontId="12" fillId="15" borderId="52" xfId="3" applyFont="1" applyFill="1" applyBorder="1" applyAlignment="1">
      <alignment horizontal="center" vertical="center"/>
    </xf>
    <xf numFmtId="0" fontId="11" fillId="0" borderId="27" xfId="3" applyFont="1" applyBorder="1" applyAlignment="1">
      <alignment vertical="center"/>
    </xf>
    <xf numFmtId="0" fontId="11" fillId="0" borderId="7" xfId="3" applyFont="1" applyBorder="1" applyAlignment="1">
      <alignment vertical="center"/>
    </xf>
    <xf numFmtId="0" fontId="11" fillId="0" borderId="26" xfId="3" applyFont="1" applyBorder="1" applyAlignment="1">
      <alignment vertical="center"/>
    </xf>
    <xf numFmtId="0" fontId="11" fillId="0" borderId="9" xfId="3" applyFont="1" applyBorder="1" applyAlignment="1">
      <alignment vertical="center"/>
    </xf>
    <xf numFmtId="0" fontId="11" fillId="0" borderId="25" xfId="3" applyFont="1" applyBorder="1" applyAlignment="1">
      <alignment vertical="center"/>
    </xf>
    <xf numFmtId="0" fontId="11" fillId="0" borderId="78" xfId="3" applyFont="1" applyBorder="1" applyAlignment="1">
      <alignment vertical="center"/>
    </xf>
    <xf numFmtId="4" fontId="12" fillId="4" borderId="16" xfId="3" applyNumberFormat="1" applyFont="1" applyFill="1" applyBorder="1" applyAlignment="1">
      <alignment horizontal="center" vertical="center"/>
    </xf>
    <xf numFmtId="0" fontId="11" fillId="0" borderId="12" xfId="3" applyFont="1" applyBorder="1" applyAlignment="1">
      <alignment vertical="center"/>
    </xf>
    <xf numFmtId="4" fontId="14" fillId="15" borderId="51" xfId="3" applyNumberFormat="1" applyFont="1" applyFill="1" applyBorder="1" applyAlignment="1">
      <alignment horizontal="center" vertical="center"/>
    </xf>
    <xf numFmtId="0" fontId="11" fillId="0" borderId="11" xfId="3" applyFont="1" applyBorder="1" applyAlignment="1">
      <alignment horizontal="left" vertical="center"/>
    </xf>
    <xf numFmtId="0" fontId="18" fillId="3" borderId="62" xfId="3" applyFont="1" applyFill="1" applyBorder="1" applyAlignment="1">
      <alignment horizontal="center" vertical="center"/>
    </xf>
    <xf numFmtId="0" fontId="26" fillId="17" borderId="52" xfId="3" applyFont="1" applyFill="1" applyBorder="1" applyAlignment="1">
      <alignment horizontal="center" vertical="center"/>
    </xf>
    <xf numFmtId="4" fontId="12" fillId="15" borderId="67" xfId="3" applyNumberFormat="1" applyFont="1" applyFill="1" applyBorder="1" applyAlignment="1">
      <alignment horizontal="center" vertical="center"/>
    </xf>
    <xf numFmtId="4" fontId="26" fillId="17" borderId="19" xfId="3" applyNumberFormat="1" applyFont="1" applyFill="1" applyBorder="1" applyAlignment="1">
      <alignment horizontal="center" vertical="center"/>
    </xf>
    <xf numFmtId="0" fontId="11" fillId="0" borderId="81" xfId="3" applyFont="1" applyBorder="1" applyAlignment="1">
      <alignment vertical="center"/>
    </xf>
    <xf numFmtId="0" fontId="11" fillId="0" borderId="11" xfId="0" applyFont="1" applyBorder="1" applyAlignment="1">
      <alignment vertical="center"/>
    </xf>
    <xf numFmtId="0" fontId="33" fillId="0" borderId="0" xfId="0" applyFont="1"/>
    <xf numFmtId="4" fontId="12" fillId="15" borderId="50" xfId="3" applyNumberFormat="1" applyFont="1" applyFill="1" applyBorder="1" applyAlignment="1">
      <alignment horizontal="center" vertical="center"/>
    </xf>
    <xf numFmtId="4" fontId="12" fillId="4" borderId="50" xfId="3" applyNumberFormat="1" applyFont="1" applyFill="1" applyBorder="1" applyAlignment="1">
      <alignment horizontal="center" vertical="center"/>
    </xf>
    <xf numFmtId="4" fontId="12" fillId="3" borderId="21" xfId="3" applyNumberFormat="1" applyFont="1" applyFill="1" applyBorder="1" applyAlignment="1">
      <alignment horizontal="center" vertical="center"/>
    </xf>
    <xf numFmtId="4" fontId="12" fillId="3" borderId="16" xfId="3" applyNumberFormat="1" applyFont="1" applyFill="1" applyBorder="1" applyAlignment="1">
      <alignment horizontal="center" vertical="center"/>
    </xf>
    <xf numFmtId="0" fontId="19" fillId="5" borderId="18" xfId="3" applyFont="1" applyFill="1" applyBorder="1" applyAlignment="1">
      <alignment horizontal="center" vertical="center"/>
    </xf>
    <xf numFmtId="0" fontId="12" fillId="5" borderId="15" xfId="3" applyFont="1" applyFill="1" applyBorder="1" applyAlignment="1">
      <alignment horizontal="center" vertical="center"/>
    </xf>
    <xf numFmtId="0" fontId="12" fillId="5" borderId="62" xfId="3" applyFont="1" applyFill="1" applyBorder="1" applyAlignment="1">
      <alignment horizontal="center" vertical="center"/>
    </xf>
    <xf numFmtId="0" fontId="12" fillId="5" borderId="18" xfId="3" applyFont="1" applyFill="1" applyBorder="1" applyAlignment="1">
      <alignment horizontal="center" vertical="center"/>
    </xf>
    <xf numFmtId="4" fontId="14" fillId="7" borderId="47" xfId="3" applyNumberFormat="1" applyFont="1" applyFill="1" applyBorder="1" applyAlignment="1">
      <alignment horizontal="center" vertical="center"/>
    </xf>
    <xf numFmtId="0" fontId="11" fillId="0" borderId="11" xfId="0" applyFont="1" applyBorder="1" applyAlignment="1">
      <alignment horizontal="left" vertical="center"/>
    </xf>
    <xf numFmtId="3" fontId="17" fillId="0" borderId="0" xfId="3" applyNumberFormat="1" applyFont="1"/>
    <xf numFmtId="2" fontId="19" fillId="3" borderId="53" xfId="3" applyNumberFormat="1" applyFont="1" applyFill="1" applyBorder="1" applyAlignment="1">
      <alignment horizontal="center" vertical="center"/>
    </xf>
    <xf numFmtId="4" fontId="12" fillId="3" borderId="19" xfId="3" applyNumberFormat="1" applyFont="1" applyFill="1" applyBorder="1" applyAlignment="1">
      <alignment horizontal="center" vertical="center"/>
    </xf>
    <xf numFmtId="4" fontId="17" fillId="0" borderId="0" xfId="3" applyNumberFormat="1" applyFont="1"/>
    <xf numFmtId="0" fontId="16" fillId="9" borderId="20" xfId="3" applyFont="1" applyFill="1" applyBorder="1" applyAlignment="1">
      <alignment horizontal="center" vertical="center" wrapText="1"/>
    </xf>
    <xf numFmtId="4" fontId="14" fillId="7" borderId="29" xfId="3" applyNumberFormat="1" applyFont="1" applyFill="1" applyBorder="1" applyAlignment="1">
      <alignment horizontal="center" vertical="center"/>
    </xf>
    <xf numFmtId="1" fontId="12" fillId="3" borderId="64" xfId="3" applyNumberFormat="1" applyFont="1" applyFill="1" applyBorder="1" applyAlignment="1">
      <alignment horizontal="center" vertical="center"/>
    </xf>
    <xf numFmtId="3" fontId="12" fillId="3" borderId="76" xfId="3" applyNumberFormat="1" applyFont="1" applyFill="1" applyBorder="1" applyAlignment="1">
      <alignment horizontal="center" vertical="center"/>
    </xf>
    <xf numFmtId="3" fontId="12" fillId="3" borderId="43" xfId="3" applyNumberFormat="1" applyFont="1" applyFill="1" applyBorder="1" applyAlignment="1">
      <alignment horizontal="center" vertical="center"/>
    </xf>
    <xf numFmtId="4" fontId="12" fillId="15" borderId="29" xfId="3" applyNumberFormat="1" applyFont="1" applyFill="1" applyBorder="1" applyAlignment="1">
      <alignment horizontal="center" vertical="center"/>
    </xf>
    <xf numFmtId="0" fontId="11" fillId="0" borderId="30" xfId="0" applyFont="1" applyBorder="1" applyAlignment="1">
      <alignment horizontal="center" vertical="center" wrapText="1"/>
    </xf>
    <xf numFmtId="0" fontId="15" fillId="0" borderId="30" xfId="3" applyFont="1" applyBorder="1" applyAlignment="1">
      <alignment horizontal="center" vertical="center" wrapText="1"/>
    </xf>
    <xf numFmtId="4" fontId="17" fillId="0" borderId="0" xfId="3" applyNumberFormat="1" applyFont="1" applyAlignment="1">
      <alignment vertical="center"/>
    </xf>
    <xf numFmtId="0" fontId="12" fillId="14" borderId="64" xfId="3" applyFont="1" applyFill="1" applyBorder="1" applyAlignment="1">
      <alignment horizontal="center" vertical="center" wrapText="1"/>
    </xf>
    <xf numFmtId="0" fontId="11" fillId="0" borderId="27" xfId="0" applyFont="1" applyBorder="1" applyAlignment="1">
      <alignment horizontal="center" vertical="center" wrapText="1"/>
    </xf>
    <xf numFmtId="0" fontId="11" fillId="0" borderId="86" xfId="0" applyFont="1" applyBorder="1" applyAlignment="1">
      <alignment horizontal="center" vertical="center" wrapText="1"/>
    </xf>
    <xf numFmtId="0" fontId="11" fillId="0" borderId="87" xfId="0" applyFont="1" applyBorder="1" applyAlignment="1">
      <alignment horizontal="center" vertical="center" wrapText="1"/>
    </xf>
    <xf numFmtId="0" fontId="15" fillId="0" borderId="86" xfId="3" applyFont="1" applyBorder="1" applyAlignment="1">
      <alignment horizontal="center" vertical="center" wrapText="1"/>
    </xf>
    <xf numFmtId="4" fontId="26" fillId="0" borderId="21" xfId="0" applyNumberFormat="1" applyFont="1" applyBorder="1" applyAlignment="1">
      <alignment horizontal="center" vertical="center"/>
    </xf>
    <xf numFmtId="4" fontId="14" fillId="7" borderId="91" xfId="3" applyNumberFormat="1" applyFont="1" applyFill="1" applyBorder="1" applyAlignment="1">
      <alignment horizontal="center" vertical="center"/>
    </xf>
    <xf numFmtId="4" fontId="14" fillId="7" borderId="92" xfId="3" applyNumberFormat="1" applyFont="1" applyFill="1" applyBorder="1" applyAlignment="1">
      <alignment horizontal="center" vertical="center"/>
    </xf>
    <xf numFmtId="4" fontId="14" fillId="7" borderId="93" xfId="3" applyNumberFormat="1" applyFont="1" applyFill="1" applyBorder="1" applyAlignment="1">
      <alignment horizontal="center" vertical="center"/>
    </xf>
    <xf numFmtId="0" fontId="12" fillId="14" borderId="44" xfId="3" applyFont="1" applyFill="1" applyBorder="1" applyAlignment="1">
      <alignment horizontal="center" vertical="center"/>
    </xf>
    <xf numFmtId="3" fontId="14" fillId="15" borderId="66" xfId="3" applyNumberFormat="1" applyFont="1" applyFill="1" applyBorder="1" applyAlignment="1">
      <alignment horizontal="center" vertical="center"/>
    </xf>
    <xf numFmtId="0" fontId="19" fillId="3" borderId="58" xfId="3" applyFont="1" applyFill="1" applyBorder="1" applyAlignment="1">
      <alignment horizontal="center" vertical="center"/>
    </xf>
    <xf numFmtId="0" fontId="12" fillId="3" borderId="64" xfId="3" applyFont="1" applyFill="1" applyBorder="1" applyAlignment="1">
      <alignment horizontal="center" vertical="center"/>
    </xf>
    <xf numFmtId="3" fontId="12" fillId="3" borderId="65" xfId="3" applyNumberFormat="1" applyFont="1" applyFill="1" applyBorder="1" applyAlignment="1">
      <alignment horizontal="center" vertical="center"/>
    </xf>
    <xf numFmtId="0" fontId="19" fillId="3" borderId="15" xfId="3" applyFont="1" applyFill="1" applyBorder="1" applyAlignment="1">
      <alignment horizontal="center" vertical="center"/>
    </xf>
    <xf numFmtId="0" fontId="12" fillId="3" borderId="14" xfId="3" applyFont="1" applyFill="1" applyBorder="1" applyAlignment="1">
      <alignment horizontal="center" vertical="center"/>
    </xf>
    <xf numFmtId="3" fontId="12" fillId="3" borderId="42" xfId="3" applyNumberFormat="1" applyFont="1" applyFill="1" applyBorder="1" applyAlignment="1">
      <alignment horizontal="center" vertical="center"/>
    </xf>
    <xf numFmtId="0" fontId="15" fillId="0" borderId="57" xfId="3" applyFont="1" applyBorder="1" applyAlignment="1">
      <alignment horizontal="center" vertical="center" wrapText="1"/>
    </xf>
    <xf numFmtId="0" fontId="24" fillId="0" borderId="16" xfId="3" applyFont="1" applyBorder="1" applyAlignment="1">
      <alignment horizontal="center" vertical="center" wrapText="1"/>
    </xf>
    <xf numFmtId="0" fontId="34" fillId="10" borderId="59" xfId="0" applyFont="1" applyFill="1" applyBorder="1" applyAlignment="1">
      <alignment horizontal="center" vertical="center"/>
    </xf>
    <xf numFmtId="0" fontId="24" fillId="0" borderId="97" xfId="3" applyFont="1" applyBorder="1" applyAlignment="1">
      <alignment horizontal="center" vertical="center" wrapText="1"/>
    </xf>
    <xf numFmtId="0" fontId="31" fillId="0" borderId="0" xfId="0" applyFont="1" applyAlignment="1">
      <alignment horizontal="center"/>
    </xf>
    <xf numFmtId="0" fontId="35" fillId="0" borderId="0" xfId="0" applyFont="1"/>
    <xf numFmtId="0" fontId="11" fillId="0" borderId="83" xfId="0" applyFont="1" applyBorder="1" applyAlignment="1">
      <alignment horizontal="center" vertical="center" wrapText="1"/>
    </xf>
    <xf numFmtId="0" fontId="15" fillId="0" borderId="83" xfId="3" applyFont="1" applyBorder="1" applyAlignment="1">
      <alignment horizontal="center" vertical="center" wrapText="1"/>
    </xf>
    <xf numFmtId="0" fontId="11" fillId="0" borderId="30" xfId="0" applyFont="1" applyBorder="1" applyAlignment="1">
      <alignment horizontal="left" vertical="center" wrapText="1"/>
    </xf>
    <xf numFmtId="0" fontId="15" fillId="0" borderId="84" xfId="3" applyFont="1" applyBorder="1" applyAlignment="1">
      <alignment horizontal="left" vertical="center" wrapText="1"/>
    </xf>
    <xf numFmtId="0" fontId="15" fillId="0" borderId="30" xfId="3" applyFont="1" applyBorder="1" applyAlignment="1">
      <alignment horizontal="left" vertical="center" wrapText="1"/>
    </xf>
    <xf numFmtId="0" fontId="0" fillId="20" borderId="0" xfId="0" applyFill="1"/>
    <xf numFmtId="0" fontId="11" fillId="0" borderId="84" xfId="0" applyFont="1" applyBorder="1" applyAlignment="1">
      <alignment horizontal="left" vertical="center" wrapText="1"/>
    </xf>
    <xf numFmtId="0" fontId="11" fillId="0" borderId="85" xfId="0" applyFont="1" applyBorder="1" applyAlignment="1">
      <alignment horizontal="left" vertical="center" wrapText="1"/>
    </xf>
    <xf numFmtId="0" fontId="11" fillId="0" borderId="17" xfId="0" applyFont="1" applyBorder="1" applyAlignment="1">
      <alignment horizontal="left" vertical="center" wrapText="1"/>
    </xf>
    <xf numFmtId="0" fontId="11" fillId="0" borderId="88" xfId="0" applyFont="1" applyBorder="1" applyAlignment="1">
      <alignment horizontal="left" vertical="center" wrapText="1"/>
    </xf>
    <xf numFmtId="0" fontId="11" fillId="7" borderId="30" xfId="0" applyFont="1" applyFill="1" applyBorder="1" applyAlignment="1">
      <alignment horizontal="center" vertical="center" wrapText="1"/>
    </xf>
    <xf numFmtId="4" fontId="14" fillId="7" borderId="100" xfId="3" applyNumberFormat="1" applyFont="1" applyFill="1" applyBorder="1" applyAlignment="1">
      <alignment horizontal="center" vertical="center"/>
    </xf>
    <xf numFmtId="0" fontId="19" fillId="5" borderId="62" xfId="3" applyFont="1" applyFill="1" applyBorder="1" applyAlignment="1">
      <alignment horizontal="center" vertical="center"/>
    </xf>
    <xf numFmtId="0" fontId="11" fillId="0" borderId="46" xfId="0" applyFont="1" applyBorder="1" applyAlignment="1">
      <alignment vertical="center"/>
    </xf>
    <xf numFmtId="0" fontId="11" fillId="0" borderId="32" xfId="3" applyFont="1" applyBorder="1" applyAlignment="1">
      <alignment vertical="center"/>
    </xf>
    <xf numFmtId="4" fontId="26" fillId="0" borderId="16" xfId="0" applyNumberFormat="1" applyFont="1" applyBorder="1" applyAlignment="1">
      <alignment horizontal="center" vertical="center"/>
    </xf>
    <xf numFmtId="4" fontId="12" fillId="4" borderId="17" xfId="3" applyNumberFormat="1" applyFont="1" applyFill="1" applyBorder="1" applyAlignment="1">
      <alignment horizontal="center" vertical="center"/>
    </xf>
    <xf numFmtId="0" fontId="36" fillId="0" borderId="17" xfId="0" applyFont="1" applyBorder="1" applyAlignment="1">
      <alignment horizontal="center" vertical="center" wrapText="1"/>
    </xf>
    <xf numFmtId="0" fontId="36" fillId="0" borderId="96" xfId="0" applyFont="1" applyBorder="1" applyAlignment="1">
      <alignment horizontal="center" vertical="center" wrapText="1"/>
    </xf>
    <xf numFmtId="0" fontId="37" fillId="10" borderId="77" xfId="0" applyFont="1" applyFill="1" applyBorder="1" applyAlignment="1">
      <alignment horizontal="center" vertical="center" wrapText="1"/>
    </xf>
    <xf numFmtId="0" fontId="20" fillId="14" borderId="50" xfId="3" applyFont="1" applyFill="1" applyBorder="1" applyAlignment="1">
      <alignment horizontal="center" vertical="center" wrapText="1"/>
    </xf>
    <xf numFmtId="0" fontId="37" fillId="10" borderId="31" xfId="0" applyFont="1" applyFill="1" applyBorder="1" applyAlignment="1">
      <alignment horizontal="center" vertical="center" wrapText="1"/>
    </xf>
    <xf numFmtId="0" fontId="23" fillId="0" borderId="16" xfId="0" applyFont="1" applyBorder="1" applyAlignment="1">
      <alignment horizontal="center"/>
    </xf>
    <xf numFmtId="0" fontId="36" fillId="0" borderId="96" xfId="0" applyFont="1" applyBorder="1"/>
    <xf numFmtId="0" fontId="36" fillId="0" borderId="96" xfId="0" applyFont="1" applyBorder="1" applyAlignment="1">
      <alignment wrapText="1"/>
    </xf>
    <xf numFmtId="0" fontId="23" fillId="0" borderId="16" xfId="0" applyFont="1" applyBorder="1" applyAlignment="1">
      <alignment horizontal="center" vertical="center"/>
    </xf>
    <xf numFmtId="0" fontId="36" fillId="0" borderId="96" xfId="0" applyFont="1" applyBorder="1" applyAlignment="1">
      <alignment vertical="center" wrapText="1"/>
    </xf>
    <xf numFmtId="0" fontId="23" fillId="0" borderId="97" xfId="0" applyFont="1" applyBorder="1" applyAlignment="1">
      <alignment horizontal="center"/>
    </xf>
    <xf numFmtId="0" fontId="36" fillId="0" borderId="13" xfId="0" applyFont="1" applyBorder="1" applyAlignment="1">
      <alignment horizontal="center" vertical="center" wrapText="1"/>
    </xf>
    <xf numFmtId="0" fontId="23" fillId="0" borderId="97" xfId="0" applyFont="1" applyBorder="1" applyAlignment="1">
      <alignment horizontal="center" vertical="center"/>
    </xf>
    <xf numFmtId="0" fontId="36" fillId="0" borderId="96" xfId="0" applyFont="1" applyBorder="1" applyAlignment="1">
      <alignment horizontal="justify" wrapText="1"/>
    </xf>
    <xf numFmtId="1" fontId="12" fillId="3" borderId="95" xfId="3" applyNumberFormat="1" applyFont="1" applyFill="1" applyBorder="1" applyAlignment="1">
      <alignment horizontal="center" vertical="center"/>
    </xf>
    <xf numFmtId="3" fontId="12" fillId="3" borderId="101" xfId="3" applyNumberFormat="1" applyFont="1" applyFill="1" applyBorder="1" applyAlignment="1">
      <alignment horizontal="center" vertical="center"/>
    </xf>
    <xf numFmtId="1" fontId="12" fillId="3" borderId="29" xfId="3" applyNumberFormat="1" applyFont="1" applyFill="1" applyBorder="1" applyAlignment="1">
      <alignment horizontal="center" vertical="center"/>
    </xf>
    <xf numFmtId="1" fontId="12" fillId="3" borderId="17" xfId="3" applyNumberFormat="1" applyFont="1" applyFill="1" applyBorder="1" applyAlignment="1">
      <alignment horizontal="center" vertical="center"/>
    </xf>
    <xf numFmtId="0" fontId="11" fillId="0" borderId="24" xfId="0" applyFont="1" applyBorder="1" applyAlignment="1">
      <alignment vertical="center"/>
    </xf>
    <xf numFmtId="0" fontId="11" fillId="0" borderId="99" xfId="3" applyFont="1" applyBorder="1" applyAlignment="1">
      <alignment vertical="center"/>
    </xf>
    <xf numFmtId="0" fontId="12" fillId="5" borderId="102" xfId="3" applyFont="1" applyFill="1" applyBorder="1" applyAlignment="1">
      <alignment horizontal="center" vertical="center"/>
    </xf>
    <xf numFmtId="0" fontId="11" fillId="0" borderId="103" xfId="0" applyFont="1" applyBorder="1" applyAlignment="1">
      <alignment horizontal="center" vertical="center" wrapText="1"/>
    </xf>
    <xf numFmtId="0" fontId="23" fillId="0" borderId="17" xfId="0" applyFont="1" applyBorder="1" applyAlignment="1">
      <alignment horizontal="center"/>
    </xf>
    <xf numFmtId="0" fontId="24" fillId="0" borderId="17" xfId="3" applyFont="1" applyBorder="1" applyAlignment="1">
      <alignment horizontal="center" vertical="center" wrapText="1"/>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5" fillId="0" borderId="84" xfId="3" applyFont="1" applyBorder="1" applyAlignment="1">
      <alignment horizontal="center" vertical="center" wrapText="1"/>
    </xf>
    <xf numFmtId="0" fontId="11" fillId="0" borderId="88" xfId="0" applyFont="1" applyBorder="1" applyAlignment="1">
      <alignment horizontal="center" vertical="center" wrapText="1"/>
    </xf>
    <xf numFmtId="0" fontId="0" fillId="7" borderId="0" xfId="0" applyFill="1"/>
    <xf numFmtId="0" fontId="0" fillId="20" borderId="0" xfId="0" applyFill="1" applyAlignment="1">
      <alignment horizontal="center" vertical="center"/>
    </xf>
    <xf numFmtId="0" fontId="11" fillId="0" borderId="30" xfId="0" applyFont="1" applyBorder="1" applyAlignment="1">
      <alignment horizontal="center" wrapText="1"/>
    </xf>
    <xf numFmtId="0" fontId="0" fillId="0" borderId="0" xfId="0" applyAlignment="1">
      <alignment vertical="top"/>
    </xf>
    <xf numFmtId="0" fontId="31" fillId="0" borderId="0" xfId="0" applyFont="1" applyAlignment="1">
      <alignment horizontal="center" vertical="top"/>
    </xf>
    <xf numFmtId="0" fontId="35" fillId="0" borderId="0" xfId="0" applyFont="1" applyAlignment="1">
      <alignment vertical="top"/>
    </xf>
    <xf numFmtId="0" fontId="6" fillId="0" borderId="0" xfId="0" applyFont="1" applyAlignment="1" applyProtection="1">
      <alignment vertical="top"/>
      <protection locked="0"/>
    </xf>
    <xf numFmtId="0" fontId="11" fillId="7" borderId="86" xfId="0" applyFont="1" applyFill="1" applyBorder="1" applyAlignment="1">
      <alignment horizontal="center" vertical="center" wrapText="1"/>
    </xf>
    <xf numFmtId="0" fontId="39" fillId="0" borderId="96" xfId="0" applyFont="1" applyBorder="1"/>
    <xf numFmtId="0" fontId="36" fillId="0" borderId="96" xfId="0" applyFont="1" applyBorder="1" applyAlignment="1">
      <alignment vertical="center"/>
    </xf>
    <xf numFmtId="0" fontId="32" fillId="0" borderId="0" xfId="0" applyFont="1" applyAlignment="1">
      <alignment horizontal="center" vertical="center"/>
    </xf>
    <xf numFmtId="1" fontId="12" fillId="3" borderId="16" xfId="3" applyNumberFormat="1" applyFont="1" applyFill="1" applyBorder="1" applyAlignment="1">
      <alignment horizontal="center" vertical="center"/>
    </xf>
    <xf numFmtId="3" fontId="12" fillId="3" borderId="94" xfId="3" applyNumberFormat="1" applyFont="1" applyFill="1" applyBorder="1" applyAlignment="1">
      <alignment horizontal="center" vertical="center"/>
    </xf>
    <xf numFmtId="3" fontId="12" fillId="3" borderId="44" xfId="3" applyNumberFormat="1" applyFont="1" applyFill="1" applyBorder="1" applyAlignment="1">
      <alignment horizontal="center" vertical="center"/>
    </xf>
    <xf numFmtId="0" fontId="32" fillId="0" borderId="0" xfId="0" applyFont="1" applyAlignment="1">
      <alignment vertical="center"/>
    </xf>
    <xf numFmtId="3" fontId="12" fillId="3" borderId="20" xfId="3" applyNumberFormat="1" applyFont="1" applyFill="1" applyBorder="1" applyAlignment="1">
      <alignment horizontal="center" vertical="center"/>
    </xf>
    <xf numFmtId="0" fontId="38" fillId="0" borderId="0" xfId="0" applyFont="1" applyAlignment="1">
      <alignment horizontal="center" vertical="center"/>
    </xf>
    <xf numFmtId="0" fontId="40" fillId="0" borderId="0" xfId="0" applyFont="1" applyAlignment="1">
      <alignment horizontal="center" vertical="center"/>
    </xf>
    <xf numFmtId="0" fontId="11" fillId="0" borderId="84" xfId="0" applyFont="1" applyBorder="1" applyAlignment="1">
      <alignment horizontal="left" vertical="top" wrapText="1"/>
    </xf>
    <xf numFmtId="3" fontId="14" fillId="15" borderId="82" xfId="3" applyNumberFormat="1" applyFont="1" applyFill="1" applyBorder="1" applyAlignment="1">
      <alignment horizontal="center" vertical="center"/>
    </xf>
    <xf numFmtId="0" fontId="15" fillId="0" borderId="86" xfId="0" applyFont="1" applyBorder="1" applyAlignment="1">
      <alignment horizontal="center" vertical="center" wrapText="1"/>
    </xf>
    <xf numFmtId="0" fontId="11" fillId="0" borderId="84" xfId="0" applyFont="1" applyBorder="1" applyAlignment="1">
      <alignment vertical="center" wrapText="1"/>
    </xf>
    <xf numFmtId="0" fontId="11" fillId="0" borderId="83" xfId="0" applyFont="1" applyBorder="1" applyAlignment="1">
      <alignment vertical="center" wrapText="1"/>
    </xf>
    <xf numFmtId="0" fontId="15" fillId="0" borderId="84" xfId="3" applyFont="1" applyBorder="1" applyAlignment="1">
      <alignment vertical="center" wrapText="1"/>
    </xf>
    <xf numFmtId="0" fontId="15" fillId="0" borderId="83" xfId="3" applyFont="1" applyBorder="1" applyAlignment="1">
      <alignment vertical="center" wrapText="1"/>
    </xf>
    <xf numFmtId="0" fontId="11" fillId="0" borderId="30" xfId="0" applyFont="1" applyBorder="1" applyAlignment="1">
      <alignment vertical="center" wrapText="1"/>
    </xf>
    <xf numFmtId="0" fontId="15" fillId="0" borderId="30" xfId="3" applyFont="1" applyBorder="1" applyAlignment="1">
      <alignment vertical="center" wrapText="1"/>
    </xf>
    <xf numFmtId="0" fontId="0" fillId="0" borderId="0" xfId="0" applyAlignment="1">
      <alignment vertical="center"/>
    </xf>
    <xf numFmtId="0" fontId="11" fillId="0" borderId="57" xfId="0" applyFont="1" applyBorder="1" applyAlignment="1">
      <alignment vertical="center" wrapText="1"/>
    </xf>
    <xf numFmtId="0" fontId="11" fillId="0" borderId="88" xfId="0" applyFont="1" applyBorder="1" applyAlignment="1">
      <alignment vertical="center" wrapText="1"/>
    </xf>
    <xf numFmtId="0" fontId="11" fillId="0" borderId="84" xfId="0" applyFont="1" applyBorder="1" applyAlignment="1">
      <alignment vertical="center"/>
    </xf>
    <xf numFmtId="0" fontId="12" fillId="14" borderId="75" xfId="3" applyFont="1" applyFill="1" applyBorder="1" applyAlignment="1">
      <alignment vertical="center" wrapText="1"/>
    </xf>
    <xf numFmtId="0" fontId="11" fillId="0" borderId="30" xfId="0" applyFont="1" applyBorder="1" applyAlignment="1">
      <alignment wrapText="1"/>
    </xf>
    <xf numFmtId="4" fontId="12" fillId="3" borderId="44" xfId="3" applyNumberFormat="1" applyFont="1" applyFill="1" applyBorder="1" applyAlignment="1">
      <alignment horizontal="center" vertical="center"/>
    </xf>
    <xf numFmtId="0" fontId="12" fillId="0" borderId="75" xfId="3" applyFont="1" applyBorder="1" applyAlignment="1">
      <alignment horizontal="center" vertical="center" wrapText="1"/>
    </xf>
    <xf numFmtId="0" fontId="11" fillId="0" borderId="6" xfId="0" applyFont="1" applyBorder="1" applyAlignment="1">
      <alignment vertical="center"/>
    </xf>
    <xf numFmtId="0" fontId="25" fillId="0" borderId="11" xfId="0" applyFont="1" applyBorder="1" applyAlignment="1">
      <alignment horizontal="left" vertical="center"/>
    </xf>
    <xf numFmtId="0" fontId="11" fillId="0" borderId="48" xfId="0" applyFont="1" applyBorder="1" applyAlignment="1">
      <alignment vertical="center"/>
    </xf>
    <xf numFmtId="0" fontId="15" fillId="0" borderId="11" xfId="0" applyFont="1" applyBorder="1" applyAlignment="1">
      <alignment vertical="center"/>
    </xf>
    <xf numFmtId="0" fontId="17" fillId="7" borderId="0" xfId="3" applyFont="1" applyFill="1" applyAlignment="1">
      <alignment vertical="center"/>
    </xf>
    <xf numFmtId="0" fontId="11" fillId="0" borderId="57" xfId="0" applyFont="1" applyBorder="1" applyAlignment="1">
      <alignment horizontal="center" vertical="center" wrapText="1"/>
    </xf>
    <xf numFmtId="0" fontId="0" fillId="0" borderId="0" xfId="0" applyAlignment="1">
      <alignment horizontal="center"/>
    </xf>
    <xf numFmtId="0" fontId="12" fillId="0" borderId="75" xfId="3" applyFont="1" applyBorder="1" applyAlignment="1">
      <alignment vertical="center" wrapText="1"/>
    </xf>
    <xf numFmtId="0" fontId="0" fillId="20" borderId="0" xfId="0" applyFill="1" applyAlignment="1">
      <alignment horizontal="left"/>
    </xf>
    <xf numFmtId="0" fontId="12" fillId="0" borderId="108" xfId="3" applyFont="1" applyBorder="1" applyAlignment="1">
      <alignment horizontal="center" vertical="center" wrapText="1"/>
    </xf>
    <xf numFmtId="0" fontId="19" fillId="0" borderId="95" xfId="3" applyFont="1" applyBorder="1" applyAlignment="1">
      <alignment horizontal="center" vertical="center" wrapText="1"/>
    </xf>
    <xf numFmtId="0" fontId="36" fillId="0" borderId="95" xfId="0" applyFont="1" applyBorder="1" applyAlignment="1">
      <alignment horizontal="center" vertical="center"/>
    </xf>
    <xf numFmtId="0" fontId="36" fillId="0" borderId="98" xfId="0" applyFont="1" applyBorder="1" applyAlignment="1">
      <alignment horizontal="center" vertical="center" wrapText="1"/>
    </xf>
    <xf numFmtId="0" fontId="19" fillId="0" borderId="95" xfId="3" applyFont="1" applyBorder="1" applyAlignment="1">
      <alignment horizontal="center" wrapText="1"/>
    </xf>
    <xf numFmtId="0" fontId="15" fillId="0" borderId="46" xfId="0" applyFont="1" applyBorder="1" applyAlignment="1">
      <alignment vertical="center"/>
    </xf>
    <xf numFmtId="4" fontId="12" fillId="3" borderId="20" xfId="3" applyNumberFormat="1" applyFont="1" applyFill="1" applyBorder="1" applyAlignment="1">
      <alignment horizontal="center" vertical="center"/>
    </xf>
    <xf numFmtId="0" fontId="11" fillId="7" borderId="57" xfId="0" applyFont="1" applyFill="1" applyBorder="1" applyAlignment="1">
      <alignment horizontal="center" vertical="center" wrapText="1"/>
    </xf>
    <xf numFmtId="0" fontId="15" fillId="7" borderId="30" xfId="3" applyFont="1" applyFill="1" applyBorder="1" applyAlignment="1">
      <alignment horizontal="center" vertical="center" wrapText="1"/>
    </xf>
    <xf numFmtId="0" fontId="15" fillId="7" borderId="83" xfId="3" applyFont="1" applyFill="1" applyBorder="1" applyAlignment="1">
      <alignment horizontal="center" vertical="center" wrapText="1"/>
    </xf>
    <xf numFmtId="0" fontId="11" fillId="7" borderId="85" xfId="0" applyFont="1" applyFill="1" applyBorder="1" applyAlignment="1">
      <alignment horizontal="center" vertical="center" wrapText="1"/>
    </xf>
    <xf numFmtId="0" fontId="15" fillId="7" borderId="84" xfId="3" applyFont="1" applyFill="1" applyBorder="1" applyAlignment="1">
      <alignment horizontal="center" vertical="center" wrapText="1"/>
    </xf>
    <xf numFmtId="0" fontId="11" fillId="7" borderId="84" xfId="0" applyFont="1" applyFill="1" applyBorder="1" applyAlignment="1">
      <alignment horizontal="center" vertical="center" wrapText="1"/>
    </xf>
    <xf numFmtId="0" fontId="12" fillId="7" borderId="75" xfId="3" applyFont="1" applyFill="1" applyBorder="1" applyAlignment="1">
      <alignment horizontal="center" vertical="center" wrapText="1"/>
    </xf>
    <xf numFmtId="0" fontId="0" fillId="7" borderId="0" xfId="0" applyFill="1" applyAlignment="1">
      <alignment horizontal="center"/>
    </xf>
    <xf numFmtId="0" fontId="11" fillId="7" borderId="84" xfId="0" applyFont="1" applyFill="1" applyBorder="1" applyAlignment="1">
      <alignment horizontal="center" vertical="center"/>
    </xf>
    <xf numFmtId="0" fontId="11" fillId="7" borderId="30" xfId="0" applyFont="1" applyFill="1" applyBorder="1" applyAlignment="1">
      <alignment horizontal="center" vertical="center"/>
    </xf>
    <xf numFmtId="17" fontId="23" fillId="0" borderId="88" xfId="0" applyNumberFormat="1" applyFont="1" applyBorder="1" applyAlignment="1">
      <alignment horizontal="center" vertical="center"/>
    </xf>
    <xf numFmtId="17" fontId="23" fillId="0" borderId="30" xfId="0" applyNumberFormat="1" applyFont="1" applyBorder="1" applyAlignment="1">
      <alignment horizontal="center" vertical="center"/>
    </xf>
    <xf numFmtId="3" fontId="12" fillId="3" borderId="109" xfId="3" applyNumberFormat="1" applyFont="1" applyFill="1" applyBorder="1" applyAlignment="1">
      <alignment horizontal="center" vertical="center"/>
    </xf>
    <xf numFmtId="4" fontId="14" fillId="15" borderId="110" xfId="3" applyNumberFormat="1" applyFont="1" applyFill="1" applyBorder="1" applyAlignment="1">
      <alignment horizontal="center" vertical="center"/>
    </xf>
    <xf numFmtId="0" fontId="11" fillId="0" borderId="57" xfId="0" applyFont="1" applyBorder="1" applyAlignment="1">
      <alignment horizontal="left" vertical="center" wrapText="1"/>
    </xf>
    <xf numFmtId="0" fontId="15" fillId="0" borderId="17" xfId="3" applyFont="1" applyBorder="1" applyAlignment="1">
      <alignment horizontal="left" vertical="center" wrapText="1"/>
    </xf>
    <xf numFmtId="0" fontId="11" fillId="0" borderId="17" xfId="0" applyFont="1" applyBorder="1" applyAlignment="1">
      <alignment horizontal="left" vertical="top" wrapText="1"/>
    </xf>
    <xf numFmtId="3" fontId="12" fillId="3" borderId="70" xfId="3" applyNumberFormat="1" applyFont="1" applyFill="1" applyBorder="1" applyAlignment="1">
      <alignment horizontal="center" vertical="center"/>
    </xf>
    <xf numFmtId="3" fontId="14" fillId="15" borderId="31" xfId="3" applyNumberFormat="1" applyFont="1" applyFill="1" applyBorder="1" applyAlignment="1">
      <alignment horizontal="center" vertical="center"/>
    </xf>
    <xf numFmtId="0" fontId="11" fillId="7" borderId="57" xfId="0" applyFont="1" applyFill="1" applyBorder="1" applyAlignment="1">
      <alignment vertical="center" wrapText="1"/>
    </xf>
    <xf numFmtId="0" fontId="11" fillId="7" borderId="84" xfId="0" applyFont="1" applyFill="1" applyBorder="1" applyAlignment="1">
      <alignment vertical="center" wrapText="1"/>
    </xf>
    <xf numFmtId="0" fontId="15" fillId="7" borderId="30" xfId="3" applyFont="1" applyFill="1" applyBorder="1" applyAlignment="1">
      <alignment vertical="center" wrapText="1"/>
    </xf>
    <xf numFmtId="0" fontId="11" fillId="7" borderId="30" xfId="0" applyFont="1" applyFill="1" applyBorder="1" applyAlignment="1">
      <alignment vertical="center" wrapText="1"/>
    </xf>
    <xf numFmtId="0" fontId="15" fillId="7" borderId="84" xfId="3" applyFont="1" applyFill="1" applyBorder="1" applyAlignment="1">
      <alignment vertical="center" wrapText="1"/>
    </xf>
    <xf numFmtId="0" fontId="15" fillId="7" borderId="83" xfId="3" applyFont="1" applyFill="1" applyBorder="1" applyAlignment="1">
      <alignment vertical="center" wrapText="1"/>
    </xf>
    <xf numFmtId="0" fontId="11" fillId="7" borderId="57" xfId="0" applyFont="1" applyFill="1" applyBorder="1" applyAlignment="1">
      <alignment horizontal="left" vertical="center" wrapText="1"/>
    </xf>
    <xf numFmtId="0" fontId="11" fillId="7" borderId="30" xfId="0" applyFont="1" applyFill="1" applyBorder="1" applyAlignment="1">
      <alignment horizontal="left" vertical="center" wrapText="1"/>
    </xf>
    <xf numFmtId="0" fontId="11" fillId="7" borderId="30" xfId="0" applyFont="1" applyFill="1" applyBorder="1" applyAlignment="1">
      <alignment horizontal="left" vertical="center"/>
    </xf>
    <xf numFmtId="0" fontId="15" fillId="7" borderId="30" xfId="3" applyFont="1" applyFill="1" applyBorder="1" applyAlignment="1">
      <alignment horizontal="left" vertical="center" wrapText="1"/>
    </xf>
    <xf numFmtId="0" fontId="11" fillId="7" borderId="30" xfId="0" applyFont="1" applyFill="1" applyBorder="1" applyAlignment="1">
      <alignment horizontal="left" wrapText="1"/>
    </xf>
    <xf numFmtId="0" fontId="0" fillId="0" borderId="0" xfId="0" applyAlignment="1">
      <alignment horizontal="left"/>
    </xf>
    <xf numFmtId="0" fontId="11" fillId="7" borderId="17" xfId="0" applyFont="1" applyFill="1" applyBorder="1" applyAlignment="1">
      <alignment horizontal="left" vertical="center" wrapText="1"/>
    </xf>
    <xf numFmtId="0" fontId="11" fillId="7" borderId="17" xfId="0" applyFont="1" applyFill="1" applyBorder="1" applyAlignment="1">
      <alignment horizontal="left" vertical="center"/>
    </xf>
    <xf numFmtId="0" fontId="15" fillId="7" borderId="17" xfId="3" applyFont="1" applyFill="1" applyBorder="1" applyAlignment="1">
      <alignment horizontal="left" vertical="center" wrapText="1"/>
    </xf>
    <xf numFmtId="0" fontId="12" fillId="0" borderId="17" xfId="3" applyFont="1" applyBorder="1" applyAlignment="1">
      <alignment horizontal="left" vertical="center" wrapText="1"/>
    </xf>
    <xf numFmtId="4" fontId="12" fillId="3" borderId="97" xfId="3" applyNumberFormat="1" applyFont="1" applyFill="1" applyBorder="1" applyAlignment="1">
      <alignment horizontal="center" vertical="center"/>
    </xf>
    <xf numFmtId="0" fontId="12" fillId="10" borderId="75" xfId="3" applyFont="1" applyFill="1" applyBorder="1" applyAlignment="1">
      <alignment horizontal="center" vertical="center" wrapText="1"/>
    </xf>
    <xf numFmtId="0" fontId="16" fillId="9" borderId="44" xfId="3" applyFont="1" applyFill="1" applyBorder="1" applyAlignment="1">
      <alignment horizontal="center" vertical="center" wrapText="1"/>
    </xf>
    <xf numFmtId="0" fontId="44" fillId="9" borderId="44" xfId="3" applyFont="1" applyFill="1" applyBorder="1" applyAlignment="1">
      <alignment horizontal="center" vertical="center" wrapText="1"/>
    </xf>
    <xf numFmtId="3" fontId="12" fillId="3" borderId="14" xfId="3" applyNumberFormat="1" applyFont="1" applyFill="1" applyBorder="1" applyAlignment="1">
      <alignment horizontal="center" vertical="center"/>
    </xf>
    <xf numFmtId="4" fontId="12" fillId="0" borderId="17" xfId="3" applyNumberFormat="1" applyFont="1" applyBorder="1" applyAlignment="1">
      <alignment horizontal="center" vertical="center"/>
    </xf>
    <xf numFmtId="4" fontId="12" fillId="0" borderId="22" xfId="3" applyNumberFormat="1" applyFont="1" applyBorder="1" applyAlignment="1">
      <alignment horizontal="center" vertical="center"/>
    </xf>
    <xf numFmtId="0" fontId="43" fillId="0" borderId="0" xfId="0" applyFont="1" applyAlignment="1">
      <alignment horizontal="center" vertical="center"/>
    </xf>
    <xf numFmtId="3" fontId="12" fillId="3" borderId="91" xfId="3" applyNumberFormat="1" applyFont="1" applyFill="1" applyBorder="1" applyAlignment="1">
      <alignment horizontal="center" vertical="center"/>
    </xf>
    <xf numFmtId="1" fontId="12" fillId="21" borderId="64" xfId="3" applyNumberFormat="1" applyFont="1" applyFill="1" applyBorder="1" applyAlignment="1">
      <alignment horizontal="center" vertical="center"/>
    </xf>
    <xf numFmtId="0" fontId="11" fillId="7" borderId="84" xfId="0" applyFont="1" applyFill="1" applyBorder="1" applyAlignment="1">
      <alignment horizontal="left" vertical="center" wrapText="1"/>
    </xf>
    <xf numFmtId="0" fontId="15" fillId="7" borderId="84" xfId="3" applyFont="1" applyFill="1" applyBorder="1" applyAlignment="1">
      <alignment horizontal="left" vertical="center" wrapText="1"/>
    </xf>
    <xf numFmtId="0" fontId="12" fillId="10" borderId="108" xfId="3" applyFont="1" applyFill="1" applyBorder="1" applyAlignment="1">
      <alignment horizontal="center" vertical="center" wrapText="1"/>
    </xf>
    <xf numFmtId="0" fontId="11" fillId="7" borderId="84" xfId="0" applyFont="1" applyFill="1" applyBorder="1" applyAlignment="1">
      <alignment horizontal="left" vertical="center"/>
    </xf>
    <xf numFmtId="0" fontId="11" fillId="7" borderId="84" xfId="0" applyFont="1" applyFill="1" applyBorder="1" applyAlignment="1">
      <alignment horizontal="left" wrapText="1"/>
    </xf>
    <xf numFmtId="0" fontId="15" fillId="7" borderId="30" xfId="3" applyFont="1" applyFill="1" applyBorder="1" applyAlignment="1">
      <alignment horizontal="left" wrapText="1"/>
    </xf>
    <xf numFmtId="0" fontId="15" fillId="7" borderId="84" xfId="3" applyFont="1" applyFill="1" applyBorder="1" applyAlignment="1">
      <alignment horizontal="left" wrapText="1"/>
    </xf>
    <xf numFmtId="0" fontId="12" fillId="10" borderId="75" xfId="3" applyFont="1" applyFill="1" applyBorder="1" applyAlignment="1">
      <alignment horizontal="left" vertical="center" wrapText="1"/>
    </xf>
    <xf numFmtId="4" fontId="12" fillId="7" borderId="17" xfId="3" applyNumberFormat="1" applyFont="1" applyFill="1" applyBorder="1" applyAlignment="1">
      <alignment horizontal="center" vertical="center"/>
    </xf>
    <xf numFmtId="4" fontId="12" fillId="16" borderId="17" xfId="3" applyNumberFormat="1" applyFont="1" applyFill="1" applyBorder="1" applyAlignment="1">
      <alignment horizontal="center" vertical="center"/>
    </xf>
    <xf numFmtId="4" fontId="14" fillId="0" borderId="17" xfId="3" applyNumberFormat="1" applyFont="1" applyBorder="1" applyAlignment="1">
      <alignment horizontal="center" vertical="center"/>
    </xf>
    <xf numFmtId="0" fontId="11" fillId="7" borderId="17" xfId="0" applyFont="1" applyFill="1" applyBorder="1" applyAlignment="1">
      <alignment horizontal="center" vertical="center" wrapText="1"/>
    </xf>
    <xf numFmtId="0" fontId="15" fillId="7" borderId="17" xfId="3" applyFont="1" applyFill="1" applyBorder="1" applyAlignment="1">
      <alignment horizontal="center" vertical="center" wrapText="1"/>
    </xf>
    <xf numFmtId="3" fontId="12" fillId="16" borderId="17" xfId="3" applyNumberFormat="1" applyFont="1" applyFill="1" applyBorder="1" applyAlignment="1">
      <alignment horizontal="center" vertical="center"/>
    </xf>
    <xf numFmtId="0" fontId="12" fillId="14" borderId="17" xfId="3" applyFont="1" applyFill="1" applyBorder="1" applyAlignment="1">
      <alignment horizontal="center" vertical="center" wrapText="1"/>
    </xf>
    <xf numFmtId="0" fontId="12" fillId="14" borderId="17" xfId="3" applyFont="1" applyFill="1" applyBorder="1" applyAlignment="1">
      <alignment horizontal="center" vertical="center"/>
    </xf>
    <xf numFmtId="4" fontId="12" fillId="16" borderId="31" xfId="3" applyNumberFormat="1" applyFont="1" applyFill="1" applyBorder="1" applyAlignment="1">
      <alignment horizontal="center" vertical="center"/>
    </xf>
    <xf numFmtId="2" fontId="14" fillId="0" borderId="16" xfId="3" applyNumberFormat="1" applyFont="1" applyBorder="1" applyAlignment="1">
      <alignment horizontal="center" vertical="center"/>
    </xf>
    <xf numFmtId="4" fontId="12" fillId="0" borderId="16" xfId="3" applyNumberFormat="1" applyFont="1" applyBorder="1" applyAlignment="1">
      <alignment horizontal="center" vertical="center"/>
    </xf>
    <xf numFmtId="4" fontId="14" fillId="7" borderId="16" xfId="3" applyNumberFormat="1" applyFont="1" applyFill="1" applyBorder="1" applyAlignment="1">
      <alignment horizontal="center" vertical="center"/>
    </xf>
    <xf numFmtId="0" fontId="19" fillId="5" borderId="102" xfId="3" applyFont="1" applyFill="1" applyBorder="1" applyAlignment="1">
      <alignment horizontal="center" vertical="center"/>
    </xf>
    <xf numFmtId="0" fontId="12" fillId="14" borderId="29" xfId="3" applyFont="1" applyFill="1" applyBorder="1" applyAlignment="1">
      <alignment horizontal="center" vertical="center" wrapText="1"/>
    </xf>
    <xf numFmtId="4" fontId="12" fillId="0" borderId="23" xfId="3" applyNumberFormat="1" applyFont="1" applyBorder="1" applyAlignment="1">
      <alignment horizontal="center" vertical="center"/>
    </xf>
    <xf numFmtId="4" fontId="12" fillId="7" borderId="23" xfId="3" applyNumberFormat="1" applyFont="1" applyFill="1" applyBorder="1" applyAlignment="1">
      <alignment horizontal="center" vertical="center"/>
    </xf>
    <xf numFmtId="4" fontId="14" fillId="0" borderId="23" xfId="3" applyNumberFormat="1" applyFont="1" applyBorder="1" applyAlignment="1">
      <alignment horizontal="center" vertical="center"/>
    </xf>
    <xf numFmtId="4" fontId="12" fillId="16" borderId="23" xfId="3" applyNumberFormat="1" applyFont="1" applyFill="1" applyBorder="1" applyAlignment="1">
      <alignment horizontal="center" vertical="center"/>
    </xf>
    <xf numFmtId="3" fontId="12" fillId="16" borderId="23" xfId="3" applyNumberFormat="1" applyFont="1" applyFill="1" applyBorder="1" applyAlignment="1">
      <alignment horizontal="center" vertical="center"/>
    </xf>
    <xf numFmtId="4" fontId="14" fillId="0" borderId="43" xfId="3" applyNumberFormat="1" applyFont="1" applyBorder="1" applyAlignment="1">
      <alignment horizontal="center" vertical="center"/>
    </xf>
    <xf numFmtId="0" fontId="12" fillId="14" borderId="43" xfId="3" applyFont="1" applyFill="1" applyBorder="1" applyAlignment="1">
      <alignment horizontal="center" vertical="center"/>
    </xf>
    <xf numFmtId="0" fontId="11" fillId="0" borderId="23" xfId="0" applyFont="1" applyBorder="1" applyAlignment="1">
      <alignment horizontal="center" vertical="center" wrapText="1"/>
    </xf>
    <xf numFmtId="0" fontId="15" fillId="0" borderId="23" xfId="0" applyFont="1" applyBorder="1" applyAlignment="1">
      <alignment horizontal="center" vertical="center" wrapText="1"/>
    </xf>
    <xf numFmtId="0" fontId="11" fillId="7" borderId="23" xfId="0" applyFont="1" applyFill="1" applyBorder="1" applyAlignment="1">
      <alignment horizontal="center" vertical="center" wrapText="1"/>
    </xf>
    <xf numFmtId="4" fontId="14" fillId="0" borderId="16" xfId="3" applyNumberFormat="1" applyFont="1" applyBorder="1" applyAlignment="1">
      <alignment horizontal="center" vertical="center"/>
    </xf>
    <xf numFmtId="4" fontId="12" fillId="16" borderId="16" xfId="3" applyNumberFormat="1" applyFont="1" applyFill="1" applyBorder="1" applyAlignment="1">
      <alignment horizontal="center" vertical="center"/>
    </xf>
    <xf numFmtId="3" fontId="12" fillId="16" borderId="16" xfId="3" applyNumberFormat="1" applyFont="1" applyFill="1" applyBorder="1" applyAlignment="1">
      <alignment horizontal="center" vertical="center"/>
    </xf>
    <xf numFmtId="0" fontId="19" fillId="0" borderId="18" xfId="3" applyFont="1" applyBorder="1" applyAlignment="1">
      <alignment horizontal="center" vertical="center"/>
    </xf>
    <xf numFmtId="0" fontId="19" fillId="7" borderId="18" xfId="3" applyFont="1" applyFill="1" applyBorder="1" applyAlignment="1">
      <alignment horizontal="center" vertical="center"/>
    </xf>
    <xf numFmtId="0" fontId="12" fillId="14" borderId="20" xfId="3" applyFont="1" applyFill="1" applyBorder="1" applyAlignment="1">
      <alignment horizontal="center" vertical="center" wrapText="1"/>
    </xf>
    <xf numFmtId="1" fontId="17" fillId="0" borderId="0" xfId="3" applyNumberFormat="1" applyFont="1"/>
    <xf numFmtId="9" fontId="6" fillId="0" borderId="0" xfId="5" applyFont="1" applyProtection="1">
      <protection locked="0"/>
    </xf>
    <xf numFmtId="4" fontId="12" fillId="4" borderId="32" xfId="3" applyNumberFormat="1" applyFont="1" applyFill="1" applyBorder="1" applyAlignment="1">
      <alignment horizontal="center" vertical="center"/>
    </xf>
    <xf numFmtId="0" fontId="11" fillId="0" borderId="86" xfId="3" applyFont="1" applyBorder="1" applyAlignment="1">
      <alignment vertical="center"/>
    </xf>
    <xf numFmtId="0" fontId="15" fillId="0" borderId="114" xfId="0" applyFont="1" applyBorder="1" applyAlignment="1">
      <alignment horizontal="center" vertical="center" wrapText="1"/>
    </xf>
    <xf numFmtId="0" fontId="12" fillId="10" borderId="30" xfId="3" applyFont="1" applyFill="1" applyBorder="1" applyAlignment="1">
      <alignment horizontal="center" vertical="center" wrapText="1"/>
    </xf>
    <xf numFmtId="3" fontId="14" fillId="15" borderId="43" xfId="3" applyNumberFormat="1" applyFont="1" applyFill="1" applyBorder="1" applyAlignment="1">
      <alignment horizontal="center" vertical="center"/>
    </xf>
    <xf numFmtId="0" fontId="11" fillId="0" borderId="114" xfId="0" applyFont="1" applyBorder="1" applyAlignment="1">
      <alignment horizontal="center" vertical="center" wrapText="1"/>
    </xf>
    <xf numFmtId="0" fontId="19" fillId="0" borderId="62" xfId="3" applyFont="1" applyBorder="1" applyAlignment="1">
      <alignment horizontal="center" vertical="center"/>
    </xf>
    <xf numFmtId="4" fontId="14" fillId="0" borderId="21" xfId="3" applyNumberFormat="1" applyFont="1" applyBorder="1" applyAlignment="1">
      <alignment horizontal="center" vertical="center"/>
    </xf>
    <xf numFmtId="4" fontId="12" fillId="0" borderId="114" xfId="3" applyNumberFormat="1" applyFont="1" applyBorder="1" applyAlignment="1">
      <alignment horizontal="center" vertical="center"/>
    </xf>
    <xf numFmtId="4" fontId="14" fillId="0" borderId="47" xfId="3" applyNumberFormat="1" applyFont="1" applyBorder="1" applyAlignment="1">
      <alignment horizontal="center" vertical="center"/>
    </xf>
    <xf numFmtId="0" fontId="12" fillId="14" borderId="20" xfId="3" applyFont="1" applyFill="1" applyBorder="1" applyAlignment="1">
      <alignment horizontal="center" vertical="center"/>
    </xf>
    <xf numFmtId="0" fontId="40" fillId="7" borderId="0" xfId="0" applyFont="1" applyFill="1" applyAlignment="1">
      <alignment vertical="center" wrapText="1"/>
    </xf>
    <xf numFmtId="0" fontId="40" fillId="7" borderId="116" xfId="0" applyFont="1" applyFill="1" applyBorder="1" applyAlignment="1">
      <alignment vertical="center"/>
    </xf>
    <xf numFmtId="0" fontId="11" fillId="7" borderId="83" xfId="0" applyFont="1" applyFill="1" applyBorder="1" applyAlignment="1">
      <alignment horizontal="center" vertical="center" wrapText="1"/>
    </xf>
    <xf numFmtId="0" fontId="15" fillId="7" borderId="85" xfId="3" applyFont="1" applyFill="1" applyBorder="1" applyAlignment="1">
      <alignment horizontal="center" vertical="center" wrapText="1"/>
    </xf>
    <xf numFmtId="0" fontId="25" fillId="0" borderId="86" xfId="0" applyFont="1" applyBorder="1" applyAlignment="1">
      <alignment horizontal="center" vertical="center" wrapText="1"/>
    </xf>
    <xf numFmtId="0" fontId="6" fillId="0" borderId="0" xfId="0" applyFont="1" applyAlignment="1" applyProtection="1">
      <alignment vertical="center"/>
      <protection locked="0"/>
    </xf>
    <xf numFmtId="0" fontId="40" fillId="0" borderId="0" xfId="0" applyFont="1" applyAlignment="1">
      <alignment vertical="center"/>
    </xf>
    <xf numFmtId="0" fontId="15" fillId="0" borderId="11" xfId="0" applyFont="1" applyBorder="1" applyAlignment="1">
      <alignment horizontal="left" vertical="center"/>
    </xf>
    <xf numFmtId="0" fontId="0" fillId="0" borderId="0" xfId="0" applyAlignment="1">
      <alignment vertical="center" wrapText="1"/>
    </xf>
    <xf numFmtId="0" fontId="47" fillId="0" borderId="0" xfId="0" applyFont="1"/>
    <xf numFmtId="4" fontId="14" fillId="7" borderId="21" xfId="3" applyNumberFormat="1" applyFont="1" applyFill="1" applyBorder="1" applyAlignment="1">
      <alignment horizontal="center" vertical="center"/>
    </xf>
    <xf numFmtId="0" fontId="15" fillId="7" borderId="30" xfId="0" applyFont="1" applyFill="1" applyBorder="1" applyAlignment="1">
      <alignment horizontal="center" vertical="center" wrapText="1"/>
    </xf>
    <xf numFmtId="0" fontId="48" fillId="0" borderId="26" xfId="3" applyFont="1" applyBorder="1" applyAlignment="1">
      <alignment vertical="center"/>
    </xf>
    <xf numFmtId="4" fontId="12" fillId="24" borderId="16" xfId="3" applyNumberFormat="1" applyFont="1" applyFill="1" applyBorder="1" applyAlignment="1">
      <alignment horizontal="center" vertical="center"/>
    </xf>
    <xf numFmtId="0" fontId="12" fillId="21" borderId="14" xfId="3" applyFont="1" applyFill="1" applyBorder="1" applyAlignment="1">
      <alignment horizontal="center" vertical="center"/>
    </xf>
    <xf numFmtId="0" fontId="12" fillId="21" borderId="94" xfId="3" applyFont="1" applyFill="1" applyBorder="1" applyAlignment="1">
      <alignment horizontal="center" vertical="center"/>
    </xf>
    <xf numFmtId="1" fontId="12" fillId="21" borderId="95" xfId="3" applyNumberFormat="1" applyFont="1" applyFill="1" applyBorder="1" applyAlignment="1">
      <alignment horizontal="center" vertical="center"/>
    </xf>
    <xf numFmtId="4" fontId="12" fillId="4" borderId="13" xfId="3" applyNumberFormat="1" applyFont="1" applyFill="1" applyBorder="1" applyAlignment="1">
      <alignment horizontal="center" vertical="center"/>
    </xf>
    <xf numFmtId="4" fontId="12" fillId="15" borderId="31" xfId="3" applyNumberFormat="1" applyFont="1" applyFill="1" applyBorder="1" applyAlignment="1">
      <alignment horizontal="center" vertical="center"/>
    </xf>
    <xf numFmtId="17" fontId="23" fillId="0" borderId="84" xfId="0" applyNumberFormat="1" applyFont="1" applyBorder="1" applyAlignment="1">
      <alignment horizontal="center" vertical="center"/>
    </xf>
    <xf numFmtId="0" fontId="23" fillId="0" borderId="13" xfId="0" applyFont="1" applyBorder="1" applyAlignment="1">
      <alignment horizontal="center" vertical="center"/>
    </xf>
    <xf numFmtId="0" fontId="15" fillId="7" borderId="27" xfId="0" applyFont="1" applyFill="1" applyBorder="1" applyAlignment="1">
      <alignment horizontal="center" vertical="center" wrapText="1"/>
    </xf>
    <xf numFmtId="0" fontId="15" fillId="7" borderId="23" xfId="0" applyFont="1" applyFill="1" applyBorder="1" applyAlignment="1">
      <alignment horizontal="center" vertical="center" wrapText="1"/>
    </xf>
    <xf numFmtId="0" fontId="23" fillId="10" borderId="59" xfId="0" applyFont="1" applyFill="1" applyBorder="1" applyAlignment="1">
      <alignment horizontal="center" vertical="center"/>
    </xf>
    <xf numFmtId="0" fontId="19" fillId="14" borderId="50" xfId="3" applyFont="1" applyFill="1" applyBorder="1" applyAlignment="1">
      <alignment horizontal="center" vertical="center" wrapText="1"/>
    </xf>
    <xf numFmtId="0" fontId="39" fillId="0" borderId="17" xfId="0" applyFont="1" applyBorder="1"/>
    <xf numFmtId="0" fontId="39" fillId="0" borderId="17" xfId="0" applyFont="1" applyBorder="1" applyAlignment="1">
      <alignment horizontal="center" vertical="center"/>
    </xf>
    <xf numFmtId="0" fontId="39" fillId="0" borderId="17" xfId="0" applyFont="1" applyBorder="1" applyAlignment="1">
      <alignment horizontal="center"/>
    </xf>
    <xf numFmtId="0" fontId="23" fillId="0" borderId="17" xfId="0" applyFont="1" applyBorder="1" applyAlignment="1">
      <alignment horizontal="center" wrapText="1"/>
    </xf>
    <xf numFmtId="0" fontId="39" fillId="0" borderId="96" xfId="0" applyFont="1" applyBorder="1" applyAlignment="1">
      <alignment vertical="center" wrapText="1"/>
    </xf>
    <xf numFmtId="0" fontId="23" fillId="0" borderId="17" xfId="0" applyFont="1" applyBorder="1" applyAlignment="1">
      <alignment horizontal="center" vertical="center"/>
    </xf>
    <xf numFmtId="0" fontId="39" fillId="0" borderId="96" xfId="0" applyFont="1" applyBorder="1" applyAlignment="1">
      <alignment horizontal="center" vertical="center"/>
    </xf>
    <xf numFmtId="0" fontId="39" fillId="0" borderId="13" xfId="0" applyFont="1" applyBorder="1" applyAlignment="1">
      <alignment horizontal="center" vertical="center"/>
    </xf>
    <xf numFmtId="0" fontId="39" fillId="0" borderId="111" xfId="0" applyFont="1" applyBorder="1" applyAlignment="1">
      <alignment horizontal="center" vertical="center"/>
    </xf>
    <xf numFmtId="17" fontId="23" fillId="0" borderId="84" xfId="0" applyNumberFormat="1" applyFont="1" applyBorder="1" applyAlignment="1">
      <alignment horizontal="center"/>
    </xf>
    <xf numFmtId="0" fontId="23" fillId="0" borderId="13" xfId="0" applyFont="1" applyBorder="1" applyAlignment="1">
      <alignment horizontal="center"/>
    </xf>
    <xf numFmtId="0" fontId="39" fillId="0" borderId="13" xfId="0" applyFont="1" applyBorder="1" applyAlignment="1">
      <alignment horizontal="center"/>
    </xf>
    <xf numFmtId="0" fontId="39" fillId="0" borderId="111" xfId="0" applyFont="1" applyBorder="1" applyAlignment="1">
      <alignment horizontal="center"/>
    </xf>
    <xf numFmtId="17" fontId="23" fillId="0" borderId="108" xfId="0" applyNumberFormat="1" applyFont="1" applyBorder="1" applyAlignment="1">
      <alignment horizontal="center" vertical="center"/>
    </xf>
    <xf numFmtId="0" fontId="23" fillId="0" borderId="20" xfId="0" applyFont="1" applyBorder="1" applyAlignment="1">
      <alignment horizontal="center"/>
    </xf>
    <xf numFmtId="0" fontId="39" fillId="0" borderId="20" xfId="0" applyFont="1" applyBorder="1" applyAlignment="1">
      <alignment horizontal="center"/>
    </xf>
    <xf numFmtId="0" fontId="39" fillId="0" borderId="112" xfId="0" applyFont="1" applyBorder="1" applyAlignment="1">
      <alignment horizontal="center"/>
    </xf>
    <xf numFmtId="0" fontId="19" fillId="10" borderId="31" xfId="0" applyFont="1" applyFill="1" applyBorder="1" applyAlignment="1">
      <alignment horizontal="center" vertical="center" wrapText="1"/>
    </xf>
    <xf numFmtId="0" fontId="19" fillId="10" borderId="77" xfId="0" applyFont="1" applyFill="1" applyBorder="1" applyAlignment="1">
      <alignment horizontal="center" vertical="center" wrapText="1"/>
    </xf>
    <xf numFmtId="17" fontId="23" fillId="0" borderId="57" xfId="0" applyNumberFormat="1" applyFont="1" applyBorder="1" applyAlignment="1">
      <alignment horizontal="center" vertical="center"/>
    </xf>
    <xf numFmtId="0" fontId="23" fillId="0" borderId="14" xfId="0" applyFont="1" applyBorder="1" applyAlignment="1">
      <alignment horizontal="center"/>
    </xf>
    <xf numFmtId="0" fontId="39" fillId="0" borderId="14" xfId="0" applyFont="1" applyBorder="1" applyAlignment="1">
      <alignment horizontal="center"/>
    </xf>
    <xf numFmtId="0" fontId="39" fillId="0" borderId="56" xfId="0" applyFont="1" applyBorder="1" applyAlignment="1">
      <alignment horizontal="center"/>
    </xf>
    <xf numFmtId="0" fontId="39" fillId="0" borderId="96" xfId="0" applyFont="1" applyBorder="1" applyAlignment="1">
      <alignment horizontal="center"/>
    </xf>
    <xf numFmtId="17" fontId="23" fillId="0" borderId="30" xfId="0" applyNumberFormat="1" applyFont="1" applyBorder="1" applyAlignment="1">
      <alignment horizontal="center"/>
    </xf>
    <xf numFmtId="17" fontId="23" fillId="0" borderId="85" xfId="0" applyNumberFormat="1" applyFont="1" applyBorder="1" applyAlignment="1">
      <alignment horizontal="center"/>
    </xf>
    <xf numFmtId="0" fontId="23" fillId="0" borderId="113" xfId="0" applyFont="1" applyBorder="1" applyAlignment="1">
      <alignment horizontal="center"/>
    </xf>
    <xf numFmtId="0" fontId="39" fillId="0" borderId="113" xfId="0" applyFont="1" applyBorder="1" applyAlignment="1">
      <alignment horizontal="center"/>
    </xf>
    <xf numFmtId="0" fontId="39" fillId="0" borderId="117" xfId="0" applyFont="1" applyBorder="1" applyAlignment="1">
      <alignment horizontal="center"/>
    </xf>
    <xf numFmtId="0" fontId="39" fillId="7" borderId="13" xfId="0" applyFont="1" applyFill="1" applyBorder="1" applyAlignment="1">
      <alignment horizontal="center"/>
    </xf>
    <xf numFmtId="0" fontId="18" fillId="23" borderId="125" xfId="0" applyFont="1" applyFill="1" applyBorder="1" applyAlignment="1">
      <alignment horizontal="center" vertical="center"/>
    </xf>
    <xf numFmtId="0" fontId="36" fillId="23" borderId="125" xfId="0" applyFont="1" applyFill="1" applyBorder="1" applyAlignment="1">
      <alignment wrapText="1"/>
    </xf>
    <xf numFmtId="0" fontId="39" fillId="7" borderId="125" xfId="0" applyFont="1" applyFill="1" applyBorder="1" applyAlignment="1">
      <alignment horizontal="center" vertical="center"/>
    </xf>
    <xf numFmtId="0" fontId="36" fillId="23" borderId="128" xfId="0" applyFont="1" applyFill="1" applyBorder="1" applyAlignment="1">
      <alignment vertical="center"/>
    </xf>
    <xf numFmtId="0" fontId="39" fillId="23" borderId="128" xfId="0" applyFont="1" applyFill="1" applyBorder="1" applyAlignment="1">
      <alignment vertical="center"/>
    </xf>
    <xf numFmtId="0" fontId="36" fillId="23" borderId="125" xfId="0" applyFont="1" applyFill="1" applyBorder="1" applyAlignment="1">
      <alignment vertical="center" wrapText="1"/>
    </xf>
    <xf numFmtId="0" fontId="39" fillId="23" borderId="128" xfId="0" applyFont="1" applyFill="1" applyBorder="1" applyAlignment="1">
      <alignment vertical="center" wrapText="1"/>
    </xf>
    <xf numFmtId="0" fontId="18" fillId="23" borderId="125" xfId="0" applyFont="1" applyFill="1" applyBorder="1" applyAlignment="1">
      <alignment horizontal="center" vertical="center" wrapText="1"/>
    </xf>
    <xf numFmtId="0" fontId="36" fillId="23" borderId="128" xfId="0" applyFont="1" applyFill="1" applyBorder="1" applyAlignment="1">
      <alignment vertical="center" wrapText="1"/>
    </xf>
    <xf numFmtId="0" fontId="18" fillId="23" borderId="130" xfId="0" applyFont="1" applyFill="1" applyBorder="1" applyAlignment="1">
      <alignment horizontal="center" vertical="center"/>
    </xf>
    <xf numFmtId="0" fontId="36" fillId="23" borderId="130" xfId="0" applyFont="1" applyFill="1" applyBorder="1" applyAlignment="1">
      <alignment wrapText="1"/>
    </xf>
    <xf numFmtId="0" fontId="39" fillId="7" borderId="130" xfId="0" applyFont="1" applyFill="1" applyBorder="1" applyAlignment="1">
      <alignment horizontal="center" vertical="center"/>
    </xf>
    <xf numFmtId="0" fontId="36" fillId="23" borderId="128" xfId="0" applyFont="1" applyFill="1" applyBorder="1" applyAlignment="1">
      <alignment horizontal="justify" vertical="center" wrapText="1"/>
    </xf>
    <xf numFmtId="0" fontId="15" fillId="7" borderId="84" xfId="0" applyFont="1" applyFill="1" applyBorder="1" applyAlignment="1">
      <alignment horizontal="center" vertical="center" wrapText="1"/>
    </xf>
    <xf numFmtId="0" fontId="15" fillId="7" borderId="83" xfId="0" applyFont="1" applyFill="1" applyBorder="1" applyAlignment="1">
      <alignment horizontal="center" vertical="center" wrapText="1"/>
    </xf>
    <xf numFmtId="0" fontId="15" fillId="7" borderId="125" xfId="3" applyFont="1" applyFill="1" applyBorder="1" applyAlignment="1">
      <alignment horizontal="center" vertical="center" wrapText="1"/>
    </xf>
    <xf numFmtId="0" fontId="40" fillId="7" borderId="131" xfId="0" applyFont="1" applyFill="1" applyBorder="1" applyAlignment="1">
      <alignment vertical="center" wrapText="1"/>
    </xf>
    <xf numFmtId="0" fontId="33" fillId="0" borderId="118" xfId="0" applyFont="1" applyBorder="1" applyAlignment="1">
      <alignment vertical="center" wrapText="1"/>
    </xf>
    <xf numFmtId="0" fontId="45" fillId="0" borderId="118" xfId="0" applyFont="1" applyBorder="1" applyAlignment="1">
      <alignment vertical="center" wrapText="1"/>
    </xf>
    <xf numFmtId="4" fontId="6" fillId="0" borderId="0" xfId="0" applyNumberFormat="1" applyFont="1" applyProtection="1">
      <protection locked="0"/>
    </xf>
    <xf numFmtId="0" fontId="15" fillId="0" borderId="32" xfId="0" applyFont="1" applyBorder="1" applyAlignment="1">
      <alignment horizontal="center" vertical="center" wrapText="1"/>
    </xf>
    <xf numFmtId="0" fontId="15" fillId="0" borderId="87" xfId="0" applyFont="1" applyBorder="1" applyAlignment="1">
      <alignment horizontal="center" vertical="center" wrapText="1"/>
    </xf>
    <xf numFmtId="0" fontId="15" fillId="0" borderId="27" xfId="0" applyFont="1" applyBorder="1" applyAlignment="1">
      <alignment horizontal="left" vertical="center"/>
    </xf>
    <xf numFmtId="0" fontId="11" fillId="0" borderId="27" xfId="0" applyFont="1" applyBorder="1" applyAlignment="1">
      <alignment vertical="center"/>
    </xf>
    <xf numFmtId="0" fontId="25" fillId="0" borderId="11" xfId="0" applyFont="1" applyBorder="1" applyAlignment="1">
      <alignment vertical="center"/>
    </xf>
    <xf numFmtId="0" fontId="31" fillId="0" borderId="134" xfId="0" applyFont="1" applyBorder="1" applyAlignment="1">
      <alignment horizontal="center" vertical="center"/>
    </xf>
    <xf numFmtId="0" fontId="0" fillId="0" borderId="134" xfId="0" applyBorder="1" applyAlignment="1">
      <alignment horizontal="center" vertical="center"/>
    </xf>
    <xf numFmtId="0" fontId="35" fillId="0" borderId="134" xfId="0" applyFont="1" applyBorder="1" applyAlignment="1">
      <alignment horizontal="center" vertical="center"/>
    </xf>
    <xf numFmtId="0" fontId="35" fillId="0" borderId="135" xfId="0" applyFont="1" applyBorder="1" applyAlignment="1">
      <alignment horizontal="center" vertical="center"/>
    </xf>
    <xf numFmtId="0" fontId="9" fillId="7" borderId="3" xfId="0" applyFont="1" applyFill="1" applyBorder="1" applyAlignment="1" applyProtection="1">
      <alignment horizontal="justify" vertical="center" wrapText="1"/>
      <protection locked="0"/>
    </xf>
    <xf numFmtId="0" fontId="9" fillId="7" borderId="4" xfId="0" applyFont="1" applyFill="1" applyBorder="1" applyAlignment="1" applyProtection="1">
      <alignment horizontal="justify" vertical="center" wrapText="1"/>
      <protection locked="0"/>
    </xf>
    <xf numFmtId="0" fontId="9" fillId="7" borderId="5" xfId="0" applyFont="1" applyFill="1" applyBorder="1" applyAlignment="1" applyProtection="1">
      <alignment horizontal="justify" vertical="center" wrapText="1"/>
      <protection locked="0"/>
    </xf>
    <xf numFmtId="0" fontId="19" fillId="0" borderId="136" xfId="3" applyFont="1" applyBorder="1" applyAlignment="1">
      <alignment horizontal="center" vertical="center"/>
    </xf>
    <xf numFmtId="0" fontId="36" fillId="23" borderId="137" xfId="0" applyFont="1" applyFill="1" applyBorder="1" applyAlignment="1">
      <alignment wrapText="1"/>
    </xf>
    <xf numFmtId="0" fontId="39" fillId="7" borderId="134" xfId="0" applyFont="1" applyFill="1" applyBorder="1" applyAlignment="1">
      <alignment horizontal="center" vertical="center"/>
    </xf>
    <xf numFmtId="0" fontId="36" fillId="23" borderId="135" xfId="0" applyFont="1" applyFill="1" applyBorder="1" applyAlignment="1">
      <alignment vertical="center"/>
    </xf>
    <xf numFmtId="0" fontId="39" fillId="7" borderId="138" xfId="0" applyFont="1" applyFill="1" applyBorder="1" applyAlignment="1">
      <alignment horizontal="center" vertical="center"/>
    </xf>
    <xf numFmtId="0" fontId="36" fillId="23" borderId="139" xfId="0" applyFont="1" applyFill="1" applyBorder="1" applyAlignment="1">
      <alignment vertical="center"/>
    </xf>
    <xf numFmtId="0" fontId="39" fillId="7" borderId="17" xfId="0" applyFont="1" applyFill="1" applyBorder="1" applyAlignment="1">
      <alignment horizontal="center" vertical="center"/>
    </xf>
    <xf numFmtId="0" fontId="36" fillId="23" borderId="17" xfId="0" applyFont="1" applyFill="1" applyBorder="1" applyAlignment="1">
      <alignment vertical="center"/>
    </xf>
    <xf numFmtId="0" fontId="6" fillId="0" borderId="17" xfId="0" applyFont="1" applyBorder="1" applyProtection="1">
      <protection locked="0"/>
    </xf>
    <xf numFmtId="17" fontId="31" fillId="0" borderId="129" xfId="0" applyNumberFormat="1" applyFont="1" applyBorder="1" applyAlignment="1">
      <alignment horizontal="center" vertical="center"/>
    </xf>
    <xf numFmtId="4" fontId="12" fillId="4" borderId="21" xfId="3" applyNumberFormat="1" applyFont="1" applyFill="1" applyBorder="1" applyAlignment="1">
      <alignment horizontal="center" vertical="center"/>
    </xf>
    <xf numFmtId="0" fontId="15" fillId="0" borderId="27" xfId="0" applyFont="1" applyBorder="1" applyAlignment="1">
      <alignment horizontal="center" vertical="center" wrapText="1"/>
    </xf>
    <xf numFmtId="0" fontId="15" fillId="7" borderId="142" xfId="3" applyFont="1" applyFill="1" applyBorder="1" applyAlignment="1">
      <alignment horizontal="center" vertical="center" wrapText="1"/>
    </xf>
    <xf numFmtId="0" fontId="21" fillId="0" borderId="27" xfId="0" applyFont="1" applyBorder="1" applyAlignment="1">
      <alignment horizontal="center" vertical="center" wrapText="1"/>
    </xf>
    <xf numFmtId="0" fontId="1" fillId="6" borderId="38" xfId="0" applyFont="1" applyFill="1" applyBorder="1" applyAlignment="1">
      <alignment horizontal="center" vertical="top" wrapText="1"/>
    </xf>
    <xf numFmtId="0" fontId="1" fillId="6" borderId="39" xfId="0" applyFont="1" applyFill="1" applyBorder="1" applyAlignment="1">
      <alignment horizontal="center" vertical="top" wrapText="1"/>
    </xf>
    <xf numFmtId="0" fontId="1" fillId="6" borderId="37" xfId="0" applyFont="1" applyFill="1" applyBorder="1" applyAlignment="1">
      <alignment horizontal="center" vertical="top" wrapText="1"/>
    </xf>
    <xf numFmtId="0" fontId="15" fillId="7" borderId="134" xfId="3" applyFont="1" applyFill="1" applyBorder="1" applyAlignment="1">
      <alignment horizontal="center" vertical="center" wrapText="1"/>
    </xf>
    <xf numFmtId="0" fontId="51" fillId="7" borderId="125" xfId="0" applyFont="1" applyFill="1" applyBorder="1" applyAlignment="1">
      <alignment horizontal="center" vertical="center" wrapText="1"/>
    </xf>
    <xf numFmtId="0" fontId="51" fillId="7" borderId="84" xfId="0" applyFont="1" applyFill="1" applyBorder="1" applyAlignment="1">
      <alignment horizontal="center" vertical="center" wrapText="1"/>
    </xf>
    <xf numFmtId="0" fontId="50" fillId="7" borderId="84" xfId="3" applyFont="1" applyFill="1" applyBorder="1" applyAlignment="1">
      <alignment horizontal="center" vertical="center" wrapText="1"/>
    </xf>
    <xf numFmtId="0" fontId="31" fillId="0" borderId="134" xfId="0" applyFont="1" applyBorder="1" applyAlignment="1">
      <alignment horizontal="center"/>
    </xf>
    <xf numFmtId="0" fontId="0" fillId="0" borderId="134" xfId="0" applyBorder="1" applyAlignment="1">
      <alignment horizontal="center"/>
    </xf>
    <xf numFmtId="0" fontId="35" fillId="0" borderId="134" xfId="0" applyFont="1" applyBorder="1" applyAlignment="1">
      <alignment horizontal="center"/>
    </xf>
    <xf numFmtId="0" fontId="35" fillId="0" borderId="135" xfId="0" applyFont="1" applyBorder="1" applyAlignment="1">
      <alignment horizontal="center"/>
    </xf>
    <xf numFmtId="2" fontId="14" fillId="0" borderId="0" xfId="3" applyNumberFormat="1" applyFont="1" applyAlignment="1">
      <alignment horizontal="center" vertical="center"/>
    </xf>
    <xf numFmtId="0" fontId="51" fillId="7" borderId="84" xfId="0" applyFont="1" applyFill="1" applyBorder="1" applyAlignment="1">
      <alignment horizontal="center" vertical="top" wrapText="1"/>
    </xf>
    <xf numFmtId="0" fontId="11" fillId="7" borderId="143" xfId="0" applyFont="1" applyFill="1" applyBorder="1" applyAlignment="1">
      <alignment horizontal="center" vertical="center" wrapText="1"/>
    </xf>
    <xf numFmtId="0" fontId="0" fillId="0" borderId="1" xfId="0" applyBorder="1"/>
    <xf numFmtId="0" fontId="6" fillId="0" borderId="1" xfId="0" applyFont="1" applyBorder="1" applyProtection="1">
      <protection locked="0"/>
    </xf>
    <xf numFmtId="0" fontId="15" fillId="0" borderId="30" xfId="0" applyFont="1" applyBorder="1" applyAlignment="1">
      <alignment horizontal="center" vertical="center" wrapText="1"/>
    </xf>
    <xf numFmtId="0" fontId="15" fillId="0" borderId="85" xfId="3" applyFont="1" applyBorder="1" applyAlignment="1">
      <alignment horizontal="center" vertical="center" wrapText="1"/>
    </xf>
    <xf numFmtId="0" fontId="11" fillId="0" borderId="148" xfId="0" applyFont="1" applyBorder="1" applyAlignment="1">
      <alignment horizontal="center" vertical="center" wrapText="1"/>
    </xf>
    <xf numFmtId="0" fontId="15" fillId="0" borderId="84" xfId="0" applyFont="1" applyBorder="1" applyAlignment="1">
      <alignment horizontal="center" vertical="center" wrapText="1"/>
    </xf>
    <xf numFmtId="0" fontId="15" fillId="0" borderId="127" xfId="3" applyFont="1" applyBorder="1" applyAlignment="1">
      <alignment horizontal="center" vertical="center" wrapText="1"/>
    </xf>
    <xf numFmtId="0" fontId="15" fillId="0" borderId="143" xfId="3" applyFont="1" applyBorder="1" applyAlignment="1">
      <alignment horizontal="center" vertical="center" wrapText="1"/>
    </xf>
    <xf numFmtId="0" fontId="23" fillId="10" borderId="52" xfId="3" applyFont="1" applyFill="1" applyBorder="1" applyAlignment="1">
      <alignment horizontal="center" vertical="center"/>
    </xf>
    <xf numFmtId="17" fontId="31" fillId="0" borderId="149" xfId="0" applyNumberFormat="1" applyFont="1" applyBorder="1" applyAlignment="1">
      <alignment horizontal="center" vertical="center"/>
    </xf>
    <xf numFmtId="0" fontId="31" fillId="0" borderId="150" xfId="0" applyFont="1" applyBorder="1" applyAlignment="1">
      <alignment horizontal="center"/>
    </xf>
    <xf numFmtId="0" fontId="0" fillId="0" borderId="150" xfId="0" applyBorder="1" applyAlignment="1">
      <alignment horizontal="center"/>
    </xf>
    <xf numFmtId="0" fontId="35" fillId="0" borderId="150" xfId="0" applyFont="1" applyBorder="1" applyAlignment="1">
      <alignment horizontal="center"/>
    </xf>
    <xf numFmtId="0" fontId="35" fillId="0" borderId="151" xfId="0" applyFont="1" applyBorder="1" applyAlignment="1">
      <alignment horizontal="center"/>
    </xf>
    <xf numFmtId="17" fontId="31" fillId="0" borderId="127" xfId="0" applyNumberFormat="1" applyFont="1" applyBorder="1" applyAlignment="1">
      <alignment horizontal="center" vertical="center"/>
    </xf>
    <xf numFmtId="0" fontId="31" fillId="0" borderId="125" xfId="0" applyFont="1" applyBorder="1" applyAlignment="1">
      <alignment horizontal="center"/>
    </xf>
    <xf numFmtId="0" fontId="0" fillId="0" borderId="125" xfId="0" applyBorder="1" applyAlignment="1">
      <alignment horizontal="center"/>
    </xf>
    <xf numFmtId="0" fontId="35" fillId="0" borderId="125" xfId="0" applyFont="1" applyBorder="1" applyAlignment="1">
      <alignment horizontal="center"/>
    </xf>
    <xf numFmtId="0" fontId="35" fillId="0" borderId="128" xfId="0" applyFont="1" applyBorder="1" applyAlignment="1">
      <alignment horizontal="center"/>
    </xf>
    <xf numFmtId="0" fontId="42" fillId="0" borderId="17" xfId="4" applyFont="1" applyBorder="1" applyAlignment="1">
      <alignment horizontal="center" vertical="center" wrapText="1"/>
    </xf>
    <xf numFmtId="0" fontId="0" fillId="0" borderId="32" xfId="0" applyBorder="1"/>
    <xf numFmtId="0" fontId="31" fillId="0" borderId="32" xfId="0" applyFont="1" applyBorder="1" applyAlignment="1">
      <alignment horizontal="center"/>
    </xf>
    <xf numFmtId="0" fontId="35" fillId="0" borderId="32" xfId="0" applyFont="1" applyBorder="1"/>
    <xf numFmtId="0" fontId="6" fillId="0" borderId="32" xfId="0" applyFont="1" applyBorder="1" applyProtection="1">
      <protection locked="0"/>
    </xf>
    <xf numFmtId="0" fontId="11" fillId="0" borderId="152" xfId="0" applyFont="1" applyBorder="1" applyAlignment="1">
      <alignment horizontal="center" vertical="center" wrapText="1"/>
    </xf>
    <xf numFmtId="0" fontId="19" fillId="5" borderId="153" xfId="3" applyFont="1" applyFill="1" applyBorder="1" applyAlignment="1">
      <alignment horizontal="center" vertical="center"/>
    </xf>
    <xf numFmtId="4" fontId="14" fillId="7" borderId="154" xfId="3" applyNumberFormat="1" applyFont="1" applyFill="1" applyBorder="1" applyAlignment="1">
      <alignment horizontal="center" vertical="center"/>
    </xf>
    <xf numFmtId="4" fontId="12" fillId="4" borderId="126" xfId="3" applyNumberFormat="1" applyFont="1" applyFill="1" applyBorder="1" applyAlignment="1">
      <alignment horizontal="center" vertical="center"/>
    </xf>
    <xf numFmtId="4" fontId="12" fillId="0" borderId="126" xfId="3" applyNumberFormat="1" applyFont="1" applyBorder="1" applyAlignment="1">
      <alignment horizontal="center" vertical="center"/>
    </xf>
    <xf numFmtId="0" fontId="0" fillId="0" borderId="12" xfId="0" applyBorder="1"/>
    <xf numFmtId="0" fontId="31" fillId="0" borderId="12" xfId="0" applyFont="1" applyBorder="1" applyAlignment="1">
      <alignment horizontal="center"/>
    </xf>
    <xf numFmtId="0" fontId="35" fillId="0" borderId="12" xfId="0" applyFont="1" applyBorder="1"/>
    <xf numFmtId="0" fontId="6" fillId="0" borderId="12" xfId="0" applyFont="1" applyBorder="1" applyProtection="1">
      <protection locked="0"/>
    </xf>
    <xf numFmtId="0" fontId="16" fillId="9" borderId="9" xfId="3" applyFont="1" applyFill="1" applyBorder="1" applyAlignment="1">
      <alignment horizontal="center" vertical="center"/>
    </xf>
    <xf numFmtId="1" fontId="12" fillId="3" borderId="0" xfId="3" applyNumberFormat="1" applyFont="1" applyFill="1" applyAlignment="1">
      <alignment horizontal="center" vertical="center"/>
    </xf>
    <xf numFmtId="1" fontId="12" fillId="3" borderId="26" xfId="3" applyNumberFormat="1" applyFont="1" applyFill="1" applyBorder="1" applyAlignment="1">
      <alignment horizontal="center" vertical="center"/>
    </xf>
    <xf numFmtId="1" fontId="12" fillId="3" borderId="4" xfId="3" applyNumberFormat="1" applyFont="1" applyFill="1" applyBorder="1" applyAlignment="1">
      <alignment horizontal="center" vertical="center"/>
    </xf>
    <xf numFmtId="4" fontId="12" fillId="3" borderId="12" xfId="3" applyNumberFormat="1" applyFont="1" applyFill="1" applyBorder="1" applyAlignment="1">
      <alignment horizontal="center" vertical="center"/>
    </xf>
    <xf numFmtId="0" fontId="16" fillId="9" borderId="4" xfId="3" applyFont="1" applyFill="1" applyBorder="1" applyAlignment="1">
      <alignment horizontal="center" vertical="center"/>
    </xf>
    <xf numFmtId="0" fontId="12" fillId="3" borderId="7" xfId="3" applyFont="1" applyFill="1" applyBorder="1" applyAlignment="1">
      <alignment horizontal="center" vertical="center"/>
    </xf>
    <xf numFmtId="0" fontId="12" fillId="3" borderId="4" xfId="3" applyFont="1" applyFill="1" applyBorder="1" applyAlignment="1">
      <alignment horizontal="center" vertical="center"/>
    </xf>
    <xf numFmtId="0" fontId="12" fillId="14" borderId="9" xfId="3" applyFont="1" applyFill="1" applyBorder="1" applyAlignment="1">
      <alignment horizontal="center" vertical="center"/>
    </xf>
    <xf numFmtId="4" fontId="12" fillId="0" borderId="32" xfId="3" applyNumberFormat="1" applyFont="1" applyBorder="1" applyAlignment="1">
      <alignment horizontal="center" vertical="center"/>
    </xf>
    <xf numFmtId="4" fontId="12" fillId="0" borderId="26" xfId="3" applyNumberFormat="1" applyFont="1" applyBorder="1" applyAlignment="1">
      <alignment horizontal="center" vertical="center"/>
    </xf>
    <xf numFmtId="0" fontId="12" fillId="14" borderId="26" xfId="3" applyFont="1" applyFill="1" applyBorder="1" applyAlignment="1">
      <alignment horizontal="center" vertical="center"/>
    </xf>
    <xf numFmtId="4" fontId="12" fillId="0" borderId="155" xfId="3" applyNumberFormat="1" applyFont="1" applyBorder="1" applyAlignment="1">
      <alignment horizontal="center" vertical="center"/>
    </xf>
    <xf numFmtId="0" fontId="12" fillId="14" borderId="4" xfId="3" applyFont="1" applyFill="1" applyBorder="1" applyAlignment="1">
      <alignment horizontal="center" vertical="center"/>
    </xf>
    <xf numFmtId="4" fontId="12" fillId="4" borderId="10" xfId="3" applyNumberFormat="1" applyFont="1" applyFill="1" applyBorder="1" applyAlignment="1">
      <alignment horizontal="center" vertical="center"/>
    </xf>
    <xf numFmtId="3" fontId="14" fillId="15" borderId="28" xfId="3" applyNumberFormat="1" applyFont="1" applyFill="1" applyBorder="1" applyAlignment="1">
      <alignment horizontal="center" vertical="center"/>
    </xf>
    <xf numFmtId="4" fontId="12" fillId="4" borderId="26" xfId="3" applyNumberFormat="1" applyFont="1" applyFill="1" applyBorder="1" applyAlignment="1">
      <alignment horizontal="center" vertical="center"/>
    </xf>
    <xf numFmtId="4" fontId="12" fillId="0" borderId="156" xfId="3" applyNumberFormat="1" applyFont="1" applyBorder="1" applyAlignment="1">
      <alignment horizontal="center" vertical="center"/>
    </xf>
    <xf numFmtId="4" fontId="12" fillId="0" borderId="87" xfId="3" applyNumberFormat="1" applyFont="1" applyBorder="1" applyAlignment="1">
      <alignment horizontal="center" vertical="center"/>
    </xf>
    <xf numFmtId="4" fontId="12" fillId="0" borderId="86" xfId="3" applyNumberFormat="1" applyFont="1" applyBorder="1" applyAlignment="1">
      <alignment horizontal="center" vertical="center"/>
    </xf>
    <xf numFmtId="4" fontId="12" fillId="7" borderId="86" xfId="3" applyNumberFormat="1" applyFont="1" applyFill="1" applyBorder="1" applyAlignment="1">
      <alignment horizontal="center" vertical="center"/>
    </xf>
    <xf numFmtId="4" fontId="14" fillId="0" borderId="86" xfId="3" applyNumberFormat="1" applyFont="1" applyBorder="1" applyAlignment="1">
      <alignment horizontal="center" vertical="center"/>
    </xf>
    <xf numFmtId="4" fontId="12" fillId="4" borderId="23" xfId="3" applyNumberFormat="1" applyFont="1" applyFill="1" applyBorder="1" applyAlignment="1">
      <alignment horizontal="center" vertical="center"/>
    </xf>
    <xf numFmtId="1" fontId="12" fillId="3" borderId="113" xfId="3" applyNumberFormat="1" applyFont="1" applyFill="1" applyBorder="1" applyAlignment="1">
      <alignment horizontal="center" vertical="center"/>
    </xf>
    <xf numFmtId="4" fontId="12" fillId="3" borderId="17" xfId="3" applyNumberFormat="1" applyFont="1" applyFill="1" applyBorder="1" applyAlignment="1">
      <alignment horizontal="center" vertical="center"/>
    </xf>
    <xf numFmtId="0" fontId="16" fillId="9" borderId="31" xfId="3" applyFont="1" applyFill="1" applyBorder="1" applyAlignment="1">
      <alignment horizontal="center" vertical="center"/>
    </xf>
    <xf numFmtId="3" fontId="14" fillId="15" borderId="95" xfId="3" applyNumberFormat="1" applyFont="1" applyFill="1" applyBorder="1" applyAlignment="1">
      <alignment horizontal="center" vertical="center"/>
    </xf>
    <xf numFmtId="4" fontId="12" fillId="4" borderId="27" xfId="3" applyNumberFormat="1" applyFont="1" applyFill="1" applyBorder="1" applyAlignment="1">
      <alignment horizontal="center" vertical="center"/>
    </xf>
    <xf numFmtId="0" fontId="12" fillId="14" borderId="5" xfId="3" applyFont="1" applyFill="1" applyBorder="1" applyAlignment="1">
      <alignment horizontal="center" vertical="center"/>
    </xf>
    <xf numFmtId="0" fontId="12" fillId="14" borderId="157" xfId="3" applyFont="1" applyFill="1" applyBorder="1" applyAlignment="1">
      <alignment horizontal="center" vertical="center"/>
    </xf>
    <xf numFmtId="0" fontId="45" fillId="0" borderId="0" xfId="0" applyFont="1" applyAlignment="1">
      <alignment horizontal="center" vertical="center" wrapText="1"/>
    </xf>
    <xf numFmtId="0" fontId="33" fillId="0" borderId="0" xfId="0" applyFont="1" applyAlignment="1">
      <alignment vertical="center" wrapText="1"/>
    </xf>
    <xf numFmtId="0" fontId="11" fillId="0" borderId="17" xfId="0" applyFont="1" applyBorder="1" applyAlignment="1">
      <alignment horizontal="center" vertical="center" wrapText="1"/>
    </xf>
    <xf numFmtId="0" fontId="15" fillId="0" borderId="17" xfId="3" applyFont="1" applyBorder="1" applyAlignment="1">
      <alignment horizontal="center" vertical="center" wrapText="1"/>
    </xf>
    <xf numFmtId="0" fontId="51" fillId="0" borderId="17" xfId="0" applyFont="1" applyBorder="1" applyAlignment="1">
      <alignment horizontal="center" vertical="center" wrapText="1"/>
    </xf>
    <xf numFmtId="0" fontId="55" fillId="7" borderId="0" xfId="0" applyFont="1" applyFill="1" applyAlignment="1">
      <alignment horizontal="center" vertical="center" wrapText="1"/>
    </xf>
    <xf numFmtId="0" fontId="12" fillId="10" borderId="17" xfId="3" applyFont="1" applyFill="1" applyBorder="1" applyAlignment="1">
      <alignment horizontal="center" vertical="center" wrapText="1"/>
    </xf>
    <xf numFmtId="4" fontId="14" fillId="0" borderId="29" xfId="3" applyNumberFormat="1" applyFont="1" applyBorder="1" applyAlignment="1">
      <alignment horizontal="center" vertical="center"/>
    </xf>
    <xf numFmtId="4" fontId="14" fillId="7" borderId="43" xfId="3" applyNumberFormat="1" applyFont="1" applyFill="1" applyBorder="1" applyAlignment="1">
      <alignment horizontal="center" vertical="center"/>
    </xf>
    <xf numFmtId="0" fontId="1" fillId="0" borderId="0" xfId="0" applyFont="1" applyAlignment="1">
      <alignment horizontal="center" vertical="top"/>
    </xf>
    <xf numFmtId="0" fontId="9" fillId="7" borderId="11" xfId="0" applyFont="1" applyFill="1" applyBorder="1" applyAlignment="1" applyProtection="1">
      <alignment horizontal="justify" vertical="center" wrapText="1"/>
      <protection locked="0"/>
    </xf>
    <xf numFmtId="0" fontId="41" fillId="7" borderId="26" xfId="0" applyFont="1" applyFill="1" applyBorder="1" applyAlignment="1" applyProtection="1">
      <alignment horizontal="justify" vertical="center" wrapText="1"/>
      <protection locked="0"/>
    </xf>
    <xf numFmtId="0" fontId="41" fillId="7" borderId="36" xfId="0" applyFont="1" applyFill="1" applyBorder="1" applyAlignment="1" applyProtection="1">
      <alignment horizontal="justify" vertical="center" wrapText="1"/>
      <protection locked="0"/>
    </xf>
    <xf numFmtId="0" fontId="9" fillId="7" borderId="26" xfId="0" applyFont="1" applyFill="1" applyBorder="1" applyAlignment="1" applyProtection="1">
      <alignment horizontal="justify" vertical="center" wrapText="1"/>
      <protection locked="0"/>
    </xf>
    <xf numFmtId="0" fontId="9" fillId="7" borderId="36" xfId="0" applyFont="1" applyFill="1" applyBorder="1" applyAlignment="1" applyProtection="1">
      <alignment horizontal="justify" vertical="center" wrapText="1"/>
      <protection locked="0"/>
    </xf>
    <xf numFmtId="0" fontId="9" fillId="7" borderId="60" xfId="0" applyFont="1" applyFill="1" applyBorder="1" applyAlignment="1" applyProtection="1">
      <alignment horizontal="left" vertical="center" wrapText="1"/>
      <protection locked="0"/>
    </xf>
    <xf numFmtId="0" fontId="9" fillId="7" borderId="10" xfId="0" applyFont="1" applyFill="1" applyBorder="1" applyAlignment="1" applyProtection="1">
      <alignment horizontal="left" vertical="center" wrapText="1"/>
      <protection locked="0"/>
    </xf>
    <xf numFmtId="0" fontId="9" fillId="7" borderId="40" xfId="0" applyFont="1" applyFill="1" applyBorder="1" applyAlignment="1" applyProtection="1">
      <alignment horizontal="left" vertical="center" wrapText="1"/>
      <protection locked="0"/>
    </xf>
    <xf numFmtId="0" fontId="10" fillId="0" borderId="104" xfId="0" applyFont="1" applyBorder="1" applyAlignment="1">
      <alignment horizontal="center"/>
    </xf>
    <xf numFmtId="0" fontId="10" fillId="0" borderId="105" xfId="0" applyFont="1" applyBorder="1" applyAlignment="1">
      <alignment horizontal="center"/>
    </xf>
    <xf numFmtId="0" fontId="10" fillId="0" borderId="106" xfId="0" applyFont="1" applyBorder="1" applyAlignment="1">
      <alignment horizontal="center"/>
    </xf>
    <xf numFmtId="0" fontId="10" fillId="0" borderId="121" xfId="0" applyFont="1" applyBorder="1" applyAlignment="1">
      <alignment horizontal="center"/>
    </xf>
    <xf numFmtId="0" fontId="10" fillId="0" borderId="28" xfId="0" applyFont="1" applyBorder="1" applyAlignment="1">
      <alignment horizontal="center"/>
    </xf>
    <xf numFmtId="0" fontId="10" fillId="0" borderId="41" xfId="0" applyFont="1" applyBorder="1" applyAlignment="1">
      <alignment horizontal="center"/>
    </xf>
    <xf numFmtId="0" fontId="1" fillId="0" borderId="119" xfId="0" applyFont="1" applyBorder="1" applyAlignment="1">
      <alignment horizontal="center" vertical="top" wrapText="1"/>
    </xf>
    <xf numFmtId="0" fontId="1" fillId="0" borderId="120" xfId="0" applyFont="1" applyBorder="1" applyAlignment="1">
      <alignment horizontal="center" vertical="top" wrapText="1"/>
    </xf>
    <xf numFmtId="0" fontId="1" fillId="7" borderId="0" xfId="0" applyFont="1" applyFill="1" applyAlignment="1">
      <alignment horizontal="center" vertical="top" wrapText="1"/>
    </xf>
    <xf numFmtId="0" fontId="1" fillId="7" borderId="2" xfId="0" applyFont="1" applyFill="1" applyBorder="1" applyAlignment="1">
      <alignment horizontal="center" vertical="top" wrapText="1"/>
    </xf>
    <xf numFmtId="0" fontId="10" fillId="22" borderId="1" xfId="0" applyFont="1" applyFill="1" applyBorder="1" applyAlignment="1">
      <alignment horizontal="center" wrapText="1"/>
    </xf>
    <xf numFmtId="0" fontId="10" fillId="22" borderId="0" xfId="0" applyFont="1" applyFill="1" applyAlignment="1">
      <alignment horizontal="center" wrapText="1"/>
    </xf>
    <xf numFmtId="0" fontId="10" fillId="0" borderId="0" xfId="0" applyFont="1" applyAlignment="1">
      <alignment horizontal="center" wrapText="1"/>
    </xf>
    <xf numFmtId="0" fontId="10" fillId="0" borderId="2" xfId="0" applyFont="1" applyBorder="1" applyAlignment="1">
      <alignment horizontal="center" wrapText="1"/>
    </xf>
    <xf numFmtId="0" fontId="1" fillId="6" borderId="1" xfId="0" applyFont="1" applyFill="1" applyBorder="1" applyAlignment="1">
      <alignment horizontal="center" vertical="top" wrapText="1"/>
    </xf>
    <xf numFmtId="0" fontId="1" fillId="6" borderId="0" xfId="0" applyFont="1" applyFill="1" applyAlignment="1">
      <alignment horizontal="center" vertical="top" wrapText="1"/>
    </xf>
    <xf numFmtId="0" fontId="1" fillId="6" borderId="2" xfId="0" applyFont="1" applyFill="1" applyBorder="1" applyAlignment="1">
      <alignment horizontal="center" vertical="top" wrapText="1"/>
    </xf>
    <xf numFmtId="0" fontId="9" fillId="7" borderId="11" xfId="0" applyFont="1" applyFill="1" applyBorder="1" applyAlignment="1" applyProtection="1">
      <alignment horizontal="justify" vertical="top" wrapText="1"/>
      <protection locked="0"/>
    </xf>
    <xf numFmtId="0" fontId="9" fillId="7" borderId="26" xfId="0" applyFont="1" applyFill="1" applyBorder="1" applyAlignment="1" applyProtection="1">
      <alignment horizontal="justify" vertical="top" wrapText="1"/>
      <protection locked="0"/>
    </xf>
    <xf numFmtId="0" fontId="9" fillId="7" borderId="36" xfId="0" applyFont="1" applyFill="1" applyBorder="1" applyAlignment="1" applyProtection="1">
      <alignment horizontal="justify" vertical="top" wrapText="1"/>
      <protection locked="0"/>
    </xf>
    <xf numFmtId="0" fontId="46" fillId="7" borderId="11" xfId="0" applyFont="1" applyFill="1" applyBorder="1" applyAlignment="1" applyProtection="1">
      <alignment horizontal="justify" vertical="center" wrapText="1"/>
      <protection locked="0"/>
    </xf>
    <xf numFmtId="0" fontId="46" fillId="7" borderId="11" xfId="0" applyFont="1" applyFill="1" applyBorder="1" applyAlignment="1" applyProtection="1">
      <alignment horizontal="justify" vertical="top" wrapText="1"/>
      <protection locked="0"/>
    </xf>
    <xf numFmtId="0" fontId="46" fillId="7" borderId="26" xfId="0" applyFont="1" applyFill="1" applyBorder="1" applyAlignment="1" applyProtection="1">
      <alignment horizontal="justify" vertical="top" wrapText="1"/>
      <protection locked="0"/>
    </xf>
    <xf numFmtId="0" fontId="46" fillId="7" borderId="36" xfId="0" applyFont="1" applyFill="1" applyBorder="1" applyAlignment="1" applyProtection="1">
      <alignment horizontal="justify" vertical="top" wrapText="1"/>
      <protection locked="0"/>
    </xf>
    <xf numFmtId="0" fontId="5" fillId="7" borderId="33" xfId="1" applyFont="1" applyFill="1" applyBorder="1" applyAlignment="1" applyProtection="1">
      <alignment horizontal="center" vertical="center"/>
      <protection locked="0"/>
    </xf>
    <xf numFmtId="0" fontId="5" fillId="7" borderId="34" xfId="1" applyFont="1" applyFill="1" applyBorder="1" applyAlignment="1" applyProtection="1">
      <alignment horizontal="center" vertical="center"/>
      <protection locked="0"/>
    </xf>
    <xf numFmtId="0" fontId="5" fillId="7" borderId="35" xfId="1" applyFont="1" applyFill="1" applyBorder="1" applyAlignment="1" applyProtection="1">
      <alignment horizontal="center" vertical="center"/>
      <protection locked="0"/>
    </xf>
    <xf numFmtId="0" fontId="5" fillId="7" borderId="1" xfId="1" applyFont="1" applyFill="1" applyBorder="1" applyAlignment="1" applyProtection="1">
      <alignment horizontal="center" vertical="center"/>
      <protection locked="0"/>
    </xf>
    <xf numFmtId="0" fontId="5" fillId="7" borderId="0" xfId="1" applyFont="1" applyFill="1" applyAlignment="1" applyProtection="1">
      <alignment horizontal="center" vertical="center"/>
      <protection locked="0"/>
    </xf>
    <xf numFmtId="0" fontId="5" fillId="7" borderId="2" xfId="1" applyFont="1" applyFill="1" applyBorder="1" applyAlignment="1" applyProtection="1">
      <alignment horizontal="center" vertical="center"/>
      <protection locked="0"/>
    </xf>
    <xf numFmtId="0" fontId="29" fillId="7" borderId="60" xfId="1" applyFont="1" applyFill="1" applyBorder="1" applyAlignment="1" applyProtection="1">
      <alignment horizontal="left" vertical="center"/>
      <protection locked="0"/>
    </xf>
    <xf numFmtId="0" fontId="29" fillId="7" borderId="10" xfId="1" applyFont="1" applyFill="1" applyBorder="1" applyAlignment="1" applyProtection="1">
      <alignment horizontal="left" vertical="center"/>
      <protection locked="0"/>
    </xf>
    <xf numFmtId="0" fontId="29" fillId="7" borderId="40" xfId="1" applyFont="1" applyFill="1" applyBorder="1" applyAlignment="1" applyProtection="1">
      <alignment horizontal="left" vertical="center"/>
      <protection locked="0"/>
    </xf>
    <xf numFmtId="0" fontId="29" fillId="12" borderId="45" xfId="1" applyFont="1" applyFill="1" applyBorder="1" applyAlignment="1" applyProtection="1">
      <alignment horizontal="center" vertical="center"/>
      <protection locked="0"/>
    </xf>
    <xf numFmtId="0" fontId="29" fillId="12" borderId="28" xfId="1" applyFont="1" applyFill="1" applyBorder="1" applyAlignment="1" applyProtection="1">
      <alignment horizontal="center" vertical="center"/>
      <protection locked="0"/>
    </xf>
    <xf numFmtId="0" fontId="29" fillId="12" borderId="41" xfId="1" applyFont="1" applyFill="1" applyBorder="1" applyAlignment="1" applyProtection="1">
      <alignment horizontal="center" vertical="center"/>
      <protection locked="0"/>
    </xf>
    <xf numFmtId="0" fontId="28" fillId="7" borderId="1" xfId="1" applyFont="1" applyFill="1" applyBorder="1" applyAlignment="1" applyProtection="1">
      <alignment horizontal="center" vertical="center" wrapText="1"/>
      <protection locked="0"/>
    </xf>
    <xf numFmtId="0" fontId="28" fillId="7" borderId="0" xfId="1" applyFont="1" applyFill="1" applyAlignment="1" applyProtection="1">
      <alignment horizontal="center" vertical="center"/>
      <protection locked="0"/>
    </xf>
    <xf numFmtId="0" fontId="28" fillId="7" borderId="2" xfId="1" applyFont="1" applyFill="1" applyBorder="1" applyAlignment="1" applyProtection="1">
      <alignment horizontal="center" vertical="center"/>
      <protection locked="0"/>
    </xf>
    <xf numFmtId="0" fontId="29" fillId="7" borderId="48" xfId="1" applyFont="1" applyFill="1" applyBorder="1" applyAlignment="1" applyProtection="1">
      <alignment horizontal="left" vertical="center"/>
      <protection locked="0"/>
    </xf>
    <xf numFmtId="0" fontId="29" fillId="7" borderId="9" xfId="1" applyFont="1" applyFill="1" applyBorder="1" applyAlignment="1" applyProtection="1">
      <alignment horizontal="left" vertical="center"/>
      <protection locked="0"/>
    </xf>
    <xf numFmtId="0" fontId="29" fillId="7" borderId="49" xfId="1" applyFont="1" applyFill="1" applyBorder="1" applyAlignment="1" applyProtection="1">
      <alignment horizontal="left" vertical="center"/>
      <protection locked="0"/>
    </xf>
    <xf numFmtId="0" fontId="7" fillId="0" borderId="24" xfId="0" applyFont="1" applyBorder="1" applyAlignment="1" applyProtection="1">
      <alignment horizontal="justify" vertical="center" wrapText="1"/>
      <protection locked="0"/>
    </xf>
    <xf numFmtId="0" fontId="7" fillId="0" borderId="12" xfId="0" applyFont="1" applyBorder="1" applyAlignment="1" applyProtection="1">
      <alignment horizontal="justify" vertical="center" wrapText="1"/>
      <protection locked="0"/>
    </xf>
    <xf numFmtId="0" fontId="7" fillId="0" borderId="74" xfId="0" applyFont="1" applyBorder="1" applyAlignment="1" applyProtection="1">
      <alignment horizontal="justify" vertical="center" wrapText="1"/>
      <protection locked="0"/>
    </xf>
    <xf numFmtId="0" fontId="30" fillId="11" borderId="60" xfId="0" quotePrefix="1" applyFont="1" applyFill="1" applyBorder="1" applyAlignment="1" applyProtection="1">
      <alignment horizontal="center" vertical="center" wrapText="1"/>
      <protection locked="0"/>
    </xf>
    <xf numFmtId="0" fontId="30" fillId="11" borderId="10" xfId="0" quotePrefix="1" applyFont="1" applyFill="1" applyBorder="1" applyAlignment="1" applyProtection="1">
      <alignment horizontal="center" vertical="center" wrapText="1"/>
      <protection locked="0"/>
    </xf>
    <xf numFmtId="0" fontId="30" fillId="11" borderId="40" xfId="0" quotePrefix="1" applyFont="1" applyFill="1" applyBorder="1" applyAlignment="1" applyProtection="1">
      <alignment horizontal="center" vertical="center" wrapText="1"/>
      <protection locked="0"/>
    </xf>
    <xf numFmtId="0" fontId="29" fillId="0" borderId="23" xfId="0" applyFont="1" applyBorder="1" applyAlignment="1">
      <alignment horizontal="center" vertical="center"/>
    </xf>
    <xf numFmtId="0" fontId="29" fillId="0" borderId="26" xfId="0" applyFont="1" applyBorder="1" applyAlignment="1">
      <alignment horizontal="center" vertical="center"/>
    </xf>
    <xf numFmtId="0" fontId="29" fillId="0" borderId="36" xfId="0" applyFont="1" applyBorder="1" applyAlignment="1">
      <alignment horizontal="center" vertical="center"/>
    </xf>
    <xf numFmtId="0" fontId="7" fillId="7" borderId="17" xfId="0" applyFont="1" applyFill="1" applyBorder="1" applyAlignment="1" applyProtection="1">
      <alignment horizontal="center" vertical="center" wrapText="1"/>
      <protection locked="0"/>
    </xf>
    <xf numFmtId="4" fontId="7" fillId="23" borderId="23" xfId="0" applyNumberFormat="1" applyFont="1" applyFill="1" applyBorder="1" applyAlignment="1">
      <alignment horizontal="center" vertical="center"/>
    </xf>
    <xf numFmtId="4" fontId="7" fillId="23" borderId="26" xfId="0" applyNumberFormat="1" applyFont="1" applyFill="1" applyBorder="1" applyAlignment="1">
      <alignment horizontal="center" vertical="center"/>
    </xf>
    <xf numFmtId="4" fontId="7" fillId="23" borderId="36" xfId="0" applyNumberFormat="1" applyFont="1" applyFill="1" applyBorder="1" applyAlignment="1">
      <alignment horizontal="center" vertical="center"/>
    </xf>
    <xf numFmtId="3" fontId="29" fillId="0" borderId="23" xfId="0" applyNumberFormat="1" applyFont="1" applyBorder="1" applyAlignment="1">
      <alignment horizontal="center" vertical="center"/>
    </xf>
    <xf numFmtId="3" fontId="29" fillId="0" borderId="26" xfId="0" applyNumberFormat="1" applyFont="1" applyBorder="1" applyAlignment="1">
      <alignment horizontal="center" vertical="center"/>
    </xf>
    <xf numFmtId="3" fontId="29" fillId="0" borderId="36" xfId="0" applyNumberFormat="1" applyFont="1" applyBorder="1" applyAlignment="1">
      <alignment horizontal="center" vertical="center"/>
    </xf>
    <xf numFmtId="0" fontId="7" fillId="7" borderId="6" xfId="0" applyFont="1" applyFill="1" applyBorder="1" applyAlignment="1" applyProtection="1">
      <alignment horizontal="justify" vertical="center" wrapText="1"/>
      <protection locked="0"/>
    </xf>
    <xf numFmtId="0" fontId="7" fillId="7" borderId="7" xfId="0" applyFont="1" applyFill="1" applyBorder="1" applyAlignment="1" applyProtection="1">
      <alignment horizontal="justify" vertical="center" wrapText="1"/>
      <protection locked="0"/>
    </xf>
    <xf numFmtId="0" fontId="7" fillId="7" borderId="8" xfId="0" applyFont="1" applyFill="1" applyBorder="1" applyAlignment="1" applyProtection="1">
      <alignment horizontal="justify" vertical="center" wrapText="1"/>
      <protection locked="0"/>
    </xf>
    <xf numFmtId="0" fontId="7" fillId="7" borderId="11" xfId="0" applyFont="1" applyFill="1" applyBorder="1" applyAlignment="1" applyProtection="1">
      <alignment horizontal="justify" vertical="center" wrapText="1"/>
      <protection locked="0"/>
    </xf>
    <xf numFmtId="0" fontId="7" fillId="7" borderId="26" xfId="0" applyFont="1" applyFill="1" applyBorder="1" applyAlignment="1" applyProtection="1">
      <alignment horizontal="justify" vertical="center" wrapText="1"/>
      <protection locked="0"/>
    </xf>
    <xf numFmtId="0" fontId="7" fillId="7" borderId="36" xfId="0" applyFont="1" applyFill="1" applyBorder="1" applyAlignment="1" applyProtection="1">
      <alignment horizontal="justify" vertical="center" wrapText="1"/>
      <protection locked="0"/>
    </xf>
    <xf numFmtId="3" fontId="8" fillId="7" borderId="61" xfId="0" applyNumberFormat="1" applyFont="1" applyFill="1" applyBorder="1" applyAlignment="1" applyProtection="1">
      <alignment horizontal="center" vertical="center" wrapText="1"/>
      <protection locked="0"/>
    </xf>
    <xf numFmtId="3" fontId="8" fillId="7" borderId="12" xfId="0" applyNumberFormat="1" applyFont="1" applyFill="1" applyBorder="1" applyAlignment="1" applyProtection="1">
      <alignment horizontal="center" vertical="center" wrapText="1"/>
      <protection locked="0"/>
    </xf>
    <xf numFmtId="3" fontId="8" fillId="7" borderId="74" xfId="0" applyNumberFormat="1" applyFont="1" applyFill="1" applyBorder="1" applyAlignment="1" applyProtection="1">
      <alignment horizontal="center" vertical="center" wrapText="1"/>
      <protection locked="0"/>
    </xf>
    <xf numFmtId="0" fontId="7" fillId="7" borderId="13" xfId="0" applyFont="1" applyFill="1" applyBorder="1" applyAlignment="1" applyProtection="1">
      <alignment horizontal="center" vertical="center" wrapText="1"/>
      <protection locked="0"/>
    </xf>
    <xf numFmtId="0" fontId="7" fillId="0" borderId="17" xfId="0" applyFont="1" applyBorder="1" applyAlignment="1" applyProtection="1">
      <alignment horizontal="center" vertical="center" wrapText="1"/>
      <protection locked="0"/>
    </xf>
    <xf numFmtId="4" fontId="29" fillId="23" borderId="23" xfId="0" applyNumberFormat="1" applyFont="1" applyFill="1" applyBorder="1" applyAlignment="1">
      <alignment horizontal="center" vertical="center"/>
    </xf>
    <xf numFmtId="4" fontId="29" fillId="23" borderId="26" xfId="0" applyNumberFormat="1" applyFont="1" applyFill="1" applyBorder="1" applyAlignment="1">
      <alignment horizontal="center" vertical="center"/>
    </xf>
    <xf numFmtId="4" fontId="29" fillId="23" borderId="36" xfId="0" applyNumberFormat="1" applyFont="1" applyFill="1" applyBorder="1" applyAlignment="1">
      <alignment horizontal="center" vertical="center"/>
    </xf>
    <xf numFmtId="0" fontId="7" fillId="13" borderId="45" xfId="0" applyFont="1" applyFill="1" applyBorder="1" applyAlignment="1" applyProtection="1">
      <alignment horizontal="center" vertical="center" wrapText="1"/>
      <protection locked="0"/>
    </xf>
    <xf numFmtId="0" fontId="7" fillId="13" borderId="28" xfId="0" applyFont="1" applyFill="1" applyBorder="1" applyAlignment="1" applyProtection="1">
      <alignment horizontal="center" vertical="center" wrapText="1"/>
      <protection locked="0"/>
    </xf>
    <xf numFmtId="0" fontId="7" fillId="13" borderId="55" xfId="0" applyFont="1" applyFill="1" applyBorder="1" applyAlignment="1" applyProtection="1">
      <alignment horizontal="center" vertical="center" wrapText="1"/>
      <protection locked="0"/>
    </xf>
    <xf numFmtId="0" fontId="7" fillId="13" borderId="46" xfId="0" applyFont="1" applyFill="1" applyBorder="1" applyAlignment="1" applyProtection="1">
      <alignment horizontal="center" vertical="center" wrapText="1"/>
      <protection locked="0"/>
    </xf>
    <xf numFmtId="0" fontId="7" fillId="13" borderId="32" xfId="0" applyFont="1" applyFill="1" applyBorder="1" applyAlignment="1" applyProtection="1">
      <alignment horizontal="center" vertical="center" wrapText="1"/>
      <protection locked="0"/>
    </xf>
    <xf numFmtId="0" fontId="7" fillId="13" borderId="21" xfId="0" applyFont="1" applyFill="1" applyBorder="1" applyAlignment="1" applyProtection="1">
      <alignment horizontal="center" vertical="center" wrapText="1"/>
      <protection locked="0"/>
    </xf>
    <xf numFmtId="0" fontId="29" fillId="25" borderId="23" xfId="0" applyFont="1" applyFill="1" applyBorder="1" applyAlignment="1">
      <alignment horizontal="center" vertical="center"/>
    </xf>
    <xf numFmtId="0" fontId="29" fillId="25" borderId="26" xfId="0" applyFont="1" applyFill="1" applyBorder="1" applyAlignment="1">
      <alignment horizontal="center" vertical="center"/>
    </xf>
    <xf numFmtId="0" fontId="29" fillId="25" borderId="36" xfId="0" applyFont="1" applyFill="1" applyBorder="1" applyAlignment="1">
      <alignment horizontal="center" vertical="center"/>
    </xf>
    <xf numFmtId="0" fontId="9" fillId="7" borderId="59" xfId="0" applyFont="1" applyFill="1" applyBorder="1" applyAlignment="1" applyProtection="1">
      <alignment horizontal="left" vertical="center"/>
      <protection locked="0"/>
    </xf>
    <xf numFmtId="0" fontId="9" fillId="7" borderId="31" xfId="0" applyFont="1" applyFill="1" applyBorder="1" applyAlignment="1" applyProtection="1">
      <alignment horizontal="left" vertical="center"/>
      <protection locked="0"/>
    </xf>
    <xf numFmtId="0" fontId="9" fillId="7" borderId="77" xfId="0" applyFont="1" applyFill="1" applyBorder="1" applyAlignment="1" applyProtection="1">
      <alignment horizontal="left" vertical="center"/>
      <protection locked="0"/>
    </xf>
    <xf numFmtId="0" fontId="8" fillId="23" borderId="23" xfId="0" applyFont="1" applyFill="1" applyBorder="1" applyAlignment="1">
      <alignment horizontal="center" vertical="center"/>
    </xf>
    <xf numFmtId="0" fontId="8" fillId="23" borderId="26" xfId="0" applyFont="1" applyFill="1" applyBorder="1" applyAlignment="1">
      <alignment horizontal="center" vertical="center"/>
    </xf>
    <xf numFmtId="0" fontId="8" fillId="23" borderId="36" xfId="0" applyFont="1" applyFill="1" applyBorder="1" applyAlignment="1">
      <alignment horizontal="center" vertical="center"/>
    </xf>
    <xf numFmtId="0" fontId="7" fillId="7" borderId="23" xfId="0" applyFont="1" applyFill="1" applyBorder="1" applyAlignment="1" applyProtection="1">
      <alignment horizontal="center" vertical="center" wrapText="1"/>
      <protection locked="0"/>
    </xf>
    <xf numFmtId="0" fontId="7" fillId="7" borderId="26" xfId="0" applyFont="1" applyFill="1" applyBorder="1" applyAlignment="1" applyProtection="1">
      <alignment horizontal="center" vertical="center" wrapText="1"/>
      <protection locked="0"/>
    </xf>
    <xf numFmtId="0" fontId="7" fillId="7" borderId="16" xfId="0" applyFont="1" applyFill="1" applyBorder="1" applyAlignment="1" applyProtection="1">
      <alignment horizontal="center" vertical="center" wrapText="1"/>
      <protection locked="0"/>
    </xf>
    <xf numFmtId="0" fontId="29" fillId="23" borderId="23" xfId="0" applyFont="1" applyFill="1" applyBorder="1" applyAlignment="1">
      <alignment horizontal="center" vertical="center"/>
    </xf>
    <xf numFmtId="0" fontId="29" fillId="23" borderId="26" xfId="0" applyFont="1" applyFill="1" applyBorder="1" applyAlignment="1">
      <alignment horizontal="center" vertical="center"/>
    </xf>
    <xf numFmtId="0" fontId="29" fillId="23" borderId="36" xfId="0" applyFont="1" applyFill="1" applyBorder="1" applyAlignment="1">
      <alignment horizontal="center" vertical="center"/>
    </xf>
    <xf numFmtId="0" fontId="7" fillId="7" borderId="1" xfId="0" applyFont="1" applyFill="1" applyBorder="1" applyAlignment="1" applyProtection="1">
      <alignment horizontal="center" vertical="center" wrapText="1"/>
      <protection locked="0"/>
    </xf>
    <xf numFmtId="0" fontId="7" fillId="7" borderId="0" xfId="0" applyFont="1" applyFill="1" applyAlignment="1" applyProtection="1">
      <alignment horizontal="center" vertical="center" wrapText="1"/>
      <protection locked="0"/>
    </xf>
    <xf numFmtId="0" fontId="7" fillId="7" borderId="54" xfId="0" applyFont="1" applyFill="1" applyBorder="1" applyAlignment="1" applyProtection="1">
      <alignment horizontal="center" vertical="center" wrapText="1"/>
      <protection locked="0"/>
    </xf>
    <xf numFmtId="0" fontId="7" fillId="13" borderId="14" xfId="0" applyFont="1" applyFill="1" applyBorder="1" applyAlignment="1" applyProtection="1">
      <alignment horizontal="center" vertical="center" wrapText="1"/>
      <protection locked="0"/>
    </xf>
    <xf numFmtId="0" fontId="7" fillId="13" borderId="56" xfId="0" applyFont="1" applyFill="1" applyBorder="1" applyAlignment="1" applyProtection="1">
      <alignment horizontal="center" vertical="center" wrapText="1"/>
      <protection locked="0"/>
    </xf>
    <xf numFmtId="0" fontId="7" fillId="13" borderId="23" xfId="1" applyFont="1" applyFill="1" applyBorder="1" applyAlignment="1" applyProtection="1">
      <alignment horizontal="center" vertical="center" wrapText="1"/>
      <protection locked="0"/>
    </xf>
    <xf numFmtId="0" fontId="7" fillId="13" borderId="26" xfId="1" applyFont="1" applyFill="1" applyBorder="1" applyAlignment="1" applyProtection="1">
      <alignment horizontal="center" vertical="center" wrapText="1"/>
      <protection locked="0"/>
    </xf>
    <xf numFmtId="0" fontId="7" fillId="13" borderId="36" xfId="1" applyFont="1" applyFill="1" applyBorder="1" applyAlignment="1" applyProtection="1">
      <alignment horizontal="center" vertical="center" wrapText="1"/>
      <protection locked="0"/>
    </xf>
    <xf numFmtId="0" fontId="7" fillId="13" borderId="70" xfId="0" applyFont="1" applyFill="1" applyBorder="1" applyAlignment="1" applyProtection="1">
      <alignment horizontal="center" vertical="center" wrapText="1"/>
      <protection locked="0"/>
    </xf>
    <xf numFmtId="0" fontId="7" fillId="13" borderId="63" xfId="0" applyFont="1" applyFill="1" applyBorder="1" applyAlignment="1" applyProtection="1">
      <alignment horizontal="center" vertical="center" wrapText="1"/>
      <protection locked="0"/>
    </xf>
    <xf numFmtId="0" fontId="7" fillId="13" borderId="0" xfId="0" applyFont="1" applyFill="1" applyAlignment="1" applyProtection="1">
      <alignment horizontal="center" vertical="center" wrapText="1"/>
      <protection locked="0"/>
    </xf>
    <xf numFmtId="0" fontId="7" fillId="13" borderId="54" xfId="0" applyFont="1" applyFill="1" applyBorder="1" applyAlignment="1" applyProtection="1">
      <alignment horizontal="center" vertical="center" wrapText="1"/>
      <protection locked="0"/>
    </xf>
    <xf numFmtId="0" fontId="41" fillId="7" borderId="24" xfId="0" applyFont="1" applyFill="1" applyBorder="1" applyAlignment="1" applyProtection="1">
      <alignment horizontal="justify" vertical="top" wrapText="1"/>
      <protection locked="0"/>
    </xf>
    <xf numFmtId="0" fontId="41" fillId="7" borderId="12" xfId="0" applyFont="1" applyFill="1" applyBorder="1" applyAlignment="1" applyProtection="1">
      <alignment horizontal="justify" vertical="top" wrapText="1"/>
      <protection locked="0"/>
    </xf>
    <xf numFmtId="0" fontId="41" fillId="7" borderId="74" xfId="0" applyFont="1" applyFill="1" applyBorder="1" applyAlignment="1" applyProtection="1">
      <alignment horizontal="justify" vertical="top" wrapText="1"/>
      <protection locked="0"/>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1" fillId="0" borderId="147" xfId="0" applyFont="1" applyBorder="1" applyAlignment="1">
      <alignment horizontal="center" vertical="center" wrapText="1"/>
    </xf>
    <xf numFmtId="0" fontId="11" fillId="0" borderId="145" xfId="0" applyFont="1" applyBorder="1" applyAlignment="1">
      <alignment horizontal="center" vertical="center" wrapText="1"/>
    </xf>
    <xf numFmtId="0" fontId="11" fillId="0" borderId="146" xfId="0" applyFont="1" applyBorder="1" applyAlignment="1">
      <alignment horizontal="center" vertical="center" wrapText="1"/>
    </xf>
    <xf numFmtId="0" fontId="11" fillId="0" borderId="83" xfId="0" applyFont="1" applyBorder="1" applyAlignment="1">
      <alignment horizontal="center" vertical="center" wrapText="1"/>
    </xf>
    <xf numFmtId="0" fontId="15" fillId="0" borderId="11" xfId="0" applyFont="1" applyBorder="1" applyAlignment="1">
      <alignment horizontal="left" vertical="center"/>
    </xf>
    <xf numFmtId="0" fontId="15" fillId="0" borderId="27" xfId="0" applyFont="1" applyBorder="1" applyAlignment="1">
      <alignment horizontal="left" vertical="center"/>
    </xf>
    <xf numFmtId="0" fontId="15" fillId="0" borderId="84" xfId="3" applyFont="1" applyBorder="1" applyAlignment="1">
      <alignment horizontal="center" vertical="center" wrapText="1"/>
    </xf>
    <xf numFmtId="0" fontId="15" fillId="0" borderId="83" xfId="3" applyFont="1" applyBorder="1" applyAlignment="1">
      <alignment horizontal="center" vertical="center" wrapText="1"/>
    </xf>
    <xf numFmtId="0" fontId="15" fillId="7" borderId="30" xfId="3" applyFont="1" applyFill="1" applyBorder="1" applyAlignment="1">
      <alignment horizontal="center" vertical="center" wrapText="1"/>
    </xf>
    <xf numFmtId="0" fontId="12" fillId="18" borderId="30" xfId="0" applyFont="1" applyFill="1" applyBorder="1" applyAlignment="1">
      <alignment horizontal="left" vertical="center" wrapText="1"/>
    </xf>
    <xf numFmtId="0" fontId="12" fillId="18" borderId="17" xfId="0" applyFont="1" applyFill="1" applyBorder="1" applyAlignment="1">
      <alignment horizontal="left" vertical="center" wrapText="1"/>
    </xf>
    <xf numFmtId="0" fontId="12" fillId="18" borderId="23" xfId="0" applyFont="1" applyFill="1" applyBorder="1" applyAlignment="1">
      <alignment horizontal="left" vertical="center" wrapText="1"/>
    </xf>
    <xf numFmtId="0" fontId="12" fillId="18" borderId="96" xfId="0" applyFont="1" applyFill="1" applyBorder="1" applyAlignment="1">
      <alignment horizontal="left" vertical="center" wrapText="1"/>
    </xf>
    <xf numFmtId="0" fontId="11" fillId="15" borderId="30" xfId="0" applyFont="1" applyFill="1" applyBorder="1" applyAlignment="1">
      <alignment horizontal="center" vertical="center" wrapText="1"/>
    </xf>
    <xf numFmtId="0" fontId="11" fillId="15" borderId="86" xfId="0" applyFont="1" applyFill="1" applyBorder="1" applyAlignment="1">
      <alignment horizontal="center" vertical="center" wrapText="1"/>
    </xf>
    <xf numFmtId="0" fontId="50" fillId="0" borderId="84" xfId="3" applyFont="1" applyBorder="1" applyAlignment="1">
      <alignment horizontal="center" vertical="center" wrapText="1"/>
    </xf>
    <xf numFmtId="0" fontId="50" fillId="0" borderId="83" xfId="3" applyFont="1" applyBorder="1" applyAlignment="1">
      <alignment horizontal="center" vertical="center" wrapText="1"/>
    </xf>
    <xf numFmtId="0" fontId="11" fillId="7" borderId="84" xfId="0" applyFont="1" applyFill="1" applyBorder="1" applyAlignment="1">
      <alignment horizontal="center" vertical="center" wrapText="1"/>
    </xf>
    <xf numFmtId="0" fontId="11" fillId="7" borderId="85" xfId="0" applyFont="1" applyFill="1" applyBorder="1" applyAlignment="1">
      <alignment horizontal="center" vertical="center" wrapText="1"/>
    </xf>
    <xf numFmtId="0" fontId="11" fillId="7" borderId="83" xfId="0" applyFont="1" applyFill="1" applyBorder="1" applyAlignment="1">
      <alignment horizontal="center" vertical="center" wrapText="1"/>
    </xf>
    <xf numFmtId="0" fontId="15" fillId="7" borderId="84" xfId="3" applyFont="1" applyFill="1" applyBorder="1" applyAlignment="1">
      <alignment horizontal="center" vertical="center" wrapText="1"/>
    </xf>
    <xf numFmtId="0" fontId="15" fillId="7" borderId="85" xfId="3" applyFont="1" applyFill="1" applyBorder="1" applyAlignment="1">
      <alignment horizontal="center" vertical="center" wrapText="1"/>
    </xf>
    <xf numFmtId="0" fontId="15" fillId="7" borderId="83" xfId="3" applyFont="1" applyFill="1" applyBorder="1" applyAlignment="1">
      <alignment horizontal="center" vertical="center" wrapText="1"/>
    </xf>
    <xf numFmtId="0" fontId="14" fillId="10" borderId="17" xfId="0" applyFont="1" applyFill="1" applyBorder="1" applyAlignment="1">
      <alignment horizontal="center" vertical="center" wrapText="1"/>
    </xf>
    <xf numFmtId="0" fontId="14" fillId="10" borderId="23" xfId="0" applyFont="1" applyFill="1" applyBorder="1" applyAlignment="1">
      <alignment horizontal="center" vertical="center" wrapText="1"/>
    </xf>
    <xf numFmtId="0" fontId="51" fillId="7" borderId="84" xfId="0" applyFont="1" applyFill="1" applyBorder="1" applyAlignment="1">
      <alignment horizontal="center" vertical="center" wrapText="1"/>
    </xf>
    <xf numFmtId="0" fontId="51" fillId="7" borderId="83" xfId="0" applyFont="1" applyFill="1" applyBorder="1" applyAlignment="1">
      <alignment horizontal="center" vertical="center" wrapText="1"/>
    </xf>
    <xf numFmtId="0" fontId="11" fillId="7" borderId="30" xfId="0" applyFont="1" applyFill="1" applyBorder="1" applyAlignment="1">
      <alignment horizontal="center" vertical="center" wrapText="1"/>
    </xf>
    <xf numFmtId="0" fontId="11" fillId="0" borderId="60" xfId="3" applyFont="1" applyBorder="1" applyAlignment="1">
      <alignment horizontal="justify" vertical="center" wrapText="1"/>
    </xf>
    <xf numFmtId="0" fontId="11" fillId="0" borderId="10" xfId="3" applyFont="1" applyBorder="1" applyAlignment="1">
      <alignment horizontal="justify" vertical="center" wrapText="1"/>
    </xf>
    <xf numFmtId="0" fontId="11" fillId="0" borderId="40" xfId="3" applyFont="1" applyBorder="1" applyAlignment="1">
      <alignment horizontal="justify" vertical="center" wrapText="1"/>
    </xf>
    <xf numFmtId="0" fontId="21" fillId="0" borderId="60" xfId="3" applyFont="1" applyBorder="1" applyAlignment="1">
      <alignment horizontal="justify" vertical="center" wrapText="1"/>
    </xf>
    <xf numFmtId="0" fontId="17" fillId="0" borderId="10" xfId="3" applyFont="1" applyBorder="1" applyAlignment="1">
      <alignment horizontal="justify" vertical="center" wrapText="1"/>
    </xf>
    <xf numFmtId="0" fontId="17" fillId="0" borderId="40" xfId="3" applyFont="1" applyBorder="1" applyAlignment="1">
      <alignment horizontal="justify" vertical="center" wrapText="1"/>
    </xf>
    <xf numFmtId="0" fontId="14" fillId="7" borderId="11" xfId="3" applyFont="1" applyFill="1" applyBorder="1" applyAlignment="1">
      <alignment horizontal="center" vertical="center" wrapText="1"/>
    </xf>
    <xf numFmtId="0" fontId="14" fillId="7" borderId="27" xfId="3" applyFont="1" applyFill="1" applyBorder="1" applyAlignment="1">
      <alignment horizontal="center" vertical="center" wrapText="1"/>
    </xf>
    <xf numFmtId="0" fontId="14" fillId="0" borderId="48" xfId="3" applyFont="1" applyBorder="1" applyAlignment="1">
      <alignment horizontal="center" vertical="center" wrapText="1"/>
    </xf>
    <xf numFmtId="0" fontId="14" fillId="0" borderId="9" xfId="3" applyFont="1" applyBorder="1" applyAlignment="1">
      <alignment horizontal="center" vertical="center" wrapText="1"/>
    </xf>
    <xf numFmtId="0" fontId="14" fillId="0" borderId="11" xfId="3" applyFont="1" applyBorder="1" applyAlignment="1">
      <alignment horizontal="center" vertical="center" wrapText="1"/>
    </xf>
    <xf numFmtId="0" fontId="14" fillId="0" borderId="27" xfId="3" applyFont="1" applyBorder="1" applyAlignment="1">
      <alignment horizontal="center" vertical="center" wrapText="1"/>
    </xf>
    <xf numFmtId="0" fontId="12" fillId="18" borderId="6" xfId="0" applyFont="1" applyFill="1" applyBorder="1" applyAlignment="1">
      <alignment horizontal="left" vertical="center" wrapText="1"/>
    </xf>
    <xf numFmtId="0" fontId="12" fillId="18" borderId="7" xfId="0" applyFont="1" applyFill="1" applyBorder="1" applyAlignment="1">
      <alignment horizontal="left" vertical="center" wrapText="1"/>
    </xf>
    <xf numFmtId="0" fontId="12" fillId="18" borderId="8" xfId="0" applyFont="1" applyFill="1" applyBorder="1" applyAlignment="1">
      <alignment horizontal="left" vertical="center" wrapText="1"/>
    </xf>
    <xf numFmtId="0" fontId="27" fillId="9" borderId="48" xfId="3" applyFont="1" applyFill="1" applyBorder="1" applyAlignment="1">
      <alignment horizontal="center" vertical="center"/>
    </xf>
    <xf numFmtId="0" fontId="27" fillId="9" borderId="9" xfId="3" applyFont="1" applyFill="1" applyBorder="1" applyAlignment="1">
      <alignment horizontal="center" vertical="center"/>
    </xf>
    <xf numFmtId="0" fontId="27" fillId="9" borderId="19" xfId="3" applyFont="1" applyFill="1" applyBorder="1" applyAlignment="1">
      <alignment horizontal="center" vertical="center"/>
    </xf>
    <xf numFmtId="0" fontId="14" fillId="7" borderId="24" xfId="3" applyFont="1" applyFill="1" applyBorder="1" applyAlignment="1">
      <alignment horizontal="center" vertical="center" wrapText="1"/>
    </xf>
    <xf numFmtId="0" fontId="14" fillId="7" borderId="99" xfId="3" applyFont="1" applyFill="1" applyBorder="1" applyAlignment="1">
      <alignment horizontal="center" vertical="center" wrapText="1"/>
    </xf>
    <xf numFmtId="0" fontId="14" fillId="0" borderId="3" xfId="3" applyFont="1" applyBorder="1" applyAlignment="1">
      <alignment horizontal="center" vertical="center" wrapText="1"/>
    </xf>
    <xf numFmtId="0" fontId="14" fillId="0" borderId="4" xfId="3" applyFont="1" applyBorder="1" applyAlignment="1">
      <alignment horizontal="center" vertical="center" wrapText="1"/>
    </xf>
    <xf numFmtId="0" fontId="5" fillId="10" borderId="115" xfId="0" applyFont="1" applyFill="1" applyBorder="1" applyAlignment="1">
      <alignment horizontal="center" vertical="center" wrapText="1"/>
    </xf>
    <xf numFmtId="0" fontId="5" fillId="10" borderId="78" xfId="0" applyFont="1" applyFill="1" applyBorder="1" applyAlignment="1">
      <alignment horizontal="center" vertical="center" wrapText="1"/>
    </xf>
    <xf numFmtId="0" fontId="27" fillId="9" borderId="60" xfId="3" applyFont="1" applyFill="1" applyBorder="1" applyAlignment="1">
      <alignment horizontal="center" vertical="center"/>
    </xf>
    <xf numFmtId="0" fontId="27" fillId="9" borderId="10" xfId="3" applyFont="1" applyFill="1" applyBorder="1" applyAlignment="1">
      <alignment horizontal="center" vertical="center"/>
    </xf>
    <xf numFmtId="0" fontId="27" fillId="9" borderId="50" xfId="3" applyFont="1" applyFill="1" applyBorder="1" applyAlignment="1">
      <alignment horizontal="center" vertical="center"/>
    </xf>
    <xf numFmtId="0" fontId="22" fillId="2" borderId="33" xfId="0" applyFont="1" applyFill="1" applyBorder="1" applyAlignment="1">
      <alignment horizontal="center" vertical="center" wrapText="1"/>
    </xf>
    <xf numFmtId="0" fontId="22" fillId="2" borderId="34" xfId="0" applyFont="1" applyFill="1" applyBorder="1" applyAlignment="1">
      <alignment horizontal="center" vertical="center" wrapText="1"/>
    </xf>
    <xf numFmtId="0" fontId="22" fillId="2" borderId="35"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0" xfId="0" applyFont="1" applyFill="1" applyAlignment="1">
      <alignment horizontal="center" vertical="center" wrapText="1"/>
    </xf>
    <xf numFmtId="0" fontId="22" fillId="2" borderId="2" xfId="0" applyFont="1" applyFill="1" applyBorder="1" applyAlignment="1">
      <alignment horizontal="center" vertical="center" wrapText="1"/>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5" xfId="0" applyFont="1" applyBorder="1" applyAlignment="1">
      <alignment horizontal="center" vertical="center" wrapText="1"/>
    </xf>
    <xf numFmtId="0" fontId="22" fillId="8" borderId="60" xfId="0" applyFont="1" applyFill="1" applyBorder="1" applyAlignment="1">
      <alignment horizontal="center" vertical="center" wrapText="1"/>
    </xf>
    <xf numFmtId="0" fontId="22" fillId="8" borderId="10" xfId="0" applyFont="1" applyFill="1" applyBorder="1" applyAlignment="1">
      <alignment horizontal="center" vertical="center" wrapText="1"/>
    </xf>
    <xf numFmtId="0" fontId="22" fillId="8" borderId="40" xfId="0" applyFont="1" applyFill="1" applyBorder="1" applyAlignment="1">
      <alignment horizontal="center" vertical="center" wrapText="1"/>
    </xf>
    <xf numFmtId="0" fontId="12" fillId="0" borderId="60" xfId="0" applyFont="1" applyBorder="1" applyAlignment="1">
      <alignment horizontal="left" vertical="center" wrapText="1"/>
    </xf>
    <xf numFmtId="0" fontId="12" fillId="0" borderId="10" xfId="0" applyFont="1" applyBorder="1" applyAlignment="1">
      <alignment horizontal="left" vertical="center" wrapText="1"/>
    </xf>
    <xf numFmtId="0" fontId="12" fillId="0" borderId="40" xfId="0" applyFont="1" applyBorder="1" applyAlignment="1">
      <alignment horizontal="left" vertical="center" wrapText="1"/>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12" fillId="0" borderId="5" xfId="0" applyFont="1" applyBorder="1" applyAlignment="1">
      <alignment horizontal="left" vertical="center" wrapText="1"/>
    </xf>
    <xf numFmtId="0" fontId="27" fillId="9" borderId="40" xfId="3" applyFont="1" applyFill="1" applyBorder="1" applyAlignment="1">
      <alignment horizontal="center" vertical="center"/>
    </xf>
    <xf numFmtId="0" fontId="14" fillId="7" borderId="6" xfId="3" applyFont="1" applyFill="1" applyBorder="1" applyAlignment="1">
      <alignment horizontal="center" vertical="center" wrapText="1"/>
    </xf>
    <xf numFmtId="0" fontId="14" fillId="7" borderId="25" xfId="3" applyFont="1" applyFill="1" applyBorder="1" applyAlignment="1">
      <alignment horizontal="center" vertical="center" wrapText="1"/>
    </xf>
    <xf numFmtId="0" fontId="14" fillId="0" borderId="73" xfId="3" applyFont="1" applyBorder="1" applyAlignment="1">
      <alignment horizontal="center" vertical="center" wrapText="1"/>
    </xf>
    <xf numFmtId="0" fontId="12" fillId="18" borderId="11" xfId="0" applyFont="1" applyFill="1" applyBorder="1" applyAlignment="1">
      <alignment horizontal="left" vertical="center" wrapText="1"/>
    </xf>
    <xf numFmtId="0" fontId="12" fillId="18" borderId="26" xfId="0" applyFont="1" applyFill="1" applyBorder="1" applyAlignment="1">
      <alignment horizontal="left" vertical="center" wrapText="1"/>
    </xf>
    <xf numFmtId="0" fontId="12" fillId="18" borderId="36" xfId="0" applyFont="1" applyFill="1" applyBorder="1" applyAlignment="1">
      <alignment horizontal="left" vertical="center" wrapText="1"/>
    </xf>
    <xf numFmtId="0" fontId="12" fillId="18" borderId="60" xfId="0" applyFont="1" applyFill="1" applyBorder="1" applyAlignment="1">
      <alignment horizontal="left" vertical="center" wrapText="1"/>
    </xf>
    <xf numFmtId="0" fontId="12" fillId="18" borderId="10" xfId="0" applyFont="1" applyFill="1" applyBorder="1" applyAlignment="1">
      <alignment horizontal="left" vertical="center" wrapText="1"/>
    </xf>
    <xf numFmtId="0" fontId="12" fillId="18" borderId="40" xfId="0" applyFont="1" applyFill="1" applyBorder="1" applyAlignment="1">
      <alignment horizontal="left" vertical="center" wrapText="1"/>
    </xf>
    <xf numFmtId="0" fontId="27" fillId="11" borderId="60" xfId="1" applyFont="1" applyFill="1" applyBorder="1" applyAlignment="1">
      <alignment horizontal="center" vertical="center"/>
    </xf>
    <xf numFmtId="0" fontId="27" fillId="11" borderId="10" xfId="1" applyFont="1" applyFill="1" applyBorder="1" applyAlignment="1">
      <alignment horizontal="center" vertical="center"/>
    </xf>
    <xf numFmtId="0" fontId="27" fillId="11" borderId="40" xfId="1" applyFont="1" applyFill="1" applyBorder="1" applyAlignment="1">
      <alignment horizontal="center" vertical="center"/>
    </xf>
    <xf numFmtId="0" fontId="15" fillId="15" borderId="60" xfId="3" applyFont="1" applyFill="1" applyBorder="1" applyAlignment="1">
      <alignment horizontal="center" vertical="center" wrapText="1"/>
    </xf>
    <xf numFmtId="0" fontId="15" fillId="15" borderId="71" xfId="3" applyFont="1" applyFill="1" applyBorder="1" applyAlignment="1">
      <alignment horizontal="center" vertical="center" wrapText="1"/>
    </xf>
    <xf numFmtId="0" fontId="26" fillId="17" borderId="60" xfId="3" applyFont="1" applyFill="1" applyBorder="1" applyAlignment="1">
      <alignment horizontal="center" vertical="center"/>
    </xf>
    <xf numFmtId="0" fontId="26" fillId="17" borderId="71" xfId="3" applyFont="1" applyFill="1" applyBorder="1" applyAlignment="1">
      <alignment horizontal="center" vertical="center"/>
    </xf>
    <xf numFmtId="0" fontId="11" fillId="15" borderId="11" xfId="0" applyFont="1" applyFill="1" applyBorder="1" applyAlignment="1">
      <alignment horizontal="center" vertical="center" wrapText="1"/>
    </xf>
    <xf numFmtId="0" fontId="11" fillId="15" borderId="27" xfId="0" applyFont="1" applyFill="1" applyBorder="1" applyAlignment="1">
      <alignment horizontal="center" vertical="center" wrapText="1"/>
    </xf>
    <xf numFmtId="0" fontId="11" fillId="15" borderId="48" xfId="0" applyFont="1" applyFill="1" applyBorder="1" applyAlignment="1">
      <alignment horizontal="center" vertical="center" wrapText="1"/>
    </xf>
    <xf numFmtId="0" fontId="11" fillId="15" borderId="78" xfId="0" applyFont="1" applyFill="1" applyBorder="1" applyAlignment="1">
      <alignment horizontal="center" vertical="center" wrapText="1"/>
    </xf>
    <xf numFmtId="0" fontId="11" fillId="15" borderId="60" xfId="0" applyFont="1" applyFill="1" applyBorder="1" applyAlignment="1">
      <alignment horizontal="center" vertical="center" wrapText="1"/>
    </xf>
    <xf numFmtId="0" fontId="11" fillId="15" borderId="71" xfId="0" applyFont="1" applyFill="1" applyBorder="1" applyAlignment="1">
      <alignment horizontal="center" vertical="center" wrapText="1"/>
    </xf>
    <xf numFmtId="0" fontId="14" fillId="10" borderId="45" xfId="0" applyFont="1" applyFill="1" applyBorder="1" applyAlignment="1">
      <alignment horizontal="center" vertical="center" wrapText="1"/>
    </xf>
    <xf numFmtId="0" fontId="14" fillId="10" borderId="72" xfId="0" applyFont="1" applyFill="1" applyBorder="1" applyAlignment="1">
      <alignment horizontal="center" vertical="center" wrapText="1"/>
    </xf>
    <xf numFmtId="0" fontId="14" fillId="10" borderId="3" xfId="0" applyFont="1" applyFill="1" applyBorder="1" applyAlignment="1">
      <alignment horizontal="center" vertical="center" wrapText="1"/>
    </xf>
    <xf numFmtId="0" fontId="14" fillId="10" borderId="73" xfId="0" applyFont="1" applyFill="1" applyBorder="1" applyAlignment="1">
      <alignment horizontal="center" vertical="center" wrapText="1"/>
    </xf>
    <xf numFmtId="0" fontId="15" fillId="0" borderId="145" xfId="3" applyFont="1" applyBorder="1" applyAlignment="1">
      <alignment horizontal="center" vertical="center" wrapText="1"/>
    </xf>
    <xf numFmtId="0" fontId="15" fillId="0" borderId="146" xfId="3" applyFont="1" applyBorder="1" applyAlignment="1">
      <alignment horizontal="center" vertical="center" wrapText="1"/>
    </xf>
    <xf numFmtId="0" fontId="15" fillId="0" borderId="85" xfId="3" applyFont="1" applyBorder="1" applyAlignment="1">
      <alignment horizontal="center" vertical="center" wrapText="1"/>
    </xf>
    <xf numFmtId="0" fontId="15" fillId="0" borderId="147" xfId="3" applyFont="1" applyBorder="1" applyAlignment="1">
      <alignment horizontal="center" vertical="center" wrapText="1"/>
    </xf>
    <xf numFmtId="0" fontId="51" fillId="0" borderId="144" xfId="0" applyFont="1" applyBorder="1" applyAlignment="1">
      <alignment horizontal="center" vertical="center" wrapText="1"/>
    </xf>
    <xf numFmtId="0" fontId="51" fillId="0" borderId="85" xfId="0" applyFont="1" applyBorder="1" applyAlignment="1">
      <alignment horizontal="center" vertical="center" wrapText="1"/>
    </xf>
    <xf numFmtId="0" fontId="51" fillId="0" borderId="145" xfId="0" applyFont="1" applyBorder="1" applyAlignment="1">
      <alignment horizontal="center" vertical="center" wrapText="1"/>
    </xf>
    <xf numFmtId="0" fontId="51" fillId="0" borderId="146" xfId="0" applyFont="1" applyBorder="1" applyAlignment="1">
      <alignment horizontal="center" vertical="center" wrapText="1"/>
    </xf>
    <xf numFmtId="0" fontId="51" fillId="0" borderId="147" xfId="0" applyFont="1" applyBorder="1" applyAlignment="1">
      <alignment horizontal="center" vertical="center" wrapText="1"/>
    </xf>
    <xf numFmtId="0" fontId="51" fillId="0" borderId="83" xfId="0" applyFont="1" applyBorder="1" applyAlignment="1">
      <alignment horizontal="center" vertical="center" wrapText="1"/>
    </xf>
    <xf numFmtId="0" fontId="11" fillId="0" borderId="37" xfId="3" applyFont="1" applyBorder="1" applyAlignment="1">
      <alignment horizontal="center" vertical="top" wrapText="1"/>
    </xf>
    <xf numFmtId="0" fontId="14" fillId="0" borderId="38" xfId="3" applyFont="1" applyBorder="1" applyAlignment="1">
      <alignment horizontal="center" vertical="top"/>
    </xf>
    <xf numFmtId="0" fontId="14" fillId="0" borderId="39" xfId="3" applyFont="1" applyBorder="1" applyAlignment="1">
      <alignment horizontal="center" vertical="top"/>
    </xf>
    <xf numFmtId="0" fontId="5" fillId="0" borderId="1" xfId="3" applyFont="1" applyBorder="1" applyAlignment="1">
      <alignment horizontal="center"/>
    </xf>
    <xf numFmtId="0" fontId="5" fillId="0" borderId="0" xfId="3" applyFont="1" applyAlignment="1">
      <alignment horizontal="center"/>
    </xf>
    <xf numFmtId="0" fontId="5" fillId="0" borderId="2" xfId="3" applyFont="1" applyBorder="1" applyAlignment="1">
      <alignment horizontal="center"/>
    </xf>
    <xf numFmtId="0" fontId="21" fillId="0" borderId="60" xfId="3" applyFont="1" applyBorder="1" applyAlignment="1">
      <alignment horizontal="center" vertical="center" wrapText="1"/>
    </xf>
    <xf numFmtId="0" fontId="21" fillId="0" borderId="10" xfId="3" applyFont="1" applyBorder="1" applyAlignment="1">
      <alignment horizontal="center" vertical="center" wrapText="1"/>
    </xf>
    <xf numFmtId="0" fontId="21" fillId="0" borderId="40" xfId="3" applyFont="1" applyBorder="1" applyAlignment="1">
      <alignment horizontal="center" vertical="center" wrapText="1"/>
    </xf>
    <xf numFmtId="0" fontId="54" fillId="7" borderId="11" xfId="3" applyFont="1" applyFill="1" applyBorder="1" applyAlignment="1">
      <alignment horizontal="justify" vertical="center" wrapText="1"/>
    </xf>
    <xf numFmtId="0" fontId="28" fillId="7" borderId="26" xfId="3" applyFont="1" applyFill="1" applyBorder="1" applyAlignment="1">
      <alignment horizontal="justify" vertical="center" wrapText="1"/>
    </xf>
    <xf numFmtId="0" fontId="28" fillId="7" borderId="36" xfId="3" applyFont="1" applyFill="1" applyBorder="1" applyAlignment="1">
      <alignment horizontal="justify" vertical="center" wrapText="1"/>
    </xf>
    <xf numFmtId="0" fontId="28" fillId="7" borderId="11" xfId="3" applyFont="1" applyFill="1" applyBorder="1" applyAlignment="1">
      <alignment horizontal="justify" vertical="center" wrapText="1"/>
    </xf>
    <xf numFmtId="0" fontId="54" fillId="7" borderId="26" xfId="3" applyFont="1" applyFill="1" applyBorder="1" applyAlignment="1">
      <alignment horizontal="justify" vertical="center" wrapText="1"/>
    </xf>
    <xf numFmtId="0" fontId="54" fillId="7" borderId="36" xfId="3" applyFont="1" applyFill="1" applyBorder="1" applyAlignment="1">
      <alignment horizontal="justify" vertical="center" wrapText="1"/>
    </xf>
    <xf numFmtId="0" fontId="54" fillId="0" borderId="11" xfId="3" applyFont="1" applyBorder="1" applyAlignment="1">
      <alignment horizontal="justify" vertical="center" wrapText="1"/>
    </xf>
    <xf numFmtId="0" fontId="54" fillId="0" borderId="26" xfId="3" applyFont="1" applyBorder="1" applyAlignment="1">
      <alignment horizontal="justify" vertical="center" wrapText="1"/>
    </xf>
    <xf numFmtId="0" fontId="54" fillId="0" borderId="36" xfId="3" applyFont="1" applyBorder="1" applyAlignment="1">
      <alignment horizontal="justify" vertical="center" wrapText="1"/>
    </xf>
    <xf numFmtId="0" fontId="28" fillId="0" borderId="11" xfId="3" applyFont="1" applyBorder="1" applyAlignment="1">
      <alignment horizontal="justify" vertical="center" wrapText="1"/>
    </xf>
    <xf numFmtId="0" fontId="22" fillId="19" borderId="60" xfId="0" applyFont="1" applyFill="1" applyBorder="1" applyAlignment="1">
      <alignment horizontal="center" vertical="center" wrapText="1"/>
    </xf>
    <xf numFmtId="0" fontId="22" fillId="19" borderId="10" xfId="0" applyFont="1" applyFill="1" applyBorder="1" applyAlignment="1">
      <alignment horizontal="center" vertical="center" wrapText="1"/>
    </xf>
    <xf numFmtId="0" fontId="22" fillId="19" borderId="40" xfId="0" applyFont="1" applyFill="1" applyBorder="1" applyAlignment="1">
      <alignment horizontal="center" vertical="center" wrapText="1"/>
    </xf>
    <xf numFmtId="0" fontId="22" fillId="7" borderId="11" xfId="3" applyFont="1" applyFill="1" applyBorder="1" applyAlignment="1">
      <alignment horizontal="justify" vertical="center" wrapText="1"/>
    </xf>
    <xf numFmtId="0" fontId="54" fillId="7" borderId="11" xfId="3" applyFont="1" applyFill="1" applyBorder="1" applyAlignment="1">
      <alignment horizontal="left" vertical="center" wrapText="1"/>
    </xf>
    <xf numFmtId="0" fontId="54" fillId="7" borderId="26" xfId="3" applyFont="1" applyFill="1" applyBorder="1" applyAlignment="1">
      <alignment horizontal="left" vertical="center" wrapText="1"/>
    </xf>
    <xf numFmtId="0" fontId="54" fillId="7" borderId="36" xfId="3" applyFont="1" applyFill="1" applyBorder="1" applyAlignment="1">
      <alignment horizontal="left" vertical="center" wrapText="1"/>
    </xf>
    <xf numFmtId="0" fontId="11" fillId="0" borderId="11" xfId="0" applyFont="1" applyBorder="1" applyAlignment="1">
      <alignment horizontal="left" vertical="center"/>
    </xf>
    <xf numFmtId="0" fontId="11" fillId="0" borderId="27" xfId="0" applyFont="1" applyBorder="1" applyAlignment="1">
      <alignment horizontal="left" vertical="center"/>
    </xf>
    <xf numFmtId="0" fontId="52" fillId="0" borderId="26" xfId="3" applyFont="1" applyBorder="1" applyAlignment="1">
      <alignment horizontal="justify" vertical="center" wrapText="1"/>
    </xf>
    <xf numFmtId="0" fontId="52" fillId="0" borderId="36" xfId="3" applyFont="1" applyBorder="1" applyAlignment="1">
      <alignment horizontal="justify" vertical="center" wrapText="1"/>
    </xf>
    <xf numFmtId="0" fontId="12" fillId="19" borderId="6" xfId="0" applyFont="1" applyFill="1" applyBorder="1" applyAlignment="1">
      <alignment horizontal="center" vertical="center" wrapText="1"/>
    </xf>
    <xf numFmtId="0" fontId="12" fillId="19" borderId="7" xfId="0" applyFont="1" applyFill="1" applyBorder="1" applyAlignment="1">
      <alignment horizontal="center" vertical="center" wrapText="1"/>
    </xf>
    <xf numFmtId="0" fontId="12" fillId="19" borderId="8" xfId="0" applyFont="1" applyFill="1" applyBorder="1" applyAlignment="1">
      <alignment horizontal="center" vertical="center" wrapText="1"/>
    </xf>
    <xf numFmtId="0" fontId="11" fillId="0" borderId="4" xfId="3" applyFont="1" applyBorder="1" applyAlignment="1">
      <alignment horizontal="justify" vertical="center" wrapText="1"/>
    </xf>
    <xf numFmtId="0" fontId="15" fillId="15" borderId="79" xfId="3" applyFont="1" applyFill="1" applyBorder="1" applyAlignment="1">
      <alignment horizontal="center" vertical="center" wrapText="1"/>
    </xf>
    <xf numFmtId="0" fontId="15" fillId="15" borderId="80" xfId="3" applyFont="1" applyFill="1" applyBorder="1" applyAlignment="1">
      <alignment horizontal="center" vertical="center" wrapText="1"/>
    </xf>
    <xf numFmtId="0" fontId="12" fillId="19" borderId="60" xfId="0" applyFont="1" applyFill="1" applyBorder="1" applyAlignment="1">
      <alignment horizontal="center" vertical="center" wrapText="1"/>
    </xf>
    <xf numFmtId="0" fontId="12" fillId="19" borderId="10" xfId="0" applyFont="1" applyFill="1" applyBorder="1" applyAlignment="1">
      <alignment horizontal="center" vertical="center" wrapText="1"/>
    </xf>
    <xf numFmtId="0" fontId="12" fillId="19" borderId="40" xfId="0" applyFont="1" applyFill="1" applyBorder="1" applyAlignment="1">
      <alignment horizontal="center" vertical="center" wrapText="1"/>
    </xf>
    <xf numFmtId="0" fontId="12" fillId="10" borderId="3" xfId="3" applyFont="1" applyFill="1" applyBorder="1" applyAlignment="1">
      <alignment horizontal="center" vertical="center"/>
    </xf>
    <xf numFmtId="0" fontId="12" fillId="10" borderId="4" xfId="3" applyFont="1" applyFill="1" applyBorder="1" applyAlignment="1">
      <alignment horizontal="center" vertical="center"/>
    </xf>
    <xf numFmtId="0" fontId="12" fillId="10" borderId="73" xfId="3" applyFont="1" applyFill="1" applyBorder="1" applyAlignment="1">
      <alignment horizontal="center" vertical="center"/>
    </xf>
    <xf numFmtId="0" fontId="26" fillId="17" borderId="89" xfId="3" applyFont="1" applyFill="1" applyBorder="1" applyAlignment="1">
      <alignment horizontal="center" vertical="center"/>
    </xf>
    <xf numFmtId="0" fontId="26" fillId="17" borderId="90" xfId="3" applyFont="1" applyFill="1" applyBorder="1" applyAlignment="1">
      <alignment horizontal="center" vertical="center"/>
    </xf>
    <xf numFmtId="0" fontId="28" fillId="0" borderId="26" xfId="3" applyFont="1" applyBorder="1" applyAlignment="1">
      <alignment horizontal="justify" vertical="center" wrapText="1"/>
    </xf>
    <xf numFmtId="0" fontId="28" fillId="0" borderId="36" xfId="3" applyFont="1" applyBorder="1" applyAlignment="1">
      <alignment horizontal="justify" vertical="center" wrapText="1"/>
    </xf>
    <xf numFmtId="0" fontId="12" fillId="10" borderId="48" xfId="3" applyFont="1" applyFill="1" applyBorder="1" applyAlignment="1">
      <alignment horizontal="center" vertical="center"/>
    </xf>
    <xf numFmtId="0" fontId="12" fillId="10" borderId="9" xfId="3" applyFont="1" applyFill="1" applyBorder="1" applyAlignment="1">
      <alignment horizontal="center" vertical="center"/>
    </xf>
    <xf numFmtId="0" fontId="12" fillId="10" borderId="78" xfId="3" applyFont="1" applyFill="1" applyBorder="1" applyAlignment="1">
      <alignment horizontal="center" vertical="center"/>
    </xf>
    <xf numFmtId="17" fontId="23" fillId="0" borderId="129" xfId="0" applyNumberFormat="1" applyFont="1" applyBorder="1" applyAlignment="1">
      <alignment horizontal="center" vertical="center"/>
    </xf>
    <xf numFmtId="17" fontId="23" fillId="0" borderId="140" xfId="0" applyNumberFormat="1" applyFont="1" applyBorder="1" applyAlignment="1">
      <alignment horizontal="center" vertical="center"/>
    </xf>
    <xf numFmtId="17" fontId="23" fillId="0" borderId="141" xfId="0" applyNumberFormat="1" applyFont="1" applyBorder="1" applyAlignment="1">
      <alignment horizontal="center" vertical="center"/>
    </xf>
    <xf numFmtId="0" fontId="18" fillId="23" borderId="125" xfId="0" applyFont="1" applyFill="1" applyBorder="1" applyAlignment="1">
      <alignment horizontal="center" vertical="center"/>
    </xf>
    <xf numFmtId="0" fontId="39" fillId="23" borderId="132" xfId="0" applyFont="1" applyFill="1" applyBorder="1" applyAlignment="1">
      <alignment horizontal="justify" vertical="center" wrapText="1"/>
    </xf>
    <xf numFmtId="0" fontId="39" fillId="23" borderId="12" xfId="0" applyFont="1" applyFill="1" applyBorder="1" applyAlignment="1">
      <alignment horizontal="justify" vertical="center" wrapText="1"/>
    </xf>
    <xf numFmtId="0" fontId="39" fillId="23" borderId="133" xfId="0" applyFont="1" applyFill="1" applyBorder="1" applyAlignment="1">
      <alignment horizontal="justify" vertical="center" wrapText="1"/>
    </xf>
    <xf numFmtId="17" fontId="23" fillId="0" borderId="84" xfId="0" applyNumberFormat="1" applyFont="1" applyBorder="1" applyAlignment="1">
      <alignment horizontal="center" vertical="center"/>
    </xf>
    <xf numFmtId="0" fontId="23" fillId="0" borderId="85" xfId="0" applyFont="1" applyBorder="1" applyAlignment="1">
      <alignment horizontal="center" vertical="center"/>
    </xf>
    <xf numFmtId="0" fontId="23" fillId="0" borderId="83" xfId="0" applyFont="1" applyBorder="1" applyAlignment="1">
      <alignment horizontal="center" vertical="center"/>
    </xf>
    <xf numFmtId="17" fontId="23" fillId="0" borderId="30" xfId="0" applyNumberFormat="1" applyFont="1" applyBorder="1" applyAlignment="1">
      <alignment horizontal="center" vertical="center"/>
    </xf>
    <xf numFmtId="0" fontId="23" fillId="0" borderId="30" xfId="0" applyFont="1" applyBorder="1" applyAlignment="1">
      <alignment horizontal="center" vertical="center"/>
    </xf>
    <xf numFmtId="0" fontId="12" fillId="2" borderId="33" xfId="0" applyFont="1" applyFill="1" applyBorder="1" applyAlignment="1">
      <alignment horizontal="center" wrapText="1"/>
    </xf>
    <xf numFmtId="0" fontId="12" fillId="2" borderId="34" xfId="0" applyFont="1" applyFill="1" applyBorder="1" applyAlignment="1">
      <alignment horizontal="center" wrapText="1"/>
    </xf>
    <xf numFmtId="0" fontId="12" fillId="2" borderId="35" xfId="0" applyFont="1" applyFill="1" applyBorder="1" applyAlignment="1">
      <alignment horizontal="center" wrapText="1"/>
    </xf>
    <xf numFmtId="0" fontId="12" fillId="0" borderId="1" xfId="0" applyFont="1" applyBorder="1" applyAlignment="1">
      <alignment horizontal="center" vertical="center" wrapText="1"/>
    </xf>
    <xf numFmtId="0" fontId="12" fillId="0" borderId="0" xfId="0" applyFont="1" applyAlignment="1">
      <alignment horizontal="center" vertical="center" wrapText="1"/>
    </xf>
    <xf numFmtId="0" fontId="12" fillId="0" borderId="2" xfId="0" applyFont="1" applyBorder="1" applyAlignment="1">
      <alignment horizontal="center" vertical="center" wrapText="1"/>
    </xf>
    <xf numFmtId="0" fontId="19" fillId="18" borderId="60" xfId="0" applyFont="1" applyFill="1" applyBorder="1" applyAlignment="1">
      <alignment horizontal="left" vertical="center" wrapText="1"/>
    </xf>
    <xf numFmtId="0" fontId="19" fillId="18" borderId="10" xfId="0" applyFont="1" applyFill="1" applyBorder="1" applyAlignment="1">
      <alignment horizontal="left" vertical="center" wrapText="1"/>
    </xf>
    <xf numFmtId="0" fontId="19" fillId="18" borderId="40" xfId="0" applyFont="1" applyFill="1" applyBorder="1" applyAlignment="1">
      <alignment horizontal="left" vertical="center" wrapText="1"/>
    </xf>
    <xf numFmtId="0" fontId="23" fillId="0" borderId="13" xfId="0" applyFont="1" applyBorder="1" applyAlignment="1">
      <alignment horizontal="center" vertical="center"/>
    </xf>
    <xf numFmtId="0" fontId="23" fillId="0" borderId="22" xfId="0" applyFont="1" applyBorder="1" applyAlignment="1">
      <alignment horizontal="center" vertical="center"/>
    </xf>
    <xf numFmtId="0" fontId="45" fillId="0" borderId="122" xfId="0" applyFont="1" applyBorder="1" applyAlignment="1">
      <alignment horizontal="center" vertical="center" wrapText="1"/>
    </xf>
    <xf numFmtId="0" fontId="45" fillId="0" borderId="123" xfId="0" applyFont="1" applyBorder="1" applyAlignment="1">
      <alignment horizontal="center" vertical="center" wrapText="1"/>
    </xf>
    <xf numFmtId="0" fontId="45" fillId="0" borderId="124" xfId="0" applyFont="1" applyBorder="1" applyAlignment="1">
      <alignment horizontal="center" vertical="center" wrapText="1"/>
    </xf>
    <xf numFmtId="0" fontId="43" fillId="0" borderId="107" xfId="0" applyFont="1" applyBorder="1" applyAlignment="1">
      <alignment horizontal="center" vertical="center"/>
    </xf>
    <xf numFmtId="0" fontId="43" fillId="0" borderId="10" xfId="0" applyFont="1" applyBorder="1" applyAlignment="1">
      <alignment horizontal="center" vertical="center"/>
    </xf>
    <xf numFmtId="0" fontId="43" fillId="0" borderId="71" xfId="0" applyFont="1" applyBorder="1" applyAlignment="1">
      <alignment horizontal="center" vertical="center"/>
    </xf>
    <xf numFmtId="0" fontId="45" fillId="0" borderId="107" xfId="0" applyFont="1" applyBorder="1" applyAlignment="1">
      <alignment horizontal="center" vertical="center"/>
    </xf>
    <xf numFmtId="0" fontId="45" fillId="0" borderId="10" xfId="0" applyFont="1" applyBorder="1" applyAlignment="1">
      <alignment horizontal="center" vertical="center"/>
    </xf>
    <xf numFmtId="0" fontId="45" fillId="0" borderId="71" xfId="0" applyFont="1" applyBorder="1" applyAlignment="1">
      <alignment horizontal="center" vertical="center"/>
    </xf>
    <xf numFmtId="0" fontId="40" fillId="7" borderId="107" xfId="0" applyFont="1" applyFill="1" applyBorder="1" applyAlignment="1">
      <alignment horizontal="center" vertical="center" wrapText="1"/>
    </xf>
    <xf numFmtId="0" fontId="40" fillId="7" borderId="10" xfId="0" applyFont="1" applyFill="1" applyBorder="1" applyAlignment="1">
      <alignment horizontal="center" vertical="center" wrapText="1"/>
    </xf>
  </cellXfs>
  <cellStyles count="6">
    <cellStyle name="Normal" xfId="0" builtinId="0"/>
    <cellStyle name="Normal 2" xfId="3" xr:uid="{00000000-0005-0000-0000-000001000000}"/>
    <cellStyle name="Normal 4" xfId="2" xr:uid="{00000000-0005-0000-0000-000002000000}"/>
    <cellStyle name="Normal 6" xfId="4" xr:uid="{00000000-0005-0000-0000-000003000000}"/>
    <cellStyle name="Porcentagem" xfId="5" builtinId="5"/>
    <cellStyle name="TableStyleLight1 2" xfId="1" xr:uid="{00000000-0005-0000-0000-000005000000}"/>
  </cellStyles>
  <dxfs count="0"/>
  <tableStyles count="0" defaultTableStyle="TableStyleMedium2" defaultPivotStyle="PivotStyleLight16"/>
  <colors>
    <mruColors>
      <color rgb="FFFFCCFF"/>
      <color rgb="FFC4D79B"/>
      <color rgb="FF4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3.jpeg"/><Relationship Id="rId3" Type="http://schemas.openxmlformats.org/officeDocument/2006/relationships/image" Target="../media/image8.jpeg"/><Relationship Id="rId7" Type="http://schemas.openxmlformats.org/officeDocument/2006/relationships/image" Target="../media/image12.jpeg"/><Relationship Id="rId2" Type="http://schemas.openxmlformats.org/officeDocument/2006/relationships/image" Target="../media/image7.jpeg"/><Relationship Id="rId1" Type="http://schemas.openxmlformats.org/officeDocument/2006/relationships/image" Target="../media/image6.jpeg"/><Relationship Id="rId6" Type="http://schemas.openxmlformats.org/officeDocument/2006/relationships/image" Target="../media/image11.jpeg"/><Relationship Id="rId5" Type="http://schemas.openxmlformats.org/officeDocument/2006/relationships/image" Target="../media/image10.jpeg"/><Relationship Id="rId10" Type="http://schemas.openxmlformats.org/officeDocument/2006/relationships/image" Target="../media/image15.jpeg"/><Relationship Id="rId4" Type="http://schemas.openxmlformats.org/officeDocument/2006/relationships/image" Target="../media/image9.jpeg"/><Relationship Id="rId9"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0</xdr:col>
      <xdr:colOff>35719</xdr:colOff>
      <xdr:row>0</xdr:row>
      <xdr:rowOff>23811</xdr:rowOff>
    </xdr:from>
    <xdr:to>
      <xdr:col>10</xdr:col>
      <xdr:colOff>571440</xdr:colOff>
      <xdr:row>49</xdr:row>
      <xdr:rowOff>154780</xdr:rowOff>
    </xdr:to>
    <xdr:pic>
      <xdr:nvPicPr>
        <xdr:cNvPr id="3" name="Imagem 2">
          <a:extLst>
            <a:ext uri="{FF2B5EF4-FFF2-40B4-BE49-F238E27FC236}">
              <a16:creationId xmlns:a16="http://schemas.microsoft.com/office/drawing/2014/main" id="{F2D41F09-61AE-A4BA-E190-25F5ADF463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719" y="23811"/>
          <a:ext cx="6607909" cy="94654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274639</xdr:colOff>
      <xdr:row>0</xdr:row>
      <xdr:rowOff>247650</xdr:rowOff>
    </xdr:from>
    <xdr:to>
      <xdr:col>2</xdr:col>
      <xdr:colOff>306544</xdr:colOff>
      <xdr:row>2</xdr:row>
      <xdr:rowOff>209550</xdr:rowOff>
    </xdr:to>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74639" y="247650"/>
          <a:ext cx="1003455" cy="714375"/>
        </a:xfrm>
        <a:prstGeom prst="rect">
          <a:avLst/>
        </a:prstGeom>
        <a:noFill/>
        <a:ln>
          <a:noFill/>
        </a:ln>
      </xdr:spPr>
    </xdr:pic>
    <xdr:clientData/>
  </xdr:twoCellAnchor>
  <xdr:twoCellAnchor editAs="oneCell">
    <xdr:from>
      <xdr:col>9</xdr:col>
      <xdr:colOff>723900</xdr:colOff>
      <xdr:row>0</xdr:row>
      <xdr:rowOff>161925</xdr:rowOff>
    </xdr:from>
    <xdr:to>
      <xdr:col>11</xdr:col>
      <xdr:colOff>238328</xdr:colOff>
      <xdr:row>2</xdr:row>
      <xdr:rowOff>257175</xdr:rowOff>
    </xdr:to>
    <xdr:pic>
      <xdr:nvPicPr>
        <xdr:cNvPr id="2" name="Imagem 1">
          <a:extLst>
            <a:ext uri="{FF2B5EF4-FFF2-40B4-BE49-F238E27FC236}">
              <a16:creationId xmlns:a16="http://schemas.microsoft.com/office/drawing/2014/main" id="{AC736D5F-ABEE-4A69-BFE1-DBD4585079C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496050" y="161925"/>
          <a:ext cx="1352753" cy="847725"/>
        </a:xfrm>
        <a:prstGeom prst="rect">
          <a:avLst/>
        </a:prstGeom>
      </xdr:spPr>
    </xdr:pic>
    <xdr:clientData/>
  </xdr:twoCellAnchor>
  <xdr:twoCellAnchor editAs="oneCell">
    <xdr:from>
      <xdr:col>0</xdr:col>
      <xdr:colOff>495300</xdr:colOff>
      <xdr:row>32</xdr:row>
      <xdr:rowOff>514350</xdr:rowOff>
    </xdr:from>
    <xdr:to>
      <xdr:col>10</xdr:col>
      <xdr:colOff>553417</xdr:colOff>
      <xdr:row>32</xdr:row>
      <xdr:rowOff>2753037</xdr:rowOff>
    </xdr:to>
    <xdr:pic>
      <xdr:nvPicPr>
        <xdr:cNvPr id="4" name="Imagem 3">
          <a:extLst>
            <a:ext uri="{FF2B5EF4-FFF2-40B4-BE49-F238E27FC236}">
              <a16:creationId xmlns:a16="http://schemas.microsoft.com/office/drawing/2014/main" id="{356BC89C-B667-7CD4-E0AB-955362FE1D48}"/>
            </a:ext>
          </a:extLst>
        </xdr:cNvPr>
        <xdr:cNvPicPr>
          <a:picLocks noChangeAspect="1"/>
        </xdr:cNvPicPr>
      </xdr:nvPicPr>
      <xdr:blipFill>
        <a:blip xmlns:r="http://schemas.openxmlformats.org/officeDocument/2006/relationships" r:embed="rId3"/>
        <a:stretch>
          <a:fillRect/>
        </a:stretch>
      </xdr:blipFill>
      <xdr:spPr>
        <a:xfrm>
          <a:off x="495300" y="15687675"/>
          <a:ext cx="6925642" cy="223868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161245</xdr:colOff>
      <xdr:row>0</xdr:row>
      <xdr:rowOff>112939</xdr:rowOff>
    </xdr:from>
    <xdr:to>
      <xdr:col>0</xdr:col>
      <xdr:colOff>1356050</xdr:colOff>
      <xdr:row>3</xdr:row>
      <xdr:rowOff>55335</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1245" y="112939"/>
          <a:ext cx="1194805" cy="763927"/>
        </a:xfrm>
        <a:prstGeom prst="rect">
          <a:avLst/>
        </a:prstGeom>
        <a:noFill/>
        <a:ln>
          <a:noFill/>
        </a:ln>
      </xdr:spPr>
    </xdr:pic>
    <xdr:clientData/>
  </xdr:twoCellAnchor>
  <xdr:twoCellAnchor editAs="oneCell">
    <xdr:from>
      <xdr:col>9</xdr:col>
      <xdr:colOff>628650</xdr:colOff>
      <xdr:row>0</xdr:row>
      <xdr:rowOff>57151</xdr:rowOff>
    </xdr:from>
    <xdr:to>
      <xdr:col>11</xdr:col>
      <xdr:colOff>447675</xdr:colOff>
      <xdr:row>3</xdr:row>
      <xdr:rowOff>183516</xdr:rowOff>
    </xdr:to>
    <xdr:pic>
      <xdr:nvPicPr>
        <xdr:cNvPr id="6" name="Imagem 5">
          <a:extLst>
            <a:ext uri="{FF2B5EF4-FFF2-40B4-BE49-F238E27FC236}">
              <a16:creationId xmlns:a16="http://schemas.microsoft.com/office/drawing/2014/main" id="{C86E2B8B-6B89-B5FA-D132-5CDB1EBFEA2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10239375" y="57151"/>
          <a:ext cx="1524000" cy="9550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150020</xdr:colOff>
      <xdr:row>0</xdr:row>
      <xdr:rowOff>239485</xdr:rowOff>
    </xdr:from>
    <xdr:to>
      <xdr:col>1</xdr:col>
      <xdr:colOff>151610</xdr:colOff>
      <xdr:row>2</xdr:row>
      <xdr:rowOff>257175</xdr:rowOff>
    </xdr:to>
    <xdr:pic>
      <xdr:nvPicPr>
        <xdr:cNvPr id="8" name="Imagem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0020" y="239485"/>
          <a:ext cx="963615" cy="627290"/>
        </a:xfrm>
        <a:prstGeom prst="rect">
          <a:avLst/>
        </a:prstGeom>
        <a:noFill/>
        <a:ln>
          <a:noFill/>
        </a:ln>
      </xdr:spPr>
    </xdr:pic>
    <xdr:clientData/>
  </xdr:twoCellAnchor>
  <xdr:twoCellAnchor editAs="oneCell">
    <xdr:from>
      <xdr:col>4</xdr:col>
      <xdr:colOff>2486025</xdr:colOff>
      <xdr:row>0</xdr:row>
      <xdr:rowOff>57150</xdr:rowOff>
    </xdr:from>
    <xdr:to>
      <xdr:col>4</xdr:col>
      <xdr:colOff>4010025</xdr:colOff>
      <xdr:row>2</xdr:row>
      <xdr:rowOff>402590</xdr:rowOff>
    </xdr:to>
    <xdr:pic>
      <xdr:nvPicPr>
        <xdr:cNvPr id="2" name="Imagem 1">
          <a:extLst>
            <a:ext uri="{FF2B5EF4-FFF2-40B4-BE49-F238E27FC236}">
              <a16:creationId xmlns:a16="http://schemas.microsoft.com/office/drawing/2014/main" id="{81D558E9-77B1-4717-8A6A-BC393407781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829425" y="57150"/>
          <a:ext cx="1524000" cy="9550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6</xdr:col>
      <xdr:colOff>304800</xdr:colOff>
      <xdr:row>7</xdr:row>
      <xdr:rowOff>114299</xdr:rowOff>
    </xdr:to>
    <xdr:sp macro="" textlink="">
      <xdr:nvSpPr>
        <xdr:cNvPr id="5121" name="AutoShape 1">
          <a:extLst>
            <a:ext uri="{FF2B5EF4-FFF2-40B4-BE49-F238E27FC236}">
              <a16:creationId xmlns:a16="http://schemas.microsoft.com/office/drawing/2014/main" id="{00000000-0008-0000-0400-000001140000}"/>
            </a:ext>
          </a:extLst>
        </xdr:cNvPr>
        <xdr:cNvSpPr>
          <a:spLocks noChangeAspect="1" noChangeArrowheads="1"/>
        </xdr:cNvSpPr>
      </xdr:nvSpPr>
      <xdr:spPr bwMode="auto">
        <a:xfrm>
          <a:off x="3533775" y="231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304800</xdr:rowOff>
    </xdr:to>
    <xdr:sp macro="" textlink="">
      <xdr:nvSpPr>
        <xdr:cNvPr id="5122" name="AutoShape 2">
          <a:extLst>
            <a:ext uri="{FF2B5EF4-FFF2-40B4-BE49-F238E27FC236}">
              <a16:creationId xmlns:a16="http://schemas.microsoft.com/office/drawing/2014/main" id="{00000000-0008-0000-0400-000002140000}"/>
            </a:ext>
          </a:extLst>
        </xdr:cNvPr>
        <xdr:cNvSpPr>
          <a:spLocks noChangeAspect="1" noChangeArrowheads="1"/>
        </xdr:cNvSpPr>
      </xdr:nvSpPr>
      <xdr:spPr bwMode="auto">
        <a:xfrm>
          <a:off x="2924175" y="133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30</xdr:row>
      <xdr:rowOff>0</xdr:rowOff>
    </xdr:from>
    <xdr:to>
      <xdr:col>16</xdr:col>
      <xdr:colOff>304800</xdr:colOff>
      <xdr:row>30</xdr:row>
      <xdr:rowOff>304800</xdr:rowOff>
    </xdr:to>
    <xdr:sp macro="" textlink="">
      <xdr:nvSpPr>
        <xdr:cNvPr id="5123" name="AutoShape 3">
          <a:extLst>
            <a:ext uri="{FF2B5EF4-FFF2-40B4-BE49-F238E27FC236}">
              <a16:creationId xmlns:a16="http://schemas.microsoft.com/office/drawing/2014/main" id="{8E0790FC-24E4-0508-93C2-D914FD92F549}"/>
            </a:ext>
          </a:extLst>
        </xdr:cNvPr>
        <xdr:cNvSpPr>
          <a:spLocks noChangeAspect="1" noChangeArrowheads="1"/>
        </xdr:cNvSpPr>
      </xdr:nvSpPr>
      <xdr:spPr bwMode="auto">
        <a:xfrm>
          <a:off x="10039350" y="134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30</xdr:row>
      <xdr:rowOff>0</xdr:rowOff>
    </xdr:from>
    <xdr:to>
      <xdr:col>15</xdr:col>
      <xdr:colOff>304800</xdr:colOff>
      <xdr:row>30</xdr:row>
      <xdr:rowOff>304800</xdr:rowOff>
    </xdr:to>
    <xdr:sp macro="" textlink="">
      <xdr:nvSpPr>
        <xdr:cNvPr id="3" name="AutoShape 4">
          <a:extLst>
            <a:ext uri="{FF2B5EF4-FFF2-40B4-BE49-F238E27FC236}">
              <a16:creationId xmlns:a16="http://schemas.microsoft.com/office/drawing/2014/main" id="{7F8E459B-EF42-631D-FBEB-EDADAA6BF11C}"/>
            </a:ext>
          </a:extLst>
        </xdr:cNvPr>
        <xdr:cNvSpPr>
          <a:spLocks noChangeAspect="1" noChangeArrowheads="1"/>
        </xdr:cNvSpPr>
      </xdr:nvSpPr>
      <xdr:spPr bwMode="auto">
        <a:xfrm>
          <a:off x="9315450" y="12592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85</xdr:row>
      <xdr:rowOff>0</xdr:rowOff>
    </xdr:from>
    <xdr:to>
      <xdr:col>16</xdr:col>
      <xdr:colOff>304800</xdr:colOff>
      <xdr:row>86</xdr:row>
      <xdr:rowOff>114300</xdr:rowOff>
    </xdr:to>
    <xdr:sp macro="" textlink="">
      <xdr:nvSpPr>
        <xdr:cNvPr id="4" name="AutoShape 1" descr="Em caldas kkkkkkk">
          <a:extLst>
            <a:ext uri="{FF2B5EF4-FFF2-40B4-BE49-F238E27FC236}">
              <a16:creationId xmlns:a16="http://schemas.microsoft.com/office/drawing/2014/main" id="{13C102EA-0AE8-31E8-0ED1-C11864942888}"/>
            </a:ext>
          </a:extLst>
        </xdr:cNvPr>
        <xdr:cNvSpPr>
          <a:spLocks noChangeAspect="1" noChangeArrowheads="1"/>
        </xdr:cNvSpPr>
      </xdr:nvSpPr>
      <xdr:spPr bwMode="auto">
        <a:xfrm>
          <a:off x="10039350" y="40290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85</xdr:row>
      <xdr:rowOff>0</xdr:rowOff>
    </xdr:from>
    <xdr:to>
      <xdr:col>14</xdr:col>
      <xdr:colOff>304800</xdr:colOff>
      <xdr:row>86</xdr:row>
      <xdr:rowOff>114300</xdr:rowOff>
    </xdr:to>
    <xdr:sp macro="" textlink="">
      <xdr:nvSpPr>
        <xdr:cNvPr id="5124" name="AutoShape 4">
          <a:extLst>
            <a:ext uri="{FF2B5EF4-FFF2-40B4-BE49-F238E27FC236}">
              <a16:creationId xmlns:a16="http://schemas.microsoft.com/office/drawing/2014/main" id="{DF7D48A3-8F8E-14D5-AAC1-4CDF890BB7D3}"/>
            </a:ext>
          </a:extLst>
        </xdr:cNvPr>
        <xdr:cNvSpPr>
          <a:spLocks noChangeAspect="1" noChangeArrowheads="1"/>
        </xdr:cNvSpPr>
      </xdr:nvSpPr>
      <xdr:spPr bwMode="auto">
        <a:xfrm>
          <a:off x="8629650" y="3950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30</xdr:row>
      <xdr:rowOff>0</xdr:rowOff>
    </xdr:from>
    <xdr:to>
      <xdr:col>12</xdr:col>
      <xdr:colOff>304800</xdr:colOff>
      <xdr:row>30</xdr:row>
      <xdr:rowOff>304800</xdr:rowOff>
    </xdr:to>
    <xdr:sp macro="" textlink="">
      <xdr:nvSpPr>
        <xdr:cNvPr id="2" name="AutoShape 1">
          <a:extLst>
            <a:ext uri="{FF2B5EF4-FFF2-40B4-BE49-F238E27FC236}">
              <a16:creationId xmlns:a16="http://schemas.microsoft.com/office/drawing/2014/main" id="{F34211A4-9545-4540-FC09-45215C06A86B}"/>
            </a:ext>
          </a:extLst>
        </xdr:cNvPr>
        <xdr:cNvSpPr>
          <a:spLocks noChangeAspect="1" noChangeArrowheads="1"/>
        </xdr:cNvSpPr>
      </xdr:nvSpPr>
      <xdr:spPr bwMode="auto">
        <a:xfrm>
          <a:off x="7219950" y="1143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16</xdr:col>
      <xdr:colOff>0</xdr:colOff>
      <xdr:row>85</xdr:row>
      <xdr:rowOff>0</xdr:rowOff>
    </xdr:from>
    <xdr:ext cx="304800" cy="304800"/>
    <xdr:sp macro="" textlink="">
      <xdr:nvSpPr>
        <xdr:cNvPr id="8" name="AutoShape 3">
          <a:extLst>
            <a:ext uri="{FF2B5EF4-FFF2-40B4-BE49-F238E27FC236}">
              <a16:creationId xmlns:a16="http://schemas.microsoft.com/office/drawing/2014/main" id="{C508DD50-ED4F-47DC-9A9D-1EF2E91F3B0A}"/>
            </a:ext>
          </a:extLst>
        </xdr:cNvPr>
        <xdr:cNvSpPr>
          <a:spLocks noChangeAspect="1" noChangeArrowheads="1"/>
        </xdr:cNvSpPr>
      </xdr:nvSpPr>
      <xdr:spPr bwMode="auto">
        <a:xfrm>
          <a:off x="10039350" y="14411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85</xdr:row>
      <xdr:rowOff>0</xdr:rowOff>
    </xdr:from>
    <xdr:ext cx="304800" cy="304800"/>
    <xdr:sp macro="" textlink="">
      <xdr:nvSpPr>
        <xdr:cNvPr id="13" name="AutoShape 4">
          <a:extLst>
            <a:ext uri="{FF2B5EF4-FFF2-40B4-BE49-F238E27FC236}">
              <a16:creationId xmlns:a16="http://schemas.microsoft.com/office/drawing/2014/main" id="{8CF7D17E-89F4-46B9-9544-ED35954A7716}"/>
            </a:ext>
          </a:extLst>
        </xdr:cNvPr>
        <xdr:cNvSpPr>
          <a:spLocks noChangeAspect="1" noChangeArrowheads="1"/>
        </xdr:cNvSpPr>
      </xdr:nvSpPr>
      <xdr:spPr bwMode="auto">
        <a:xfrm>
          <a:off x="9315450" y="13506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85</xdr:row>
      <xdr:rowOff>0</xdr:rowOff>
    </xdr:from>
    <xdr:ext cx="304800" cy="304800"/>
    <xdr:sp macro="" textlink="">
      <xdr:nvSpPr>
        <xdr:cNvPr id="17" name="AutoShape 1">
          <a:extLst>
            <a:ext uri="{FF2B5EF4-FFF2-40B4-BE49-F238E27FC236}">
              <a16:creationId xmlns:a16="http://schemas.microsoft.com/office/drawing/2014/main" id="{01F22481-A51C-4181-88A8-9415183B0A05}"/>
            </a:ext>
          </a:extLst>
        </xdr:cNvPr>
        <xdr:cNvSpPr>
          <a:spLocks noChangeAspect="1" noChangeArrowheads="1"/>
        </xdr:cNvSpPr>
      </xdr:nvSpPr>
      <xdr:spPr bwMode="auto">
        <a:xfrm>
          <a:off x="7219950" y="1203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4</xdr:col>
      <xdr:colOff>295274</xdr:colOff>
      <xdr:row>1</xdr:row>
      <xdr:rowOff>323850</xdr:rowOff>
    </xdr:from>
    <xdr:to>
      <xdr:col>9</xdr:col>
      <xdr:colOff>9524</xdr:colOff>
      <xdr:row>14</xdr:row>
      <xdr:rowOff>422831</xdr:rowOff>
    </xdr:to>
    <xdr:pic>
      <xdr:nvPicPr>
        <xdr:cNvPr id="15" name="Imagem 14" descr="Caixa com variedade de frutas e verduras&#10;&#10;Descrição gerada automaticamente">
          <a:extLst>
            <a:ext uri="{FF2B5EF4-FFF2-40B4-BE49-F238E27FC236}">
              <a16:creationId xmlns:a16="http://schemas.microsoft.com/office/drawing/2014/main" id="{DE2C8229-06CA-906E-9A94-518B0EA30C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09849" y="866775"/>
          <a:ext cx="2790825" cy="4166156"/>
        </a:xfrm>
        <a:prstGeom prst="rect">
          <a:avLst/>
        </a:prstGeom>
      </xdr:spPr>
    </xdr:pic>
    <xdr:clientData/>
  </xdr:twoCellAnchor>
  <xdr:twoCellAnchor editAs="oneCell">
    <xdr:from>
      <xdr:col>9</xdr:col>
      <xdr:colOff>95250</xdr:colOff>
      <xdr:row>1</xdr:row>
      <xdr:rowOff>323850</xdr:rowOff>
    </xdr:from>
    <xdr:to>
      <xdr:col>13</xdr:col>
      <xdr:colOff>495301</xdr:colOff>
      <xdr:row>14</xdr:row>
      <xdr:rowOff>433285</xdr:rowOff>
    </xdr:to>
    <xdr:pic>
      <xdr:nvPicPr>
        <xdr:cNvPr id="16" name="Imagem 15" descr="Caixa com variedade de frutas e verduras&#10;&#10;Descrição gerada automaticamente">
          <a:extLst>
            <a:ext uri="{FF2B5EF4-FFF2-40B4-BE49-F238E27FC236}">
              <a16:creationId xmlns:a16="http://schemas.microsoft.com/office/drawing/2014/main" id="{5BEE60C3-AD56-7C80-C711-6FE94924E6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86400" y="866775"/>
          <a:ext cx="2809876" cy="4176610"/>
        </a:xfrm>
        <a:prstGeom prst="rect">
          <a:avLst/>
        </a:prstGeom>
      </xdr:spPr>
    </xdr:pic>
    <xdr:clientData/>
  </xdr:twoCellAnchor>
  <xdr:twoCellAnchor editAs="oneCell">
    <xdr:from>
      <xdr:col>4</xdr:col>
      <xdr:colOff>219075</xdr:colOff>
      <xdr:row>18</xdr:row>
      <xdr:rowOff>57150</xdr:rowOff>
    </xdr:from>
    <xdr:to>
      <xdr:col>8</xdr:col>
      <xdr:colOff>590550</xdr:colOff>
      <xdr:row>27</xdr:row>
      <xdr:rowOff>727322</xdr:rowOff>
    </xdr:to>
    <xdr:pic>
      <xdr:nvPicPr>
        <xdr:cNvPr id="20" name="Imagem 19" descr="Uma imagem contendo ao ar livre, mesa, comida, grama&#10;&#10;Descrição gerada automaticamente">
          <a:extLst>
            <a:ext uri="{FF2B5EF4-FFF2-40B4-BE49-F238E27FC236}">
              <a16:creationId xmlns:a16="http://schemas.microsoft.com/office/drawing/2014/main" id="{BB315A85-C4AC-3D8B-828D-3E7972BEDD4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33650" y="6296025"/>
          <a:ext cx="2838450" cy="3784847"/>
        </a:xfrm>
        <a:prstGeom prst="rect">
          <a:avLst/>
        </a:prstGeom>
      </xdr:spPr>
    </xdr:pic>
    <xdr:clientData/>
  </xdr:twoCellAnchor>
  <xdr:twoCellAnchor editAs="oneCell">
    <xdr:from>
      <xdr:col>9</xdr:col>
      <xdr:colOff>57150</xdr:colOff>
      <xdr:row>17</xdr:row>
      <xdr:rowOff>371475</xdr:rowOff>
    </xdr:from>
    <xdr:to>
      <xdr:col>13</xdr:col>
      <xdr:colOff>519113</xdr:colOff>
      <xdr:row>27</xdr:row>
      <xdr:rowOff>704850</xdr:rowOff>
    </xdr:to>
    <xdr:pic>
      <xdr:nvPicPr>
        <xdr:cNvPr id="21" name="Imagem 20" descr="Carro de comida&#10;&#10;Descrição gerada automaticamente com confiança média">
          <a:extLst>
            <a:ext uri="{FF2B5EF4-FFF2-40B4-BE49-F238E27FC236}">
              <a16:creationId xmlns:a16="http://schemas.microsoft.com/office/drawing/2014/main" id="{2AA33C1D-485D-84EF-047F-E2A820EF845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448300" y="6229350"/>
          <a:ext cx="2871788" cy="3829050"/>
        </a:xfrm>
        <a:prstGeom prst="rect">
          <a:avLst/>
        </a:prstGeom>
      </xdr:spPr>
    </xdr:pic>
    <xdr:clientData/>
  </xdr:twoCellAnchor>
  <xdr:twoCellAnchor editAs="oneCell">
    <xdr:from>
      <xdr:col>4</xdr:col>
      <xdr:colOff>161925</xdr:colOff>
      <xdr:row>31</xdr:row>
      <xdr:rowOff>228599</xdr:rowOff>
    </xdr:from>
    <xdr:to>
      <xdr:col>9</xdr:col>
      <xdr:colOff>28575</xdr:colOff>
      <xdr:row>46</xdr:row>
      <xdr:rowOff>500625</xdr:rowOff>
    </xdr:to>
    <xdr:pic>
      <xdr:nvPicPr>
        <xdr:cNvPr id="22" name="Imagem 21" descr="Criança segurando bicicleta&#10;&#10;Descrição gerada automaticamente com confiança baixa">
          <a:extLst>
            <a:ext uri="{FF2B5EF4-FFF2-40B4-BE49-F238E27FC236}">
              <a16:creationId xmlns:a16="http://schemas.microsoft.com/office/drawing/2014/main" id="{CF5AA6DE-D9BE-F0D3-A3E5-2C8C1E9FA45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476500" y="11410949"/>
          <a:ext cx="2943225" cy="3653401"/>
        </a:xfrm>
        <a:prstGeom prst="rect">
          <a:avLst/>
        </a:prstGeom>
      </xdr:spPr>
    </xdr:pic>
    <xdr:clientData/>
  </xdr:twoCellAnchor>
  <xdr:twoCellAnchor editAs="oneCell">
    <xdr:from>
      <xdr:col>9</xdr:col>
      <xdr:colOff>95250</xdr:colOff>
      <xdr:row>31</xdr:row>
      <xdr:rowOff>200025</xdr:rowOff>
    </xdr:from>
    <xdr:to>
      <xdr:col>13</xdr:col>
      <xdr:colOff>632909</xdr:colOff>
      <xdr:row>46</xdr:row>
      <xdr:rowOff>495300</xdr:rowOff>
    </xdr:to>
    <xdr:pic>
      <xdr:nvPicPr>
        <xdr:cNvPr id="23" name="Imagem 22" descr="Uma imagem contendo pessoa, homem, segurando, mesa&#10;&#10;Descrição gerada automaticamente">
          <a:extLst>
            <a:ext uri="{FF2B5EF4-FFF2-40B4-BE49-F238E27FC236}">
              <a16:creationId xmlns:a16="http://schemas.microsoft.com/office/drawing/2014/main" id="{DF0AAE55-9E74-F590-E610-743247AEEB0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486400" y="11382375"/>
          <a:ext cx="2947484" cy="3676650"/>
        </a:xfrm>
        <a:prstGeom prst="rect">
          <a:avLst/>
        </a:prstGeom>
      </xdr:spPr>
    </xdr:pic>
    <xdr:clientData/>
  </xdr:twoCellAnchor>
  <xdr:twoCellAnchor editAs="oneCell">
    <xdr:from>
      <xdr:col>3</xdr:col>
      <xdr:colOff>371475</xdr:colOff>
      <xdr:row>50</xdr:row>
      <xdr:rowOff>161925</xdr:rowOff>
    </xdr:from>
    <xdr:to>
      <xdr:col>9</xdr:col>
      <xdr:colOff>12065</xdr:colOff>
      <xdr:row>62</xdr:row>
      <xdr:rowOff>61595</xdr:rowOff>
    </xdr:to>
    <xdr:pic>
      <xdr:nvPicPr>
        <xdr:cNvPr id="24" name="Imagem 23" descr="Pessoas na frente de um computador&#10;&#10;Descrição gerada automaticamente com confiança média">
          <a:extLst>
            <a:ext uri="{FF2B5EF4-FFF2-40B4-BE49-F238E27FC236}">
              <a16:creationId xmlns:a16="http://schemas.microsoft.com/office/drawing/2014/main" id="{980D8084-23E0-F57C-4C85-30785E6A4DC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76450" y="16373475"/>
          <a:ext cx="3326765" cy="2185670"/>
        </a:xfrm>
        <a:prstGeom prst="rect">
          <a:avLst/>
        </a:prstGeom>
      </xdr:spPr>
    </xdr:pic>
    <xdr:clientData/>
  </xdr:twoCellAnchor>
  <xdr:twoCellAnchor editAs="oneCell">
    <xdr:from>
      <xdr:col>9</xdr:col>
      <xdr:colOff>133350</xdr:colOff>
      <xdr:row>50</xdr:row>
      <xdr:rowOff>161925</xdr:rowOff>
    </xdr:from>
    <xdr:to>
      <xdr:col>14</xdr:col>
      <xdr:colOff>194945</xdr:colOff>
      <xdr:row>62</xdr:row>
      <xdr:rowOff>46990</xdr:rowOff>
    </xdr:to>
    <xdr:pic>
      <xdr:nvPicPr>
        <xdr:cNvPr id="25" name="Imagem 24" descr="Pessoa falando no microfone&#10;&#10;Descrição gerada automaticamente com confiança baixa">
          <a:extLst>
            <a:ext uri="{FF2B5EF4-FFF2-40B4-BE49-F238E27FC236}">
              <a16:creationId xmlns:a16="http://schemas.microsoft.com/office/drawing/2014/main" id="{EE45496E-4F35-C216-F970-89ABE374317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524500" y="16373475"/>
          <a:ext cx="3300095" cy="2171065"/>
        </a:xfrm>
        <a:prstGeom prst="rect">
          <a:avLst/>
        </a:prstGeom>
      </xdr:spPr>
    </xdr:pic>
    <xdr:clientData/>
  </xdr:twoCellAnchor>
  <xdr:twoCellAnchor editAs="oneCell">
    <xdr:from>
      <xdr:col>5</xdr:col>
      <xdr:colOff>133350</xdr:colOff>
      <xdr:row>67</xdr:row>
      <xdr:rowOff>9525</xdr:rowOff>
    </xdr:from>
    <xdr:to>
      <xdr:col>9</xdr:col>
      <xdr:colOff>215265</xdr:colOff>
      <xdr:row>82</xdr:row>
      <xdr:rowOff>132080</xdr:rowOff>
    </xdr:to>
    <xdr:pic>
      <xdr:nvPicPr>
        <xdr:cNvPr id="28" name="Imagem 27" descr="Mesa com panfletos e folhetos informativos&#10;&#10;Descrição gerada automaticamente">
          <a:extLst>
            <a:ext uri="{FF2B5EF4-FFF2-40B4-BE49-F238E27FC236}">
              <a16:creationId xmlns:a16="http://schemas.microsoft.com/office/drawing/2014/main" id="{5C432DBA-A267-A1B2-C0A4-C144A4211CD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057525" y="19878675"/>
          <a:ext cx="2548890" cy="3399155"/>
        </a:xfrm>
        <a:prstGeom prst="rect">
          <a:avLst/>
        </a:prstGeom>
      </xdr:spPr>
    </xdr:pic>
    <xdr:clientData/>
  </xdr:twoCellAnchor>
  <xdr:twoCellAnchor editAs="oneCell">
    <xdr:from>
      <xdr:col>9</xdr:col>
      <xdr:colOff>323850</xdr:colOff>
      <xdr:row>67</xdr:row>
      <xdr:rowOff>0</xdr:rowOff>
    </xdr:from>
    <xdr:to>
      <xdr:col>13</xdr:col>
      <xdr:colOff>477520</xdr:colOff>
      <xdr:row>82</xdr:row>
      <xdr:rowOff>140970</xdr:rowOff>
    </xdr:to>
    <xdr:pic>
      <xdr:nvPicPr>
        <xdr:cNvPr id="30" name="Imagem 29" descr="Mesa com panfletos e folhetos informativos&#10;&#10;Descrição gerada automaticamente">
          <a:extLst>
            <a:ext uri="{FF2B5EF4-FFF2-40B4-BE49-F238E27FC236}">
              <a16:creationId xmlns:a16="http://schemas.microsoft.com/office/drawing/2014/main" id="{C158E633-6E25-5983-EF64-0795CAC66C3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15000" y="19869150"/>
          <a:ext cx="2563495" cy="3417570"/>
        </a:xfrm>
        <a:prstGeom prst="rect">
          <a:avLst/>
        </a:prstGeom>
      </xdr:spPr>
    </xdr:pic>
    <xdr:clientData/>
  </xdr:twoCellAnchor>
</xdr:wsDr>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9:M518"/>
  <sheetViews>
    <sheetView view="pageBreakPreview" zoomScaleNormal="80" zoomScaleSheetLayoutView="100" zoomScalePageLayoutView="60" workbookViewId="0">
      <selection activeCell="G492" sqref="G492"/>
    </sheetView>
  </sheetViews>
  <sheetFormatPr defaultRowHeight="15" x14ac:dyDescent="0.25"/>
  <cols>
    <col min="11" max="11" width="9" customWidth="1"/>
    <col min="14" max="14" width="7.85546875" customWidth="1"/>
  </cols>
  <sheetData>
    <row r="49" spans="13:13" x14ac:dyDescent="0.25">
      <c r="M49" s="173"/>
    </row>
    <row r="295" spans="1:1" x14ac:dyDescent="0.25">
      <c r="A295" s="408"/>
    </row>
    <row r="296" spans="1:1" x14ac:dyDescent="0.25">
      <c r="A296" s="408"/>
    </row>
    <row r="297" spans="1:1" x14ac:dyDescent="0.25">
      <c r="A297" s="408"/>
    </row>
    <row r="298" spans="1:1" x14ac:dyDescent="0.25">
      <c r="A298" s="408"/>
    </row>
    <row r="299" spans="1:1" x14ac:dyDescent="0.25">
      <c r="A299" s="408"/>
    </row>
    <row r="300" spans="1:1" x14ac:dyDescent="0.25">
      <c r="A300" s="408"/>
    </row>
    <row r="301" spans="1:1" x14ac:dyDescent="0.25">
      <c r="A301" s="408"/>
    </row>
    <row r="319" spans="2:10" ht="51.75" customHeight="1" x14ac:dyDescent="0.25">
      <c r="B319" s="428"/>
      <c r="C319" s="428"/>
      <c r="D319" s="428"/>
      <c r="E319" s="428"/>
      <c r="F319" s="428"/>
      <c r="G319" s="428"/>
      <c r="H319" s="428"/>
      <c r="I319" s="428"/>
      <c r="J319" s="428"/>
    </row>
    <row r="320" spans="2:10" x14ac:dyDescent="0.25">
      <c r="B320" s="437"/>
      <c r="C320" s="437"/>
      <c r="D320" s="437"/>
      <c r="E320" s="437"/>
      <c r="F320" s="437"/>
      <c r="G320" s="437"/>
      <c r="H320" s="437"/>
      <c r="I320" s="437"/>
      <c r="J320" s="437"/>
    </row>
    <row r="507" spans="1:10" ht="354.75" customHeight="1" x14ac:dyDescent="0.25">
      <c r="A507" s="149"/>
      <c r="B507" s="149"/>
      <c r="C507" s="149"/>
      <c r="D507" s="149"/>
      <c r="E507" s="149"/>
      <c r="F507" s="149"/>
      <c r="G507" s="149"/>
      <c r="H507" s="149"/>
      <c r="I507" s="149"/>
      <c r="J507" s="149"/>
    </row>
    <row r="508" spans="1:10" ht="42.75" customHeight="1" x14ac:dyDescent="0.25"/>
    <row r="511" spans="1:10" ht="30" customHeight="1" x14ac:dyDescent="0.25"/>
    <row r="512" spans="1:10" ht="29.25" customHeight="1" x14ac:dyDescent="0.25"/>
    <row r="514" ht="62.25" customHeight="1" x14ac:dyDescent="0.25"/>
    <row r="516" ht="61.5" customHeight="1" x14ac:dyDescent="0.25"/>
    <row r="517" ht="77.25" customHeight="1" x14ac:dyDescent="0.25"/>
    <row r="518" ht="237.75" customHeight="1" x14ac:dyDescent="0.25"/>
  </sheetData>
  <printOptions horizontalCentered="1"/>
  <pageMargins left="0.23622047244094491" right="0.23622047244094491" top="0.43307086614173229" bottom="0.47244094488188981" header="0.31496062992125984" footer="0.23622047244094491"/>
  <pageSetup paperSize="9" scale="9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4F679-E370-46A6-8CD1-5B4C49DFD309}">
  <dimension ref="B2:I68"/>
  <sheetViews>
    <sheetView topLeftCell="A14" workbookViewId="0">
      <selection activeCell="G58" sqref="G58:G69"/>
    </sheetView>
  </sheetViews>
  <sheetFormatPr defaultRowHeight="15" x14ac:dyDescent="0.25"/>
  <cols>
    <col min="2" max="2" width="22.28515625" customWidth="1"/>
    <col min="7" max="7" width="14.5703125" customWidth="1"/>
  </cols>
  <sheetData>
    <row r="2" spans="2:2" x14ac:dyDescent="0.25">
      <c r="B2" s="111" t="s">
        <v>70</v>
      </c>
    </row>
    <row r="3" spans="2:2" ht="15" customHeight="1" x14ac:dyDescent="0.25">
      <c r="B3" s="202" t="s">
        <v>73</v>
      </c>
    </row>
    <row r="4" spans="2:2" ht="15" customHeight="1" x14ac:dyDescent="0.25">
      <c r="B4" s="111" t="s">
        <v>82</v>
      </c>
    </row>
    <row r="5" spans="2:2" ht="15" customHeight="1" x14ac:dyDescent="0.25">
      <c r="B5" s="202" t="s">
        <v>97</v>
      </c>
    </row>
    <row r="6" spans="2:2" ht="15" customHeight="1" x14ac:dyDescent="0.25">
      <c r="B6" s="111" t="s">
        <v>109</v>
      </c>
    </row>
    <row r="7" spans="2:2" x14ac:dyDescent="0.25">
      <c r="B7" s="111" t="s">
        <v>117</v>
      </c>
    </row>
    <row r="8" spans="2:2" x14ac:dyDescent="0.25">
      <c r="B8" s="111" t="s">
        <v>121</v>
      </c>
    </row>
    <row r="9" spans="2:2" x14ac:dyDescent="0.25">
      <c r="B9" s="111" t="s">
        <v>130</v>
      </c>
    </row>
    <row r="10" spans="2:2" x14ac:dyDescent="0.25">
      <c r="B10" s="111" t="s">
        <v>134</v>
      </c>
    </row>
    <row r="11" spans="2:2" ht="30" x14ac:dyDescent="0.25">
      <c r="B11" s="111" t="s">
        <v>136</v>
      </c>
    </row>
    <row r="12" spans="2:2" x14ac:dyDescent="0.25">
      <c r="B12" s="111" t="s">
        <v>143</v>
      </c>
    </row>
    <row r="13" spans="2:2" x14ac:dyDescent="0.25">
      <c r="B13" s="304" t="s">
        <v>145</v>
      </c>
    </row>
    <row r="14" spans="2:2" ht="30" x14ac:dyDescent="0.25">
      <c r="B14" s="111" t="s">
        <v>149</v>
      </c>
    </row>
    <row r="15" spans="2:2" ht="15" customHeight="1" x14ac:dyDescent="0.25">
      <c r="B15" s="111" t="s">
        <v>157</v>
      </c>
    </row>
    <row r="16" spans="2:2" x14ac:dyDescent="0.25">
      <c r="B16" s="111" t="s">
        <v>160</v>
      </c>
    </row>
    <row r="17" spans="2:2" ht="15" customHeight="1" x14ac:dyDescent="0.25">
      <c r="B17" s="202" t="s">
        <v>171</v>
      </c>
    </row>
    <row r="18" spans="2:2" ht="30" x14ac:dyDescent="0.25">
      <c r="B18" s="198" t="s">
        <v>184</v>
      </c>
    </row>
    <row r="19" spans="2:2" x14ac:dyDescent="0.25">
      <c r="B19" s="111" t="s">
        <v>190</v>
      </c>
    </row>
    <row r="20" spans="2:2" ht="30" x14ac:dyDescent="0.25">
      <c r="B20" s="111" t="s">
        <v>194</v>
      </c>
    </row>
    <row r="21" spans="2:2" x14ac:dyDescent="0.25">
      <c r="B21" s="111" t="s">
        <v>208</v>
      </c>
    </row>
    <row r="22" spans="2:2" ht="30" x14ac:dyDescent="0.25">
      <c r="B22" s="111" t="s">
        <v>213</v>
      </c>
    </row>
    <row r="23" spans="2:2" x14ac:dyDescent="0.25">
      <c r="B23" s="111" t="s">
        <v>215</v>
      </c>
    </row>
    <row r="24" spans="2:2" x14ac:dyDescent="0.25">
      <c r="B24" s="111" t="s">
        <v>217</v>
      </c>
    </row>
    <row r="25" spans="2:2" x14ac:dyDescent="0.25">
      <c r="B25" s="111" t="s">
        <v>219</v>
      </c>
    </row>
    <row r="26" spans="2:2" x14ac:dyDescent="0.25">
      <c r="B26" s="619" t="s">
        <v>224</v>
      </c>
    </row>
    <row r="27" spans="2:2" x14ac:dyDescent="0.25">
      <c r="B27" s="621"/>
    </row>
    <row r="28" spans="2:2" x14ac:dyDescent="0.25">
      <c r="B28" s="198" t="s">
        <v>231</v>
      </c>
    </row>
    <row r="29" spans="2:2" ht="15" customHeight="1" x14ac:dyDescent="0.25">
      <c r="B29" s="198" t="s">
        <v>233</v>
      </c>
    </row>
    <row r="30" spans="2:2" x14ac:dyDescent="0.25">
      <c r="B30" s="198" t="s">
        <v>243</v>
      </c>
    </row>
    <row r="31" spans="2:2" x14ac:dyDescent="0.25">
      <c r="B31" s="198" t="s">
        <v>245</v>
      </c>
    </row>
    <row r="32" spans="2:2" ht="30" x14ac:dyDescent="0.25">
      <c r="B32" s="198" t="s">
        <v>257</v>
      </c>
    </row>
    <row r="33" spans="2:2" x14ac:dyDescent="0.25">
      <c r="B33" s="198" t="s">
        <v>260</v>
      </c>
    </row>
    <row r="34" spans="2:2" x14ac:dyDescent="0.25">
      <c r="B34" s="198" t="s">
        <v>262</v>
      </c>
    </row>
    <row r="35" spans="2:2" ht="30" x14ac:dyDescent="0.25">
      <c r="B35" s="198" t="s">
        <v>264</v>
      </c>
    </row>
    <row r="36" spans="2:2" ht="15" customHeight="1" x14ac:dyDescent="0.25">
      <c r="B36" s="198" t="s">
        <v>267</v>
      </c>
    </row>
    <row r="37" spans="2:2" ht="30" x14ac:dyDescent="0.25">
      <c r="B37" s="198" t="s">
        <v>278</v>
      </c>
    </row>
    <row r="38" spans="2:2" x14ac:dyDescent="0.25">
      <c r="B38" s="198" t="s">
        <v>288</v>
      </c>
    </row>
    <row r="39" spans="2:2" ht="15" customHeight="1" x14ac:dyDescent="0.25">
      <c r="B39" s="201" t="s">
        <v>298</v>
      </c>
    </row>
    <row r="40" spans="2:2" x14ac:dyDescent="0.25">
      <c r="B40" s="198" t="s">
        <v>301</v>
      </c>
    </row>
    <row r="41" spans="2:2" x14ac:dyDescent="0.25">
      <c r="B41" s="198" t="s">
        <v>303</v>
      </c>
    </row>
    <row r="42" spans="2:2" ht="30" x14ac:dyDescent="0.25">
      <c r="B42" s="198" t="s">
        <v>307</v>
      </c>
    </row>
    <row r="43" spans="2:2" ht="30" x14ac:dyDescent="0.25">
      <c r="B43" s="198" t="s">
        <v>310</v>
      </c>
    </row>
    <row r="44" spans="2:2" x14ac:dyDescent="0.25">
      <c r="B44" s="198" t="s">
        <v>318</v>
      </c>
    </row>
    <row r="45" spans="2:2" x14ac:dyDescent="0.25">
      <c r="B45" s="198" t="s">
        <v>323</v>
      </c>
    </row>
    <row r="46" spans="2:2" ht="15" customHeight="1" x14ac:dyDescent="0.25">
      <c r="B46" s="198" t="s">
        <v>325</v>
      </c>
    </row>
    <row r="47" spans="2:2" x14ac:dyDescent="0.25">
      <c r="B47" s="198" t="s">
        <v>329</v>
      </c>
    </row>
    <row r="48" spans="2:2" x14ac:dyDescent="0.25">
      <c r="B48" s="198" t="s">
        <v>333</v>
      </c>
    </row>
    <row r="49" spans="2:7" ht="30" x14ac:dyDescent="0.25">
      <c r="B49" s="198" t="s">
        <v>340</v>
      </c>
    </row>
    <row r="50" spans="2:7" x14ac:dyDescent="0.25">
      <c r="B50" s="198" t="s">
        <v>346</v>
      </c>
    </row>
    <row r="51" spans="2:7" x14ac:dyDescent="0.25">
      <c r="B51" s="201" t="s">
        <v>348</v>
      </c>
    </row>
    <row r="52" spans="2:7" x14ac:dyDescent="0.25">
      <c r="B52" s="198" t="s">
        <v>351</v>
      </c>
    </row>
    <row r="53" spans="2:7" ht="30" x14ac:dyDescent="0.25">
      <c r="B53" s="198" t="s">
        <v>353</v>
      </c>
    </row>
    <row r="54" spans="2:7" x14ac:dyDescent="0.25">
      <c r="B54" s="201" t="s">
        <v>221</v>
      </c>
    </row>
    <row r="55" spans="2:7" x14ac:dyDescent="0.25">
      <c r="B55" s="198" t="s">
        <v>357</v>
      </c>
      <c r="D55" s="106" t="s">
        <v>993</v>
      </c>
    </row>
    <row r="57" spans="2:7" ht="31.5" x14ac:dyDescent="0.25">
      <c r="G57" s="285" t="s">
        <v>363</v>
      </c>
    </row>
    <row r="58" spans="2:7" ht="30" x14ac:dyDescent="0.25">
      <c r="G58" s="202" t="s">
        <v>379</v>
      </c>
    </row>
    <row r="59" spans="2:7" ht="15" customHeight="1" x14ac:dyDescent="0.25">
      <c r="G59" s="202" t="s">
        <v>386</v>
      </c>
    </row>
    <row r="60" spans="2:7" ht="30" x14ac:dyDescent="0.25">
      <c r="G60" s="111" t="s">
        <v>436</v>
      </c>
    </row>
    <row r="61" spans="2:7" ht="15" customHeight="1" x14ac:dyDescent="0.25">
      <c r="G61" s="202" t="s">
        <v>440</v>
      </c>
    </row>
    <row r="62" spans="2:7" x14ac:dyDescent="0.25">
      <c r="G62" s="202" t="s">
        <v>445</v>
      </c>
    </row>
    <row r="63" spans="2:7" ht="15" customHeight="1" x14ac:dyDescent="0.25">
      <c r="G63" s="201" t="s">
        <v>449</v>
      </c>
    </row>
    <row r="64" spans="2:7" ht="15" customHeight="1" x14ac:dyDescent="0.25">
      <c r="G64" s="201" t="s">
        <v>456</v>
      </c>
    </row>
    <row r="65" spans="7:9" x14ac:dyDescent="0.25">
      <c r="G65" s="111" t="s">
        <v>459</v>
      </c>
    </row>
    <row r="66" spans="7:9" ht="30" x14ac:dyDescent="0.25">
      <c r="G66" s="202" t="s">
        <v>465</v>
      </c>
    </row>
    <row r="67" spans="7:9" ht="30" x14ac:dyDescent="0.25">
      <c r="G67" s="202" t="s">
        <v>485</v>
      </c>
    </row>
    <row r="68" spans="7:9" ht="15" customHeight="1" x14ac:dyDescent="0.25">
      <c r="G68" s="202" t="s">
        <v>495</v>
      </c>
      <c r="I68" s="106" t="s">
        <v>994</v>
      </c>
    </row>
  </sheetData>
  <mergeCells count="1">
    <mergeCell ref="B26:B27"/>
  </mergeCell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43DF1-83C8-494E-9E59-BE6838CA51CC}">
  <dimension ref="B2:D54"/>
  <sheetViews>
    <sheetView topLeftCell="A34" workbookViewId="0">
      <selection activeCell="H19" sqref="H19"/>
    </sheetView>
  </sheetViews>
  <sheetFormatPr defaultRowHeight="15" x14ac:dyDescent="0.25"/>
  <cols>
    <col min="2" max="2" width="27" customWidth="1"/>
    <col min="10" max="10" width="24.140625" customWidth="1"/>
  </cols>
  <sheetData>
    <row r="2" spans="2:2" ht="16.5" thickBot="1" x14ac:dyDescent="0.3">
      <c r="B2" s="244" t="s">
        <v>64</v>
      </c>
    </row>
    <row r="3" spans="2:2" ht="15" customHeight="1" thickTop="1" x14ac:dyDescent="0.25">
      <c r="B3" s="198" t="s">
        <v>184</v>
      </c>
    </row>
    <row r="4" spans="2:2" ht="15.75" customHeight="1" x14ac:dyDescent="0.25">
      <c r="B4" s="111" t="s">
        <v>134</v>
      </c>
    </row>
    <row r="5" spans="2:2" ht="15.75" customHeight="1" x14ac:dyDescent="0.25">
      <c r="B5" s="111" t="s">
        <v>143</v>
      </c>
    </row>
    <row r="6" spans="2:2" x14ac:dyDescent="0.25">
      <c r="B6" s="111" t="s">
        <v>93</v>
      </c>
    </row>
    <row r="7" spans="2:2" ht="15" customHeight="1" x14ac:dyDescent="0.25">
      <c r="B7" s="201" t="s">
        <v>233</v>
      </c>
    </row>
    <row r="8" spans="2:2" ht="15" customHeight="1" x14ac:dyDescent="0.25">
      <c r="B8" s="198" t="s">
        <v>298</v>
      </c>
    </row>
    <row r="9" spans="2:2" ht="15.75" customHeight="1" x14ac:dyDescent="0.25">
      <c r="B9" s="111" t="s">
        <v>215</v>
      </c>
    </row>
    <row r="10" spans="2:2" x14ac:dyDescent="0.25">
      <c r="B10" s="111" t="s">
        <v>160</v>
      </c>
    </row>
    <row r="11" spans="2:2" x14ac:dyDescent="0.25">
      <c r="B11" s="111" t="s">
        <v>117</v>
      </c>
    </row>
    <row r="12" spans="2:2" x14ac:dyDescent="0.25">
      <c r="B12" s="111" t="s">
        <v>73</v>
      </c>
    </row>
    <row r="13" spans="2:2" x14ac:dyDescent="0.25">
      <c r="B13" s="111" t="s">
        <v>82</v>
      </c>
    </row>
    <row r="14" spans="2:2" ht="15" customHeight="1" x14ac:dyDescent="0.25">
      <c r="B14" s="111" t="s">
        <v>70</v>
      </c>
    </row>
    <row r="15" spans="2:2" x14ac:dyDescent="0.25">
      <c r="B15" s="198" t="s">
        <v>224</v>
      </c>
    </row>
    <row r="16" spans="2:2" ht="15" customHeight="1" x14ac:dyDescent="0.25">
      <c r="B16" s="202" t="s">
        <v>97</v>
      </c>
    </row>
    <row r="17" spans="2:2" x14ac:dyDescent="0.25">
      <c r="B17" s="198" t="s">
        <v>267</v>
      </c>
    </row>
    <row r="18" spans="2:2" x14ac:dyDescent="0.25">
      <c r="B18" s="111" t="s">
        <v>190</v>
      </c>
    </row>
    <row r="19" spans="2:2" ht="30" x14ac:dyDescent="0.25">
      <c r="B19" s="111" t="s">
        <v>213</v>
      </c>
    </row>
    <row r="20" spans="2:2" x14ac:dyDescent="0.25">
      <c r="B20" s="111" t="s">
        <v>157</v>
      </c>
    </row>
    <row r="21" spans="2:2" x14ac:dyDescent="0.25">
      <c r="B21" s="198" t="s">
        <v>357</v>
      </c>
    </row>
    <row r="22" spans="2:2" ht="30" x14ac:dyDescent="0.25">
      <c r="B22" s="198" t="s">
        <v>340</v>
      </c>
    </row>
    <row r="23" spans="2:2" ht="30" x14ac:dyDescent="0.25">
      <c r="B23" s="198" t="s">
        <v>310</v>
      </c>
    </row>
    <row r="24" spans="2:2" x14ac:dyDescent="0.25">
      <c r="B24" s="198" t="s">
        <v>231</v>
      </c>
    </row>
    <row r="25" spans="2:2" ht="30" x14ac:dyDescent="0.25">
      <c r="B25" s="111" t="s">
        <v>149</v>
      </c>
    </row>
    <row r="26" spans="2:2" x14ac:dyDescent="0.25">
      <c r="B26" s="198" t="s">
        <v>245</v>
      </c>
    </row>
    <row r="27" spans="2:2" ht="15" customHeight="1" x14ac:dyDescent="0.25">
      <c r="B27" s="111" t="s">
        <v>130</v>
      </c>
    </row>
    <row r="28" spans="2:2" x14ac:dyDescent="0.25">
      <c r="B28" s="198" t="s">
        <v>333</v>
      </c>
    </row>
    <row r="29" spans="2:2" ht="30" x14ac:dyDescent="0.25">
      <c r="B29" s="111" t="s">
        <v>194</v>
      </c>
    </row>
    <row r="30" spans="2:2" ht="15" customHeight="1" x14ac:dyDescent="0.25">
      <c r="B30" s="198" t="s">
        <v>307</v>
      </c>
    </row>
    <row r="31" spans="2:2" x14ac:dyDescent="0.25">
      <c r="B31" s="201" t="s">
        <v>243</v>
      </c>
    </row>
    <row r="32" spans="2:2" x14ac:dyDescent="0.25">
      <c r="B32" s="111" t="s">
        <v>208</v>
      </c>
    </row>
    <row r="33" spans="2:4" x14ac:dyDescent="0.25">
      <c r="B33" s="111" t="s">
        <v>219</v>
      </c>
    </row>
    <row r="34" spans="2:4" x14ac:dyDescent="0.25">
      <c r="B34" s="111" t="s">
        <v>217</v>
      </c>
    </row>
    <row r="35" spans="2:4" ht="63" customHeight="1" x14ac:dyDescent="0.25">
      <c r="B35" s="111" t="s">
        <v>136</v>
      </c>
    </row>
    <row r="36" spans="2:4" ht="15" customHeight="1" x14ac:dyDescent="0.25">
      <c r="B36" s="198" t="s">
        <v>318</v>
      </c>
    </row>
    <row r="37" spans="2:4" x14ac:dyDescent="0.25">
      <c r="B37" s="111" t="s">
        <v>171</v>
      </c>
    </row>
    <row r="38" spans="2:4" x14ac:dyDescent="0.25">
      <c r="B38" s="198" t="s">
        <v>323</v>
      </c>
    </row>
    <row r="39" spans="2:4" x14ac:dyDescent="0.25">
      <c r="B39" s="198" t="s">
        <v>325</v>
      </c>
      <c r="D39" s="106" t="s">
        <v>995</v>
      </c>
    </row>
    <row r="42" spans="2:4" ht="15.75" x14ac:dyDescent="0.25">
      <c r="B42" s="285" t="s">
        <v>363</v>
      </c>
    </row>
    <row r="43" spans="2:4" x14ac:dyDescent="0.25">
      <c r="B43" s="202" t="s">
        <v>365</v>
      </c>
    </row>
    <row r="44" spans="2:4" ht="15" customHeight="1" x14ac:dyDescent="0.25">
      <c r="B44" s="202" t="s">
        <v>379</v>
      </c>
    </row>
    <row r="45" spans="2:4" x14ac:dyDescent="0.25">
      <c r="B45" s="205" t="s">
        <v>386</v>
      </c>
    </row>
    <row r="46" spans="2:4" ht="15" customHeight="1" x14ac:dyDescent="0.25">
      <c r="B46" s="111" t="s">
        <v>436</v>
      </c>
    </row>
    <row r="47" spans="2:4" x14ac:dyDescent="0.25">
      <c r="B47" s="202" t="s">
        <v>440</v>
      </c>
    </row>
    <row r="48" spans="2:4" ht="15" customHeight="1" x14ac:dyDescent="0.25">
      <c r="B48" s="201" t="s">
        <v>449</v>
      </c>
    </row>
    <row r="49" spans="2:4" x14ac:dyDescent="0.25">
      <c r="B49" s="201" t="s">
        <v>456</v>
      </c>
    </row>
    <row r="50" spans="2:4" ht="15" customHeight="1" x14ac:dyDescent="0.25">
      <c r="B50" s="111" t="s">
        <v>459</v>
      </c>
    </row>
    <row r="51" spans="2:4" x14ac:dyDescent="0.25">
      <c r="B51" s="202" t="s">
        <v>465</v>
      </c>
    </row>
    <row r="52" spans="2:4" x14ac:dyDescent="0.25">
      <c r="B52" s="202" t="s">
        <v>485</v>
      </c>
    </row>
    <row r="53" spans="2:4" x14ac:dyDescent="0.25">
      <c r="B53" s="111" t="s">
        <v>495</v>
      </c>
      <c r="D53" s="106" t="s">
        <v>996</v>
      </c>
    </row>
    <row r="54" spans="2:4" ht="15" customHeight="1" x14ac:dyDescent="0.25"/>
  </sheetData>
  <sortState xmlns:xlrd2="http://schemas.microsoft.com/office/spreadsheetml/2017/richdata2" ref="B3:B39">
    <sortCondition ref="B3:B39"/>
  </sortState>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C62"/>
  <sheetViews>
    <sheetView workbookViewId="0">
      <selection activeCell="A2" sqref="A2"/>
    </sheetView>
  </sheetViews>
  <sheetFormatPr defaultRowHeight="15" x14ac:dyDescent="0.25"/>
  <cols>
    <col min="1" max="1" width="21.7109375" customWidth="1"/>
    <col min="6" max="6" width="15" customWidth="1"/>
  </cols>
  <sheetData>
    <row r="2" spans="1:1" x14ac:dyDescent="0.25">
      <c r="A2" s="253" t="s">
        <v>73</v>
      </c>
    </row>
    <row r="3" spans="1:1" ht="30" x14ac:dyDescent="0.25">
      <c r="A3" s="253" t="s">
        <v>82</v>
      </c>
    </row>
    <row r="4" spans="1:1" ht="30" x14ac:dyDescent="0.25">
      <c r="A4" s="253" t="s">
        <v>87</v>
      </c>
    </row>
    <row r="5" spans="1:1" x14ac:dyDescent="0.25">
      <c r="A5" s="253" t="s">
        <v>93</v>
      </c>
    </row>
    <row r="6" spans="1:1" x14ac:dyDescent="0.25">
      <c r="A6" s="253" t="s">
        <v>97</v>
      </c>
    </row>
    <row r="7" spans="1:1" ht="15.75" customHeight="1" x14ac:dyDescent="0.25">
      <c r="A7" s="253" t="s">
        <v>109</v>
      </c>
    </row>
    <row r="8" spans="1:1" x14ac:dyDescent="0.25">
      <c r="A8" s="253" t="s">
        <v>117</v>
      </c>
    </row>
    <row r="9" spans="1:1" ht="15.75" customHeight="1" x14ac:dyDescent="0.25">
      <c r="A9" s="253" t="s">
        <v>130</v>
      </c>
    </row>
    <row r="10" spans="1:1" ht="30" x14ac:dyDescent="0.25">
      <c r="A10" s="253" t="s">
        <v>136</v>
      </c>
    </row>
    <row r="11" spans="1:1" x14ac:dyDescent="0.25">
      <c r="A11" s="253" t="s">
        <v>138</v>
      </c>
    </row>
    <row r="12" spans="1:1" x14ac:dyDescent="0.25">
      <c r="A12" s="253" t="s">
        <v>143</v>
      </c>
    </row>
    <row r="13" spans="1:1" ht="30" x14ac:dyDescent="0.25">
      <c r="A13" s="253" t="s">
        <v>149</v>
      </c>
    </row>
    <row r="14" spans="1:1" ht="30" x14ac:dyDescent="0.25">
      <c r="A14" s="253" t="s">
        <v>155</v>
      </c>
    </row>
    <row r="15" spans="1:1" x14ac:dyDescent="0.25">
      <c r="A15" s="253" t="s">
        <v>160</v>
      </c>
    </row>
    <row r="16" spans="1:1" ht="30" x14ac:dyDescent="0.25">
      <c r="A16" s="253" t="s">
        <v>162</v>
      </c>
    </row>
    <row r="17" spans="1:1" ht="30" x14ac:dyDescent="0.25">
      <c r="A17" s="253" t="s">
        <v>166</v>
      </c>
    </row>
    <row r="18" spans="1:1" ht="15" customHeight="1" x14ac:dyDescent="0.25">
      <c r="A18" s="253" t="s">
        <v>168</v>
      </c>
    </row>
    <row r="19" spans="1:1" ht="15.75" customHeight="1" x14ac:dyDescent="0.25">
      <c r="A19" s="253" t="s">
        <v>171</v>
      </c>
    </row>
    <row r="20" spans="1:1" ht="15.75" customHeight="1" x14ac:dyDescent="0.25">
      <c r="A20" s="253" t="s">
        <v>180</v>
      </c>
    </row>
    <row r="21" spans="1:1" x14ac:dyDescent="0.25">
      <c r="A21" s="254" t="s">
        <v>997</v>
      </c>
    </row>
    <row r="22" spans="1:1" x14ac:dyDescent="0.25">
      <c r="A22" s="253" t="s">
        <v>190</v>
      </c>
    </row>
    <row r="23" spans="1:1" ht="30" x14ac:dyDescent="0.25">
      <c r="A23" s="253" t="s">
        <v>194</v>
      </c>
    </row>
    <row r="24" spans="1:1" x14ac:dyDescent="0.25">
      <c r="A24" s="253" t="s">
        <v>202</v>
      </c>
    </row>
    <row r="25" spans="1:1" ht="30" x14ac:dyDescent="0.25">
      <c r="A25" s="253" t="s">
        <v>208</v>
      </c>
    </row>
    <row r="26" spans="1:1" ht="30" x14ac:dyDescent="0.25">
      <c r="A26" s="253" t="s">
        <v>213</v>
      </c>
    </row>
    <row r="27" spans="1:1" x14ac:dyDescent="0.25">
      <c r="A27" s="253" t="s">
        <v>215</v>
      </c>
    </row>
    <row r="28" spans="1:1" x14ac:dyDescent="0.25">
      <c r="A28" s="253" t="s">
        <v>217</v>
      </c>
    </row>
    <row r="29" spans="1:1" x14ac:dyDescent="0.25">
      <c r="A29" s="253" t="s">
        <v>219</v>
      </c>
    </row>
    <row r="30" spans="1:1" ht="30" x14ac:dyDescent="0.25">
      <c r="A30" s="254" t="s">
        <v>224</v>
      </c>
    </row>
    <row r="31" spans="1:1" x14ac:dyDescent="0.25">
      <c r="A31" s="254" t="s">
        <v>227</v>
      </c>
    </row>
    <row r="32" spans="1:1" x14ac:dyDescent="0.25">
      <c r="A32" s="254" t="s">
        <v>231</v>
      </c>
    </row>
    <row r="33" spans="1:3" ht="15" customHeight="1" x14ac:dyDescent="0.25">
      <c r="A33" s="254" t="s">
        <v>233</v>
      </c>
    </row>
    <row r="34" spans="1:3" x14ac:dyDescent="0.25">
      <c r="A34" s="254" t="s">
        <v>243</v>
      </c>
    </row>
    <row r="35" spans="1:3" x14ac:dyDescent="0.25">
      <c r="A35" s="254" t="s">
        <v>245</v>
      </c>
    </row>
    <row r="36" spans="1:3" ht="30" x14ac:dyDescent="0.25">
      <c r="A36" s="254" t="s">
        <v>255</v>
      </c>
    </row>
    <row r="37" spans="1:3" ht="30" x14ac:dyDescent="0.25">
      <c r="A37" s="254" t="s">
        <v>257</v>
      </c>
    </row>
    <row r="38" spans="1:3" ht="30" x14ac:dyDescent="0.25">
      <c r="A38" s="254" t="s">
        <v>264</v>
      </c>
    </row>
    <row r="39" spans="1:3" ht="15.75" customHeight="1" x14ac:dyDescent="0.25">
      <c r="A39" s="254" t="s">
        <v>267</v>
      </c>
    </row>
    <row r="40" spans="1:3" x14ac:dyDescent="0.25">
      <c r="A40" s="254" t="s">
        <v>303</v>
      </c>
    </row>
    <row r="41" spans="1:3" ht="30" customHeight="1" x14ac:dyDescent="0.25">
      <c r="A41" s="254" t="s">
        <v>307</v>
      </c>
    </row>
    <row r="42" spans="1:3" ht="30" x14ac:dyDescent="0.25">
      <c r="A42" s="254" t="s">
        <v>998</v>
      </c>
    </row>
    <row r="43" spans="1:3" ht="15.75" customHeight="1" x14ac:dyDescent="0.25">
      <c r="A43" s="254" t="s">
        <v>318</v>
      </c>
    </row>
    <row r="44" spans="1:3" x14ac:dyDescent="0.25">
      <c r="A44" s="254" t="s">
        <v>323</v>
      </c>
    </row>
    <row r="45" spans="1:3" ht="15.75" customHeight="1" x14ac:dyDescent="0.25">
      <c r="A45" s="254" t="s">
        <v>325</v>
      </c>
    </row>
    <row r="46" spans="1:3" x14ac:dyDescent="0.25">
      <c r="A46" s="254" t="s">
        <v>333</v>
      </c>
    </row>
    <row r="47" spans="1:3" ht="30" x14ac:dyDescent="0.25">
      <c r="A47" s="254" t="s">
        <v>340</v>
      </c>
    </row>
    <row r="48" spans="1:3" x14ac:dyDescent="0.25">
      <c r="A48" s="254" t="s">
        <v>346</v>
      </c>
      <c r="C48" s="106" t="s">
        <v>999</v>
      </c>
    </row>
    <row r="51" spans="1:3" ht="15" customHeight="1" x14ac:dyDescent="0.25">
      <c r="A51" s="217" t="s">
        <v>379</v>
      </c>
    </row>
    <row r="52" spans="1:3" ht="24" customHeight="1" x14ac:dyDescent="0.25">
      <c r="A52" s="217" t="s">
        <v>386</v>
      </c>
    </row>
    <row r="53" spans="1:3" x14ac:dyDescent="0.25">
      <c r="A53" s="223" t="s">
        <v>436</v>
      </c>
    </row>
    <row r="54" spans="1:3" x14ac:dyDescent="0.25">
      <c r="A54" s="242" t="s">
        <v>440</v>
      </c>
    </row>
    <row r="55" spans="1:3" x14ac:dyDescent="0.25">
      <c r="A55" s="242" t="s">
        <v>445</v>
      </c>
    </row>
    <row r="56" spans="1:3" x14ac:dyDescent="0.25">
      <c r="A56" s="220" t="s">
        <v>449</v>
      </c>
    </row>
    <row r="57" spans="1:3" x14ac:dyDescent="0.25">
      <c r="A57" s="220" t="s">
        <v>456</v>
      </c>
    </row>
    <row r="58" spans="1:3" x14ac:dyDescent="0.25">
      <c r="A58" s="223" t="s">
        <v>459</v>
      </c>
    </row>
    <row r="59" spans="1:3" x14ac:dyDescent="0.25">
      <c r="A59" s="217" t="s">
        <v>465</v>
      </c>
    </row>
    <row r="60" spans="1:3" ht="15" customHeight="1" x14ac:dyDescent="0.25">
      <c r="A60" s="220" t="s">
        <v>469</v>
      </c>
    </row>
    <row r="61" spans="1:3" ht="15" customHeight="1" x14ac:dyDescent="0.25">
      <c r="A61" s="217" t="s">
        <v>485</v>
      </c>
    </row>
    <row r="62" spans="1:3" x14ac:dyDescent="0.25">
      <c r="A62" s="219" t="s">
        <v>495</v>
      </c>
      <c r="C62" s="106" t="s">
        <v>1000</v>
      </c>
    </row>
  </sheetData>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C58"/>
  <sheetViews>
    <sheetView topLeftCell="A35" workbookViewId="0">
      <selection activeCell="H51" sqref="H51"/>
    </sheetView>
  </sheetViews>
  <sheetFormatPr defaultRowHeight="15" x14ac:dyDescent="0.25"/>
  <cols>
    <col min="1" max="1" width="31.85546875" customWidth="1"/>
    <col min="5" max="5" width="23.42578125" customWidth="1"/>
  </cols>
  <sheetData>
    <row r="2" spans="1:1" ht="16.5" thickBot="1" x14ac:dyDescent="0.3">
      <c r="A2" s="233" t="s">
        <v>64</v>
      </c>
    </row>
    <row r="3" spans="1:1" ht="15.75" thickTop="1" x14ac:dyDescent="0.25">
      <c r="A3" s="202" t="s">
        <v>143</v>
      </c>
    </row>
    <row r="4" spans="1:1" x14ac:dyDescent="0.25">
      <c r="A4" s="111" t="s">
        <v>168</v>
      </c>
    </row>
    <row r="5" spans="1:1" ht="15" customHeight="1" x14ac:dyDescent="0.25">
      <c r="A5" s="202" t="s">
        <v>93</v>
      </c>
    </row>
    <row r="6" spans="1:1" x14ac:dyDescent="0.25">
      <c r="A6" s="201" t="s">
        <v>233</v>
      </c>
    </row>
    <row r="7" spans="1:1" x14ac:dyDescent="0.25">
      <c r="A7" s="111" t="s">
        <v>109</v>
      </c>
    </row>
    <row r="8" spans="1:1" x14ac:dyDescent="0.25">
      <c r="A8" s="201" t="s">
        <v>255</v>
      </c>
    </row>
    <row r="9" spans="1:1" x14ac:dyDescent="0.25">
      <c r="A9" s="201" t="s">
        <v>312</v>
      </c>
    </row>
    <row r="10" spans="1:1" x14ac:dyDescent="0.25">
      <c r="A10" s="202" t="s">
        <v>215</v>
      </c>
    </row>
    <row r="11" spans="1:1" x14ac:dyDescent="0.25">
      <c r="A11" s="202" t="s">
        <v>202</v>
      </c>
    </row>
    <row r="12" spans="1:1" x14ac:dyDescent="0.25">
      <c r="A12" s="111" t="s">
        <v>160</v>
      </c>
    </row>
    <row r="13" spans="1:1" x14ac:dyDescent="0.25">
      <c r="A13" s="111" t="s">
        <v>117</v>
      </c>
    </row>
    <row r="14" spans="1:1" x14ac:dyDescent="0.25">
      <c r="A14" s="111" t="s">
        <v>73</v>
      </c>
    </row>
    <row r="15" spans="1:1" x14ac:dyDescent="0.25">
      <c r="A15" s="198" t="s">
        <v>80</v>
      </c>
    </row>
    <row r="16" spans="1:1" x14ac:dyDescent="0.25">
      <c r="A16" s="111" t="s">
        <v>82</v>
      </c>
    </row>
    <row r="17" spans="1:1" x14ac:dyDescent="0.25">
      <c r="A17" s="111" t="s">
        <v>138</v>
      </c>
    </row>
    <row r="18" spans="1:1" x14ac:dyDescent="0.25">
      <c r="A18" s="198" t="s">
        <v>224</v>
      </c>
    </row>
    <row r="19" spans="1:1" ht="15" customHeight="1" x14ac:dyDescent="0.25">
      <c r="A19" s="202" t="s">
        <v>97</v>
      </c>
    </row>
    <row r="20" spans="1:1" ht="15" customHeight="1" x14ac:dyDescent="0.25">
      <c r="A20" s="201" t="s">
        <v>267</v>
      </c>
    </row>
    <row r="21" spans="1:1" x14ac:dyDescent="0.25">
      <c r="A21" s="111" t="s">
        <v>155</v>
      </c>
    </row>
    <row r="22" spans="1:1" x14ac:dyDescent="0.25">
      <c r="A22" s="111" t="s">
        <v>213</v>
      </c>
    </row>
    <row r="23" spans="1:1" ht="30" x14ac:dyDescent="0.25">
      <c r="A23" s="198" t="s">
        <v>998</v>
      </c>
    </row>
    <row r="24" spans="1:1" x14ac:dyDescent="0.25">
      <c r="A24" s="198" t="s">
        <v>231</v>
      </c>
    </row>
    <row r="25" spans="1:1" x14ac:dyDescent="0.25">
      <c r="A25" s="111" t="s">
        <v>149</v>
      </c>
    </row>
    <row r="26" spans="1:1" x14ac:dyDescent="0.25">
      <c r="A26" s="111" t="s">
        <v>87</v>
      </c>
    </row>
    <row r="27" spans="1:1" x14ac:dyDescent="0.25">
      <c r="A27" s="198" t="s">
        <v>346</v>
      </c>
    </row>
    <row r="28" spans="1:1" x14ac:dyDescent="0.25">
      <c r="A28" s="198" t="s">
        <v>245</v>
      </c>
    </row>
    <row r="29" spans="1:1" x14ac:dyDescent="0.25">
      <c r="A29" s="198" t="s">
        <v>227</v>
      </c>
    </row>
    <row r="30" spans="1:1" x14ac:dyDescent="0.25">
      <c r="A30" s="111" t="s">
        <v>130</v>
      </c>
    </row>
    <row r="31" spans="1:1" ht="15.75" customHeight="1" x14ac:dyDescent="0.25">
      <c r="A31" s="202" t="s">
        <v>166</v>
      </c>
    </row>
    <row r="32" spans="1:1" x14ac:dyDescent="0.25">
      <c r="A32" s="111" t="s">
        <v>194</v>
      </c>
    </row>
    <row r="33" spans="1:3" x14ac:dyDescent="0.25">
      <c r="A33" s="198" t="s">
        <v>307</v>
      </c>
    </row>
    <row r="34" spans="1:3" x14ac:dyDescent="0.25">
      <c r="A34" s="198" t="s">
        <v>243</v>
      </c>
    </row>
    <row r="35" spans="1:3" x14ac:dyDescent="0.25">
      <c r="A35" s="111" t="s">
        <v>208</v>
      </c>
    </row>
    <row r="36" spans="1:3" x14ac:dyDescent="0.25">
      <c r="A36" s="202" t="s">
        <v>219</v>
      </c>
    </row>
    <row r="37" spans="1:3" ht="15" customHeight="1" x14ac:dyDescent="0.25">
      <c r="A37" s="201" t="s">
        <v>257</v>
      </c>
    </row>
    <row r="38" spans="1:3" x14ac:dyDescent="0.25">
      <c r="A38" s="111" t="s">
        <v>217</v>
      </c>
    </row>
    <row r="39" spans="1:3" x14ac:dyDescent="0.25">
      <c r="A39" s="201" t="s">
        <v>264</v>
      </c>
    </row>
    <row r="40" spans="1:3" x14ac:dyDescent="0.25">
      <c r="A40" s="111" t="s">
        <v>136</v>
      </c>
    </row>
    <row r="41" spans="1:3" x14ac:dyDescent="0.25">
      <c r="A41" s="198" t="s">
        <v>318</v>
      </c>
    </row>
    <row r="42" spans="1:3" x14ac:dyDescent="0.25">
      <c r="A42" s="202" t="s">
        <v>171</v>
      </c>
    </row>
    <row r="43" spans="1:3" x14ac:dyDescent="0.25">
      <c r="A43" s="198" t="s">
        <v>323</v>
      </c>
    </row>
    <row r="44" spans="1:3" ht="15" customHeight="1" x14ac:dyDescent="0.25">
      <c r="A44" s="201" t="s">
        <v>303</v>
      </c>
    </row>
    <row r="45" spans="1:3" x14ac:dyDescent="0.25">
      <c r="A45" s="198" t="s">
        <v>325</v>
      </c>
      <c r="C45" s="106">
        <v>43</v>
      </c>
    </row>
    <row r="48" spans="1:3" ht="16.5" thickBot="1" x14ac:dyDescent="0.3">
      <c r="A48" s="233" t="s">
        <v>363</v>
      </c>
    </row>
    <row r="49" spans="1:3" ht="15.75" thickTop="1" x14ac:dyDescent="0.25">
      <c r="A49" s="202" t="s">
        <v>379</v>
      </c>
    </row>
    <row r="50" spans="1:3" ht="15.75" customHeight="1" x14ac:dyDescent="0.25">
      <c r="A50" s="205" t="s">
        <v>386</v>
      </c>
    </row>
    <row r="51" spans="1:3" ht="15.75" customHeight="1" x14ac:dyDescent="0.25">
      <c r="A51" s="111" t="s">
        <v>436</v>
      </c>
    </row>
    <row r="52" spans="1:3" x14ac:dyDescent="0.25">
      <c r="A52" s="202" t="s">
        <v>440</v>
      </c>
    </row>
    <row r="53" spans="1:3" ht="15" customHeight="1" x14ac:dyDescent="0.25">
      <c r="A53" s="201" t="s">
        <v>449</v>
      </c>
    </row>
    <row r="54" spans="1:3" ht="15.75" customHeight="1" x14ac:dyDescent="0.25">
      <c r="A54" s="111" t="s">
        <v>459</v>
      </c>
    </row>
    <row r="55" spans="1:3" x14ac:dyDescent="0.25">
      <c r="A55" s="202" t="s">
        <v>465</v>
      </c>
    </row>
    <row r="56" spans="1:3" ht="15.75" customHeight="1" x14ac:dyDescent="0.25">
      <c r="A56" s="202" t="s">
        <v>485</v>
      </c>
    </row>
    <row r="57" spans="1:3" ht="15" customHeight="1" x14ac:dyDescent="0.25">
      <c r="A57" s="202" t="s">
        <v>495</v>
      </c>
      <c r="C57" s="106">
        <v>9</v>
      </c>
    </row>
    <row r="58" spans="1:3" ht="15" customHeight="1" x14ac:dyDescent="0.25"/>
  </sheetData>
  <sortState xmlns:xlrd2="http://schemas.microsoft.com/office/spreadsheetml/2017/richdata2" ref="A3:A45">
    <sortCondition ref="A3:A45"/>
  </sortState>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C59"/>
  <sheetViews>
    <sheetView topLeftCell="A31" workbookViewId="0">
      <selection activeCell="C59" sqref="C59"/>
    </sheetView>
  </sheetViews>
  <sheetFormatPr defaultRowHeight="15" x14ac:dyDescent="0.25"/>
  <cols>
    <col min="1" max="1" width="27.28515625" customWidth="1"/>
    <col min="13" max="13" width="22.5703125" customWidth="1"/>
  </cols>
  <sheetData>
    <row r="2" spans="1:1" ht="16.5" thickBot="1" x14ac:dyDescent="0.3">
      <c r="A2" s="233" t="s">
        <v>64</v>
      </c>
    </row>
    <row r="3" spans="1:1" ht="15.75" thickTop="1" x14ac:dyDescent="0.25">
      <c r="A3" s="202" t="s">
        <v>180</v>
      </c>
    </row>
    <row r="4" spans="1:1" ht="15" customHeight="1" x14ac:dyDescent="0.25">
      <c r="A4" s="202" t="s">
        <v>143</v>
      </c>
    </row>
    <row r="5" spans="1:1" x14ac:dyDescent="0.25">
      <c r="A5" s="202" t="s">
        <v>168</v>
      </c>
    </row>
    <row r="6" spans="1:1" x14ac:dyDescent="0.25">
      <c r="A6" s="111" t="s">
        <v>93</v>
      </c>
    </row>
    <row r="7" spans="1:1" x14ac:dyDescent="0.25">
      <c r="A7" s="201" t="s">
        <v>233</v>
      </c>
    </row>
    <row r="8" spans="1:1" ht="15.75" customHeight="1" x14ac:dyDescent="0.25">
      <c r="A8" s="202" t="s">
        <v>109</v>
      </c>
    </row>
    <row r="9" spans="1:1" ht="15.75" customHeight="1" x14ac:dyDescent="0.25">
      <c r="A9" s="201" t="s">
        <v>312</v>
      </c>
    </row>
    <row r="10" spans="1:1" x14ac:dyDescent="0.25">
      <c r="A10" s="202" t="s">
        <v>215</v>
      </c>
    </row>
    <row r="11" spans="1:1" ht="17.25" customHeight="1" x14ac:dyDescent="0.25">
      <c r="A11" s="111" t="s">
        <v>202</v>
      </c>
    </row>
    <row r="12" spans="1:1" x14ac:dyDescent="0.25">
      <c r="A12" s="111" t="s">
        <v>160</v>
      </c>
    </row>
    <row r="13" spans="1:1" ht="15" customHeight="1" x14ac:dyDescent="0.25">
      <c r="A13" s="202" t="s">
        <v>117</v>
      </c>
    </row>
    <row r="14" spans="1:1" x14ac:dyDescent="0.25">
      <c r="A14" s="111" t="s">
        <v>73</v>
      </c>
    </row>
    <row r="15" spans="1:1" x14ac:dyDescent="0.25">
      <c r="A15" s="111" t="s">
        <v>82</v>
      </c>
    </row>
    <row r="16" spans="1:1" ht="15.75" customHeight="1" x14ac:dyDescent="0.25">
      <c r="A16" s="111" t="s">
        <v>138</v>
      </c>
    </row>
    <row r="17" spans="1:1" ht="15" customHeight="1" x14ac:dyDescent="0.25">
      <c r="A17" s="201" t="s">
        <v>224</v>
      </c>
    </row>
    <row r="18" spans="1:1" x14ac:dyDescent="0.25">
      <c r="A18" s="111" t="s">
        <v>97</v>
      </c>
    </row>
    <row r="19" spans="1:1" ht="15.75" customHeight="1" x14ac:dyDescent="0.25">
      <c r="A19" s="198" t="s">
        <v>267</v>
      </c>
    </row>
    <row r="20" spans="1:1" ht="15" customHeight="1" x14ac:dyDescent="0.25">
      <c r="A20" s="202" t="s">
        <v>155</v>
      </c>
    </row>
    <row r="21" spans="1:1" ht="30" x14ac:dyDescent="0.25">
      <c r="A21" s="202" t="s">
        <v>213</v>
      </c>
    </row>
    <row r="22" spans="1:1" x14ac:dyDescent="0.25">
      <c r="A22" s="202" t="s">
        <v>157</v>
      </c>
    </row>
    <row r="23" spans="1:1" ht="30" x14ac:dyDescent="0.25">
      <c r="A23" s="198" t="s">
        <v>998</v>
      </c>
    </row>
    <row r="24" spans="1:1" x14ac:dyDescent="0.25">
      <c r="A24" s="198" t="s">
        <v>231</v>
      </c>
    </row>
    <row r="25" spans="1:1" ht="30" x14ac:dyDescent="0.25">
      <c r="A25" s="111" t="s">
        <v>149</v>
      </c>
    </row>
    <row r="26" spans="1:1" ht="30" x14ac:dyDescent="0.25">
      <c r="A26" s="111" t="s">
        <v>87</v>
      </c>
    </row>
    <row r="27" spans="1:1" x14ac:dyDescent="0.25">
      <c r="A27" s="198" t="s">
        <v>346</v>
      </c>
    </row>
    <row r="28" spans="1:1" x14ac:dyDescent="0.25">
      <c r="A28" s="198" t="s">
        <v>245</v>
      </c>
    </row>
    <row r="29" spans="1:1" ht="16.5" customHeight="1" x14ac:dyDescent="0.25">
      <c r="A29" s="198" t="s">
        <v>227</v>
      </c>
    </row>
    <row r="30" spans="1:1" x14ac:dyDescent="0.25">
      <c r="A30" s="111" t="s">
        <v>130</v>
      </c>
    </row>
    <row r="31" spans="1:1" x14ac:dyDescent="0.25">
      <c r="A31" s="198" t="s">
        <v>333</v>
      </c>
    </row>
    <row r="32" spans="1:1" x14ac:dyDescent="0.25">
      <c r="A32" s="111" t="s">
        <v>140</v>
      </c>
    </row>
    <row r="33" spans="1:3" ht="15" customHeight="1" x14ac:dyDescent="0.25">
      <c r="A33" s="202" t="s">
        <v>166</v>
      </c>
    </row>
    <row r="34" spans="1:3" x14ac:dyDescent="0.25">
      <c r="A34" s="111" t="s">
        <v>194</v>
      </c>
    </row>
    <row r="35" spans="1:3" x14ac:dyDescent="0.25">
      <c r="A35" s="198" t="s">
        <v>307</v>
      </c>
    </row>
    <row r="36" spans="1:3" x14ac:dyDescent="0.25">
      <c r="A36" s="198" t="s">
        <v>243</v>
      </c>
    </row>
    <row r="37" spans="1:3" x14ac:dyDescent="0.25">
      <c r="A37" s="202" t="s">
        <v>208</v>
      </c>
    </row>
    <row r="38" spans="1:3" ht="15" customHeight="1" x14ac:dyDescent="0.25">
      <c r="A38" s="202" t="s">
        <v>219</v>
      </c>
    </row>
    <row r="39" spans="1:3" x14ac:dyDescent="0.25">
      <c r="A39" s="198" t="s">
        <v>257</v>
      </c>
    </row>
    <row r="40" spans="1:3" x14ac:dyDescent="0.25">
      <c r="A40" s="201" t="s">
        <v>314</v>
      </c>
    </row>
    <row r="41" spans="1:3" ht="17.25" customHeight="1" x14ac:dyDescent="0.25">
      <c r="A41" s="111" t="s">
        <v>217</v>
      </c>
    </row>
    <row r="42" spans="1:3" ht="18.75" customHeight="1" x14ac:dyDescent="0.25">
      <c r="A42" s="198" t="s">
        <v>264</v>
      </c>
    </row>
    <row r="43" spans="1:3" ht="17.25" customHeight="1" x14ac:dyDescent="0.25">
      <c r="A43" s="111" t="s">
        <v>136</v>
      </c>
    </row>
    <row r="44" spans="1:3" x14ac:dyDescent="0.25">
      <c r="A44" s="201" t="s">
        <v>318</v>
      </c>
    </row>
    <row r="45" spans="1:3" x14ac:dyDescent="0.25">
      <c r="A45" s="202" t="s">
        <v>171</v>
      </c>
    </row>
    <row r="46" spans="1:3" x14ac:dyDescent="0.25">
      <c r="A46" s="198" t="s">
        <v>303</v>
      </c>
      <c r="C46" s="106" t="s">
        <v>1001</v>
      </c>
    </row>
    <row r="49" spans="1:3" ht="16.5" thickBot="1" x14ac:dyDescent="0.3">
      <c r="A49" s="233" t="s">
        <v>363</v>
      </c>
    </row>
    <row r="50" spans="1:3" ht="20.25" customHeight="1" thickTop="1" x14ac:dyDescent="0.25">
      <c r="A50" s="202" t="s">
        <v>379</v>
      </c>
    </row>
    <row r="51" spans="1:3" ht="15" customHeight="1" x14ac:dyDescent="0.25">
      <c r="A51" s="205" t="s">
        <v>386</v>
      </c>
    </row>
    <row r="52" spans="1:3" x14ac:dyDescent="0.25">
      <c r="A52" s="111" t="s">
        <v>436</v>
      </c>
    </row>
    <row r="53" spans="1:3" ht="15" customHeight="1" x14ac:dyDescent="0.25">
      <c r="A53" s="202" t="s">
        <v>440</v>
      </c>
    </row>
    <row r="54" spans="1:3" ht="15.75" customHeight="1" x14ac:dyDescent="0.25">
      <c r="A54" s="202" t="s">
        <v>445</v>
      </c>
    </row>
    <row r="55" spans="1:3" x14ac:dyDescent="0.25">
      <c r="A55" s="201" t="s">
        <v>449</v>
      </c>
    </row>
    <row r="56" spans="1:3" x14ac:dyDescent="0.25">
      <c r="A56" s="111" t="s">
        <v>459</v>
      </c>
    </row>
    <row r="57" spans="1:3" x14ac:dyDescent="0.25">
      <c r="A57" s="202" t="s">
        <v>465</v>
      </c>
    </row>
    <row r="58" spans="1:3" ht="17.25" customHeight="1" x14ac:dyDescent="0.25">
      <c r="A58" s="202" t="s">
        <v>485</v>
      </c>
    </row>
    <row r="59" spans="1:3" ht="15" customHeight="1" x14ac:dyDescent="0.25">
      <c r="A59" s="111" t="s">
        <v>495</v>
      </c>
      <c r="C59" s="106" t="s">
        <v>1002</v>
      </c>
    </row>
  </sheetData>
  <sortState xmlns:xlrd2="http://schemas.microsoft.com/office/spreadsheetml/2017/richdata2" ref="A3:A46">
    <sortCondition ref="A3:A46"/>
  </sortState>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C57"/>
  <sheetViews>
    <sheetView topLeftCell="A46" workbookViewId="0">
      <selection activeCell="A43" sqref="A3:A43"/>
    </sheetView>
  </sheetViews>
  <sheetFormatPr defaultRowHeight="15" x14ac:dyDescent="0.25"/>
  <cols>
    <col min="1" max="1" width="26.85546875" style="227" customWidth="1"/>
    <col min="8" max="8" width="22.85546875" customWidth="1"/>
  </cols>
  <sheetData>
    <row r="2" spans="1:1" ht="16.5" thickBot="1" x14ac:dyDescent="0.3">
      <c r="A2" s="249" t="s">
        <v>64</v>
      </c>
    </row>
    <row r="3" spans="1:1" ht="15.75" thickTop="1" x14ac:dyDescent="0.25">
      <c r="A3" s="222" t="s">
        <v>73</v>
      </c>
    </row>
    <row r="4" spans="1:1" x14ac:dyDescent="0.25">
      <c r="A4" s="225" t="s">
        <v>997</v>
      </c>
    </row>
    <row r="5" spans="1:1" x14ac:dyDescent="0.25">
      <c r="A5" s="223" t="s">
        <v>180</v>
      </c>
    </row>
    <row r="6" spans="1:1" x14ac:dyDescent="0.25">
      <c r="A6" s="223" t="s">
        <v>143</v>
      </c>
    </row>
    <row r="7" spans="1:1" x14ac:dyDescent="0.25">
      <c r="A7" s="223" t="s">
        <v>93</v>
      </c>
    </row>
    <row r="8" spans="1:1" x14ac:dyDescent="0.25">
      <c r="A8" s="225" t="s">
        <v>233</v>
      </c>
    </row>
    <row r="9" spans="1:1" x14ac:dyDescent="0.25">
      <c r="A9" s="223" t="s">
        <v>109</v>
      </c>
    </row>
    <row r="10" spans="1:1" x14ac:dyDescent="0.25">
      <c r="A10" s="223" t="s">
        <v>215</v>
      </c>
    </row>
    <row r="11" spans="1:1" x14ac:dyDescent="0.25">
      <c r="A11" s="223" t="s">
        <v>202</v>
      </c>
    </row>
    <row r="12" spans="1:1" ht="15" customHeight="1" x14ac:dyDescent="0.25">
      <c r="A12" s="223" t="s">
        <v>160</v>
      </c>
    </row>
    <row r="13" spans="1:1" x14ac:dyDescent="0.25">
      <c r="A13" s="223" t="s">
        <v>117</v>
      </c>
    </row>
    <row r="14" spans="1:1" x14ac:dyDescent="0.25">
      <c r="A14" s="223" t="s">
        <v>138</v>
      </c>
    </row>
    <row r="15" spans="1:1" x14ac:dyDescent="0.25">
      <c r="A15" s="225" t="s">
        <v>224</v>
      </c>
    </row>
    <row r="16" spans="1:1" x14ac:dyDescent="0.25">
      <c r="A16" s="223" t="s">
        <v>97</v>
      </c>
    </row>
    <row r="17" spans="1:1" x14ac:dyDescent="0.25">
      <c r="A17" s="225" t="s">
        <v>267</v>
      </c>
    </row>
    <row r="18" spans="1:1" ht="15.75" customHeight="1" x14ac:dyDescent="0.25">
      <c r="A18" s="223" t="s">
        <v>155</v>
      </c>
    </row>
    <row r="19" spans="1:1" ht="30" x14ac:dyDescent="0.25">
      <c r="A19" s="223" t="s">
        <v>213</v>
      </c>
    </row>
    <row r="20" spans="1:1" ht="30" x14ac:dyDescent="0.25">
      <c r="A20" s="225" t="s">
        <v>340</v>
      </c>
    </row>
    <row r="21" spans="1:1" ht="30" x14ac:dyDescent="0.25">
      <c r="A21" s="225" t="s">
        <v>998</v>
      </c>
    </row>
    <row r="22" spans="1:1" x14ac:dyDescent="0.25">
      <c r="A22" s="225" t="s">
        <v>231</v>
      </c>
    </row>
    <row r="23" spans="1:1" ht="30" x14ac:dyDescent="0.25">
      <c r="A23" s="223" t="s">
        <v>149</v>
      </c>
    </row>
    <row r="24" spans="1:1" ht="30" x14ac:dyDescent="0.25">
      <c r="A24" s="223" t="s">
        <v>87</v>
      </c>
    </row>
    <row r="25" spans="1:1" x14ac:dyDescent="0.25">
      <c r="A25" s="225" t="s">
        <v>346</v>
      </c>
    </row>
    <row r="26" spans="1:1" x14ac:dyDescent="0.25">
      <c r="A26" s="225" t="s">
        <v>245</v>
      </c>
    </row>
    <row r="27" spans="1:1" x14ac:dyDescent="0.25">
      <c r="A27" s="225" t="s">
        <v>227</v>
      </c>
    </row>
    <row r="28" spans="1:1" x14ac:dyDescent="0.25">
      <c r="A28" s="223" t="s">
        <v>130</v>
      </c>
    </row>
    <row r="29" spans="1:1" x14ac:dyDescent="0.25">
      <c r="A29" s="225" t="s">
        <v>333</v>
      </c>
    </row>
    <row r="30" spans="1:1" x14ac:dyDescent="0.25">
      <c r="A30" s="223" t="s">
        <v>140</v>
      </c>
    </row>
    <row r="31" spans="1:1" ht="15" customHeight="1" x14ac:dyDescent="0.25">
      <c r="A31" s="223" t="s">
        <v>166</v>
      </c>
    </row>
    <row r="32" spans="1:1" ht="30" x14ac:dyDescent="0.25">
      <c r="A32" s="223" t="s">
        <v>194</v>
      </c>
    </row>
    <row r="33" spans="1:3" x14ac:dyDescent="0.25">
      <c r="A33" s="225" t="s">
        <v>243</v>
      </c>
    </row>
    <row r="34" spans="1:3" x14ac:dyDescent="0.25">
      <c r="A34" s="223" t="s">
        <v>208</v>
      </c>
    </row>
    <row r="35" spans="1:3" x14ac:dyDescent="0.25">
      <c r="A35" s="223" t="s">
        <v>219</v>
      </c>
    </row>
    <row r="36" spans="1:3" ht="15" customHeight="1" x14ac:dyDescent="0.25">
      <c r="A36" s="225" t="s">
        <v>257</v>
      </c>
    </row>
    <row r="37" spans="1:3" x14ac:dyDescent="0.25">
      <c r="A37" s="225" t="s">
        <v>314</v>
      </c>
    </row>
    <row r="38" spans="1:3" x14ac:dyDescent="0.25">
      <c r="A38" s="223" t="s">
        <v>217</v>
      </c>
    </row>
    <row r="39" spans="1:3" x14ac:dyDescent="0.25">
      <c r="A39" s="225" t="s">
        <v>264</v>
      </c>
    </row>
    <row r="40" spans="1:3" x14ac:dyDescent="0.25">
      <c r="A40" s="223" t="s">
        <v>136</v>
      </c>
    </row>
    <row r="41" spans="1:3" x14ac:dyDescent="0.25">
      <c r="A41" s="223" t="s">
        <v>171</v>
      </c>
    </row>
    <row r="42" spans="1:3" ht="23.25" customHeight="1" x14ac:dyDescent="0.25">
      <c r="A42" s="225" t="s">
        <v>323</v>
      </c>
    </row>
    <row r="43" spans="1:3" x14ac:dyDescent="0.25">
      <c r="A43" s="225" t="s">
        <v>303</v>
      </c>
      <c r="C43" s="106" t="s">
        <v>1003</v>
      </c>
    </row>
    <row r="46" spans="1:3" ht="15" customHeight="1" x14ac:dyDescent="0.25"/>
    <row r="48" spans="1:3" ht="15.75" customHeight="1" thickBot="1" x14ac:dyDescent="0.3">
      <c r="A48" s="244" t="s">
        <v>363</v>
      </c>
    </row>
    <row r="49" spans="1:3" ht="15.75" thickTop="1" x14ac:dyDescent="0.25">
      <c r="A49" s="202" t="s">
        <v>379</v>
      </c>
    </row>
    <row r="50" spans="1:3" x14ac:dyDescent="0.25">
      <c r="A50" s="205" t="s">
        <v>386</v>
      </c>
    </row>
    <row r="51" spans="1:3" ht="15" customHeight="1" x14ac:dyDescent="0.25">
      <c r="A51" s="111" t="s">
        <v>436</v>
      </c>
    </row>
    <row r="52" spans="1:3" ht="15" customHeight="1" x14ac:dyDescent="0.25">
      <c r="A52" s="202" t="s">
        <v>440</v>
      </c>
    </row>
    <row r="53" spans="1:3" x14ac:dyDescent="0.25">
      <c r="A53" s="202" t="s">
        <v>445</v>
      </c>
    </row>
    <row r="54" spans="1:3" x14ac:dyDescent="0.25">
      <c r="A54" s="111" t="s">
        <v>459</v>
      </c>
    </row>
    <row r="55" spans="1:3" x14ac:dyDescent="0.25">
      <c r="A55" s="202" t="s">
        <v>485</v>
      </c>
    </row>
    <row r="56" spans="1:3" x14ac:dyDescent="0.25">
      <c r="A56" s="111" t="s">
        <v>495</v>
      </c>
    </row>
    <row r="57" spans="1:3" x14ac:dyDescent="0.25">
      <c r="C57" s="106" t="s">
        <v>1004</v>
      </c>
    </row>
  </sheetData>
  <sortState xmlns:xlrd2="http://schemas.microsoft.com/office/spreadsheetml/2017/richdata2" ref="A4:A43">
    <sortCondition ref="A3:A43"/>
  </sortState>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C57"/>
  <sheetViews>
    <sheetView workbookViewId="0">
      <selection activeCell="C42" sqref="C42"/>
    </sheetView>
  </sheetViews>
  <sheetFormatPr defaultRowHeight="15" x14ac:dyDescent="0.25"/>
  <cols>
    <col min="1" max="1" width="40.140625" customWidth="1"/>
  </cols>
  <sheetData>
    <row r="2" spans="1:1" ht="16.5" thickBot="1" x14ac:dyDescent="0.3">
      <c r="A2" s="244" t="s">
        <v>64</v>
      </c>
    </row>
    <row r="3" spans="1:1" ht="16.5" thickTop="1" x14ac:dyDescent="0.25">
      <c r="A3" s="246" t="s">
        <v>180</v>
      </c>
    </row>
    <row r="4" spans="1:1" ht="15" customHeight="1" x14ac:dyDescent="0.25">
      <c r="A4" s="246" t="s">
        <v>143</v>
      </c>
    </row>
    <row r="5" spans="1:1" ht="15.75" x14ac:dyDescent="0.25">
      <c r="A5" s="246" t="s">
        <v>168</v>
      </c>
    </row>
    <row r="6" spans="1:1" ht="15.75" x14ac:dyDescent="0.25">
      <c r="A6" s="226" t="s">
        <v>93</v>
      </c>
    </row>
    <row r="7" spans="1:1" ht="15.75" x14ac:dyDescent="0.25">
      <c r="A7" s="248" t="s">
        <v>233</v>
      </c>
    </row>
    <row r="8" spans="1:1" ht="15.75" x14ac:dyDescent="0.25">
      <c r="A8" s="246" t="s">
        <v>109</v>
      </c>
    </row>
    <row r="9" spans="1:1" ht="15.75" x14ac:dyDescent="0.25">
      <c r="A9" s="246" t="s">
        <v>215</v>
      </c>
    </row>
    <row r="10" spans="1:1" ht="15.75" x14ac:dyDescent="0.25">
      <c r="A10" s="246" t="s">
        <v>202</v>
      </c>
    </row>
    <row r="11" spans="1:1" ht="15.75" x14ac:dyDescent="0.25">
      <c r="A11" s="246" t="s">
        <v>160</v>
      </c>
    </row>
    <row r="12" spans="1:1" ht="15.75" x14ac:dyDescent="0.25">
      <c r="A12" s="226" t="s">
        <v>117</v>
      </c>
    </row>
    <row r="13" spans="1:1" ht="15.75" x14ac:dyDescent="0.25">
      <c r="A13" s="226" t="s">
        <v>73</v>
      </c>
    </row>
    <row r="14" spans="1:1" ht="15.75" x14ac:dyDescent="0.25">
      <c r="A14" s="226" t="s">
        <v>82</v>
      </c>
    </row>
    <row r="15" spans="1:1" ht="15.75" x14ac:dyDescent="0.25">
      <c r="A15" s="226" t="s">
        <v>138</v>
      </c>
    </row>
    <row r="16" spans="1:1" ht="15.75" x14ac:dyDescent="0.25">
      <c r="A16" s="247" t="s">
        <v>224</v>
      </c>
    </row>
    <row r="17" spans="1:1" ht="15.75" x14ac:dyDescent="0.25">
      <c r="A17" s="226" t="s">
        <v>97</v>
      </c>
    </row>
    <row r="18" spans="1:1" ht="15.75" x14ac:dyDescent="0.25">
      <c r="A18" s="247" t="s">
        <v>267</v>
      </c>
    </row>
    <row r="19" spans="1:1" ht="15" customHeight="1" x14ac:dyDescent="0.25">
      <c r="A19" s="246" t="s">
        <v>155</v>
      </c>
    </row>
    <row r="20" spans="1:1" ht="15.75" x14ac:dyDescent="0.25">
      <c r="A20" s="246" t="s">
        <v>213</v>
      </c>
    </row>
    <row r="21" spans="1:1" ht="15.75" x14ac:dyDescent="0.25">
      <c r="A21" s="247" t="s">
        <v>998</v>
      </c>
    </row>
    <row r="22" spans="1:1" ht="15.75" x14ac:dyDescent="0.25">
      <c r="A22" s="247" t="s">
        <v>231</v>
      </c>
    </row>
    <row r="23" spans="1:1" ht="15.75" x14ac:dyDescent="0.25">
      <c r="A23" s="226" t="s">
        <v>149</v>
      </c>
    </row>
    <row r="24" spans="1:1" ht="15.75" x14ac:dyDescent="0.25">
      <c r="A24" s="226" t="s">
        <v>87</v>
      </c>
    </row>
    <row r="25" spans="1:1" ht="15.75" x14ac:dyDescent="0.25">
      <c r="A25" s="247" t="s">
        <v>346</v>
      </c>
    </row>
    <row r="26" spans="1:1" ht="15.75" x14ac:dyDescent="0.25">
      <c r="A26" s="247" t="s">
        <v>245</v>
      </c>
    </row>
    <row r="27" spans="1:1" ht="15.75" x14ac:dyDescent="0.25">
      <c r="A27" s="247" t="s">
        <v>227</v>
      </c>
    </row>
    <row r="28" spans="1:1" ht="15.75" x14ac:dyDescent="0.25">
      <c r="A28" s="226" t="s">
        <v>130</v>
      </c>
    </row>
    <row r="29" spans="1:1" ht="15.75" x14ac:dyDescent="0.25">
      <c r="A29" s="247" t="s">
        <v>333</v>
      </c>
    </row>
    <row r="30" spans="1:1" ht="15.75" x14ac:dyDescent="0.25">
      <c r="A30" s="226" t="s">
        <v>166</v>
      </c>
    </row>
    <row r="31" spans="1:1" ht="15" customHeight="1" x14ac:dyDescent="0.25">
      <c r="A31" s="246" t="s">
        <v>194</v>
      </c>
    </row>
    <row r="32" spans="1:1" ht="15.75" x14ac:dyDescent="0.25">
      <c r="A32" s="247" t="s">
        <v>307</v>
      </c>
    </row>
    <row r="33" spans="1:3" ht="15.75" x14ac:dyDescent="0.25">
      <c r="A33" s="226" t="s">
        <v>123</v>
      </c>
    </row>
    <row r="34" spans="1:3" ht="15.75" x14ac:dyDescent="0.25">
      <c r="A34" s="247" t="s">
        <v>243</v>
      </c>
    </row>
    <row r="35" spans="1:3" ht="15" customHeight="1" x14ac:dyDescent="0.25">
      <c r="A35" s="246" t="s">
        <v>208</v>
      </c>
    </row>
    <row r="36" spans="1:3" ht="15.75" x14ac:dyDescent="0.25">
      <c r="A36" s="226" t="s">
        <v>219</v>
      </c>
    </row>
    <row r="37" spans="1:3" ht="15.75" x14ac:dyDescent="0.25">
      <c r="A37" s="248" t="s">
        <v>257</v>
      </c>
    </row>
    <row r="38" spans="1:3" ht="15.75" x14ac:dyDescent="0.25">
      <c r="A38" s="226" t="s">
        <v>217</v>
      </c>
    </row>
    <row r="39" spans="1:3" ht="15.75" x14ac:dyDescent="0.25">
      <c r="A39" s="246" t="s">
        <v>136</v>
      </c>
    </row>
    <row r="40" spans="1:3" ht="15" customHeight="1" x14ac:dyDescent="0.25">
      <c r="A40" s="248" t="s">
        <v>318</v>
      </c>
    </row>
    <row r="41" spans="1:3" ht="15.75" x14ac:dyDescent="0.25">
      <c r="A41" s="248" t="s">
        <v>303</v>
      </c>
    </row>
    <row r="42" spans="1:3" ht="15.75" x14ac:dyDescent="0.25">
      <c r="A42" s="247" t="s">
        <v>325</v>
      </c>
      <c r="C42" s="106" t="s">
        <v>1005</v>
      </c>
    </row>
    <row r="45" spans="1:3" ht="16.5" thickBot="1" x14ac:dyDescent="0.3">
      <c r="A45" s="244" t="s">
        <v>363</v>
      </c>
    </row>
    <row r="46" spans="1:3" ht="15.75" thickTop="1" x14ac:dyDescent="0.25">
      <c r="A46" s="242" t="s">
        <v>379</v>
      </c>
    </row>
    <row r="47" spans="1:3" x14ac:dyDescent="0.25">
      <c r="A47" s="245" t="s">
        <v>386</v>
      </c>
    </row>
    <row r="48" spans="1:3" x14ac:dyDescent="0.25">
      <c r="A48" s="223" t="s">
        <v>436</v>
      </c>
    </row>
    <row r="49" spans="1:3" x14ac:dyDescent="0.25">
      <c r="A49" s="242" t="s">
        <v>440</v>
      </c>
    </row>
    <row r="50" spans="1:3" x14ac:dyDescent="0.25">
      <c r="A50" s="242" t="s">
        <v>445</v>
      </c>
    </row>
    <row r="51" spans="1:3" x14ac:dyDescent="0.25">
      <c r="A51" s="243" t="s">
        <v>449</v>
      </c>
    </row>
    <row r="52" spans="1:3" x14ac:dyDescent="0.25">
      <c r="A52" s="223" t="s">
        <v>459</v>
      </c>
    </row>
    <row r="53" spans="1:3" x14ac:dyDescent="0.25">
      <c r="A53" s="242" t="s">
        <v>465</v>
      </c>
    </row>
    <row r="54" spans="1:3" x14ac:dyDescent="0.25">
      <c r="A54" s="243" t="s">
        <v>483</v>
      </c>
    </row>
    <row r="55" spans="1:3" x14ac:dyDescent="0.25">
      <c r="A55" s="242" t="s">
        <v>485</v>
      </c>
    </row>
    <row r="56" spans="1:3" x14ac:dyDescent="0.25">
      <c r="A56" s="223" t="s">
        <v>495</v>
      </c>
    </row>
    <row r="57" spans="1:3" x14ac:dyDescent="0.25">
      <c r="C57" s="106" t="s">
        <v>1006</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C57"/>
  <sheetViews>
    <sheetView topLeftCell="A43" workbookViewId="0">
      <selection activeCell="K57" sqref="K57"/>
    </sheetView>
  </sheetViews>
  <sheetFormatPr defaultRowHeight="15" x14ac:dyDescent="0.25"/>
  <cols>
    <col min="1" max="1" width="25.28515625" customWidth="1"/>
    <col min="11" max="11" width="22.85546875" customWidth="1"/>
  </cols>
  <sheetData>
    <row r="2" spans="1:1" ht="16.5" thickBot="1" x14ac:dyDescent="0.3">
      <c r="A2" s="233" t="s">
        <v>64</v>
      </c>
    </row>
    <row r="3" spans="1:1" ht="21" customHeight="1" thickTop="1" x14ac:dyDescent="0.25">
      <c r="A3" s="242" t="s">
        <v>180</v>
      </c>
    </row>
    <row r="4" spans="1:1" ht="15" customHeight="1" x14ac:dyDescent="0.25">
      <c r="A4" s="242" t="s">
        <v>143</v>
      </c>
    </row>
    <row r="5" spans="1:1" x14ac:dyDescent="0.25">
      <c r="A5" s="223" t="s">
        <v>168</v>
      </c>
    </row>
    <row r="6" spans="1:1" x14ac:dyDescent="0.25">
      <c r="A6" s="242" t="s">
        <v>93</v>
      </c>
    </row>
    <row r="7" spans="1:1" x14ac:dyDescent="0.25">
      <c r="A7" s="243" t="s">
        <v>233</v>
      </c>
    </row>
    <row r="8" spans="1:1" x14ac:dyDescent="0.25">
      <c r="A8" s="242" t="s">
        <v>109</v>
      </c>
    </row>
    <row r="9" spans="1:1" x14ac:dyDescent="0.25">
      <c r="A9" s="223" t="s">
        <v>215</v>
      </c>
    </row>
    <row r="10" spans="1:1" x14ac:dyDescent="0.25">
      <c r="A10" s="242" t="s">
        <v>196</v>
      </c>
    </row>
    <row r="11" spans="1:1" x14ac:dyDescent="0.25">
      <c r="A11" s="242" t="s">
        <v>202</v>
      </c>
    </row>
    <row r="12" spans="1:1" x14ac:dyDescent="0.25">
      <c r="A12" s="223" t="s">
        <v>160</v>
      </c>
    </row>
    <row r="13" spans="1:1" x14ac:dyDescent="0.25">
      <c r="A13" s="223" t="s">
        <v>117</v>
      </c>
    </row>
    <row r="14" spans="1:1" x14ac:dyDescent="0.25">
      <c r="A14" s="223" t="s">
        <v>73</v>
      </c>
    </row>
    <row r="15" spans="1:1" ht="27.75" customHeight="1" x14ac:dyDescent="0.25">
      <c r="A15" s="223" t="s">
        <v>82</v>
      </c>
    </row>
    <row r="16" spans="1:1" x14ac:dyDescent="0.25">
      <c r="A16" s="223" t="s">
        <v>138</v>
      </c>
    </row>
    <row r="17" spans="1:1" ht="30" x14ac:dyDescent="0.25">
      <c r="A17" s="225" t="s">
        <v>224</v>
      </c>
    </row>
    <row r="18" spans="1:1" x14ac:dyDescent="0.25">
      <c r="A18" s="242" t="s">
        <v>97</v>
      </c>
    </row>
    <row r="19" spans="1:1" ht="15" customHeight="1" x14ac:dyDescent="0.25">
      <c r="A19" s="242" t="s">
        <v>121</v>
      </c>
    </row>
    <row r="20" spans="1:1" x14ac:dyDescent="0.25">
      <c r="A20" s="242" t="s">
        <v>155</v>
      </c>
    </row>
    <row r="21" spans="1:1" ht="30" x14ac:dyDescent="0.25">
      <c r="A21" s="223" t="s">
        <v>213</v>
      </c>
    </row>
    <row r="22" spans="1:1" x14ac:dyDescent="0.25">
      <c r="A22" s="243" t="s">
        <v>231</v>
      </c>
    </row>
    <row r="23" spans="1:1" ht="30" x14ac:dyDescent="0.25">
      <c r="A23" s="223" t="s">
        <v>149</v>
      </c>
    </row>
    <row r="24" spans="1:1" x14ac:dyDescent="0.25">
      <c r="A24" s="225" t="s">
        <v>346</v>
      </c>
    </row>
    <row r="25" spans="1:1" x14ac:dyDescent="0.25">
      <c r="A25" s="225" t="s">
        <v>245</v>
      </c>
    </row>
    <row r="26" spans="1:1" x14ac:dyDescent="0.25">
      <c r="A26" s="225" t="s">
        <v>227</v>
      </c>
    </row>
    <row r="27" spans="1:1" x14ac:dyDescent="0.25">
      <c r="A27" s="223" t="s">
        <v>130</v>
      </c>
    </row>
    <row r="28" spans="1:1" ht="22.5" customHeight="1" x14ac:dyDescent="0.25">
      <c r="A28" s="225" t="s">
        <v>333</v>
      </c>
    </row>
    <row r="29" spans="1:1" x14ac:dyDescent="0.25">
      <c r="A29" s="225" t="s">
        <v>249</v>
      </c>
    </row>
    <row r="30" spans="1:1" ht="30" x14ac:dyDescent="0.25">
      <c r="A30" s="223" t="s">
        <v>194</v>
      </c>
    </row>
    <row r="31" spans="1:1" x14ac:dyDescent="0.25">
      <c r="A31" s="225" t="s">
        <v>307</v>
      </c>
    </row>
    <row r="32" spans="1:1" ht="15.75" customHeight="1" x14ac:dyDescent="0.25">
      <c r="A32" s="242" t="s">
        <v>123</v>
      </c>
    </row>
    <row r="33" spans="1:3" x14ac:dyDescent="0.25">
      <c r="A33" s="225" t="s">
        <v>243</v>
      </c>
    </row>
    <row r="34" spans="1:3" x14ac:dyDescent="0.25">
      <c r="A34" s="223" t="s">
        <v>208</v>
      </c>
    </row>
    <row r="35" spans="1:3" ht="22.5" customHeight="1" x14ac:dyDescent="0.25">
      <c r="A35" s="223" t="s">
        <v>219</v>
      </c>
    </row>
    <row r="36" spans="1:3" ht="24.75" customHeight="1" x14ac:dyDescent="0.25">
      <c r="A36" s="225" t="s">
        <v>257</v>
      </c>
    </row>
    <row r="37" spans="1:3" x14ac:dyDescent="0.25">
      <c r="A37" s="242" t="s">
        <v>217</v>
      </c>
    </row>
    <row r="38" spans="1:3" ht="30" x14ac:dyDescent="0.25">
      <c r="A38" s="225" t="s">
        <v>264</v>
      </c>
    </row>
    <row r="39" spans="1:3" x14ac:dyDescent="0.25">
      <c r="A39" s="242" t="s">
        <v>136</v>
      </c>
    </row>
    <row r="40" spans="1:3" x14ac:dyDescent="0.25">
      <c r="A40" s="243" t="s">
        <v>318</v>
      </c>
    </row>
    <row r="41" spans="1:3" x14ac:dyDescent="0.25">
      <c r="A41" s="242" t="s">
        <v>171</v>
      </c>
    </row>
    <row r="42" spans="1:3" x14ac:dyDescent="0.25">
      <c r="A42" s="243" t="s">
        <v>303</v>
      </c>
    </row>
    <row r="43" spans="1:3" x14ac:dyDescent="0.25">
      <c r="A43" s="225" t="s">
        <v>325</v>
      </c>
      <c r="C43" s="106" t="s">
        <v>1003</v>
      </c>
    </row>
    <row r="45" spans="1:3" ht="63.75" customHeight="1" thickBot="1" x14ac:dyDescent="0.3">
      <c r="A45" s="233" t="s">
        <v>363</v>
      </c>
    </row>
    <row r="46" spans="1:3" ht="15.75" customHeight="1" thickTop="1" x14ac:dyDescent="0.25">
      <c r="A46" s="222" t="s">
        <v>379</v>
      </c>
    </row>
    <row r="47" spans="1:3" ht="14.25" customHeight="1" x14ac:dyDescent="0.25">
      <c r="A47" s="224" t="s">
        <v>386</v>
      </c>
    </row>
    <row r="48" spans="1:3" x14ac:dyDescent="0.25">
      <c r="A48" s="223" t="s">
        <v>436</v>
      </c>
    </row>
    <row r="49" spans="1:3" x14ac:dyDescent="0.25">
      <c r="A49" s="223" t="s">
        <v>440</v>
      </c>
    </row>
    <row r="50" spans="1:3" x14ac:dyDescent="0.25">
      <c r="A50" s="223" t="s">
        <v>445</v>
      </c>
    </row>
    <row r="51" spans="1:3" x14ac:dyDescent="0.25">
      <c r="A51" s="225" t="s">
        <v>449</v>
      </c>
    </row>
    <row r="52" spans="1:3" x14ac:dyDescent="0.25">
      <c r="A52" s="223" t="s">
        <v>459</v>
      </c>
    </row>
    <row r="53" spans="1:3" x14ac:dyDescent="0.25">
      <c r="A53" s="223" t="s">
        <v>465</v>
      </c>
    </row>
    <row r="54" spans="1:3" ht="30" x14ac:dyDescent="0.25">
      <c r="A54" s="225" t="s">
        <v>483</v>
      </c>
    </row>
    <row r="55" spans="1:3" x14ac:dyDescent="0.25">
      <c r="A55" s="223" t="s">
        <v>485</v>
      </c>
    </row>
    <row r="56" spans="1:3" x14ac:dyDescent="0.25">
      <c r="A56" s="223" t="s">
        <v>495</v>
      </c>
    </row>
    <row r="57" spans="1:3" x14ac:dyDescent="0.25">
      <c r="C57" s="106" t="s">
        <v>1006</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64"/>
  <sheetViews>
    <sheetView workbookViewId="0">
      <selection activeCell="P50" sqref="P50"/>
    </sheetView>
  </sheetViews>
  <sheetFormatPr defaultRowHeight="15" x14ac:dyDescent="0.25"/>
  <cols>
    <col min="1" max="1" width="37" style="173" customWidth="1"/>
    <col min="4" max="4" width="11.140625" customWidth="1"/>
    <col min="7" max="7" width="23.7109375" style="227" customWidth="1"/>
  </cols>
  <sheetData>
    <row r="1" spans="1:1" ht="25.5" customHeight="1" thickBot="1" x14ac:dyDescent="0.3">
      <c r="A1" s="188" t="s">
        <v>64</v>
      </c>
    </row>
    <row r="2" spans="1:1" ht="15.75" thickTop="1" x14ac:dyDescent="0.25">
      <c r="A2" s="220" t="s">
        <v>997</v>
      </c>
    </row>
    <row r="3" spans="1:1" ht="15" customHeight="1" x14ac:dyDescent="0.25">
      <c r="A3" s="217" t="s">
        <v>180</v>
      </c>
    </row>
    <row r="4" spans="1:1" x14ac:dyDescent="0.25">
      <c r="A4" s="220" t="s">
        <v>184</v>
      </c>
    </row>
    <row r="5" spans="1:1" x14ac:dyDescent="0.25">
      <c r="A5" s="219" t="s">
        <v>143</v>
      </c>
    </row>
    <row r="6" spans="1:1" x14ac:dyDescent="0.25">
      <c r="A6" s="217" t="s">
        <v>168</v>
      </c>
    </row>
    <row r="7" spans="1:1" x14ac:dyDescent="0.25">
      <c r="A7" s="217" t="s">
        <v>93</v>
      </c>
    </row>
    <row r="8" spans="1:1" x14ac:dyDescent="0.25">
      <c r="A8" s="220" t="s">
        <v>233</v>
      </c>
    </row>
    <row r="9" spans="1:1" x14ac:dyDescent="0.25">
      <c r="A9" s="217" t="s">
        <v>109</v>
      </c>
    </row>
    <row r="10" spans="1:1" x14ac:dyDescent="0.25">
      <c r="A10" s="220" t="s">
        <v>255</v>
      </c>
    </row>
    <row r="11" spans="1:1" ht="18" customHeight="1" x14ac:dyDescent="0.25">
      <c r="A11" s="219" t="s">
        <v>215</v>
      </c>
    </row>
    <row r="12" spans="1:1" x14ac:dyDescent="0.25">
      <c r="A12" s="219" t="s">
        <v>196</v>
      </c>
    </row>
    <row r="13" spans="1:1" x14ac:dyDescent="0.25">
      <c r="A13" s="219" t="s">
        <v>202</v>
      </c>
    </row>
    <row r="14" spans="1:1" x14ac:dyDescent="0.25">
      <c r="A14" s="219" t="s">
        <v>160</v>
      </c>
    </row>
    <row r="15" spans="1:1" x14ac:dyDescent="0.25">
      <c r="A15" s="219" t="s">
        <v>117</v>
      </c>
    </row>
    <row r="16" spans="1:1" x14ac:dyDescent="0.25">
      <c r="A16" s="219" t="s">
        <v>73</v>
      </c>
    </row>
    <row r="17" spans="1:1" ht="15" customHeight="1" x14ac:dyDescent="0.25">
      <c r="A17" s="217" t="s">
        <v>82</v>
      </c>
    </row>
    <row r="18" spans="1:1" ht="15" customHeight="1" x14ac:dyDescent="0.25">
      <c r="A18" s="217" t="s">
        <v>138</v>
      </c>
    </row>
    <row r="19" spans="1:1" x14ac:dyDescent="0.25">
      <c r="A19" s="220" t="s">
        <v>224</v>
      </c>
    </row>
    <row r="20" spans="1:1" x14ac:dyDescent="0.25">
      <c r="A20" s="219" t="s">
        <v>97</v>
      </c>
    </row>
    <row r="21" spans="1:1" x14ac:dyDescent="0.25">
      <c r="A21" s="219" t="s">
        <v>190</v>
      </c>
    </row>
    <row r="22" spans="1:1" x14ac:dyDescent="0.25">
      <c r="A22" s="219" t="s">
        <v>155</v>
      </c>
    </row>
    <row r="23" spans="1:1" x14ac:dyDescent="0.25">
      <c r="A23" s="219" t="s">
        <v>213</v>
      </c>
    </row>
    <row r="24" spans="1:1" x14ac:dyDescent="0.25">
      <c r="A24" s="220" t="s">
        <v>998</v>
      </c>
    </row>
    <row r="25" spans="1:1" x14ac:dyDescent="0.25">
      <c r="A25" s="218" t="s">
        <v>231</v>
      </c>
    </row>
    <row r="26" spans="1:1" x14ac:dyDescent="0.25">
      <c r="A26" s="219" t="s">
        <v>149</v>
      </c>
    </row>
    <row r="27" spans="1:1" x14ac:dyDescent="0.25">
      <c r="A27" s="218" t="s">
        <v>278</v>
      </c>
    </row>
    <row r="28" spans="1:1" x14ac:dyDescent="0.25">
      <c r="A28" s="219" t="s">
        <v>87</v>
      </c>
    </row>
    <row r="29" spans="1:1" x14ac:dyDescent="0.25">
      <c r="A29" s="218" t="s">
        <v>346</v>
      </c>
    </row>
    <row r="30" spans="1:1" x14ac:dyDescent="0.25">
      <c r="A30" s="218" t="s">
        <v>301</v>
      </c>
    </row>
    <row r="31" spans="1:1" x14ac:dyDescent="0.25">
      <c r="A31" s="218" t="s">
        <v>245</v>
      </c>
    </row>
    <row r="32" spans="1:1" x14ac:dyDescent="0.25">
      <c r="A32" s="218" t="s">
        <v>227</v>
      </c>
    </row>
    <row r="33" spans="1:4" x14ac:dyDescent="0.25">
      <c r="A33" s="219" t="s">
        <v>130</v>
      </c>
    </row>
    <row r="34" spans="1:4" ht="15" customHeight="1" x14ac:dyDescent="0.25">
      <c r="A34" s="220" t="s">
        <v>333</v>
      </c>
    </row>
    <row r="35" spans="1:4" ht="15" customHeight="1" x14ac:dyDescent="0.25">
      <c r="A35" s="219" t="s">
        <v>194</v>
      </c>
    </row>
    <row r="36" spans="1:4" x14ac:dyDescent="0.25">
      <c r="A36" s="218" t="s">
        <v>307</v>
      </c>
    </row>
    <row r="37" spans="1:4" x14ac:dyDescent="0.25">
      <c r="A37" s="219" t="s">
        <v>123</v>
      </c>
    </row>
    <row r="38" spans="1:4" x14ac:dyDescent="0.25">
      <c r="A38" s="218" t="s">
        <v>243</v>
      </c>
    </row>
    <row r="39" spans="1:4" ht="15" customHeight="1" x14ac:dyDescent="0.25">
      <c r="A39" s="217" t="s">
        <v>208</v>
      </c>
    </row>
    <row r="40" spans="1:4" x14ac:dyDescent="0.25">
      <c r="A40" s="219" t="s">
        <v>219</v>
      </c>
    </row>
    <row r="41" spans="1:4" x14ac:dyDescent="0.25">
      <c r="A41" s="218" t="s">
        <v>257</v>
      </c>
    </row>
    <row r="42" spans="1:4" x14ac:dyDescent="0.25">
      <c r="A42" s="219" t="s">
        <v>217</v>
      </c>
    </row>
    <row r="43" spans="1:4" x14ac:dyDescent="0.25">
      <c r="A43" s="220" t="s">
        <v>264</v>
      </c>
    </row>
    <row r="44" spans="1:4" ht="18" customHeight="1" x14ac:dyDescent="0.25">
      <c r="A44" s="219" t="s">
        <v>136</v>
      </c>
    </row>
    <row r="45" spans="1:4" x14ac:dyDescent="0.25">
      <c r="A45" s="220" t="s">
        <v>318</v>
      </c>
    </row>
    <row r="46" spans="1:4" ht="15" customHeight="1" x14ac:dyDescent="0.25">
      <c r="A46" s="217" t="s">
        <v>171</v>
      </c>
    </row>
    <row r="47" spans="1:4" x14ac:dyDescent="0.25">
      <c r="A47" s="220" t="s">
        <v>303</v>
      </c>
    </row>
    <row r="48" spans="1:4" x14ac:dyDescent="0.25">
      <c r="A48" s="218" t="s">
        <v>325</v>
      </c>
      <c r="C48" s="106">
        <v>47</v>
      </c>
      <c r="D48" s="106" t="s">
        <v>1007</v>
      </c>
    </row>
    <row r="51" spans="1:4" ht="24.75" customHeight="1" x14ac:dyDescent="0.25">
      <c r="A51" s="231" t="s">
        <v>363</v>
      </c>
    </row>
    <row r="52" spans="1:4" x14ac:dyDescent="0.25">
      <c r="A52" s="228" t="s">
        <v>377</v>
      </c>
    </row>
    <row r="53" spans="1:4" ht="15.75" customHeight="1" x14ac:dyDescent="0.25">
      <c r="A53" s="228" t="s">
        <v>379</v>
      </c>
    </row>
    <row r="54" spans="1:4" ht="15" customHeight="1" x14ac:dyDescent="0.25">
      <c r="A54" s="229" t="s">
        <v>386</v>
      </c>
    </row>
    <row r="55" spans="1:4" ht="15.75" customHeight="1" x14ac:dyDescent="0.25">
      <c r="A55" s="228" t="s">
        <v>436</v>
      </c>
    </row>
    <row r="56" spans="1:4" ht="15" customHeight="1" x14ac:dyDescent="0.25">
      <c r="A56" s="228" t="s">
        <v>440</v>
      </c>
    </row>
    <row r="57" spans="1:4" ht="15" customHeight="1" x14ac:dyDescent="0.25">
      <c r="A57" s="228" t="s">
        <v>445</v>
      </c>
    </row>
    <row r="58" spans="1:4" x14ac:dyDescent="0.25">
      <c r="A58" s="230" t="s">
        <v>449</v>
      </c>
    </row>
    <row r="59" spans="1:4" x14ac:dyDescent="0.25">
      <c r="A59" s="230" t="s">
        <v>456</v>
      </c>
    </row>
    <row r="60" spans="1:4" x14ac:dyDescent="0.25">
      <c r="A60" s="228" t="s">
        <v>459</v>
      </c>
    </row>
    <row r="61" spans="1:4" x14ac:dyDescent="0.25">
      <c r="A61" s="228" t="s">
        <v>465</v>
      </c>
    </row>
    <row r="62" spans="1:4" x14ac:dyDescent="0.25">
      <c r="A62" s="228" t="s">
        <v>485</v>
      </c>
    </row>
    <row r="63" spans="1:4" ht="15" customHeight="1" x14ac:dyDescent="0.25">
      <c r="A63" s="228" t="s">
        <v>1008</v>
      </c>
      <c r="C63" s="106">
        <v>12</v>
      </c>
      <c r="D63" s="106" t="s">
        <v>1009</v>
      </c>
    </row>
    <row r="64" spans="1:4" ht="15" customHeight="1" x14ac:dyDescent="0.25"/>
  </sheetData>
  <sortState xmlns:xlrd2="http://schemas.microsoft.com/office/spreadsheetml/2017/richdata2" ref="A2:A48">
    <sortCondition ref="A2:A48"/>
  </sortState>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83"/>
  <sheetViews>
    <sheetView topLeftCell="A59" workbookViewId="0">
      <selection activeCell="A73" sqref="A73"/>
    </sheetView>
  </sheetViews>
  <sheetFormatPr defaultRowHeight="15" x14ac:dyDescent="0.25"/>
  <cols>
    <col min="1" max="1" width="30" customWidth="1"/>
    <col min="9" max="9" width="23.140625" customWidth="1"/>
  </cols>
  <sheetData>
    <row r="1" spans="1:1" ht="16.5" thickBot="1" x14ac:dyDescent="0.3">
      <c r="A1" s="180" t="s">
        <v>64</v>
      </c>
    </row>
    <row r="2" spans="1:1" ht="15.75" thickTop="1" x14ac:dyDescent="0.25">
      <c r="A2" s="216" t="s">
        <v>180</v>
      </c>
    </row>
    <row r="3" spans="1:1" ht="15" customHeight="1" x14ac:dyDescent="0.25">
      <c r="A3" s="220" t="s">
        <v>184</v>
      </c>
    </row>
    <row r="4" spans="1:1" ht="15" customHeight="1" x14ac:dyDescent="0.25">
      <c r="A4" s="217" t="s">
        <v>143</v>
      </c>
    </row>
    <row r="5" spans="1:1" ht="15" customHeight="1" x14ac:dyDescent="0.25">
      <c r="A5" s="217" t="s">
        <v>168</v>
      </c>
    </row>
    <row r="6" spans="1:1" x14ac:dyDescent="0.25">
      <c r="A6" s="219" t="s">
        <v>93</v>
      </c>
    </row>
    <row r="7" spans="1:1" x14ac:dyDescent="0.25">
      <c r="A7" s="220" t="s">
        <v>233</v>
      </c>
    </row>
    <row r="8" spans="1:1" x14ac:dyDescent="0.25">
      <c r="A8" s="217" t="s">
        <v>95</v>
      </c>
    </row>
    <row r="9" spans="1:1" x14ac:dyDescent="0.25">
      <c r="A9" s="217" t="s">
        <v>109</v>
      </c>
    </row>
    <row r="10" spans="1:1" x14ac:dyDescent="0.25">
      <c r="A10" s="217" t="s">
        <v>215</v>
      </c>
    </row>
    <row r="11" spans="1:1" x14ac:dyDescent="0.25">
      <c r="A11" s="217" t="s">
        <v>196</v>
      </c>
    </row>
    <row r="12" spans="1:1" x14ac:dyDescent="0.25">
      <c r="A12" s="217" t="s">
        <v>202</v>
      </c>
    </row>
    <row r="13" spans="1:1" x14ac:dyDescent="0.25">
      <c r="A13" s="219" t="s">
        <v>117</v>
      </c>
    </row>
    <row r="14" spans="1:1" x14ac:dyDescent="0.25">
      <c r="A14" s="219" t="s">
        <v>73</v>
      </c>
    </row>
    <row r="15" spans="1:1" ht="15" customHeight="1" x14ac:dyDescent="0.25">
      <c r="A15" s="217" t="s">
        <v>82</v>
      </c>
    </row>
    <row r="16" spans="1:1" x14ac:dyDescent="0.25">
      <c r="A16" s="219" t="s">
        <v>138</v>
      </c>
    </row>
    <row r="17" spans="1:1" x14ac:dyDescent="0.25">
      <c r="A17" s="218" t="s">
        <v>288</v>
      </c>
    </row>
    <row r="18" spans="1:1" x14ac:dyDescent="0.25">
      <c r="A18" s="218" t="s">
        <v>224</v>
      </c>
    </row>
    <row r="19" spans="1:1" ht="15" customHeight="1" x14ac:dyDescent="0.25">
      <c r="A19" s="217" t="s">
        <v>97</v>
      </c>
    </row>
    <row r="20" spans="1:1" x14ac:dyDescent="0.25">
      <c r="A20" s="218" t="s">
        <v>276</v>
      </c>
    </row>
    <row r="21" spans="1:1" ht="15" customHeight="1" x14ac:dyDescent="0.25">
      <c r="A21" s="220" t="s">
        <v>253</v>
      </c>
    </row>
    <row r="22" spans="1:1" ht="15" customHeight="1" x14ac:dyDescent="0.25">
      <c r="A22" s="220" t="s">
        <v>267</v>
      </c>
    </row>
    <row r="23" spans="1:1" x14ac:dyDescent="0.25">
      <c r="A23" s="217" t="s">
        <v>190</v>
      </c>
    </row>
    <row r="24" spans="1:1" ht="18.75" customHeight="1" x14ac:dyDescent="0.25">
      <c r="A24" s="219" t="s">
        <v>155</v>
      </c>
    </row>
    <row r="25" spans="1:1" ht="18" customHeight="1" x14ac:dyDescent="0.25">
      <c r="A25" s="219" t="s">
        <v>213</v>
      </c>
    </row>
    <row r="26" spans="1:1" x14ac:dyDescent="0.25">
      <c r="A26" s="218" t="s">
        <v>353</v>
      </c>
    </row>
    <row r="27" spans="1:1" x14ac:dyDescent="0.25">
      <c r="A27" s="217" t="s">
        <v>157</v>
      </c>
    </row>
    <row r="28" spans="1:1" x14ac:dyDescent="0.25">
      <c r="A28" s="218" t="s">
        <v>357</v>
      </c>
    </row>
    <row r="29" spans="1:1" x14ac:dyDescent="0.25">
      <c r="A29" s="218" t="s">
        <v>292</v>
      </c>
    </row>
    <row r="30" spans="1:1" x14ac:dyDescent="0.25">
      <c r="A30" s="218" t="s">
        <v>340</v>
      </c>
    </row>
    <row r="31" spans="1:1" ht="30" x14ac:dyDescent="0.25">
      <c r="A31" s="218" t="s">
        <v>998</v>
      </c>
    </row>
    <row r="32" spans="1:1" x14ac:dyDescent="0.25">
      <c r="A32" s="218" t="s">
        <v>231</v>
      </c>
    </row>
    <row r="33" spans="1:1" x14ac:dyDescent="0.25">
      <c r="A33" s="219" t="s">
        <v>149</v>
      </c>
    </row>
    <row r="34" spans="1:1" ht="30" x14ac:dyDescent="0.25">
      <c r="A34" s="218" t="s">
        <v>278</v>
      </c>
    </row>
    <row r="35" spans="1:1" ht="30" x14ac:dyDescent="0.25">
      <c r="A35" s="219" t="s">
        <v>87</v>
      </c>
    </row>
    <row r="36" spans="1:1" x14ac:dyDescent="0.25">
      <c r="A36" s="218" t="s">
        <v>346</v>
      </c>
    </row>
    <row r="37" spans="1:1" ht="15" customHeight="1" x14ac:dyDescent="0.25">
      <c r="A37" s="217" t="s">
        <v>66</v>
      </c>
    </row>
    <row r="38" spans="1:1" x14ac:dyDescent="0.25">
      <c r="A38" s="218" t="s">
        <v>245</v>
      </c>
    </row>
    <row r="39" spans="1:1" x14ac:dyDescent="0.25">
      <c r="A39" s="218" t="s">
        <v>227</v>
      </c>
    </row>
    <row r="40" spans="1:1" x14ac:dyDescent="0.25">
      <c r="A40" s="219" t="s">
        <v>130</v>
      </c>
    </row>
    <row r="41" spans="1:1" x14ac:dyDescent="0.25">
      <c r="A41" s="218" t="s">
        <v>333</v>
      </c>
    </row>
    <row r="42" spans="1:1" ht="15" customHeight="1" x14ac:dyDescent="0.25">
      <c r="A42" s="219" t="s">
        <v>140</v>
      </c>
    </row>
    <row r="43" spans="1:1" x14ac:dyDescent="0.25">
      <c r="A43" s="218" t="s">
        <v>284</v>
      </c>
    </row>
    <row r="44" spans="1:1" x14ac:dyDescent="0.25">
      <c r="A44" s="219" t="s">
        <v>166</v>
      </c>
    </row>
    <row r="45" spans="1:1" x14ac:dyDescent="0.25">
      <c r="A45" s="219" t="s">
        <v>194</v>
      </c>
    </row>
    <row r="46" spans="1:1" x14ac:dyDescent="0.25">
      <c r="A46" s="218" t="s">
        <v>307</v>
      </c>
    </row>
    <row r="47" spans="1:1" x14ac:dyDescent="0.25">
      <c r="A47" s="219" t="s">
        <v>123</v>
      </c>
    </row>
    <row r="48" spans="1:1" x14ac:dyDescent="0.25">
      <c r="A48" s="221" t="s">
        <v>243</v>
      </c>
    </row>
    <row r="49" spans="1:1" ht="15.75" customHeight="1" x14ac:dyDescent="0.25">
      <c r="A49" s="217" t="s">
        <v>208</v>
      </c>
    </row>
    <row r="50" spans="1:1" x14ac:dyDescent="0.25">
      <c r="A50" s="219" t="s">
        <v>219</v>
      </c>
    </row>
    <row r="51" spans="1:1" x14ac:dyDescent="0.25">
      <c r="A51" s="218" t="s">
        <v>1010</v>
      </c>
    </row>
    <row r="52" spans="1:1" ht="15.75" customHeight="1" x14ac:dyDescent="0.25">
      <c r="A52" s="220" t="s">
        <v>257</v>
      </c>
    </row>
    <row r="53" spans="1:1" x14ac:dyDescent="0.25">
      <c r="A53" s="218" t="s">
        <v>314</v>
      </c>
    </row>
    <row r="54" spans="1:1" x14ac:dyDescent="0.25">
      <c r="A54" s="219" t="s">
        <v>217</v>
      </c>
    </row>
    <row r="55" spans="1:1" x14ac:dyDescent="0.25">
      <c r="A55" s="220" t="s">
        <v>264</v>
      </c>
    </row>
    <row r="56" spans="1:1" x14ac:dyDescent="0.25">
      <c r="A56" s="219" t="s">
        <v>136</v>
      </c>
    </row>
    <row r="57" spans="1:1" ht="15" customHeight="1" x14ac:dyDescent="0.25">
      <c r="A57" s="220" t="s">
        <v>280</v>
      </c>
    </row>
    <row r="58" spans="1:1" x14ac:dyDescent="0.25">
      <c r="A58" s="220" t="s">
        <v>305</v>
      </c>
    </row>
    <row r="59" spans="1:1" x14ac:dyDescent="0.25">
      <c r="A59" s="218" t="s">
        <v>318</v>
      </c>
    </row>
    <row r="60" spans="1:1" x14ac:dyDescent="0.25">
      <c r="A60" s="219" t="s">
        <v>171</v>
      </c>
    </row>
    <row r="61" spans="1:1" x14ac:dyDescent="0.25">
      <c r="A61" s="218" t="s">
        <v>323</v>
      </c>
    </row>
    <row r="62" spans="1:1" x14ac:dyDescent="0.25">
      <c r="A62" s="218" t="s">
        <v>303</v>
      </c>
    </row>
    <row r="63" spans="1:1" x14ac:dyDescent="0.25">
      <c r="A63" s="218" t="s">
        <v>325</v>
      </c>
    </row>
    <row r="67" spans="1:1" ht="16.5" thickBot="1" x14ac:dyDescent="0.3">
      <c r="A67" s="180" t="s">
        <v>363</v>
      </c>
    </row>
    <row r="68" spans="1:1" ht="15.75" thickTop="1" x14ac:dyDescent="0.25">
      <c r="A68" s="222" t="s">
        <v>365</v>
      </c>
    </row>
    <row r="69" spans="1:1" x14ac:dyDescent="0.25">
      <c r="A69" s="223" t="s">
        <v>377</v>
      </c>
    </row>
    <row r="70" spans="1:1" x14ac:dyDescent="0.25">
      <c r="A70" s="223" t="s">
        <v>379</v>
      </c>
    </row>
    <row r="71" spans="1:1" x14ac:dyDescent="0.25">
      <c r="A71" s="224" t="s">
        <v>386</v>
      </c>
    </row>
    <row r="72" spans="1:1" x14ac:dyDescent="0.25">
      <c r="A72" s="223" t="s">
        <v>436</v>
      </c>
    </row>
    <row r="73" spans="1:1" x14ac:dyDescent="0.25">
      <c r="A73" s="223" t="s">
        <v>440</v>
      </c>
    </row>
    <row r="74" spans="1:1" x14ac:dyDescent="0.25">
      <c r="A74" s="223" t="s">
        <v>445</v>
      </c>
    </row>
    <row r="75" spans="1:1" x14ac:dyDescent="0.25">
      <c r="A75" s="225" t="s">
        <v>449</v>
      </c>
    </row>
    <row r="76" spans="1:1" x14ac:dyDescent="0.25">
      <c r="A76" s="225" t="s">
        <v>456</v>
      </c>
    </row>
    <row r="77" spans="1:1" x14ac:dyDescent="0.25">
      <c r="A77" s="223" t="s">
        <v>459</v>
      </c>
    </row>
    <row r="78" spans="1:1" x14ac:dyDescent="0.25">
      <c r="A78" s="223" t="s">
        <v>465</v>
      </c>
    </row>
    <row r="79" spans="1:1" x14ac:dyDescent="0.25">
      <c r="A79" s="225" t="s">
        <v>476</v>
      </c>
    </row>
    <row r="80" spans="1:1" ht="30" x14ac:dyDescent="0.25">
      <c r="A80" s="225" t="s">
        <v>483</v>
      </c>
    </row>
    <row r="81" spans="1:1" x14ac:dyDescent="0.25">
      <c r="A81" s="223" t="s">
        <v>485</v>
      </c>
    </row>
    <row r="82" spans="1:1" ht="17.25" customHeight="1" x14ac:dyDescent="0.25">
      <c r="A82" s="226" t="s">
        <v>1011</v>
      </c>
    </row>
    <row r="83" spans="1:1" ht="15.75" customHeight="1" x14ac:dyDescent="0.25"/>
  </sheetData>
  <sortState xmlns:xlrd2="http://schemas.microsoft.com/office/spreadsheetml/2017/richdata2" ref="A2:A63">
    <sortCondition ref="A2:A63"/>
  </sortState>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513"/>
  <sheetViews>
    <sheetView tabSelected="1" zoomScaleNormal="100" zoomScaleSheetLayoutView="100" zoomScalePageLayoutView="80" workbookViewId="0">
      <selection activeCell="A5" sqref="A5:L5"/>
    </sheetView>
  </sheetViews>
  <sheetFormatPr defaultColWidth="9.140625" defaultRowHeight="15" x14ac:dyDescent="0.25"/>
  <cols>
    <col min="1" max="1" width="7.5703125" style="1" customWidth="1"/>
    <col min="2" max="2" width="7" style="1" customWidth="1"/>
    <col min="3" max="3" width="6.28515625" style="1" customWidth="1"/>
    <col min="4" max="4" width="4" style="1" customWidth="1"/>
    <col min="5" max="5" width="4.140625" style="1" customWidth="1"/>
    <col min="6" max="6" width="8.7109375" style="1" customWidth="1"/>
    <col min="7" max="7" width="8.85546875" style="1" customWidth="1"/>
    <col min="8" max="8" width="11.7109375" style="1" customWidth="1"/>
    <col min="9" max="9" width="28.28515625" style="1" customWidth="1"/>
    <col min="10" max="10" width="16.42578125" style="1" customWidth="1"/>
    <col min="11" max="11" width="11.140625" style="1" customWidth="1"/>
    <col min="12" max="12" width="6" style="1" customWidth="1"/>
    <col min="13" max="13" width="8" style="1" customWidth="1"/>
    <col min="14" max="16384" width="9.140625" style="1"/>
  </cols>
  <sheetData>
    <row r="1" spans="1:16" ht="21.95" customHeight="1" x14ac:dyDescent="0.25">
      <c r="A1" s="513" t="s">
        <v>0</v>
      </c>
      <c r="B1" s="514"/>
      <c r="C1" s="514"/>
      <c r="D1" s="514"/>
      <c r="E1" s="514"/>
      <c r="F1" s="514"/>
      <c r="G1" s="514"/>
      <c r="H1" s="514"/>
      <c r="I1" s="514"/>
      <c r="J1" s="514"/>
      <c r="K1" s="514"/>
      <c r="L1" s="515"/>
    </row>
    <row r="2" spans="1:16" ht="37.5" customHeight="1" x14ac:dyDescent="0.25">
      <c r="A2" s="525" t="s">
        <v>1</v>
      </c>
      <c r="B2" s="526"/>
      <c r="C2" s="526"/>
      <c r="D2" s="526"/>
      <c r="E2" s="526"/>
      <c r="F2" s="526"/>
      <c r="G2" s="526"/>
      <c r="H2" s="526"/>
      <c r="I2" s="526"/>
      <c r="J2" s="526"/>
      <c r="K2" s="526"/>
      <c r="L2" s="527"/>
    </row>
    <row r="3" spans="1:16" ht="21.95" customHeight="1" x14ac:dyDescent="0.25">
      <c r="A3" s="516" t="s">
        <v>2</v>
      </c>
      <c r="B3" s="517"/>
      <c r="C3" s="517"/>
      <c r="D3" s="517"/>
      <c r="E3" s="517"/>
      <c r="F3" s="517"/>
      <c r="G3" s="517"/>
      <c r="H3" s="517"/>
      <c r="I3" s="517"/>
      <c r="J3" s="517"/>
      <c r="K3" s="517"/>
      <c r="L3" s="518"/>
    </row>
    <row r="4" spans="1:16" ht="21.95" customHeight="1" thickBot="1" x14ac:dyDescent="0.3">
      <c r="A4" s="516" t="s">
        <v>3</v>
      </c>
      <c r="B4" s="517"/>
      <c r="C4" s="517"/>
      <c r="D4" s="517"/>
      <c r="E4" s="517"/>
      <c r="F4" s="517"/>
      <c r="G4" s="517"/>
      <c r="H4" s="517"/>
      <c r="I4" s="517"/>
      <c r="J4" s="517"/>
      <c r="K4" s="517"/>
      <c r="L4" s="518"/>
    </row>
    <row r="5" spans="1:16" ht="21.75" customHeight="1" thickTop="1" thickBot="1" x14ac:dyDescent="0.3">
      <c r="A5" s="519" t="s">
        <v>4</v>
      </c>
      <c r="B5" s="520"/>
      <c r="C5" s="520"/>
      <c r="D5" s="520"/>
      <c r="E5" s="520"/>
      <c r="F5" s="520"/>
      <c r="G5" s="520"/>
      <c r="H5" s="520"/>
      <c r="I5" s="520"/>
      <c r="J5" s="520"/>
      <c r="K5" s="520"/>
      <c r="L5" s="521"/>
    </row>
    <row r="6" spans="1:16" ht="21.75" customHeight="1" thickTop="1" thickBot="1" x14ac:dyDescent="0.3">
      <c r="A6" s="528" t="s">
        <v>1037</v>
      </c>
      <c r="B6" s="529"/>
      <c r="C6" s="529"/>
      <c r="D6" s="529"/>
      <c r="E6" s="529"/>
      <c r="F6" s="529"/>
      <c r="G6" s="529"/>
      <c r="H6" s="529"/>
      <c r="I6" s="529"/>
      <c r="J6" s="529"/>
      <c r="K6" s="529"/>
      <c r="L6" s="530"/>
    </row>
    <row r="7" spans="1:16" ht="20.100000000000001" customHeight="1" thickTop="1" thickBot="1" x14ac:dyDescent="0.3">
      <c r="A7" s="522" t="s">
        <v>5</v>
      </c>
      <c r="B7" s="523"/>
      <c r="C7" s="523"/>
      <c r="D7" s="523"/>
      <c r="E7" s="523"/>
      <c r="F7" s="523"/>
      <c r="G7" s="523"/>
      <c r="H7" s="523"/>
      <c r="I7" s="523"/>
      <c r="J7" s="523"/>
      <c r="K7" s="523"/>
      <c r="L7" s="524"/>
    </row>
    <row r="8" spans="1:16" ht="18" customHeight="1" thickTop="1" x14ac:dyDescent="0.25">
      <c r="A8" s="561" t="s">
        <v>6</v>
      </c>
      <c r="B8" s="562"/>
      <c r="C8" s="562"/>
      <c r="D8" s="562"/>
      <c r="E8" s="563"/>
      <c r="F8" s="590" t="s">
        <v>7</v>
      </c>
      <c r="G8" s="562"/>
      <c r="H8" s="562"/>
      <c r="I8" s="563"/>
      <c r="J8" s="585" t="s">
        <v>8</v>
      </c>
      <c r="K8" s="585"/>
      <c r="L8" s="586"/>
    </row>
    <row r="9" spans="1:16" ht="17.25" customHeight="1" x14ac:dyDescent="0.25">
      <c r="A9" s="564"/>
      <c r="B9" s="565"/>
      <c r="C9" s="565"/>
      <c r="D9" s="565"/>
      <c r="E9" s="566"/>
      <c r="F9" s="591"/>
      <c r="G9" s="592"/>
      <c r="H9" s="592"/>
      <c r="I9" s="593"/>
      <c r="J9" s="587" t="s">
        <v>9</v>
      </c>
      <c r="K9" s="588"/>
      <c r="L9" s="589"/>
    </row>
    <row r="10" spans="1:16" ht="24.95" customHeight="1" x14ac:dyDescent="0.25">
      <c r="A10" s="582" t="s">
        <v>3</v>
      </c>
      <c r="B10" s="583"/>
      <c r="C10" s="583"/>
      <c r="D10" s="583"/>
      <c r="E10" s="584"/>
      <c r="F10" s="540" t="s">
        <v>10</v>
      </c>
      <c r="G10" s="540"/>
      <c r="H10" s="540"/>
      <c r="I10" s="540"/>
      <c r="J10" s="579">
        <v>0</v>
      </c>
      <c r="K10" s="580"/>
      <c r="L10" s="581"/>
    </row>
    <row r="11" spans="1:16" ht="24.95" customHeight="1" x14ac:dyDescent="0.25">
      <c r="A11" s="582"/>
      <c r="B11" s="583"/>
      <c r="C11" s="583"/>
      <c r="D11" s="583"/>
      <c r="E11" s="584"/>
      <c r="F11" s="540" t="s">
        <v>11</v>
      </c>
      <c r="G11" s="540"/>
      <c r="H11" s="540"/>
      <c r="I11" s="540"/>
      <c r="J11" s="537">
        <v>197</v>
      </c>
      <c r="K11" s="538"/>
      <c r="L11" s="539"/>
    </row>
    <row r="12" spans="1:16" ht="24.95" customHeight="1" x14ac:dyDescent="0.25">
      <c r="A12" s="582"/>
      <c r="B12" s="583"/>
      <c r="C12" s="583"/>
      <c r="D12" s="583"/>
      <c r="E12" s="584"/>
      <c r="F12" s="540" t="s">
        <v>12</v>
      </c>
      <c r="G12" s="540"/>
      <c r="H12" s="540"/>
      <c r="I12" s="540"/>
      <c r="J12" s="567">
        <v>71</v>
      </c>
      <c r="K12" s="568"/>
      <c r="L12" s="569"/>
    </row>
    <row r="13" spans="1:16" ht="24.95" customHeight="1" x14ac:dyDescent="0.25">
      <c r="A13" s="582"/>
      <c r="B13" s="583"/>
      <c r="C13" s="583"/>
      <c r="D13" s="583"/>
      <c r="E13" s="584"/>
      <c r="F13" s="540" t="s">
        <v>13</v>
      </c>
      <c r="G13" s="540"/>
      <c r="H13" s="540"/>
      <c r="I13" s="540"/>
      <c r="J13" s="544">
        <v>3605</v>
      </c>
      <c r="K13" s="545"/>
      <c r="L13" s="546"/>
      <c r="N13" s="281"/>
    </row>
    <row r="14" spans="1:16" ht="24.95" customHeight="1" x14ac:dyDescent="0.25">
      <c r="A14" s="582"/>
      <c r="B14" s="583"/>
      <c r="C14" s="583"/>
      <c r="D14" s="583"/>
      <c r="E14" s="584"/>
      <c r="F14" s="540" t="s">
        <v>14</v>
      </c>
      <c r="G14" s="540"/>
      <c r="H14" s="540"/>
      <c r="I14" s="540"/>
      <c r="J14" s="541">
        <v>81461.149999999994</v>
      </c>
      <c r="K14" s="542"/>
      <c r="L14" s="543"/>
      <c r="M14" s="367"/>
      <c r="N14" s="367"/>
      <c r="P14" s="367"/>
    </row>
    <row r="15" spans="1:16" ht="24.95" customHeight="1" x14ac:dyDescent="0.25">
      <c r="A15" s="582"/>
      <c r="B15" s="583"/>
      <c r="C15" s="583"/>
      <c r="D15" s="583"/>
      <c r="E15" s="584"/>
      <c r="F15" s="576" t="s">
        <v>15</v>
      </c>
      <c r="G15" s="577"/>
      <c r="H15" s="577"/>
      <c r="I15" s="578"/>
      <c r="J15" s="573">
        <v>0</v>
      </c>
      <c r="K15" s="574"/>
      <c r="L15" s="575"/>
    </row>
    <row r="16" spans="1:16" ht="24.95" customHeight="1" x14ac:dyDescent="0.25">
      <c r="A16" s="582"/>
      <c r="B16" s="583"/>
      <c r="C16" s="583"/>
      <c r="D16" s="583"/>
      <c r="E16" s="584"/>
      <c r="F16" s="540" t="s">
        <v>16</v>
      </c>
      <c r="G16" s="540"/>
      <c r="H16" s="540"/>
      <c r="I16" s="540"/>
      <c r="J16" s="558">
        <v>83068.55</v>
      </c>
      <c r="K16" s="559"/>
      <c r="L16" s="560"/>
    </row>
    <row r="17" spans="1:23" ht="24.95" customHeight="1" x14ac:dyDescent="0.25">
      <c r="A17" s="582"/>
      <c r="B17" s="583"/>
      <c r="C17" s="583"/>
      <c r="D17" s="583"/>
      <c r="E17" s="584"/>
      <c r="F17" s="557" t="s">
        <v>17</v>
      </c>
      <c r="G17" s="557"/>
      <c r="H17" s="557"/>
      <c r="I17" s="557"/>
      <c r="J17" s="567">
        <v>35</v>
      </c>
      <c r="K17" s="568"/>
      <c r="L17" s="569"/>
      <c r="M17"/>
      <c r="N17"/>
      <c r="P17"/>
      <c r="Q17"/>
    </row>
    <row r="18" spans="1:23" ht="24.95" customHeight="1" x14ac:dyDescent="0.25">
      <c r="A18" s="582"/>
      <c r="B18" s="583"/>
      <c r="C18" s="583"/>
      <c r="D18" s="583"/>
      <c r="E18" s="584"/>
      <c r="F18" s="540" t="s">
        <v>18</v>
      </c>
      <c r="G18" s="540"/>
      <c r="H18" s="540"/>
      <c r="I18" s="540"/>
      <c r="J18" s="567">
        <v>12</v>
      </c>
      <c r="K18" s="568"/>
      <c r="L18" s="569"/>
      <c r="M18"/>
      <c r="N18"/>
      <c r="O18"/>
      <c r="P18"/>
      <c r="Q18"/>
    </row>
    <row r="19" spans="1:23" ht="33.75" customHeight="1" thickBot="1" x14ac:dyDescent="0.3">
      <c r="A19" s="582"/>
      <c r="B19" s="583"/>
      <c r="C19" s="583"/>
      <c r="D19" s="583"/>
      <c r="E19" s="584"/>
      <c r="F19" s="556" t="s">
        <v>19</v>
      </c>
      <c r="G19" s="556"/>
      <c r="H19" s="556"/>
      <c r="I19" s="556"/>
      <c r="J19" s="553" t="s">
        <v>20</v>
      </c>
      <c r="K19" s="554"/>
      <c r="L19" s="555"/>
    </row>
    <row r="20" spans="1:23" ht="10.5" customHeight="1" thickTop="1" thickBot="1" x14ac:dyDescent="0.3">
      <c r="A20" s="570"/>
      <c r="B20" s="571"/>
      <c r="C20" s="571"/>
      <c r="D20" s="571"/>
      <c r="E20" s="571"/>
      <c r="F20" s="571"/>
      <c r="G20" s="571"/>
      <c r="H20" s="571"/>
      <c r="I20" s="571"/>
      <c r="J20" s="571"/>
      <c r="K20" s="571"/>
      <c r="L20" s="572"/>
    </row>
    <row r="21" spans="1:23" ht="22.5" customHeight="1" thickTop="1" thickBot="1" x14ac:dyDescent="0.3">
      <c r="A21" s="534" t="s">
        <v>21</v>
      </c>
      <c r="B21" s="535"/>
      <c r="C21" s="535"/>
      <c r="D21" s="535"/>
      <c r="E21" s="535"/>
      <c r="F21" s="535"/>
      <c r="G21" s="535"/>
      <c r="H21" s="535"/>
      <c r="I21" s="535"/>
      <c r="J21" s="535"/>
      <c r="K21" s="535"/>
      <c r="L21" s="536"/>
    </row>
    <row r="22" spans="1:23" ht="69.75" customHeight="1" thickTop="1" x14ac:dyDescent="0.25">
      <c r="A22" s="547" t="s">
        <v>22</v>
      </c>
      <c r="B22" s="548"/>
      <c r="C22" s="548"/>
      <c r="D22" s="548"/>
      <c r="E22" s="548"/>
      <c r="F22" s="548"/>
      <c r="G22" s="548"/>
      <c r="H22" s="548"/>
      <c r="I22" s="548"/>
      <c r="J22" s="548"/>
      <c r="K22" s="548"/>
      <c r="L22" s="549"/>
    </row>
    <row r="23" spans="1:23" ht="39" customHeight="1" x14ac:dyDescent="0.25">
      <c r="A23" s="550" t="s">
        <v>23</v>
      </c>
      <c r="B23" s="551"/>
      <c r="C23" s="551"/>
      <c r="D23" s="551"/>
      <c r="E23" s="551"/>
      <c r="F23" s="551"/>
      <c r="G23" s="551"/>
      <c r="H23" s="551"/>
      <c r="I23" s="551"/>
      <c r="J23" s="551"/>
      <c r="K23" s="551"/>
      <c r="L23" s="552"/>
    </row>
    <row r="24" spans="1:23" ht="29.25" customHeight="1" thickBot="1" x14ac:dyDescent="0.3">
      <c r="A24" s="531" t="s">
        <v>24</v>
      </c>
      <c r="B24" s="532"/>
      <c r="C24" s="532"/>
      <c r="D24" s="532"/>
      <c r="E24" s="532"/>
      <c r="F24" s="532"/>
      <c r="G24" s="532"/>
      <c r="H24" s="532"/>
      <c r="I24" s="532"/>
      <c r="J24" s="532"/>
      <c r="K24" s="532"/>
      <c r="L24" s="533"/>
    </row>
    <row r="25" spans="1:23" ht="21.75" customHeight="1" thickTop="1" thickBot="1" x14ac:dyDescent="0.3">
      <c r="A25" s="534" t="s">
        <v>25</v>
      </c>
      <c r="B25" s="535"/>
      <c r="C25" s="535"/>
      <c r="D25" s="535"/>
      <c r="E25" s="535"/>
      <c r="F25" s="535"/>
      <c r="G25" s="535"/>
      <c r="H25" s="535"/>
      <c r="I25" s="535"/>
      <c r="J25" s="535"/>
      <c r="K25" s="535"/>
      <c r="L25" s="536"/>
    </row>
    <row r="26" spans="1:23" ht="56.25" customHeight="1" thickTop="1" x14ac:dyDescent="0.25">
      <c r="A26" s="481" t="s">
        <v>26</v>
      </c>
      <c r="B26" s="482"/>
      <c r="C26" s="482"/>
      <c r="D26" s="482"/>
      <c r="E26" s="482"/>
      <c r="F26" s="482"/>
      <c r="G26" s="482"/>
      <c r="H26" s="482"/>
      <c r="I26" s="482"/>
      <c r="J26" s="482"/>
      <c r="K26" s="482"/>
      <c r="L26" s="483"/>
    </row>
    <row r="27" spans="1:23" ht="86.25" customHeight="1" x14ac:dyDescent="0.25">
      <c r="A27" s="481" t="s">
        <v>1053</v>
      </c>
      <c r="B27" s="484"/>
      <c r="C27" s="484"/>
      <c r="D27" s="484"/>
      <c r="E27" s="484"/>
      <c r="F27" s="484"/>
      <c r="G27" s="484"/>
      <c r="H27" s="484"/>
      <c r="I27" s="484"/>
      <c r="J27" s="484"/>
      <c r="K27" s="484"/>
      <c r="L27" s="485"/>
    </row>
    <row r="28" spans="1:23" ht="100.5" customHeight="1" x14ac:dyDescent="0.25">
      <c r="A28" s="506" t="s">
        <v>1054</v>
      </c>
      <c r="B28" s="507"/>
      <c r="C28" s="507"/>
      <c r="D28" s="507"/>
      <c r="E28" s="507"/>
      <c r="F28" s="507"/>
      <c r="G28" s="507"/>
      <c r="H28" s="507"/>
      <c r="I28" s="507"/>
      <c r="J28" s="507"/>
      <c r="K28" s="507"/>
      <c r="L28" s="508"/>
    </row>
    <row r="29" spans="1:23" ht="69.75" customHeight="1" x14ac:dyDescent="0.25">
      <c r="A29" s="481" t="s">
        <v>1056</v>
      </c>
      <c r="B29" s="484"/>
      <c r="C29" s="484"/>
      <c r="D29" s="484"/>
      <c r="E29" s="484"/>
      <c r="F29" s="484"/>
      <c r="G29" s="484"/>
      <c r="H29" s="484"/>
      <c r="I29" s="484"/>
      <c r="J29" s="484"/>
      <c r="K29" s="484"/>
      <c r="L29" s="485"/>
      <c r="M29" s="298"/>
      <c r="N29" s="298"/>
      <c r="O29" s="298"/>
      <c r="P29" s="298"/>
      <c r="Q29" s="298"/>
      <c r="R29" s="298"/>
      <c r="S29" s="298"/>
      <c r="T29" s="298"/>
      <c r="U29" s="298"/>
    </row>
    <row r="30" spans="1:23" customFormat="1" ht="82.5" customHeight="1" x14ac:dyDescent="0.25">
      <c r="A30" s="509" t="s">
        <v>1057</v>
      </c>
      <c r="B30" s="484"/>
      <c r="C30" s="484"/>
      <c r="D30" s="484"/>
      <c r="E30" s="484"/>
      <c r="F30" s="484"/>
      <c r="G30" s="484"/>
      <c r="H30" s="484"/>
      <c r="I30" s="484"/>
      <c r="J30" s="484"/>
      <c r="K30" s="484"/>
      <c r="L30" s="485"/>
      <c r="O30" s="1"/>
    </row>
    <row r="31" spans="1:23" customFormat="1" ht="83.25" customHeight="1" x14ac:dyDescent="0.25">
      <c r="A31" s="509" t="s">
        <v>1058</v>
      </c>
      <c r="B31" s="484"/>
      <c r="C31" s="484"/>
      <c r="D31" s="484"/>
      <c r="E31" s="484"/>
      <c r="F31" s="484"/>
      <c r="G31" s="484"/>
      <c r="H31" s="484"/>
      <c r="I31" s="484"/>
      <c r="J31" s="484"/>
      <c r="K31" s="484"/>
      <c r="L31" s="485"/>
      <c r="M31" s="301"/>
      <c r="N31" s="173"/>
      <c r="O31" s="1"/>
    </row>
    <row r="32" spans="1:23" customFormat="1" ht="66" customHeight="1" x14ac:dyDescent="0.25">
      <c r="A32" s="510" t="s">
        <v>1059</v>
      </c>
      <c r="B32" s="511"/>
      <c r="C32" s="511"/>
      <c r="D32" s="511"/>
      <c r="E32" s="511"/>
      <c r="F32" s="511"/>
      <c r="G32" s="511"/>
      <c r="H32" s="511"/>
      <c r="I32" s="511"/>
      <c r="J32" s="511"/>
      <c r="K32" s="511"/>
      <c r="L32" s="512"/>
      <c r="M32" s="301"/>
      <c r="O32" s="1"/>
      <c r="P32" s="301"/>
      <c r="Q32" s="301"/>
      <c r="R32" s="301"/>
      <c r="S32" s="301"/>
      <c r="T32" s="301"/>
      <c r="U32" s="301"/>
      <c r="V32" s="301"/>
      <c r="W32" s="301"/>
    </row>
    <row r="33" spans="1:13" ht="217.5" customHeight="1" x14ac:dyDescent="0.25">
      <c r="A33" s="594" t="s">
        <v>27</v>
      </c>
      <c r="B33" s="595"/>
      <c r="C33" s="595"/>
      <c r="D33" s="595"/>
      <c r="E33" s="595"/>
      <c r="F33" s="595"/>
      <c r="G33" s="595"/>
      <c r="H33" s="595"/>
      <c r="I33" s="595"/>
      <c r="J33" s="595"/>
      <c r="K33" s="595"/>
      <c r="L33" s="596"/>
    </row>
    <row r="34" spans="1:13" ht="10.5" customHeight="1" thickBot="1" x14ac:dyDescent="0.3">
      <c r="A34" s="377"/>
      <c r="B34" s="378"/>
      <c r="C34" s="378"/>
      <c r="D34" s="378"/>
      <c r="E34" s="378"/>
      <c r="F34" s="378"/>
      <c r="G34" s="378"/>
      <c r="H34" s="378"/>
      <c r="I34" s="378"/>
      <c r="J34" s="378"/>
      <c r="K34" s="378"/>
      <c r="L34" s="379"/>
    </row>
    <row r="35" spans="1:13" ht="21" customHeight="1" thickTop="1" thickBot="1" x14ac:dyDescent="0.3">
      <c r="A35" s="486" t="s">
        <v>1038</v>
      </c>
      <c r="B35" s="487"/>
      <c r="C35" s="487"/>
      <c r="D35" s="487"/>
      <c r="E35" s="487"/>
      <c r="F35" s="487"/>
      <c r="G35" s="487"/>
      <c r="H35" s="487"/>
      <c r="I35" s="487"/>
      <c r="J35" s="487"/>
      <c r="K35" s="487"/>
      <c r="L35" s="488"/>
    </row>
    <row r="36" spans="1:13" ht="75" customHeight="1" thickTop="1" x14ac:dyDescent="0.25">
      <c r="A36" s="489" t="s">
        <v>1039</v>
      </c>
      <c r="B36" s="490"/>
      <c r="C36" s="490"/>
      <c r="D36" s="490"/>
      <c r="E36" s="490"/>
      <c r="F36" s="490"/>
      <c r="G36" s="491"/>
      <c r="H36" s="492" t="s">
        <v>28</v>
      </c>
      <c r="I36" s="493"/>
      <c r="J36" s="493"/>
      <c r="K36" s="493"/>
      <c r="L36" s="494"/>
    </row>
    <row r="37" spans="1:13" ht="69.75" customHeight="1" x14ac:dyDescent="0.25">
      <c r="A37" s="495" t="s">
        <v>1040</v>
      </c>
      <c r="B37" s="496"/>
      <c r="C37" s="496"/>
      <c r="D37" s="496"/>
      <c r="E37" s="496"/>
      <c r="F37" s="496"/>
      <c r="G37" s="496"/>
      <c r="H37" s="497" t="s">
        <v>29</v>
      </c>
      <c r="I37" s="497"/>
      <c r="J37" s="497"/>
      <c r="K37" s="497"/>
      <c r="L37" s="498"/>
      <c r="M37" s="298"/>
    </row>
    <row r="38" spans="1:13" ht="25.5" customHeight="1" x14ac:dyDescent="0.25">
      <c r="A38" s="499" t="s">
        <v>30</v>
      </c>
      <c r="B38" s="500"/>
      <c r="C38" s="500"/>
      <c r="D38" s="500"/>
      <c r="E38" s="500"/>
      <c r="F38" s="500"/>
      <c r="G38" s="500"/>
      <c r="H38" s="501" t="s">
        <v>31</v>
      </c>
      <c r="I38" s="501"/>
      <c r="J38" s="501"/>
      <c r="K38" s="501"/>
      <c r="L38" s="502"/>
    </row>
    <row r="39" spans="1:13" ht="58.5" customHeight="1" x14ac:dyDescent="0.25">
      <c r="A39" s="503" t="s">
        <v>32</v>
      </c>
      <c r="B39" s="504"/>
      <c r="C39" s="504"/>
      <c r="D39" s="504"/>
      <c r="E39" s="504"/>
      <c r="F39" s="504"/>
      <c r="G39" s="504"/>
      <c r="H39" s="504" t="s">
        <v>33</v>
      </c>
      <c r="I39" s="504"/>
      <c r="J39" s="504"/>
      <c r="K39" s="504"/>
      <c r="L39" s="505"/>
    </row>
    <row r="40" spans="1:13" ht="27.75" customHeight="1" x14ac:dyDescent="0.25">
      <c r="A40" s="499" t="s">
        <v>34</v>
      </c>
      <c r="B40" s="500"/>
      <c r="C40" s="500"/>
      <c r="D40" s="500"/>
      <c r="E40" s="500"/>
      <c r="F40" s="500"/>
      <c r="G40" s="500"/>
      <c r="H40" s="501" t="s">
        <v>35</v>
      </c>
      <c r="I40" s="501"/>
      <c r="J40" s="501"/>
      <c r="K40" s="501"/>
      <c r="L40" s="502"/>
    </row>
    <row r="41" spans="1:13" ht="15.75" x14ac:dyDescent="0.25">
      <c r="A41" s="503" t="s">
        <v>36</v>
      </c>
      <c r="B41" s="504"/>
      <c r="C41" s="504"/>
      <c r="D41" s="504"/>
      <c r="E41" s="504"/>
      <c r="F41" s="504"/>
      <c r="G41" s="504"/>
      <c r="H41" s="504" t="s">
        <v>37</v>
      </c>
      <c r="I41" s="504"/>
      <c r="J41" s="504"/>
      <c r="K41" s="504"/>
      <c r="L41" s="505"/>
    </row>
    <row r="42" spans="1:13" ht="16.5" thickBot="1" x14ac:dyDescent="0.3">
      <c r="A42" s="396"/>
      <c r="B42" s="394"/>
      <c r="C42" s="394"/>
      <c r="D42" s="394"/>
      <c r="E42" s="394"/>
      <c r="F42" s="394"/>
      <c r="G42" s="394"/>
      <c r="H42" s="394"/>
      <c r="I42" s="394"/>
      <c r="J42" s="394"/>
      <c r="K42" s="394"/>
      <c r="L42" s="395"/>
    </row>
    <row r="43" spans="1:13" ht="15.75" x14ac:dyDescent="0.25">
      <c r="A43" s="480"/>
      <c r="B43" s="480"/>
      <c r="C43" s="480"/>
      <c r="D43" s="480"/>
      <c r="E43" s="480"/>
      <c r="F43" s="480"/>
      <c r="G43" s="480"/>
      <c r="H43" s="480"/>
      <c r="I43" s="480"/>
      <c r="J43" s="480"/>
      <c r="K43" s="480"/>
      <c r="L43" s="480"/>
    </row>
    <row r="65" spans="4:7" ht="4.5" customHeight="1" x14ac:dyDescent="0.25"/>
    <row r="77" spans="4:7" x14ac:dyDescent="0.25">
      <c r="D77" s="388"/>
      <c r="E77" s="388"/>
      <c r="F77" s="388"/>
      <c r="G77" s="388"/>
    </row>
    <row r="288" spans="1:1" x14ac:dyDescent="0.25">
      <c r="A288" s="409"/>
    </row>
    <row r="289" spans="1:1" x14ac:dyDescent="0.25">
      <c r="A289" s="409"/>
    </row>
    <row r="290" spans="1:1" x14ac:dyDescent="0.25">
      <c r="A290" s="409"/>
    </row>
    <row r="291" spans="1:1" x14ac:dyDescent="0.25">
      <c r="A291" s="409"/>
    </row>
    <row r="292" spans="1:1" x14ac:dyDescent="0.25">
      <c r="A292" s="409"/>
    </row>
    <row r="293" spans="1:1" x14ac:dyDescent="0.25">
      <c r="A293" s="409"/>
    </row>
    <row r="294" spans="1:1" x14ac:dyDescent="0.25">
      <c r="A294" s="409"/>
    </row>
    <row r="316" spans="2:10" ht="51.75" customHeight="1" x14ac:dyDescent="0.25">
      <c r="B316" s="431"/>
      <c r="C316" s="431"/>
      <c r="D316" s="431"/>
      <c r="E316" s="431"/>
      <c r="F316" s="431"/>
      <c r="G316" s="431"/>
      <c r="H316" s="431"/>
      <c r="I316" s="431"/>
      <c r="J316" s="431"/>
    </row>
    <row r="317" spans="2:10" x14ac:dyDescent="0.25">
      <c r="B317" s="440"/>
      <c r="C317" s="440"/>
      <c r="D317" s="440"/>
      <c r="E317" s="440"/>
      <c r="F317" s="440"/>
      <c r="G317" s="440"/>
      <c r="H317" s="440"/>
      <c r="I317" s="440"/>
      <c r="J317" s="440"/>
    </row>
    <row r="502" ht="354.75" customHeight="1" x14ac:dyDescent="0.25"/>
    <row r="503" ht="42.75" customHeight="1" x14ac:dyDescent="0.25"/>
    <row r="506" ht="30" customHeight="1" x14ac:dyDescent="0.25"/>
    <row r="507" ht="29.25" customHeight="1" x14ac:dyDescent="0.25"/>
    <row r="509" ht="62.25" customHeight="1" x14ac:dyDescent="0.25"/>
    <row r="511" ht="61.5" customHeight="1" x14ac:dyDescent="0.25"/>
    <row r="512" ht="77.25" customHeight="1" x14ac:dyDescent="0.25"/>
    <row r="513" spans="1:10" ht="237.75" customHeight="1" x14ac:dyDescent="0.25">
      <c r="A513" s="152"/>
      <c r="B513" s="152"/>
      <c r="C513" s="152"/>
      <c r="D513" s="152"/>
      <c r="E513" s="152"/>
      <c r="F513" s="152"/>
      <c r="G513" s="152"/>
      <c r="H513" s="152"/>
      <c r="I513" s="152"/>
      <c r="J513" s="152"/>
    </row>
  </sheetData>
  <mergeCells count="60">
    <mergeCell ref="A30:L30"/>
    <mergeCell ref="H41:L41"/>
    <mergeCell ref="A33:L33"/>
    <mergeCell ref="A40:G40"/>
    <mergeCell ref="H40:L40"/>
    <mergeCell ref="A41:G41"/>
    <mergeCell ref="A8:E9"/>
    <mergeCell ref="J12:L12"/>
    <mergeCell ref="A20:L20"/>
    <mergeCell ref="A21:L21"/>
    <mergeCell ref="J18:L18"/>
    <mergeCell ref="J15:L15"/>
    <mergeCell ref="F15:I15"/>
    <mergeCell ref="F10:I10"/>
    <mergeCell ref="J10:L10"/>
    <mergeCell ref="A10:E19"/>
    <mergeCell ref="F13:I13"/>
    <mergeCell ref="J8:L8"/>
    <mergeCell ref="J9:L9"/>
    <mergeCell ref="F8:I9"/>
    <mergeCell ref="F18:I18"/>
    <mergeCell ref="J17:L17"/>
    <mergeCell ref="A24:L24"/>
    <mergeCell ref="A25:L25"/>
    <mergeCell ref="J11:L11"/>
    <mergeCell ref="F12:I12"/>
    <mergeCell ref="J14:L14"/>
    <mergeCell ref="J13:L13"/>
    <mergeCell ref="A22:L22"/>
    <mergeCell ref="A23:L23"/>
    <mergeCell ref="J19:L19"/>
    <mergeCell ref="F19:I19"/>
    <mergeCell ref="F17:I17"/>
    <mergeCell ref="F11:I11"/>
    <mergeCell ref="F14:I14"/>
    <mergeCell ref="F16:I16"/>
    <mergeCell ref="J16:L16"/>
    <mergeCell ref="A1:L1"/>
    <mergeCell ref="A3:L3"/>
    <mergeCell ref="A4:L4"/>
    <mergeCell ref="A5:L5"/>
    <mergeCell ref="A7:L7"/>
    <mergeCell ref="A2:L2"/>
    <mergeCell ref="A6:L6"/>
    <mergeCell ref="A43:L43"/>
    <mergeCell ref="A26:L26"/>
    <mergeCell ref="A27:L27"/>
    <mergeCell ref="A35:L35"/>
    <mergeCell ref="A36:G36"/>
    <mergeCell ref="H36:L36"/>
    <mergeCell ref="A37:G37"/>
    <mergeCell ref="H37:L37"/>
    <mergeCell ref="A38:G38"/>
    <mergeCell ref="H38:L38"/>
    <mergeCell ref="A39:G39"/>
    <mergeCell ref="H39:L39"/>
    <mergeCell ref="A29:L29"/>
    <mergeCell ref="A28:L28"/>
    <mergeCell ref="A31:L31"/>
    <mergeCell ref="A32:L32"/>
  </mergeCells>
  <printOptions horizontalCentered="1"/>
  <pageMargins left="0.23622047244094491" right="0.23622047244094491" top="0.43307086614173229" bottom="0.47244094488188981" header="0.31496062992125984" footer="0.23622047244094491"/>
  <pageSetup paperSize="9" scale="80" orientation="portrait" r:id="rId1"/>
  <headerFooter>
    <oddFooter>&amp;R&amp;P /&amp;N</oddFooter>
  </headerFooter>
  <rowBreaks count="2" manualBreakCount="2">
    <brk id="28" max="11" man="1"/>
    <brk id="42" max="1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58"/>
  <sheetViews>
    <sheetView topLeftCell="A46" workbookViewId="0">
      <selection activeCell="G67" sqref="G67"/>
    </sheetView>
  </sheetViews>
  <sheetFormatPr defaultRowHeight="15" x14ac:dyDescent="0.25"/>
  <cols>
    <col min="1" max="1" width="24.140625" customWidth="1"/>
    <col min="3" max="3" width="13.140625" customWidth="1"/>
    <col min="7" max="7" width="18.28515625" customWidth="1"/>
  </cols>
  <sheetData>
    <row r="1" spans="1:1" ht="15.75" thickTop="1" x14ac:dyDescent="0.25">
      <c r="A1" s="211" t="s">
        <v>66</v>
      </c>
    </row>
    <row r="2" spans="1:1" x14ac:dyDescent="0.25">
      <c r="A2" s="107" t="s">
        <v>73</v>
      </c>
    </row>
    <row r="3" spans="1:1" ht="15.75" customHeight="1" x14ac:dyDescent="0.25">
      <c r="A3" s="107" t="s">
        <v>82</v>
      </c>
    </row>
    <row r="4" spans="1:1" ht="31.5" customHeight="1" x14ac:dyDescent="0.25">
      <c r="A4" s="107" t="s">
        <v>87</v>
      </c>
    </row>
    <row r="5" spans="1:1" ht="30" x14ac:dyDescent="0.25">
      <c r="A5" s="103" t="s">
        <v>91</v>
      </c>
    </row>
    <row r="6" spans="1:1" x14ac:dyDescent="0.25">
      <c r="A6" s="103" t="s">
        <v>93</v>
      </c>
    </row>
    <row r="7" spans="1:1" x14ac:dyDescent="0.25">
      <c r="A7" s="107" t="s">
        <v>97</v>
      </c>
    </row>
    <row r="8" spans="1:1" x14ac:dyDescent="0.25">
      <c r="A8" s="107" t="s">
        <v>104</v>
      </c>
    </row>
    <row r="9" spans="1:1" x14ac:dyDescent="0.25">
      <c r="A9" s="107" t="s">
        <v>109</v>
      </c>
    </row>
    <row r="10" spans="1:1" x14ac:dyDescent="0.25">
      <c r="A10" s="107" t="s">
        <v>117</v>
      </c>
    </row>
    <row r="11" spans="1:1" x14ac:dyDescent="0.25">
      <c r="A11" s="103" t="s">
        <v>121</v>
      </c>
    </row>
    <row r="12" spans="1:1" x14ac:dyDescent="0.25">
      <c r="A12" s="107" t="s">
        <v>123</v>
      </c>
    </row>
    <row r="13" spans="1:1" x14ac:dyDescent="0.25">
      <c r="A13" s="107" t="s">
        <v>130</v>
      </c>
    </row>
    <row r="14" spans="1:1" ht="17.25" customHeight="1" x14ac:dyDescent="0.25">
      <c r="A14" s="103" t="s">
        <v>136</v>
      </c>
    </row>
    <row r="15" spans="1:1" x14ac:dyDescent="0.25">
      <c r="A15" s="103" t="s">
        <v>138</v>
      </c>
    </row>
    <row r="16" spans="1:1" x14ac:dyDescent="0.25">
      <c r="A16" s="103" t="s">
        <v>143</v>
      </c>
    </row>
    <row r="17" spans="1:1" ht="30" x14ac:dyDescent="0.25">
      <c r="A17" s="103" t="s">
        <v>149</v>
      </c>
    </row>
    <row r="18" spans="1:1" ht="30" x14ac:dyDescent="0.25">
      <c r="A18" s="103" t="s">
        <v>155</v>
      </c>
    </row>
    <row r="19" spans="1:1" ht="18" customHeight="1" x14ac:dyDescent="0.25">
      <c r="A19" s="103" t="s">
        <v>166</v>
      </c>
    </row>
    <row r="20" spans="1:1" ht="15" customHeight="1" x14ac:dyDescent="0.25">
      <c r="A20" s="107" t="s">
        <v>168</v>
      </c>
    </row>
    <row r="21" spans="1:1" ht="15.75" customHeight="1" x14ac:dyDescent="0.25">
      <c r="A21" s="107" t="s">
        <v>171</v>
      </c>
    </row>
    <row r="22" spans="1:1" x14ac:dyDescent="0.25">
      <c r="A22" s="107" t="s">
        <v>180</v>
      </c>
    </row>
    <row r="23" spans="1:1" x14ac:dyDescent="0.25">
      <c r="A23" s="103" t="s">
        <v>190</v>
      </c>
    </row>
    <row r="24" spans="1:1" ht="30" x14ac:dyDescent="0.25">
      <c r="A24" s="103" t="s">
        <v>194</v>
      </c>
    </row>
    <row r="25" spans="1:1" x14ac:dyDescent="0.25">
      <c r="A25" s="107" t="s">
        <v>196</v>
      </c>
    </row>
    <row r="26" spans="1:1" x14ac:dyDescent="0.25">
      <c r="A26" s="103" t="s">
        <v>202</v>
      </c>
    </row>
    <row r="27" spans="1:1" ht="19.5" customHeight="1" x14ac:dyDescent="0.25">
      <c r="A27" s="103" t="s">
        <v>208</v>
      </c>
    </row>
    <row r="28" spans="1:1" ht="30" x14ac:dyDescent="0.25">
      <c r="A28" s="103" t="s">
        <v>213</v>
      </c>
    </row>
    <row r="29" spans="1:1" x14ac:dyDescent="0.25">
      <c r="A29" s="103" t="s">
        <v>215</v>
      </c>
    </row>
    <row r="30" spans="1:1" x14ac:dyDescent="0.25">
      <c r="A30" s="103" t="s">
        <v>217</v>
      </c>
    </row>
    <row r="31" spans="1:1" x14ac:dyDescent="0.25">
      <c r="A31" s="103" t="s">
        <v>219</v>
      </c>
    </row>
    <row r="32" spans="1:1" ht="30" x14ac:dyDescent="0.25">
      <c r="A32" s="105" t="s">
        <v>224</v>
      </c>
    </row>
    <row r="33" spans="1:3" x14ac:dyDescent="0.25">
      <c r="A33" s="105" t="s">
        <v>227</v>
      </c>
    </row>
    <row r="34" spans="1:3" ht="16.5" customHeight="1" x14ac:dyDescent="0.25">
      <c r="A34" s="105" t="s">
        <v>231</v>
      </c>
    </row>
    <row r="35" spans="1:3" ht="15.75" customHeight="1" x14ac:dyDescent="0.25">
      <c r="A35" s="104" t="s">
        <v>233</v>
      </c>
    </row>
    <row r="36" spans="1:3" x14ac:dyDescent="0.25">
      <c r="A36" s="105" t="s">
        <v>243</v>
      </c>
    </row>
    <row r="37" spans="1:3" x14ac:dyDescent="0.25">
      <c r="A37" s="105" t="s">
        <v>245</v>
      </c>
    </row>
    <row r="38" spans="1:3" x14ac:dyDescent="0.25">
      <c r="A38" s="105" t="s">
        <v>280</v>
      </c>
    </row>
    <row r="39" spans="1:3" x14ac:dyDescent="0.25">
      <c r="A39" s="105" t="s">
        <v>296</v>
      </c>
    </row>
    <row r="40" spans="1:3" x14ac:dyDescent="0.25">
      <c r="A40" s="105" t="s">
        <v>303</v>
      </c>
    </row>
    <row r="41" spans="1:3" ht="17.25" customHeight="1" x14ac:dyDescent="0.25">
      <c r="A41" s="104" t="s">
        <v>307</v>
      </c>
    </row>
    <row r="42" spans="1:3" x14ac:dyDescent="0.25">
      <c r="A42" s="104" t="s">
        <v>318</v>
      </c>
    </row>
    <row r="43" spans="1:3" x14ac:dyDescent="0.25">
      <c r="A43" s="104" t="s">
        <v>333</v>
      </c>
    </row>
    <row r="44" spans="1:3" x14ac:dyDescent="0.25">
      <c r="A44" s="105" t="s">
        <v>346</v>
      </c>
    </row>
    <row r="45" spans="1:3" ht="18" customHeight="1" x14ac:dyDescent="0.25">
      <c r="A45" s="105" t="s">
        <v>353</v>
      </c>
      <c r="C45" s="106" t="s">
        <v>1012</v>
      </c>
    </row>
    <row r="46" spans="1:3" ht="20.100000000000001" customHeight="1" x14ac:dyDescent="0.25"/>
    <row r="47" spans="1:3" ht="20.100000000000001" customHeight="1" x14ac:dyDescent="0.25"/>
    <row r="48" spans="1:3" ht="15.75" customHeight="1" x14ac:dyDescent="0.25">
      <c r="A48" s="109" t="s">
        <v>377</v>
      </c>
    </row>
    <row r="49" spans="1:3" ht="16.5" customHeight="1" x14ac:dyDescent="0.25">
      <c r="A49" s="109" t="s">
        <v>379</v>
      </c>
    </row>
    <row r="50" spans="1:3" ht="17.25" customHeight="1" x14ac:dyDescent="0.25">
      <c r="A50" s="109" t="s">
        <v>386</v>
      </c>
    </row>
    <row r="51" spans="1:3" ht="20.100000000000001" customHeight="1" x14ac:dyDescent="0.25">
      <c r="A51" s="109" t="s">
        <v>436</v>
      </c>
    </row>
    <row r="52" spans="1:3" ht="17.25" customHeight="1" x14ac:dyDescent="0.25">
      <c r="A52" s="109" t="s">
        <v>440</v>
      </c>
    </row>
    <row r="53" spans="1:3" ht="15.75" customHeight="1" x14ac:dyDescent="0.25">
      <c r="A53" s="212" t="s">
        <v>449</v>
      </c>
    </row>
    <row r="54" spans="1:3" ht="17.25" customHeight="1" x14ac:dyDescent="0.25">
      <c r="A54" s="109" t="s">
        <v>459</v>
      </c>
    </row>
    <row r="55" spans="1:3" ht="20.100000000000001" customHeight="1" x14ac:dyDescent="0.25">
      <c r="A55" s="109" t="s">
        <v>465</v>
      </c>
    </row>
    <row r="56" spans="1:3" ht="27" customHeight="1" x14ac:dyDescent="0.25">
      <c r="A56" s="212" t="s">
        <v>483</v>
      </c>
    </row>
    <row r="57" spans="1:3" ht="15.75" customHeight="1" x14ac:dyDescent="0.25">
      <c r="A57" s="109" t="s">
        <v>485</v>
      </c>
    </row>
    <row r="58" spans="1:3" ht="15.75" customHeight="1" x14ac:dyDescent="0.25">
      <c r="A58" s="213" t="s">
        <v>495</v>
      </c>
      <c r="C58" s="106" t="s">
        <v>994</v>
      </c>
    </row>
  </sheetData>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D68"/>
  <sheetViews>
    <sheetView topLeftCell="A49" workbookViewId="0">
      <selection activeCell="J68" sqref="J68"/>
    </sheetView>
  </sheetViews>
  <sheetFormatPr defaultRowHeight="15" x14ac:dyDescent="0.25"/>
  <cols>
    <col min="1" max="1" width="31.7109375" style="204" customWidth="1"/>
    <col min="3" max="3" width="10.28515625" customWidth="1"/>
    <col min="4" max="4" width="10.7109375" customWidth="1"/>
  </cols>
  <sheetData>
    <row r="2" spans="1:1" ht="16.5" thickBot="1" x14ac:dyDescent="0.3">
      <c r="A2" s="203" t="s">
        <v>64</v>
      </c>
    </row>
    <row r="3" spans="1:1" ht="15.75" thickTop="1" x14ac:dyDescent="0.25">
      <c r="A3" s="197" t="s">
        <v>180</v>
      </c>
    </row>
    <row r="4" spans="1:1" x14ac:dyDescent="0.25">
      <c r="A4" s="202" t="s">
        <v>143</v>
      </c>
    </row>
    <row r="5" spans="1:1" x14ac:dyDescent="0.25">
      <c r="A5" s="201" t="s">
        <v>296</v>
      </c>
    </row>
    <row r="6" spans="1:1" x14ac:dyDescent="0.25">
      <c r="A6" s="202" t="s">
        <v>168</v>
      </c>
    </row>
    <row r="7" spans="1:1" x14ac:dyDescent="0.25">
      <c r="A7" s="202" t="s">
        <v>93</v>
      </c>
    </row>
    <row r="8" spans="1:1" x14ac:dyDescent="0.25">
      <c r="A8" s="198" t="s">
        <v>233</v>
      </c>
    </row>
    <row r="9" spans="1:1" x14ac:dyDescent="0.25">
      <c r="A9" s="111" t="s">
        <v>109</v>
      </c>
    </row>
    <row r="10" spans="1:1" x14ac:dyDescent="0.25">
      <c r="A10" s="202" t="s">
        <v>215</v>
      </c>
    </row>
    <row r="11" spans="1:1" x14ac:dyDescent="0.25">
      <c r="A11" s="202" t="s">
        <v>196</v>
      </c>
    </row>
    <row r="12" spans="1:1" x14ac:dyDescent="0.25">
      <c r="A12" s="202" t="s">
        <v>202</v>
      </c>
    </row>
    <row r="13" spans="1:1" x14ac:dyDescent="0.25">
      <c r="A13" s="202" t="s">
        <v>104</v>
      </c>
    </row>
    <row r="14" spans="1:1" x14ac:dyDescent="0.25">
      <c r="A14" s="202" t="s">
        <v>210</v>
      </c>
    </row>
    <row r="15" spans="1:1" x14ac:dyDescent="0.25">
      <c r="A15" s="111" t="s">
        <v>117</v>
      </c>
    </row>
    <row r="16" spans="1:1" x14ac:dyDescent="0.25">
      <c r="A16" s="111" t="s">
        <v>73</v>
      </c>
    </row>
    <row r="17" spans="1:1" x14ac:dyDescent="0.25">
      <c r="A17" s="111" t="s">
        <v>77</v>
      </c>
    </row>
    <row r="18" spans="1:1" x14ac:dyDescent="0.25">
      <c r="A18" s="111" t="s">
        <v>82</v>
      </c>
    </row>
    <row r="19" spans="1:1" x14ac:dyDescent="0.25">
      <c r="A19" s="111" t="s">
        <v>138</v>
      </c>
    </row>
    <row r="20" spans="1:1" x14ac:dyDescent="0.25">
      <c r="A20" s="198" t="s">
        <v>224</v>
      </c>
    </row>
    <row r="21" spans="1:1" x14ac:dyDescent="0.25">
      <c r="A21" s="202" t="s">
        <v>97</v>
      </c>
    </row>
    <row r="22" spans="1:1" x14ac:dyDescent="0.25">
      <c r="A22" s="201" t="s">
        <v>1013</v>
      </c>
    </row>
    <row r="23" spans="1:1" x14ac:dyDescent="0.25">
      <c r="A23" s="201" t="s">
        <v>267</v>
      </c>
    </row>
    <row r="24" spans="1:1" x14ac:dyDescent="0.25">
      <c r="A24" s="111" t="s">
        <v>190</v>
      </c>
    </row>
    <row r="25" spans="1:1" x14ac:dyDescent="0.25">
      <c r="A25" s="111" t="s">
        <v>155</v>
      </c>
    </row>
    <row r="26" spans="1:1" x14ac:dyDescent="0.25">
      <c r="A26" s="202" t="s">
        <v>213</v>
      </c>
    </row>
    <row r="27" spans="1:1" x14ac:dyDescent="0.25">
      <c r="A27" s="198" t="s">
        <v>292</v>
      </c>
    </row>
    <row r="28" spans="1:1" x14ac:dyDescent="0.25">
      <c r="A28" s="198" t="s">
        <v>231</v>
      </c>
    </row>
    <row r="29" spans="1:1" x14ac:dyDescent="0.25">
      <c r="A29" s="202" t="s">
        <v>149</v>
      </c>
    </row>
    <row r="30" spans="1:1" x14ac:dyDescent="0.25">
      <c r="A30" s="111" t="s">
        <v>91</v>
      </c>
    </row>
    <row r="31" spans="1:1" x14ac:dyDescent="0.25">
      <c r="A31" s="111" t="s">
        <v>87</v>
      </c>
    </row>
    <row r="32" spans="1:1" x14ac:dyDescent="0.25">
      <c r="A32" s="198" t="s">
        <v>346</v>
      </c>
    </row>
    <row r="33" spans="1:1" x14ac:dyDescent="0.25">
      <c r="A33" s="111" t="s">
        <v>66</v>
      </c>
    </row>
    <row r="34" spans="1:1" x14ac:dyDescent="0.25">
      <c r="A34" s="198" t="s">
        <v>245</v>
      </c>
    </row>
    <row r="35" spans="1:1" x14ac:dyDescent="0.25">
      <c r="A35" s="198" t="s">
        <v>227</v>
      </c>
    </row>
    <row r="36" spans="1:1" x14ac:dyDescent="0.25">
      <c r="A36" s="111" t="s">
        <v>130</v>
      </c>
    </row>
    <row r="37" spans="1:1" x14ac:dyDescent="0.25">
      <c r="A37" s="201" t="s">
        <v>333</v>
      </c>
    </row>
    <row r="38" spans="1:1" x14ac:dyDescent="0.25">
      <c r="A38" s="198" t="s">
        <v>284</v>
      </c>
    </row>
    <row r="39" spans="1:1" x14ac:dyDescent="0.25">
      <c r="A39" s="111" t="s">
        <v>166</v>
      </c>
    </row>
    <row r="40" spans="1:1" x14ac:dyDescent="0.25">
      <c r="A40" s="111" t="s">
        <v>194</v>
      </c>
    </row>
    <row r="41" spans="1:1" x14ac:dyDescent="0.25">
      <c r="A41" s="198" t="s">
        <v>307</v>
      </c>
    </row>
    <row r="42" spans="1:1" x14ac:dyDescent="0.25">
      <c r="A42" s="199" t="s">
        <v>243</v>
      </c>
    </row>
    <row r="43" spans="1:1" x14ac:dyDescent="0.25">
      <c r="A43" s="111" t="s">
        <v>208</v>
      </c>
    </row>
    <row r="44" spans="1:1" x14ac:dyDescent="0.25">
      <c r="A44" s="202" t="s">
        <v>219</v>
      </c>
    </row>
    <row r="45" spans="1:1" x14ac:dyDescent="0.25">
      <c r="A45" s="198" t="s">
        <v>1010</v>
      </c>
    </row>
    <row r="46" spans="1:1" x14ac:dyDescent="0.25">
      <c r="A46" s="198" t="s">
        <v>257</v>
      </c>
    </row>
    <row r="47" spans="1:1" x14ac:dyDescent="0.25">
      <c r="A47" s="202" t="s">
        <v>217</v>
      </c>
    </row>
    <row r="48" spans="1:1" x14ac:dyDescent="0.25">
      <c r="A48" s="201" t="s">
        <v>264</v>
      </c>
    </row>
    <row r="49" spans="1:4" x14ac:dyDescent="0.25">
      <c r="A49" s="202" t="s">
        <v>136</v>
      </c>
    </row>
    <row r="50" spans="1:4" x14ac:dyDescent="0.25">
      <c r="A50" s="198" t="s">
        <v>318</v>
      </c>
    </row>
    <row r="51" spans="1:4" x14ac:dyDescent="0.25">
      <c r="A51" s="202" t="s">
        <v>171</v>
      </c>
    </row>
    <row r="52" spans="1:4" x14ac:dyDescent="0.25">
      <c r="A52" s="198" t="s">
        <v>303</v>
      </c>
    </row>
    <row r="53" spans="1:4" x14ac:dyDescent="0.25">
      <c r="A53" s="198" t="s">
        <v>325</v>
      </c>
      <c r="C53" s="106">
        <v>51</v>
      </c>
      <c r="D53" s="106" t="s">
        <v>1007</v>
      </c>
    </row>
    <row r="56" spans="1:4" ht="16.5" thickBot="1" x14ac:dyDescent="0.3">
      <c r="A56" s="180" t="s">
        <v>363</v>
      </c>
    </row>
    <row r="57" spans="1:4" ht="15.75" thickTop="1" x14ac:dyDescent="0.25">
      <c r="A57" s="197" t="s">
        <v>379</v>
      </c>
    </row>
    <row r="58" spans="1:4" x14ac:dyDescent="0.25">
      <c r="A58" s="200" t="s">
        <v>365</v>
      </c>
    </row>
    <row r="59" spans="1:4" x14ac:dyDescent="0.25">
      <c r="A59" s="202" t="s">
        <v>377</v>
      </c>
    </row>
    <row r="60" spans="1:4" x14ac:dyDescent="0.25">
      <c r="A60" s="205" t="s">
        <v>386</v>
      </c>
    </row>
    <row r="61" spans="1:4" x14ac:dyDescent="0.25">
      <c r="A61" s="111" t="s">
        <v>436</v>
      </c>
    </row>
    <row r="62" spans="1:4" x14ac:dyDescent="0.25">
      <c r="A62" s="202" t="s">
        <v>440</v>
      </c>
    </row>
    <row r="63" spans="1:4" x14ac:dyDescent="0.25">
      <c r="A63" s="201" t="s">
        <v>449</v>
      </c>
    </row>
    <row r="64" spans="1:4" x14ac:dyDescent="0.25">
      <c r="A64" s="111" t="s">
        <v>459</v>
      </c>
    </row>
    <row r="65" spans="1:4" x14ac:dyDescent="0.25">
      <c r="A65" s="202" t="s">
        <v>465</v>
      </c>
    </row>
    <row r="66" spans="1:4" x14ac:dyDescent="0.25">
      <c r="A66" s="201" t="s">
        <v>483</v>
      </c>
    </row>
    <row r="67" spans="1:4" x14ac:dyDescent="0.25">
      <c r="A67" s="202" t="s">
        <v>485</v>
      </c>
    </row>
    <row r="68" spans="1:4" x14ac:dyDescent="0.25">
      <c r="A68" s="206" t="s">
        <v>495</v>
      </c>
      <c r="C68" s="106">
        <v>12</v>
      </c>
      <c r="D68" s="106" t="s">
        <v>1014</v>
      </c>
    </row>
  </sheetData>
  <sortState xmlns:xlrd2="http://schemas.microsoft.com/office/spreadsheetml/2017/richdata2" ref="A3:A53">
    <sortCondition ref="A3:A53"/>
  </sortState>
  <pageMargins left="0.511811024" right="0.511811024" top="0.78740157499999996" bottom="0.78740157499999996" header="0.31496062000000002" footer="0.3149606200000000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67"/>
  <sheetViews>
    <sheetView topLeftCell="A49" workbookViewId="0">
      <selection activeCell="G64" sqref="G64"/>
    </sheetView>
  </sheetViews>
  <sheetFormatPr defaultRowHeight="15" x14ac:dyDescent="0.25"/>
  <cols>
    <col min="1" max="1" width="28.85546875" customWidth="1"/>
    <col min="3" max="3" width="12.85546875" customWidth="1"/>
    <col min="7" max="7" width="27.42578125" style="187" customWidth="1"/>
  </cols>
  <sheetData>
    <row r="1" spans="1:1" ht="16.5" thickBot="1" x14ac:dyDescent="0.3">
      <c r="A1" s="188" t="s">
        <v>64</v>
      </c>
    </row>
    <row r="2" spans="1:1" ht="15.75" thickTop="1" x14ac:dyDescent="0.25">
      <c r="A2" s="174" t="s">
        <v>180</v>
      </c>
    </row>
    <row r="3" spans="1:1" x14ac:dyDescent="0.25">
      <c r="A3" s="167" t="s">
        <v>143</v>
      </c>
    </row>
    <row r="4" spans="1:1" x14ac:dyDescent="0.25">
      <c r="A4" s="169" t="s">
        <v>296</v>
      </c>
    </row>
    <row r="5" spans="1:1" x14ac:dyDescent="0.25">
      <c r="A5" s="167" t="s">
        <v>168</v>
      </c>
    </row>
    <row r="6" spans="1:1" x14ac:dyDescent="0.25">
      <c r="A6" s="168" t="s">
        <v>93</v>
      </c>
    </row>
    <row r="7" spans="1:1" x14ac:dyDescent="0.25">
      <c r="A7" s="172" t="s">
        <v>233</v>
      </c>
    </row>
    <row r="8" spans="1:1" x14ac:dyDescent="0.25">
      <c r="A8" s="167" t="s">
        <v>109</v>
      </c>
    </row>
    <row r="9" spans="1:1" x14ac:dyDescent="0.25">
      <c r="A9" s="167" t="s">
        <v>215</v>
      </c>
    </row>
    <row r="10" spans="1:1" x14ac:dyDescent="0.25">
      <c r="A10" s="167" t="s">
        <v>196</v>
      </c>
    </row>
    <row r="11" spans="1:1" x14ac:dyDescent="0.25">
      <c r="A11" s="167" t="s">
        <v>202</v>
      </c>
    </row>
    <row r="12" spans="1:1" x14ac:dyDescent="0.25">
      <c r="A12" s="171" t="s">
        <v>104</v>
      </c>
    </row>
    <row r="13" spans="1:1" x14ac:dyDescent="0.25">
      <c r="A13" s="167" t="s">
        <v>210</v>
      </c>
    </row>
    <row r="14" spans="1:1" x14ac:dyDescent="0.25">
      <c r="A14" s="171" t="s">
        <v>117</v>
      </c>
    </row>
    <row r="15" spans="1:1" x14ac:dyDescent="0.25">
      <c r="A15" s="171" t="s">
        <v>73</v>
      </c>
    </row>
    <row r="16" spans="1:1" x14ac:dyDescent="0.25">
      <c r="A16" s="171" t="s">
        <v>82</v>
      </c>
    </row>
    <row r="17" spans="1:1" x14ac:dyDescent="0.25">
      <c r="A17" s="171" t="s">
        <v>138</v>
      </c>
    </row>
    <row r="18" spans="1:1" x14ac:dyDescent="0.25">
      <c r="A18" s="172" t="s">
        <v>224</v>
      </c>
    </row>
    <row r="19" spans="1:1" x14ac:dyDescent="0.25">
      <c r="A19" s="171" t="s">
        <v>97</v>
      </c>
    </row>
    <row r="20" spans="1:1" x14ac:dyDescent="0.25">
      <c r="A20" s="169" t="s">
        <v>253</v>
      </c>
    </row>
    <row r="21" spans="1:1" x14ac:dyDescent="0.25">
      <c r="A21" s="169" t="s">
        <v>1013</v>
      </c>
    </row>
    <row r="22" spans="1:1" x14ac:dyDescent="0.25">
      <c r="A22" s="167" t="s">
        <v>121</v>
      </c>
    </row>
    <row r="23" spans="1:1" x14ac:dyDescent="0.25">
      <c r="A23" s="171" t="s">
        <v>190</v>
      </c>
    </row>
    <row r="24" spans="1:1" x14ac:dyDescent="0.25">
      <c r="A24" s="171" t="s">
        <v>155</v>
      </c>
    </row>
    <row r="25" spans="1:1" ht="30" x14ac:dyDescent="0.25">
      <c r="A25" s="167" t="s">
        <v>213</v>
      </c>
    </row>
    <row r="26" spans="1:1" x14ac:dyDescent="0.25">
      <c r="A26" s="172" t="s">
        <v>292</v>
      </c>
    </row>
    <row r="27" spans="1:1" ht="17.25" customHeight="1" x14ac:dyDescent="0.25">
      <c r="A27" s="172" t="s">
        <v>231</v>
      </c>
    </row>
    <row r="28" spans="1:1" ht="18.75" customHeight="1" x14ac:dyDescent="0.25">
      <c r="A28" s="167" t="s">
        <v>149</v>
      </c>
    </row>
    <row r="29" spans="1:1" x14ac:dyDescent="0.25">
      <c r="A29" s="171" t="s">
        <v>91</v>
      </c>
    </row>
    <row r="30" spans="1:1" ht="30" x14ac:dyDescent="0.25">
      <c r="A30" s="171" t="s">
        <v>87</v>
      </c>
    </row>
    <row r="31" spans="1:1" x14ac:dyDescent="0.25">
      <c r="A31" s="172" t="s">
        <v>346</v>
      </c>
    </row>
    <row r="32" spans="1:1" x14ac:dyDescent="0.25">
      <c r="A32" s="171" t="s">
        <v>66</v>
      </c>
    </row>
    <row r="33" spans="1:1" x14ac:dyDescent="0.25">
      <c r="A33" s="172" t="s">
        <v>245</v>
      </c>
    </row>
    <row r="34" spans="1:1" x14ac:dyDescent="0.25">
      <c r="A34" s="172" t="s">
        <v>227</v>
      </c>
    </row>
    <row r="35" spans="1:1" x14ac:dyDescent="0.25">
      <c r="A35" s="171" t="s">
        <v>130</v>
      </c>
    </row>
    <row r="36" spans="1:1" x14ac:dyDescent="0.25">
      <c r="A36" s="169" t="s">
        <v>333</v>
      </c>
    </row>
    <row r="37" spans="1:1" x14ac:dyDescent="0.25">
      <c r="A37" s="172" t="s">
        <v>284</v>
      </c>
    </row>
    <row r="38" spans="1:1" x14ac:dyDescent="0.25">
      <c r="A38" s="171" t="s">
        <v>166</v>
      </c>
    </row>
    <row r="39" spans="1:1" x14ac:dyDescent="0.25">
      <c r="A39" s="171" t="s">
        <v>194</v>
      </c>
    </row>
    <row r="40" spans="1:1" x14ac:dyDescent="0.25">
      <c r="A40" s="172" t="s">
        <v>307</v>
      </c>
    </row>
    <row r="41" spans="1:1" x14ac:dyDescent="0.25">
      <c r="A41" s="172" t="s">
        <v>243</v>
      </c>
    </row>
    <row r="42" spans="1:1" x14ac:dyDescent="0.25">
      <c r="A42" s="171" t="s">
        <v>208</v>
      </c>
    </row>
    <row r="43" spans="1:1" x14ac:dyDescent="0.25">
      <c r="A43" s="167" t="s">
        <v>219</v>
      </c>
    </row>
    <row r="44" spans="1:1" x14ac:dyDescent="0.25">
      <c r="A44" s="172" t="s">
        <v>257</v>
      </c>
    </row>
    <row r="45" spans="1:1" x14ac:dyDescent="0.25">
      <c r="A45" s="172" t="s">
        <v>282</v>
      </c>
    </row>
    <row r="46" spans="1:1" x14ac:dyDescent="0.25">
      <c r="A46" s="169" t="s">
        <v>314</v>
      </c>
    </row>
    <row r="47" spans="1:1" x14ac:dyDescent="0.25">
      <c r="A47" s="171" t="s">
        <v>217</v>
      </c>
    </row>
    <row r="48" spans="1:1" x14ac:dyDescent="0.25">
      <c r="A48" s="167" t="s">
        <v>136</v>
      </c>
    </row>
    <row r="49" spans="1:3" x14ac:dyDescent="0.25">
      <c r="A49" s="169" t="s">
        <v>1015</v>
      </c>
    </row>
    <row r="50" spans="1:3" x14ac:dyDescent="0.25">
      <c r="A50" s="171" t="s">
        <v>171</v>
      </c>
    </row>
    <row r="51" spans="1:3" x14ac:dyDescent="0.25">
      <c r="A51" s="172" t="s">
        <v>303</v>
      </c>
    </row>
    <row r="52" spans="1:3" x14ac:dyDescent="0.25">
      <c r="A52" s="172" t="s">
        <v>325</v>
      </c>
      <c r="C52" s="189" t="s">
        <v>1016</v>
      </c>
    </row>
    <row r="56" spans="1:3" ht="16.5" thickBot="1" x14ac:dyDescent="0.3">
      <c r="A56" s="190" t="s">
        <v>363</v>
      </c>
    </row>
    <row r="57" spans="1:3" ht="15.75" thickTop="1" x14ac:dyDescent="0.25">
      <c r="A57" s="186" t="s">
        <v>365</v>
      </c>
    </row>
    <row r="58" spans="1:3" x14ac:dyDescent="0.25">
      <c r="A58" s="143" t="s">
        <v>377</v>
      </c>
    </row>
    <row r="59" spans="1:3" x14ac:dyDescent="0.25">
      <c r="A59" s="142" t="s">
        <v>379</v>
      </c>
    </row>
    <row r="60" spans="1:3" x14ac:dyDescent="0.25">
      <c r="A60" s="142" t="s">
        <v>386</v>
      </c>
    </row>
    <row r="61" spans="1:3" x14ac:dyDescent="0.25">
      <c r="A61" s="75" t="s">
        <v>436</v>
      </c>
    </row>
    <row r="62" spans="1:3" x14ac:dyDescent="0.25">
      <c r="A62" s="142" t="s">
        <v>440</v>
      </c>
    </row>
    <row r="63" spans="1:3" x14ac:dyDescent="0.25">
      <c r="A63" s="144" t="s">
        <v>449</v>
      </c>
    </row>
    <row r="64" spans="1:3" x14ac:dyDescent="0.25">
      <c r="A64" s="75" t="s">
        <v>459</v>
      </c>
    </row>
    <row r="65" spans="1:3" x14ac:dyDescent="0.25">
      <c r="A65" s="142" t="s">
        <v>465</v>
      </c>
    </row>
    <row r="66" spans="1:3" x14ac:dyDescent="0.25">
      <c r="A66" s="142" t="s">
        <v>485</v>
      </c>
    </row>
    <row r="67" spans="1:3" ht="15.75" customHeight="1" x14ac:dyDescent="0.25">
      <c r="A67" s="148" t="s">
        <v>1011</v>
      </c>
      <c r="C67" s="106" t="s">
        <v>994</v>
      </c>
    </row>
  </sheetData>
  <sortState xmlns:xlrd2="http://schemas.microsoft.com/office/spreadsheetml/2017/richdata2" ref="A2:A52">
    <sortCondition ref="A2"/>
  </sortState>
  <pageMargins left="0.511811024" right="0.511811024" top="0.78740157499999996" bottom="0.78740157499999996" header="0.31496062000000002" footer="0.3149606200000000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81"/>
  <sheetViews>
    <sheetView workbookViewId="0">
      <selection activeCell="J76" sqref="J76"/>
    </sheetView>
  </sheetViews>
  <sheetFormatPr defaultRowHeight="15" x14ac:dyDescent="0.25"/>
  <cols>
    <col min="1" max="1" width="29.5703125" style="173" customWidth="1"/>
    <col min="3" max="3" width="13.140625" customWidth="1"/>
    <col min="5" max="5" width="24.5703125" customWidth="1"/>
  </cols>
  <sheetData>
    <row r="1" spans="1:1" x14ac:dyDescent="0.25">
      <c r="A1" s="169" t="s">
        <v>997</v>
      </c>
    </row>
    <row r="2" spans="1:1" x14ac:dyDescent="0.25">
      <c r="A2" s="167" t="s">
        <v>180</v>
      </c>
    </row>
    <row r="3" spans="1:1" x14ac:dyDescent="0.25">
      <c r="A3" s="167" t="s">
        <v>143</v>
      </c>
    </row>
    <row r="4" spans="1:1" x14ac:dyDescent="0.25">
      <c r="A4" s="169" t="s">
        <v>296</v>
      </c>
    </row>
    <row r="5" spans="1:1" x14ac:dyDescent="0.25">
      <c r="A5" s="171" t="s">
        <v>168</v>
      </c>
    </row>
    <row r="6" spans="1:1" x14ac:dyDescent="0.25">
      <c r="A6" s="167" t="s">
        <v>93</v>
      </c>
    </row>
    <row r="7" spans="1:1" x14ac:dyDescent="0.25">
      <c r="A7" s="169" t="s">
        <v>233</v>
      </c>
    </row>
    <row r="8" spans="1:1" x14ac:dyDescent="0.25">
      <c r="A8" s="167" t="s">
        <v>109</v>
      </c>
    </row>
    <row r="9" spans="1:1" x14ac:dyDescent="0.25">
      <c r="A9" s="169" t="s">
        <v>312</v>
      </c>
    </row>
    <row r="10" spans="1:1" x14ac:dyDescent="0.25">
      <c r="A10" s="171" t="s">
        <v>215</v>
      </c>
    </row>
    <row r="11" spans="1:1" x14ac:dyDescent="0.25">
      <c r="A11" s="167" t="s">
        <v>202</v>
      </c>
    </row>
    <row r="12" spans="1:1" x14ac:dyDescent="0.25">
      <c r="A12" s="167" t="s">
        <v>104</v>
      </c>
    </row>
    <row r="13" spans="1:1" x14ac:dyDescent="0.25">
      <c r="A13" s="171" t="s">
        <v>210</v>
      </c>
    </row>
    <row r="14" spans="1:1" x14ac:dyDescent="0.25">
      <c r="A14" s="171" t="s">
        <v>117</v>
      </c>
    </row>
    <row r="15" spans="1:1" x14ac:dyDescent="0.25">
      <c r="A15" s="167" t="s">
        <v>73</v>
      </c>
    </row>
    <row r="16" spans="1:1" x14ac:dyDescent="0.25">
      <c r="A16" s="171" t="s">
        <v>77</v>
      </c>
    </row>
    <row r="17" spans="1:1" ht="18.75" customHeight="1" x14ac:dyDescent="0.25">
      <c r="A17" s="171" t="s">
        <v>82</v>
      </c>
    </row>
    <row r="18" spans="1:1" ht="18" customHeight="1" x14ac:dyDescent="0.25">
      <c r="A18" s="171" t="s">
        <v>138</v>
      </c>
    </row>
    <row r="19" spans="1:1" x14ac:dyDescent="0.25">
      <c r="A19" s="169" t="s">
        <v>224</v>
      </c>
    </row>
    <row r="20" spans="1:1" x14ac:dyDescent="0.25">
      <c r="A20" s="171" t="s">
        <v>97</v>
      </c>
    </row>
    <row r="21" spans="1:1" x14ac:dyDescent="0.25">
      <c r="A21" s="169" t="s">
        <v>253</v>
      </c>
    </row>
    <row r="22" spans="1:1" x14ac:dyDescent="0.25">
      <c r="A22" s="169" t="s">
        <v>1013</v>
      </c>
    </row>
    <row r="23" spans="1:1" x14ac:dyDescent="0.25">
      <c r="A23" s="167" t="s">
        <v>121</v>
      </c>
    </row>
    <row r="24" spans="1:1" x14ac:dyDescent="0.25">
      <c r="A24" s="172" t="s">
        <v>267</v>
      </c>
    </row>
    <row r="25" spans="1:1" x14ac:dyDescent="0.25">
      <c r="A25" s="171" t="s">
        <v>190</v>
      </c>
    </row>
    <row r="26" spans="1:1" ht="18.75" customHeight="1" x14ac:dyDescent="0.25">
      <c r="A26" s="171" t="s">
        <v>155</v>
      </c>
    </row>
    <row r="27" spans="1:1" ht="19.5" customHeight="1" x14ac:dyDescent="0.25">
      <c r="A27" s="171" t="s">
        <v>213</v>
      </c>
    </row>
    <row r="28" spans="1:1" x14ac:dyDescent="0.25">
      <c r="A28" s="171" t="s">
        <v>221</v>
      </c>
    </row>
    <row r="29" spans="1:1" x14ac:dyDescent="0.25">
      <c r="A29" s="167" t="s">
        <v>157</v>
      </c>
    </row>
    <row r="30" spans="1:1" ht="18.75" customHeight="1" x14ac:dyDescent="0.25">
      <c r="A30" s="172" t="s">
        <v>357</v>
      </c>
    </row>
    <row r="31" spans="1:1" x14ac:dyDescent="0.25">
      <c r="A31" s="172" t="s">
        <v>292</v>
      </c>
    </row>
    <row r="32" spans="1:1" x14ac:dyDescent="0.25">
      <c r="A32" s="172" t="s">
        <v>340</v>
      </c>
    </row>
    <row r="33" spans="1:1" ht="27.75" customHeight="1" x14ac:dyDescent="0.25">
      <c r="A33" s="172" t="s">
        <v>998</v>
      </c>
    </row>
    <row r="34" spans="1:1" x14ac:dyDescent="0.25">
      <c r="A34" s="169" t="s">
        <v>231</v>
      </c>
    </row>
    <row r="35" spans="1:1" ht="16.5" customHeight="1" x14ac:dyDescent="0.25">
      <c r="A35" s="171" t="s">
        <v>149</v>
      </c>
    </row>
    <row r="36" spans="1:1" ht="30" x14ac:dyDescent="0.25">
      <c r="A36" s="172" t="s">
        <v>278</v>
      </c>
    </row>
    <row r="37" spans="1:1" ht="30" x14ac:dyDescent="0.25">
      <c r="A37" s="171" t="s">
        <v>87</v>
      </c>
    </row>
    <row r="38" spans="1:1" ht="15.75" thickBot="1" x14ac:dyDescent="0.3">
      <c r="A38" s="169" t="s">
        <v>346</v>
      </c>
    </row>
    <row r="39" spans="1:1" ht="15.75" thickTop="1" x14ac:dyDescent="0.25">
      <c r="A39" s="174" t="s">
        <v>66</v>
      </c>
    </row>
    <row r="40" spans="1:1" x14ac:dyDescent="0.25">
      <c r="A40" s="172" t="s">
        <v>245</v>
      </c>
    </row>
    <row r="41" spans="1:1" x14ac:dyDescent="0.25">
      <c r="A41" s="172" t="s">
        <v>227</v>
      </c>
    </row>
    <row r="42" spans="1:1" x14ac:dyDescent="0.25">
      <c r="A42" s="171" t="s">
        <v>130</v>
      </c>
    </row>
    <row r="43" spans="1:1" x14ac:dyDescent="0.25">
      <c r="A43" s="172" t="s">
        <v>333</v>
      </c>
    </row>
    <row r="44" spans="1:1" x14ac:dyDescent="0.25">
      <c r="A44" s="168" t="s">
        <v>140</v>
      </c>
    </row>
    <row r="45" spans="1:1" x14ac:dyDescent="0.25">
      <c r="A45" s="172" t="s">
        <v>284</v>
      </c>
    </row>
    <row r="46" spans="1:1" x14ac:dyDescent="0.25">
      <c r="A46" s="171" t="s">
        <v>166</v>
      </c>
    </row>
    <row r="47" spans="1:1" x14ac:dyDescent="0.25">
      <c r="A47" s="172" t="s">
        <v>321</v>
      </c>
    </row>
    <row r="48" spans="1:1" ht="17.25" customHeight="1" x14ac:dyDescent="0.25">
      <c r="A48" s="167" t="s">
        <v>194</v>
      </c>
    </row>
    <row r="49" spans="1:3" x14ac:dyDescent="0.25">
      <c r="A49" s="172" t="s">
        <v>307</v>
      </c>
    </row>
    <row r="50" spans="1:3" x14ac:dyDescent="0.25">
      <c r="A50" s="171" t="s">
        <v>123</v>
      </c>
    </row>
    <row r="51" spans="1:3" x14ac:dyDescent="0.25">
      <c r="A51" s="172" t="s">
        <v>243</v>
      </c>
    </row>
    <row r="52" spans="1:3" x14ac:dyDescent="0.25">
      <c r="A52" s="167" t="s">
        <v>208</v>
      </c>
    </row>
    <row r="53" spans="1:3" ht="17.25" customHeight="1" x14ac:dyDescent="0.25">
      <c r="A53" s="171" t="s">
        <v>219</v>
      </c>
    </row>
    <row r="54" spans="1:3" x14ac:dyDescent="0.25">
      <c r="A54" s="172" t="s">
        <v>1010</v>
      </c>
    </row>
    <row r="55" spans="1:3" x14ac:dyDescent="0.25">
      <c r="A55" s="172" t="s">
        <v>257</v>
      </c>
    </row>
    <row r="56" spans="1:3" x14ac:dyDescent="0.25">
      <c r="A56" s="169" t="s">
        <v>282</v>
      </c>
    </row>
    <row r="57" spans="1:3" x14ac:dyDescent="0.25">
      <c r="A57" s="172" t="s">
        <v>314</v>
      </c>
    </row>
    <row r="58" spans="1:3" x14ac:dyDescent="0.25">
      <c r="A58" s="171" t="s">
        <v>217</v>
      </c>
    </row>
    <row r="59" spans="1:3" x14ac:dyDescent="0.25">
      <c r="A59" s="167" t="s">
        <v>136</v>
      </c>
    </row>
    <row r="60" spans="1:3" ht="15.75" customHeight="1" x14ac:dyDescent="0.25">
      <c r="A60" s="170" t="s">
        <v>305</v>
      </c>
    </row>
    <row r="61" spans="1:3" x14ac:dyDescent="0.25">
      <c r="A61" s="172" t="s">
        <v>1015</v>
      </c>
    </row>
    <row r="62" spans="1:3" x14ac:dyDescent="0.25">
      <c r="A62" s="171" t="s">
        <v>171</v>
      </c>
    </row>
    <row r="63" spans="1:3" ht="17.25" customHeight="1" x14ac:dyDescent="0.25">
      <c r="A63" s="172" t="s">
        <v>303</v>
      </c>
      <c r="C63" s="106" t="s">
        <v>1017</v>
      </c>
    </row>
    <row r="67" spans="1:3" ht="16.5" thickBot="1" x14ac:dyDescent="0.3">
      <c r="A67" s="177" t="s">
        <v>363</v>
      </c>
    </row>
    <row r="68" spans="1:3" ht="15.75" thickTop="1" x14ac:dyDescent="0.25">
      <c r="A68" s="175" t="s">
        <v>365</v>
      </c>
    </row>
    <row r="69" spans="1:3" x14ac:dyDescent="0.25">
      <c r="A69" s="167" t="s">
        <v>379</v>
      </c>
    </row>
    <row r="70" spans="1:3" x14ac:dyDescent="0.25">
      <c r="A70" s="171" t="s">
        <v>384</v>
      </c>
    </row>
    <row r="71" spans="1:3" ht="21" customHeight="1" x14ac:dyDescent="0.25">
      <c r="A71" s="176" t="s">
        <v>386</v>
      </c>
    </row>
    <row r="72" spans="1:3" x14ac:dyDescent="0.25">
      <c r="A72" s="171" t="s">
        <v>436</v>
      </c>
    </row>
    <row r="73" spans="1:3" x14ac:dyDescent="0.25">
      <c r="A73" s="167" t="s">
        <v>440</v>
      </c>
    </row>
    <row r="74" spans="1:3" x14ac:dyDescent="0.25">
      <c r="A74" s="169" t="s">
        <v>449</v>
      </c>
    </row>
    <row r="75" spans="1:3" x14ac:dyDescent="0.25">
      <c r="A75" s="172" t="s">
        <v>456</v>
      </c>
    </row>
    <row r="76" spans="1:3" x14ac:dyDescent="0.25">
      <c r="A76" s="171" t="s">
        <v>459</v>
      </c>
    </row>
    <row r="77" spans="1:3" x14ac:dyDescent="0.25">
      <c r="A77" s="167" t="s">
        <v>465</v>
      </c>
    </row>
    <row r="78" spans="1:3" x14ac:dyDescent="0.25">
      <c r="A78" s="172" t="s">
        <v>469</v>
      </c>
    </row>
    <row r="79" spans="1:3" x14ac:dyDescent="0.25">
      <c r="A79" s="167" t="s">
        <v>485</v>
      </c>
    </row>
    <row r="80" spans="1:3" ht="18" customHeight="1" x14ac:dyDescent="0.25">
      <c r="A80" s="178" t="s">
        <v>1011</v>
      </c>
      <c r="C80" s="106" t="s">
        <v>1018</v>
      </c>
    </row>
    <row r="81" ht="15.75" customHeight="1" x14ac:dyDescent="0.25"/>
  </sheetData>
  <pageMargins left="0.511811024" right="0.511811024" top="0.78740157499999996" bottom="0.78740157499999996" header="0.31496062000000002" footer="0.3149606200000000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82"/>
  <sheetViews>
    <sheetView workbookViewId="0">
      <selection activeCell="A65" sqref="A2:A65"/>
    </sheetView>
  </sheetViews>
  <sheetFormatPr defaultRowHeight="15" x14ac:dyDescent="0.25"/>
  <cols>
    <col min="1" max="1" width="40.7109375" customWidth="1"/>
    <col min="5" max="5" width="15.140625" customWidth="1"/>
    <col min="6" max="6" width="9.140625" customWidth="1"/>
  </cols>
  <sheetData>
    <row r="1" spans="1:1" ht="63.75" customHeight="1" thickBot="1" x14ac:dyDescent="0.3">
      <c r="A1" s="18" t="s">
        <v>64</v>
      </c>
    </row>
    <row r="2" spans="1:1" ht="15.75" thickTop="1" x14ac:dyDescent="0.25">
      <c r="A2" s="95" t="s">
        <v>997</v>
      </c>
    </row>
    <row r="3" spans="1:1" x14ac:dyDescent="0.25">
      <c r="A3" s="75" t="s">
        <v>180</v>
      </c>
    </row>
    <row r="4" spans="1:1" x14ac:dyDescent="0.25">
      <c r="A4" s="142" t="s">
        <v>143</v>
      </c>
    </row>
    <row r="5" spans="1:1" x14ac:dyDescent="0.25">
      <c r="A5" s="142" t="s">
        <v>68</v>
      </c>
    </row>
    <row r="6" spans="1:1" x14ac:dyDescent="0.25">
      <c r="A6" s="144" t="s">
        <v>296</v>
      </c>
    </row>
    <row r="7" spans="1:1" x14ac:dyDescent="0.25">
      <c r="A7" s="142" t="s">
        <v>168</v>
      </c>
    </row>
    <row r="8" spans="1:1" x14ac:dyDescent="0.25">
      <c r="A8" s="75" t="s">
        <v>93</v>
      </c>
    </row>
    <row r="9" spans="1:1" x14ac:dyDescent="0.25">
      <c r="A9" s="144" t="s">
        <v>233</v>
      </c>
    </row>
    <row r="10" spans="1:1" x14ac:dyDescent="0.25">
      <c r="A10" s="142" t="s">
        <v>109</v>
      </c>
    </row>
    <row r="11" spans="1:1" x14ac:dyDescent="0.25">
      <c r="A11" s="144" t="s">
        <v>312</v>
      </c>
    </row>
    <row r="12" spans="1:1" x14ac:dyDescent="0.25">
      <c r="A12" s="142" t="s">
        <v>215</v>
      </c>
    </row>
    <row r="13" spans="1:1" x14ac:dyDescent="0.25">
      <c r="A13" s="75" t="s">
        <v>196</v>
      </c>
    </row>
    <row r="14" spans="1:1" x14ac:dyDescent="0.25">
      <c r="A14" s="142" t="s">
        <v>202</v>
      </c>
    </row>
    <row r="15" spans="1:1" x14ac:dyDescent="0.25">
      <c r="A15" s="142" t="s">
        <v>104</v>
      </c>
    </row>
    <row r="16" spans="1:1" x14ac:dyDescent="0.25">
      <c r="A16" s="75" t="s">
        <v>210</v>
      </c>
    </row>
    <row r="17" spans="1:1" x14ac:dyDescent="0.25">
      <c r="A17" s="75" t="s">
        <v>117</v>
      </c>
    </row>
    <row r="18" spans="1:1" x14ac:dyDescent="0.25">
      <c r="A18" s="142" t="s">
        <v>73</v>
      </c>
    </row>
    <row r="19" spans="1:1" x14ac:dyDescent="0.25">
      <c r="A19" s="75" t="s">
        <v>77</v>
      </c>
    </row>
    <row r="20" spans="1:1" x14ac:dyDescent="0.25">
      <c r="A20" s="75" t="s">
        <v>82</v>
      </c>
    </row>
    <row r="21" spans="1:1" x14ac:dyDescent="0.25">
      <c r="A21" s="75" t="s">
        <v>138</v>
      </c>
    </row>
    <row r="22" spans="1:1" ht="15" customHeight="1" x14ac:dyDescent="0.25">
      <c r="A22" s="144" t="s">
        <v>224</v>
      </c>
    </row>
    <row r="23" spans="1:1" x14ac:dyDescent="0.25">
      <c r="A23" s="75" t="s">
        <v>97</v>
      </c>
    </row>
    <row r="24" spans="1:1" x14ac:dyDescent="0.25">
      <c r="A24" s="144" t="s">
        <v>1013</v>
      </c>
    </row>
    <row r="25" spans="1:1" x14ac:dyDescent="0.25">
      <c r="A25" s="142" t="s">
        <v>121</v>
      </c>
    </row>
    <row r="26" spans="1:1" x14ac:dyDescent="0.25">
      <c r="A26" s="144" t="s">
        <v>267</v>
      </c>
    </row>
    <row r="27" spans="1:1" x14ac:dyDescent="0.25">
      <c r="A27" s="75" t="s">
        <v>190</v>
      </c>
    </row>
    <row r="28" spans="1:1" x14ac:dyDescent="0.25">
      <c r="A28" s="75" t="s">
        <v>155</v>
      </c>
    </row>
    <row r="29" spans="1:1" x14ac:dyDescent="0.25">
      <c r="A29" s="75" t="s">
        <v>213</v>
      </c>
    </row>
    <row r="30" spans="1:1" x14ac:dyDescent="0.25">
      <c r="A30" s="144" t="s">
        <v>221</v>
      </c>
    </row>
    <row r="31" spans="1:1" x14ac:dyDescent="0.25">
      <c r="A31" s="75" t="s">
        <v>157</v>
      </c>
    </row>
    <row r="32" spans="1:1" x14ac:dyDescent="0.25">
      <c r="A32" s="76" t="s">
        <v>357</v>
      </c>
    </row>
    <row r="33" spans="1:1" x14ac:dyDescent="0.25">
      <c r="A33" s="144" t="s">
        <v>292</v>
      </c>
    </row>
    <row r="34" spans="1:1" x14ac:dyDescent="0.25">
      <c r="A34" s="76" t="s">
        <v>340</v>
      </c>
    </row>
    <row r="35" spans="1:1" x14ac:dyDescent="0.25">
      <c r="A35" s="76" t="s">
        <v>998</v>
      </c>
    </row>
    <row r="36" spans="1:1" x14ac:dyDescent="0.25">
      <c r="A36" s="76" t="s">
        <v>231</v>
      </c>
    </row>
    <row r="37" spans="1:1" x14ac:dyDescent="0.25">
      <c r="A37" s="75" t="s">
        <v>149</v>
      </c>
    </row>
    <row r="38" spans="1:1" x14ac:dyDescent="0.25">
      <c r="A38" s="76" t="s">
        <v>278</v>
      </c>
    </row>
    <row r="39" spans="1:1" x14ac:dyDescent="0.25">
      <c r="A39" s="75" t="s">
        <v>87</v>
      </c>
    </row>
    <row r="40" spans="1:1" x14ac:dyDescent="0.25">
      <c r="A40" s="76" t="s">
        <v>346</v>
      </c>
    </row>
    <row r="41" spans="1:1" x14ac:dyDescent="0.25">
      <c r="A41" s="142" t="s">
        <v>66</v>
      </c>
    </row>
    <row r="42" spans="1:1" x14ac:dyDescent="0.25">
      <c r="A42" s="76" t="s">
        <v>245</v>
      </c>
    </row>
    <row r="43" spans="1:1" x14ac:dyDescent="0.25">
      <c r="A43" s="76" t="s">
        <v>227</v>
      </c>
    </row>
    <row r="44" spans="1:1" x14ac:dyDescent="0.25">
      <c r="A44" s="75" t="s">
        <v>130</v>
      </c>
    </row>
    <row r="45" spans="1:1" x14ac:dyDescent="0.25">
      <c r="A45" s="144" t="s">
        <v>333</v>
      </c>
    </row>
    <row r="46" spans="1:1" x14ac:dyDescent="0.25">
      <c r="A46" s="101" t="s">
        <v>140</v>
      </c>
    </row>
    <row r="47" spans="1:1" x14ac:dyDescent="0.25">
      <c r="A47" s="75" t="s">
        <v>166</v>
      </c>
    </row>
    <row r="48" spans="1:1" x14ac:dyDescent="0.25">
      <c r="A48" s="76" t="s">
        <v>321</v>
      </c>
    </row>
    <row r="49" spans="1:1" x14ac:dyDescent="0.25">
      <c r="A49" s="142" t="s">
        <v>194</v>
      </c>
    </row>
    <row r="50" spans="1:1" x14ac:dyDescent="0.25">
      <c r="A50" s="76" t="s">
        <v>307</v>
      </c>
    </row>
    <row r="51" spans="1:1" x14ac:dyDescent="0.25">
      <c r="A51" s="75" t="s">
        <v>123</v>
      </c>
    </row>
    <row r="52" spans="1:1" x14ac:dyDescent="0.25">
      <c r="A52" s="76" t="s">
        <v>243</v>
      </c>
    </row>
    <row r="53" spans="1:1" x14ac:dyDescent="0.25">
      <c r="A53" s="142" t="s">
        <v>1019</v>
      </c>
    </row>
    <row r="54" spans="1:1" x14ac:dyDescent="0.25">
      <c r="A54" s="75" t="s">
        <v>219</v>
      </c>
    </row>
    <row r="55" spans="1:1" x14ac:dyDescent="0.25">
      <c r="A55" s="76" t="s">
        <v>257</v>
      </c>
    </row>
    <row r="56" spans="1:1" x14ac:dyDescent="0.25">
      <c r="A56" s="76" t="s">
        <v>282</v>
      </c>
    </row>
    <row r="57" spans="1:1" x14ac:dyDescent="0.25">
      <c r="A57" s="144" t="s">
        <v>314</v>
      </c>
    </row>
    <row r="58" spans="1:1" x14ac:dyDescent="0.25">
      <c r="A58" s="75" t="s">
        <v>217</v>
      </c>
    </row>
    <row r="59" spans="1:1" x14ac:dyDescent="0.25">
      <c r="A59" s="76" t="s">
        <v>264</v>
      </c>
    </row>
    <row r="60" spans="1:1" x14ac:dyDescent="0.25">
      <c r="A60" s="75" t="s">
        <v>136</v>
      </c>
    </row>
    <row r="61" spans="1:1" x14ac:dyDescent="0.25">
      <c r="A61" s="144" t="s">
        <v>305</v>
      </c>
    </row>
    <row r="62" spans="1:1" x14ac:dyDescent="0.25">
      <c r="A62" s="102" t="s">
        <v>1015</v>
      </c>
    </row>
    <row r="63" spans="1:1" x14ac:dyDescent="0.25">
      <c r="A63" s="75" t="s">
        <v>171</v>
      </c>
    </row>
    <row r="64" spans="1:1" x14ac:dyDescent="0.25">
      <c r="A64" s="76" t="s">
        <v>323</v>
      </c>
    </row>
    <row r="65" spans="1:3" x14ac:dyDescent="0.25">
      <c r="A65" s="144" t="s">
        <v>303</v>
      </c>
    </row>
    <row r="66" spans="1:3" x14ac:dyDescent="0.25">
      <c r="C66" s="106" t="s">
        <v>1020</v>
      </c>
    </row>
    <row r="69" spans="1:3" ht="16.5" thickBot="1" x14ac:dyDescent="0.3">
      <c r="A69" s="18" t="s">
        <v>363</v>
      </c>
    </row>
    <row r="70" spans="1:3" ht="15.75" thickTop="1" x14ac:dyDescent="0.25">
      <c r="A70" s="145" t="s">
        <v>365</v>
      </c>
    </row>
    <row r="71" spans="1:3" x14ac:dyDescent="0.25">
      <c r="A71" s="142" t="s">
        <v>379</v>
      </c>
    </row>
    <row r="72" spans="1:3" x14ac:dyDescent="0.25">
      <c r="A72" s="75" t="s">
        <v>384</v>
      </c>
    </row>
    <row r="73" spans="1:3" x14ac:dyDescent="0.25">
      <c r="A73" s="142" t="s">
        <v>386</v>
      </c>
    </row>
    <row r="74" spans="1:3" x14ac:dyDescent="0.25">
      <c r="A74" s="75" t="s">
        <v>436</v>
      </c>
    </row>
    <row r="75" spans="1:3" x14ac:dyDescent="0.25">
      <c r="A75" s="142" t="s">
        <v>440</v>
      </c>
    </row>
    <row r="76" spans="1:3" x14ac:dyDescent="0.25">
      <c r="A76" s="144" t="s">
        <v>449</v>
      </c>
    </row>
    <row r="77" spans="1:3" x14ac:dyDescent="0.25">
      <c r="A77" s="76" t="s">
        <v>456</v>
      </c>
    </row>
    <row r="78" spans="1:3" x14ac:dyDescent="0.25">
      <c r="A78" s="75" t="s">
        <v>459</v>
      </c>
    </row>
    <row r="79" spans="1:3" x14ac:dyDescent="0.25">
      <c r="A79" s="142" t="s">
        <v>465</v>
      </c>
    </row>
    <row r="80" spans="1:3" x14ac:dyDescent="0.25">
      <c r="A80" s="76" t="s">
        <v>476</v>
      </c>
    </row>
    <row r="81" spans="1:3" x14ac:dyDescent="0.25">
      <c r="A81" s="142" t="s">
        <v>485</v>
      </c>
    </row>
    <row r="82" spans="1:3" ht="22.5" customHeight="1" x14ac:dyDescent="0.25">
      <c r="A82" s="164" t="s">
        <v>1021</v>
      </c>
      <c r="C82" s="106" t="s">
        <v>1022</v>
      </c>
    </row>
  </sheetData>
  <sortState xmlns:xlrd2="http://schemas.microsoft.com/office/spreadsheetml/2017/richdata2" ref="A2:A65">
    <sortCondition ref="A2"/>
  </sortState>
  <pageMargins left="0.511811024" right="0.511811024" top="0.78740157499999996" bottom="0.78740157499999996" header="0.31496062000000002" footer="0.3149606200000000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80"/>
  <sheetViews>
    <sheetView workbookViewId="0">
      <selection activeCell="Q70" sqref="Q70"/>
    </sheetView>
  </sheetViews>
  <sheetFormatPr defaultRowHeight="15" x14ac:dyDescent="0.25"/>
  <cols>
    <col min="1" max="1" width="22.7109375" customWidth="1"/>
    <col min="2" max="5" width="11.85546875" customWidth="1"/>
  </cols>
  <sheetData>
    <row r="1" spans="1:1" x14ac:dyDescent="0.25">
      <c r="A1" t="s">
        <v>188</v>
      </c>
    </row>
    <row r="2" spans="1:1" x14ac:dyDescent="0.25">
      <c r="A2" t="s">
        <v>180</v>
      </c>
    </row>
    <row r="3" spans="1:1" x14ac:dyDescent="0.25">
      <c r="A3" t="s">
        <v>143</v>
      </c>
    </row>
    <row r="4" spans="1:1" x14ac:dyDescent="0.25">
      <c r="A4" t="s">
        <v>296</v>
      </c>
    </row>
    <row r="5" spans="1:1" x14ac:dyDescent="0.25">
      <c r="A5" t="s">
        <v>168</v>
      </c>
    </row>
    <row r="6" spans="1:1" x14ac:dyDescent="0.25">
      <c r="A6" t="s">
        <v>93</v>
      </c>
    </row>
    <row r="7" spans="1:1" x14ac:dyDescent="0.25">
      <c r="A7" t="s">
        <v>109</v>
      </c>
    </row>
    <row r="8" spans="1:1" x14ac:dyDescent="0.25">
      <c r="A8" t="s">
        <v>215</v>
      </c>
    </row>
    <row r="9" spans="1:1" x14ac:dyDescent="0.25">
      <c r="A9" t="s">
        <v>196</v>
      </c>
    </row>
    <row r="10" spans="1:1" x14ac:dyDescent="0.25">
      <c r="A10" t="s">
        <v>202</v>
      </c>
    </row>
    <row r="11" spans="1:1" x14ac:dyDescent="0.25">
      <c r="A11" t="s">
        <v>160</v>
      </c>
    </row>
    <row r="12" spans="1:1" x14ac:dyDescent="0.25">
      <c r="A12" t="s">
        <v>104</v>
      </c>
    </row>
    <row r="13" spans="1:1" x14ac:dyDescent="0.25">
      <c r="A13" t="s">
        <v>210</v>
      </c>
    </row>
    <row r="14" spans="1:1" x14ac:dyDescent="0.25">
      <c r="A14" t="s">
        <v>117</v>
      </c>
    </row>
    <row r="15" spans="1:1" x14ac:dyDescent="0.25">
      <c r="A15" t="s">
        <v>1023</v>
      </c>
    </row>
    <row r="16" spans="1:1" x14ac:dyDescent="0.25">
      <c r="A16" t="s">
        <v>77</v>
      </c>
    </row>
    <row r="17" spans="1:1" x14ac:dyDescent="0.25">
      <c r="A17" t="s">
        <v>82</v>
      </c>
    </row>
    <row r="18" spans="1:1" x14ac:dyDescent="0.25">
      <c r="A18" t="s">
        <v>138</v>
      </c>
    </row>
    <row r="19" spans="1:1" x14ac:dyDescent="0.25">
      <c r="A19" t="s">
        <v>224</v>
      </c>
    </row>
    <row r="20" spans="1:1" x14ac:dyDescent="0.25">
      <c r="A20" t="s">
        <v>97</v>
      </c>
    </row>
    <row r="21" spans="1:1" x14ac:dyDescent="0.25">
      <c r="A21" t="s">
        <v>1024</v>
      </c>
    </row>
    <row r="22" spans="1:1" x14ac:dyDescent="0.25">
      <c r="A22" t="s">
        <v>253</v>
      </c>
    </row>
    <row r="23" spans="1:1" x14ac:dyDescent="0.25">
      <c r="A23" t="s">
        <v>1013</v>
      </c>
    </row>
    <row r="24" spans="1:1" x14ac:dyDescent="0.25">
      <c r="A24" t="s">
        <v>121</v>
      </c>
    </row>
    <row r="25" spans="1:1" x14ac:dyDescent="0.25">
      <c r="A25" t="s">
        <v>267</v>
      </c>
    </row>
    <row r="26" spans="1:1" x14ac:dyDescent="0.25">
      <c r="A26" t="s">
        <v>190</v>
      </c>
    </row>
    <row r="27" spans="1:1" x14ac:dyDescent="0.25">
      <c r="A27" t="s">
        <v>155</v>
      </c>
    </row>
    <row r="28" spans="1:1" x14ac:dyDescent="0.25">
      <c r="A28" t="s">
        <v>213</v>
      </c>
    </row>
    <row r="29" spans="1:1" x14ac:dyDescent="0.25">
      <c r="A29" t="s">
        <v>157</v>
      </c>
    </row>
    <row r="30" spans="1:1" x14ac:dyDescent="0.25">
      <c r="A30" t="s">
        <v>357</v>
      </c>
    </row>
    <row r="31" spans="1:1" x14ac:dyDescent="0.25">
      <c r="A31" t="s">
        <v>292</v>
      </c>
    </row>
    <row r="32" spans="1:1" x14ac:dyDescent="0.25">
      <c r="A32" t="s">
        <v>340</v>
      </c>
    </row>
    <row r="33" spans="1:1" x14ac:dyDescent="0.25">
      <c r="A33" t="s">
        <v>998</v>
      </c>
    </row>
    <row r="34" spans="1:1" x14ac:dyDescent="0.25">
      <c r="A34" t="s">
        <v>231</v>
      </c>
    </row>
    <row r="35" spans="1:1" x14ac:dyDescent="0.25">
      <c r="A35" t="s">
        <v>149</v>
      </c>
    </row>
    <row r="36" spans="1:1" x14ac:dyDescent="0.25">
      <c r="A36" t="s">
        <v>278</v>
      </c>
    </row>
    <row r="37" spans="1:1" x14ac:dyDescent="0.25">
      <c r="A37" t="s">
        <v>87</v>
      </c>
    </row>
    <row r="38" spans="1:1" x14ac:dyDescent="0.25">
      <c r="A38" t="s">
        <v>66</v>
      </c>
    </row>
    <row r="39" spans="1:1" x14ac:dyDescent="0.25">
      <c r="A39" t="s">
        <v>245</v>
      </c>
    </row>
    <row r="40" spans="1:1" x14ac:dyDescent="0.25">
      <c r="A40" t="s">
        <v>227</v>
      </c>
    </row>
    <row r="41" spans="1:1" x14ac:dyDescent="0.25">
      <c r="A41" t="s">
        <v>130</v>
      </c>
    </row>
    <row r="42" spans="1:1" x14ac:dyDescent="0.25">
      <c r="A42" t="s">
        <v>333</v>
      </c>
    </row>
    <row r="43" spans="1:1" x14ac:dyDescent="0.25">
      <c r="A43" t="s">
        <v>166</v>
      </c>
    </row>
    <row r="44" spans="1:1" x14ac:dyDescent="0.25">
      <c r="A44" t="s">
        <v>321</v>
      </c>
    </row>
    <row r="45" spans="1:1" x14ac:dyDescent="0.25">
      <c r="A45" t="s">
        <v>194</v>
      </c>
    </row>
    <row r="46" spans="1:1" x14ac:dyDescent="0.25">
      <c r="A46" t="s">
        <v>307</v>
      </c>
    </row>
    <row r="47" spans="1:1" x14ac:dyDescent="0.25">
      <c r="A47" t="s">
        <v>123</v>
      </c>
    </row>
    <row r="48" spans="1:1" x14ac:dyDescent="0.25">
      <c r="A48" t="s">
        <v>243</v>
      </c>
    </row>
    <row r="49" spans="1:1" x14ac:dyDescent="0.25">
      <c r="A49" t="s">
        <v>1019</v>
      </c>
    </row>
    <row r="50" spans="1:1" x14ac:dyDescent="0.25">
      <c r="A50" s="146" t="s">
        <v>219</v>
      </c>
    </row>
    <row r="51" spans="1:1" x14ac:dyDescent="0.25">
      <c r="A51" t="s">
        <v>257</v>
      </c>
    </row>
    <row r="52" spans="1:1" x14ac:dyDescent="0.25">
      <c r="A52" t="s">
        <v>290</v>
      </c>
    </row>
    <row r="53" spans="1:1" x14ac:dyDescent="0.25">
      <c r="A53" t="s">
        <v>282</v>
      </c>
    </row>
    <row r="54" spans="1:1" x14ac:dyDescent="0.25">
      <c r="A54" t="s">
        <v>314</v>
      </c>
    </row>
    <row r="55" spans="1:1" x14ac:dyDescent="0.25">
      <c r="A55" t="s">
        <v>217</v>
      </c>
    </row>
    <row r="56" spans="1:1" x14ac:dyDescent="0.25">
      <c r="A56" t="s">
        <v>264</v>
      </c>
    </row>
    <row r="57" spans="1:1" x14ac:dyDescent="0.25">
      <c r="A57" t="s">
        <v>136</v>
      </c>
    </row>
    <row r="58" spans="1:1" x14ac:dyDescent="0.25">
      <c r="A58" t="s">
        <v>1015</v>
      </c>
    </row>
    <row r="59" spans="1:1" x14ac:dyDescent="0.25">
      <c r="A59" t="s">
        <v>171</v>
      </c>
    </row>
    <row r="60" spans="1:1" x14ac:dyDescent="0.25">
      <c r="A60" t="s">
        <v>303</v>
      </c>
    </row>
    <row r="62" spans="1:1" x14ac:dyDescent="0.25">
      <c r="A62" s="106" t="s">
        <v>1025</v>
      </c>
    </row>
    <row r="65" spans="1:1" ht="15.75" thickBot="1" x14ac:dyDescent="0.3"/>
    <row r="66" spans="1:1" ht="15.75" thickTop="1" x14ac:dyDescent="0.25">
      <c r="A66" s="145" t="s">
        <v>365</v>
      </c>
    </row>
    <row r="67" spans="1:1" x14ac:dyDescent="0.25">
      <c r="A67" s="142" t="s">
        <v>379</v>
      </c>
    </row>
    <row r="68" spans="1:1" ht="30" x14ac:dyDescent="0.25">
      <c r="A68" s="75" t="s">
        <v>384</v>
      </c>
    </row>
    <row r="69" spans="1:1" ht="35.25" customHeight="1" x14ac:dyDescent="0.25">
      <c r="A69" s="142" t="s">
        <v>386</v>
      </c>
    </row>
    <row r="70" spans="1:1" x14ac:dyDescent="0.25">
      <c r="A70" s="75" t="s">
        <v>436</v>
      </c>
    </row>
    <row r="71" spans="1:1" x14ac:dyDescent="0.25">
      <c r="A71" s="143" t="s">
        <v>440</v>
      </c>
    </row>
    <row r="72" spans="1:1" x14ac:dyDescent="0.25">
      <c r="A72" s="144" t="s">
        <v>449</v>
      </c>
    </row>
    <row r="73" spans="1:1" x14ac:dyDescent="0.25">
      <c r="A73" s="76" t="s">
        <v>456</v>
      </c>
    </row>
    <row r="74" spans="1:1" x14ac:dyDescent="0.25">
      <c r="A74" s="75" t="s">
        <v>459</v>
      </c>
    </row>
    <row r="75" spans="1:1" x14ac:dyDescent="0.25">
      <c r="A75" s="142" t="s">
        <v>465</v>
      </c>
    </row>
    <row r="76" spans="1:1" x14ac:dyDescent="0.25">
      <c r="A76" s="142" t="s">
        <v>485</v>
      </c>
    </row>
    <row r="77" spans="1:1" ht="18.75" customHeight="1" x14ac:dyDescent="0.25">
      <c r="A77" s="148" t="s">
        <v>1011</v>
      </c>
    </row>
    <row r="80" spans="1:1" x14ac:dyDescent="0.25">
      <c r="A80" s="147" t="s">
        <v>1000</v>
      </c>
    </row>
  </sheetData>
  <pageMargins left="0.511811024" right="0.511811024" top="0.78740157499999996" bottom="0.78740157499999996" header="0.31496062000000002" footer="0.3149606200000000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84"/>
  <sheetViews>
    <sheetView topLeftCell="A19" workbookViewId="0">
      <selection activeCell="H76" sqref="H76"/>
    </sheetView>
  </sheetViews>
  <sheetFormatPr defaultRowHeight="15" x14ac:dyDescent="0.25"/>
  <cols>
    <col min="1" max="1" width="33.28515625" customWidth="1"/>
  </cols>
  <sheetData>
    <row r="1" spans="1:1" ht="16.5" customHeight="1" thickTop="1" x14ac:dyDescent="0.25">
      <c r="A1" s="110" t="s">
        <v>365</v>
      </c>
    </row>
    <row r="2" spans="1:1" ht="15.75" customHeight="1" x14ac:dyDescent="0.25">
      <c r="A2" s="107" t="s">
        <v>379</v>
      </c>
    </row>
    <row r="3" spans="1:1" ht="15.75" customHeight="1" x14ac:dyDescent="0.25">
      <c r="A3" s="107" t="s">
        <v>384</v>
      </c>
    </row>
    <row r="4" spans="1:1" x14ac:dyDescent="0.25">
      <c r="A4" s="109" t="s">
        <v>386</v>
      </c>
    </row>
    <row r="5" spans="1:1" ht="16.5" customHeight="1" x14ac:dyDescent="0.25">
      <c r="A5" s="109" t="s">
        <v>436</v>
      </c>
    </row>
    <row r="6" spans="1:1" x14ac:dyDescent="0.25">
      <c r="A6" s="108" t="s">
        <v>440</v>
      </c>
    </row>
    <row r="7" spans="1:1" ht="15.75" customHeight="1" x14ac:dyDescent="0.25">
      <c r="A7" s="104" t="s">
        <v>449</v>
      </c>
    </row>
    <row r="8" spans="1:1" ht="15.75" customHeight="1" x14ac:dyDescent="0.25">
      <c r="A8" s="105" t="s">
        <v>456</v>
      </c>
    </row>
    <row r="9" spans="1:1" ht="15.75" customHeight="1" x14ac:dyDescent="0.25">
      <c r="A9" s="103" t="s">
        <v>459</v>
      </c>
    </row>
    <row r="10" spans="1:1" ht="15.75" customHeight="1" x14ac:dyDescent="0.25">
      <c r="A10" s="107" t="s">
        <v>465</v>
      </c>
    </row>
    <row r="11" spans="1:1" ht="16.5" customHeight="1" x14ac:dyDescent="0.25">
      <c r="A11" s="109" t="s">
        <v>485</v>
      </c>
    </row>
    <row r="12" spans="1:1" x14ac:dyDescent="0.25">
      <c r="A12" s="103" t="s">
        <v>495</v>
      </c>
    </row>
    <row r="14" spans="1:1" x14ac:dyDescent="0.25">
      <c r="A14" s="106">
        <v>12</v>
      </c>
    </row>
    <row r="18" spans="1:1" ht="16.5" thickBot="1" x14ac:dyDescent="0.3">
      <c r="A18" s="18" t="s">
        <v>64</v>
      </c>
    </row>
    <row r="19" spans="1:1" ht="15.75" thickTop="1" x14ac:dyDescent="0.25">
      <c r="A19" s="95" t="s">
        <v>997</v>
      </c>
    </row>
    <row r="20" spans="1:1" x14ac:dyDescent="0.25">
      <c r="A20" s="75" t="s">
        <v>180</v>
      </c>
    </row>
    <row r="21" spans="1:1" x14ac:dyDescent="0.25">
      <c r="A21" s="75" t="s">
        <v>143</v>
      </c>
    </row>
    <row r="22" spans="1:1" x14ac:dyDescent="0.25">
      <c r="A22" s="76" t="s">
        <v>296</v>
      </c>
    </row>
    <row r="23" spans="1:1" x14ac:dyDescent="0.25">
      <c r="A23" s="75" t="s">
        <v>93</v>
      </c>
    </row>
    <row r="24" spans="1:1" x14ac:dyDescent="0.25">
      <c r="A24" s="76" t="s">
        <v>233</v>
      </c>
    </row>
    <row r="25" spans="1:1" x14ac:dyDescent="0.25">
      <c r="A25" s="75" t="s">
        <v>109</v>
      </c>
    </row>
    <row r="26" spans="1:1" x14ac:dyDescent="0.25">
      <c r="A26" s="102" t="s">
        <v>312</v>
      </c>
    </row>
    <row r="27" spans="1:1" x14ac:dyDescent="0.25">
      <c r="A27" s="75" t="s">
        <v>215</v>
      </c>
    </row>
    <row r="28" spans="1:1" x14ac:dyDescent="0.25">
      <c r="A28" s="76" t="s">
        <v>196</v>
      </c>
    </row>
    <row r="29" spans="1:1" x14ac:dyDescent="0.25">
      <c r="A29" s="75" t="s">
        <v>202</v>
      </c>
    </row>
    <row r="30" spans="1:1" x14ac:dyDescent="0.25">
      <c r="A30" s="75" t="s">
        <v>104</v>
      </c>
    </row>
    <row r="31" spans="1:1" x14ac:dyDescent="0.25">
      <c r="A31" s="76" t="s">
        <v>210</v>
      </c>
    </row>
    <row r="32" spans="1:1" x14ac:dyDescent="0.25">
      <c r="A32" s="76" t="s">
        <v>117</v>
      </c>
    </row>
    <row r="33" spans="1:1" x14ac:dyDescent="0.25">
      <c r="A33" s="75" t="s">
        <v>73</v>
      </c>
    </row>
    <row r="34" spans="1:1" x14ac:dyDescent="0.25">
      <c r="A34" s="76" t="s">
        <v>77</v>
      </c>
    </row>
    <row r="35" spans="1:1" x14ac:dyDescent="0.25">
      <c r="A35" s="76" t="s">
        <v>80</v>
      </c>
    </row>
    <row r="36" spans="1:1" x14ac:dyDescent="0.25">
      <c r="A36" s="75" t="s">
        <v>82</v>
      </c>
    </row>
    <row r="37" spans="1:1" x14ac:dyDescent="0.25">
      <c r="A37" s="75" t="s">
        <v>138</v>
      </c>
    </row>
    <row r="38" spans="1:1" x14ac:dyDescent="0.25">
      <c r="A38" s="76" t="s">
        <v>288</v>
      </c>
    </row>
    <row r="39" spans="1:1" x14ac:dyDescent="0.25">
      <c r="A39" s="76" t="s">
        <v>224</v>
      </c>
    </row>
    <row r="40" spans="1:1" x14ac:dyDescent="0.25">
      <c r="A40" s="76" t="s">
        <v>97</v>
      </c>
    </row>
    <row r="41" spans="1:1" x14ac:dyDescent="0.25">
      <c r="A41" s="76" t="s">
        <v>1024</v>
      </c>
    </row>
    <row r="42" spans="1:1" x14ac:dyDescent="0.25">
      <c r="A42" s="76" t="s">
        <v>253</v>
      </c>
    </row>
    <row r="43" spans="1:1" x14ac:dyDescent="0.25">
      <c r="A43" s="76" t="s">
        <v>1013</v>
      </c>
    </row>
    <row r="44" spans="1:1" x14ac:dyDescent="0.25">
      <c r="A44" s="75" t="s">
        <v>121</v>
      </c>
    </row>
    <row r="45" spans="1:1" x14ac:dyDescent="0.25">
      <c r="A45" s="76" t="s">
        <v>267</v>
      </c>
    </row>
    <row r="46" spans="1:1" x14ac:dyDescent="0.25">
      <c r="A46" s="75" t="s">
        <v>190</v>
      </c>
    </row>
    <row r="47" spans="1:1" x14ac:dyDescent="0.25">
      <c r="A47" s="75" t="s">
        <v>155</v>
      </c>
    </row>
    <row r="48" spans="1:1" x14ac:dyDescent="0.25">
      <c r="A48" s="75" t="s">
        <v>213</v>
      </c>
    </row>
    <row r="49" spans="1:1" x14ac:dyDescent="0.25">
      <c r="A49" s="76" t="s">
        <v>157</v>
      </c>
    </row>
    <row r="50" spans="1:1" x14ac:dyDescent="0.25">
      <c r="A50" s="76" t="s">
        <v>357</v>
      </c>
    </row>
    <row r="51" spans="1:1" x14ac:dyDescent="0.25">
      <c r="A51" s="76" t="s">
        <v>292</v>
      </c>
    </row>
    <row r="52" spans="1:1" x14ac:dyDescent="0.25">
      <c r="A52" s="76" t="s">
        <v>340</v>
      </c>
    </row>
    <row r="53" spans="1:1" ht="30" x14ac:dyDescent="0.25">
      <c r="A53" s="76" t="s">
        <v>998</v>
      </c>
    </row>
    <row r="54" spans="1:1" x14ac:dyDescent="0.25">
      <c r="A54" s="75" t="s">
        <v>1026</v>
      </c>
    </row>
    <row r="55" spans="1:1" x14ac:dyDescent="0.25">
      <c r="A55" s="76" t="s">
        <v>231</v>
      </c>
    </row>
    <row r="56" spans="1:1" x14ac:dyDescent="0.25">
      <c r="A56" s="75" t="s">
        <v>149</v>
      </c>
    </row>
    <row r="57" spans="1:1" ht="30" x14ac:dyDescent="0.25">
      <c r="A57" s="102" t="s">
        <v>278</v>
      </c>
    </row>
    <row r="58" spans="1:1" x14ac:dyDescent="0.25">
      <c r="A58" s="111" t="s">
        <v>206</v>
      </c>
    </row>
    <row r="59" spans="1:1" x14ac:dyDescent="0.25">
      <c r="A59" s="75" t="s">
        <v>87</v>
      </c>
    </row>
    <row r="60" spans="1:1" x14ac:dyDescent="0.25">
      <c r="A60" s="75" t="s">
        <v>66</v>
      </c>
    </row>
    <row r="61" spans="1:1" x14ac:dyDescent="0.25">
      <c r="A61" s="76" t="s">
        <v>245</v>
      </c>
    </row>
    <row r="62" spans="1:1" x14ac:dyDescent="0.25">
      <c r="A62" s="102" t="s">
        <v>227</v>
      </c>
    </row>
    <row r="63" spans="1:1" x14ac:dyDescent="0.25">
      <c r="A63" s="75" t="s">
        <v>130</v>
      </c>
    </row>
    <row r="64" spans="1:1" x14ac:dyDescent="0.25">
      <c r="A64" s="76" t="s">
        <v>333</v>
      </c>
    </row>
    <row r="65" spans="1:1" x14ac:dyDescent="0.25">
      <c r="A65" s="75" t="s">
        <v>166</v>
      </c>
    </row>
    <row r="66" spans="1:1" x14ac:dyDescent="0.25">
      <c r="A66" s="76" t="s">
        <v>321</v>
      </c>
    </row>
    <row r="67" spans="1:1" x14ac:dyDescent="0.25">
      <c r="A67" s="75" t="s">
        <v>194</v>
      </c>
    </row>
    <row r="68" spans="1:1" x14ac:dyDescent="0.25">
      <c r="A68" s="76" t="s">
        <v>307</v>
      </c>
    </row>
    <row r="69" spans="1:1" x14ac:dyDescent="0.25">
      <c r="A69" s="76" t="s">
        <v>123</v>
      </c>
    </row>
    <row r="70" spans="1:1" x14ac:dyDescent="0.25">
      <c r="A70" s="76" t="s">
        <v>243</v>
      </c>
    </row>
    <row r="71" spans="1:1" x14ac:dyDescent="0.25">
      <c r="A71" s="75" t="s">
        <v>1019</v>
      </c>
    </row>
    <row r="72" spans="1:1" x14ac:dyDescent="0.25">
      <c r="A72" s="75" t="s">
        <v>219</v>
      </c>
    </row>
    <row r="73" spans="1:1" x14ac:dyDescent="0.25">
      <c r="A73" s="102" t="s">
        <v>257</v>
      </c>
    </row>
    <row r="74" spans="1:1" x14ac:dyDescent="0.25">
      <c r="A74" s="76" t="s">
        <v>282</v>
      </c>
    </row>
    <row r="75" spans="1:1" x14ac:dyDescent="0.25">
      <c r="A75" s="102" t="s">
        <v>314</v>
      </c>
    </row>
    <row r="76" spans="1:1" x14ac:dyDescent="0.25">
      <c r="A76" s="101" t="s">
        <v>217</v>
      </c>
    </row>
    <row r="77" spans="1:1" x14ac:dyDescent="0.25">
      <c r="A77" s="76" t="s">
        <v>264</v>
      </c>
    </row>
    <row r="78" spans="1:1" x14ac:dyDescent="0.25">
      <c r="A78" s="75" t="s">
        <v>136</v>
      </c>
    </row>
    <row r="79" spans="1:1" x14ac:dyDescent="0.25">
      <c r="A79" s="76" t="s">
        <v>305</v>
      </c>
    </row>
    <row r="80" spans="1:1" x14ac:dyDescent="0.25">
      <c r="A80" s="76" t="s">
        <v>1015</v>
      </c>
    </row>
    <row r="81" spans="1:1" x14ac:dyDescent="0.25">
      <c r="A81" s="76" t="s">
        <v>171</v>
      </c>
    </row>
    <row r="82" spans="1:1" x14ac:dyDescent="0.25">
      <c r="A82" s="76" t="s">
        <v>303</v>
      </c>
    </row>
    <row r="84" spans="1:1" x14ac:dyDescent="0.25">
      <c r="A84" s="106">
        <v>64</v>
      </c>
    </row>
  </sheetData>
  <sortState xmlns:xlrd2="http://schemas.microsoft.com/office/spreadsheetml/2017/richdata2" ref="A19:A82">
    <sortCondition ref="A19"/>
  </sortState>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499984740745262"/>
  </sheetPr>
  <dimension ref="A1:Q636"/>
  <sheetViews>
    <sheetView zoomScaleNormal="100" zoomScaleSheetLayoutView="100" zoomScalePageLayoutView="60" workbookViewId="0">
      <selection activeCell="A5" sqref="A5:L5"/>
    </sheetView>
  </sheetViews>
  <sheetFormatPr defaultColWidth="9.140625" defaultRowHeight="14.25" x14ac:dyDescent="0.2"/>
  <cols>
    <col min="1" max="1" width="24.7109375" style="6" customWidth="1"/>
    <col min="2" max="2" width="36.5703125" style="3" customWidth="1"/>
    <col min="3" max="3" width="4.42578125" style="6" customWidth="1"/>
    <col min="4" max="4" width="14.42578125" style="6" customWidth="1"/>
    <col min="5" max="5" width="12.85546875" style="6" customWidth="1"/>
    <col min="6" max="6" width="13" style="6" customWidth="1"/>
    <col min="7" max="7" width="12.5703125" style="6" customWidth="1"/>
    <col min="8" max="8" width="12.7109375" style="6" customWidth="1"/>
    <col min="9" max="9" width="12.85546875" style="6" customWidth="1"/>
    <col min="10" max="10" width="12.5703125" style="6" customWidth="1"/>
    <col min="11" max="11" width="13" style="6" customWidth="1"/>
    <col min="12" max="12" width="14.85546875" style="6" customWidth="1"/>
    <col min="13" max="13" width="21.140625" style="3" customWidth="1"/>
    <col min="14" max="14" width="13.7109375" style="3" customWidth="1"/>
    <col min="15" max="15" width="12.7109375" style="3" customWidth="1"/>
    <col min="16" max="16" width="13.5703125" style="3" customWidth="1"/>
    <col min="17" max="17" width="11.5703125" style="3" bestFit="1" customWidth="1"/>
    <col min="18" max="16384" width="9.140625" style="3"/>
  </cols>
  <sheetData>
    <row r="1" spans="1:13" s="2" customFormat="1" ht="21.95" customHeight="1" x14ac:dyDescent="0.2">
      <c r="A1" s="654" t="s">
        <v>0</v>
      </c>
      <c r="B1" s="655"/>
      <c r="C1" s="655"/>
      <c r="D1" s="655"/>
      <c r="E1" s="655"/>
      <c r="F1" s="655"/>
      <c r="G1" s="655"/>
      <c r="H1" s="655"/>
      <c r="I1" s="655"/>
      <c r="J1" s="655"/>
      <c r="K1" s="655"/>
      <c r="L1" s="656"/>
    </row>
    <row r="2" spans="1:13" s="2" customFormat="1" ht="21.95" customHeight="1" x14ac:dyDescent="0.2">
      <c r="A2" s="657" t="s">
        <v>38</v>
      </c>
      <c r="B2" s="658"/>
      <c r="C2" s="658"/>
      <c r="D2" s="658"/>
      <c r="E2" s="658"/>
      <c r="F2" s="658"/>
      <c r="G2" s="658"/>
      <c r="H2" s="658"/>
      <c r="I2" s="658"/>
      <c r="J2" s="658"/>
      <c r="K2" s="658"/>
      <c r="L2" s="659"/>
    </row>
    <row r="3" spans="1:13" s="2" customFormat="1" ht="21.95" customHeight="1" x14ac:dyDescent="0.2">
      <c r="A3" s="657" t="s">
        <v>39</v>
      </c>
      <c r="B3" s="658"/>
      <c r="C3" s="658"/>
      <c r="D3" s="658"/>
      <c r="E3" s="658"/>
      <c r="F3" s="658"/>
      <c r="G3" s="658"/>
      <c r="H3" s="658"/>
      <c r="I3" s="658"/>
      <c r="J3" s="658"/>
      <c r="K3" s="658"/>
      <c r="L3" s="659"/>
    </row>
    <row r="4" spans="1:13" s="2" customFormat="1" ht="21.95" customHeight="1" thickBot="1" x14ac:dyDescent="0.25">
      <c r="A4" s="660" t="s">
        <v>3</v>
      </c>
      <c r="B4" s="661"/>
      <c r="C4" s="661"/>
      <c r="D4" s="661"/>
      <c r="E4" s="661"/>
      <c r="F4" s="661"/>
      <c r="G4" s="661"/>
      <c r="H4" s="661"/>
      <c r="I4" s="661"/>
      <c r="J4" s="661"/>
      <c r="K4" s="661"/>
      <c r="L4" s="662"/>
    </row>
    <row r="5" spans="1:13" s="2" customFormat="1" ht="24.95" customHeight="1" thickTop="1" thickBot="1" x14ac:dyDescent="0.25">
      <c r="A5" s="666" t="s">
        <v>4</v>
      </c>
      <c r="B5" s="667"/>
      <c r="C5" s="667"/>
      <c r="D5" s="667"/>
      <c r="E5" s="667"/>
      <c r="F5" s="667"/>
      <c r="G5" s="667"/>
      <c r="H5" s="667"/>
      <c r="I5" s="667"/>
      <c r="J5" s="667"/>
      <c r="K5" s="667"/>
      <c r="L5" s="668"/>
    </row>
    <row r="6" spans="1:13" s="2" customFormat="1" ht="24.95" customHeight="1" thickTop="1" thickBot="1" x14ac:dyDescent="0.25">
      <c r="A6" s="669" t="s">
        <v>1042</v>
      </c>
      <c r="B6" s="670"/>
      <c r="C6" s="670"/>
      <c r="D6" s="670"/>
      <c r="E6" s="670"/>
      <c r="F6" s="670"/>
      <c r="G6" s="670"/>
      <c r="H6" s="670"/>
      <c r="I6" s="670"/>
      <c r="J6" s="670"/>
      <c r="K6" s="670"/>
      <c r="L6" s="671"/>
    </row>
    <row r="7" spans="1:13" s="2" customFormat="1" ht="24.75" customHeight="1" thickTop="1" thickBot="1" x14ac:dyDescent="0.25">
      <c r="A7" s="663" t="s">
        <v>40</v>
      </c>
      <c r="B7" s="664"/>
      <c r="C7" s="664"/>
      <c r="D7" s="664"/>
      <c r="E7" s="664"/>
      <c r="F7" s="664"/>
      <c r="G7" s="664"/>
      <c r="H7" s="664"/>
      <c r="I7" s="664"/>
      <c r="J7" s="664"/>
      <c r="K7" s="664"/>
      <c r="L7" s="665"/>
    </row>
    <row r="8" spans="1:13" s="2" customFormat="1" ht="24.75" customHeight="1" thickTop="1" thickBot="1" x14ac:dyDescent="0.25">
      <c r="A8" s="663" t="s">
        <v>41</v>
      </c>
      <c r="B8" s="664"/>
      <c r="C8" s="664"/>
      <c r="D8" s="664"/>
      <c r="E8" s="664"/>
      <c r="F8" s="664"/>
      <c r="G8" s="664"/>
      <c r="H8" s="664"/>
      <c r="I8" s="664"/>
      <c r="J8" s="664"/>
      <c r="K8" s="664"/>
      <c r="L8" s="665"/>
    </row>
    <row r="9" spans="1:13" ht="24.95" customHeight="1" thickTop="1" x14ac:dyDescent="0.2">
      <c r="A9" s="639" t="s">
        <v>42</v>
      </c>
      <c r="B9" s="640"/>
      <c r="C9" s="640"/>
      <c r="D9" s="640"/>
      <c r="E9" s="640"/>
      <c r="F9" s="640"/>
      <c r="G9" s="640"/>
      <c r="H9" s="640"/>
      <c r="I9" s="640"/>
      <c r="J9" s="640"/>
      <c r="K9" s="640"/>
      <c r="L9" s="641"/>
    </row>
    <row r="10" spans="1:13" ht="33" customHeight="1" thickBot="1" x14ac:dyDescent="0.25">
      <c r="A10" s="642" t="s">
        <v>43</v>
      </c>
      <c r="B10" s="643"/>
      <c r="C10" s="644"/>
      <c r="D10" s="69" t="s">
        <v>1050</v>
      </c>
      <c r="E10" s="69" t="s">
        <v>1043</v>
      </c>
      <c r="F10" s="35" t="s">
        <v>1044</v>
      </c>
      <c r="G10" s="35" t="s">
        <v>1045</v>
      </c>
      <c r="H10" s="35" t="s">
        <v>1046</v>
      </c>
      <c r="I10" s="35" t="s">
        <v>1047</v>
      </c>
      <c r="J10" s="35" t="s">
        <v>1048</v>
      </c>
      <c r="K10" s="441" t="s">
        <v>1049</v>
      </c>
      <c r="L10" s="235" t="s">
        <v>44</v>
      </c>
    </row>
    <row r="11" spans="1:13" ht="42" customHeight="1" thickTop="1" x14ac:dyDescent="0.2">
      <c r="A11" s="633" t="s">
        <v>45</v>
      </c>
      <c r="B11" s="634"/>
      <c r="C11" s="48" t="s">
        <v>46</v>
      </c>
      <c r="D11" s="240">
        <v>314</v>
      </c>
      <c r="E11" s="214">
        <f t="shared" ref="E11:K11" si="0">E217+E353</f>
        <v>71</v>
      </c>
      <c r="F11" s="214">
        <f t="shared" si="0"/>
        <v>0</v>
      </c>
      <c r="G11" s="214">
        <f t="shared" si="0"/>
        <v>0</v>
      </c>
      <c r="H11" s="214">
        <f t="shared" si="0"/>
        <v>0</v>
      </c>
      <c r="I11" s="236">
        <f t="shared" si="0"/>
        <v>0</v>
      </c>
      <c r="J11" s="236">
        <f t="shared" si="0"/>
        <v>0</v>
      </c>
      <c r="K11" s="236">
        <f t="shared" si="0"/>
        <v>0</v>
      </c>
      <c r="L11" s="73">
        <f>D11+E16+F16+G16+H16+I16+J16+K16</f>
        <v>314</v>
      </c>
    </row>
    <row r="12" spans="1:13" ht="39.75" customHeight="1" thickBot="1" x14ac:dyDescent="0.25">
      <c r="A12" s="635" t="s">
        <v>13</v>
      </c>
      <c r="B12" s="636"/>
      <c r="C12" s="7" t="s">
        <v>46</v>
      </c>
      <c r="D12" s="209">
        <v>5063</v>
      </c>
      <c r="E12" s="161">
        <f t="shared" ref="E12:K12" si="1">E357</f>
        <v>3605</v>
      </c>
      <c r="F12" s="161">
        <f t="shared" si="1"/>
        <v>0</v>
      </c>
      <c r="G12" s="161">
        <f t="shared" si="1"/>
        <v>0</v>
      </c>
      <c r="H12" s="161">
        <f t="shared" si="1"/>
        <v>0</v>
      </c>
      <c r="I12" s="161">
        <f t="shared" si="1"/>
        <v>0</v>
      </c>
      <c r="J12" s="161">
        <f t="shared" si="1"/>
        <v>0</v>
      </c>
      <c r="K12" s="161">
        <f t="shared" si="1"/>
        <v>0</v>
      </c>
      <c r="L12" s="159">
        <f>D12+E18+F18+G18+H18+I18+J18+K18</f>
        <v>5260</v>
      </c>
      <c r="M12" s="65"/>
    </row>
    <row r="13" spans="1:13" ht="10.5" customHeight="1" thickTop="1" thickBot="1" x14ac:dyDescent="0.25">
      <c r="A13" s="627"/>
      <c r="B13" s="628"/>
      <c r="C13" s="628"/>
      <c r="D13" s="628"/>
      <c r="E13" s="628"/>
      <c r="F13" s="628"/>
      <c r="G13" s="628"/>
      <c r="H13" s="628"/>
      <c r="I13" s="628"/>
      <c r="J13" s="628"/>
      <c r="K13" s="628"/>
      <c r="L13" s="629"/>
      <c r="M13" s="65"/>
    </row>
    <row r="14" spans="1:13" ht="24.95" customHeight="1" thickTop="1" x14ac:dyDescent="0.2">
      <c r="A14" s="639" t="s">
        <v>47</v>
      </c>
      <c r="B14" s="640"/>
      <c r="C14" s="640"/>
      <c r="D14" s="640"/>
      <c r="E14" s="640"/>
      <c r="F14" s="640"/>
      <c r="G14" s="640"/>
      <c r="H14" s="640"/>
      <c r="I14" s="640"/>
      <c r="J14" s="640"/>
      <c r="K14" s="640"/>
      <c r="L14" s="641"/>
      <c r="M14" s="65"/>
    </row>
    <row r="15" spans="1:13" ht="33" customHeight="1" thickBot="1" x14ac:dyDescent="0.25">
      <c r="A15" s="642" t="s">
        <v>48</v>
      </c>
      <c r="B15" s="643"/>
      <c r="C15" s="644"/>
      <c r="D15" s="69" t="s">
        <v>1050</v>
      </c>
      <c r="E15" s="69" t="s">
        <v>1043</v>
      </c>
      <c r="F15" s="35" t="s">
        <v>1044</v>
      </c>
      <c r="G15" s="35" t="s">
        <v>1045</v>
      </c>
      <c r="H15" s="35" t="s">
        <v>1046</v>
      </c>
      <c r="I15" s="35" t="s">
        <v>1047</v>
      </c>
      <c r="J15" s="35" t="s">
        <v>1048</v>
      </c>
      <c r="K15" s="441" t="s">
        <v>1049</v>
      </c>
      <c r="L15" s="234" t="s">
        <v>49</v>
      </c>
    </row>
    <row r="16" spans="1:13" ht="42" customHeight="1" thickTop="1" x14ac:dyDescent="0.2">
      <c r="A16" s="645" t="s">
        <v>50</v>
      </c>
      <c r="B16" s="646"/>
      <c r="C16" s="48" t="s">
        <v>46</v>
      </c>
      <c r="D16" s="132">
        <v>244</v>
      </c>
      <c r="E16" s="309">
        <v>0</v>
      </c>
      <c r="F16" s="309"/>
      <c r="G16" s="132"/>
      <c r="H16" s="132"/>
      <c r="I16" s="132"/>
      <c r="J16" s="464"/>
      <c r="K16" s="442"/>
      <c r="L16" s="133">
        <f>SUM(D16:K16)</f>
        <v>244</v>
      </c>
    </row>
    <row r="17" spans="1:16" ht="42" customHeight="1" x14ac:dyDescent="0.2">
      <c r="A17" s="633" t="s">
        <v>51</v>
      </c>
      <c r="B17" s="634"/>
      <c r="C17" s="48" t="s">
        <v>46</v>
      </c>
      <c r="D17" s="134">
        <v>197</v>
      </c>
      <c r="E17" s="157">
        <v>0</v>
      </c>
      <c r="F17" s="135"/>
      <c r="G17" s="135"/>
      <c r="H17" s="135"/>
      <c r="I17" s="135"/>
      <c r="J17" s="135"/>
      <c r="K17" s="443"/>
      <c r="L17" s="73">
        <f>SUM(D17:K17)</f>
        <v>197</v>
      </c>
    </row>
    <row r="18" spans="1:16" ht="42" customHeight="1" thickBot="1" x14ac:dyDescent="0.25">
      <c r="A18" s="647" t="s">
        <v>52</v>
      </c>
      <c r="B18" s="648"/>
      <c r="C18" s="7" t="s">
        <v>46</v>
      </c>
      <c r="D18" s="72">
        <v>4315</v>
      </c>
      <c r="E18" s="158">
        <v>197</v>
      </c>
      <c r="F18" s="241"/>
      <c r="G18" s="71"/>
      <c r="H18" s="71"/>
      <c r="I18" s="71"/>
      <c r="J18" s="71"/>
      <c r="K18" s="444"/>
      <c r="L18" s="159">
        <f>SUM(D18:K18)</f>
        <v>4512</v>
      </c>
    </row>
    <row r="19" spans="1:16" ht="12.75" customHeight="1" thickTop="1" thickBot="1" x14ac:dyDescent="0.25">
      <c r="A19" s="630"/>
      <c r="B19" s="631"/>
      <c r="C19" s="631"/>
      <c r="D19" s="631"/>
      <c r="E19" s="631"/>
      <c r="F19" s="631"/>
      <c r="G19" s="631"/>
      <c r="H19" s="631"/>
      <c r="I19" s="631"/>
      <c r="J19" s="631"/>
      <c r="K19" s="631"/>
      <c r="L19" s="632"/>
      <c r="M19" s="65"/>
    </row>
    <row r="20" spans="1:16" ht="24.95" customHeight="1" thickTop="1" x14ac:dyDescent="0.2">
      <c r="A20" s="639" t="s">
        <v>53</v>
      </c>
      <c r="B20" s="640"/>
      <c r="C20" s="640"/>
      <c r="D20" s="640"/>
      <c r="E20" s="640"/>
      <c r="F20" s="640"/>
      <c r="G20" s="640"/>
      <c r="H20" s="640"/>
      <c r="I20" s="640"/>
      <c r="J20" s="640"/>
      <c r="K20" s="640"/>
      <c r="L20" s="641"/>
    </row>
    <row r="21" spans="1:16" ht="33.75" customHeight="1" thickBot="1" x14ac:dyDescent="0.25">
      <c r="A21" s="642" t="s">
        <v>54</v>
      </c>
      <c r="B21" s="643"/>
      <c r="C21" s="644"/>
      <c r="D21" s="69" t="s">
        <v>1050</v>
      </c>
      <c r="E21" s="69" t="s">
        <v>1043</v>
      </c>
      <c r="F21" s="35" t="s">
        <v>1044</v>
      </c>
      <c r="G21" s="35" t="s">
        <v>1045</v>
      </c>
      <c r="H21" s="35" t="s">
        <v>1046</v>
      </c>
      <c r="I21" s="35" t="s">
        <v>1047</v>
      </c>
      <c r="J21" s="35" t="s">
        <v>1048</v>
      </c>
      <c r="K21" s="441" t="s">
        <v>1049</v>
      </c>
      <c r="L21" s="36" t="s">
        <v>49</v>
      </c>
      <c r="M21" s="68"/>
    </row>
    <row r="22" spans="1:16" ht="43.5" customHeight="1" thickTop="1" x14ac:dyDescent="0.2">
      <c r="A22" s="645" t="s">
        <v>55</v>
      </c>
      <c r="B22" s="646"/>
      <c r="C22" s="34" t="s">
        <v>46</v>
      </c>
      <c r="D22" s="58">
        <v>6309006.5199999996</v>
      </c>
      <c r="E22" s="57">
        <f t="shared" ref="E22:K22" si="2">E618</f>
        <v>83068.55</v>
      </c>
      <c r="F22" s="57">
        <f t="shared" si="2"/>
        <v>0</v>
      </c>
      <c r="G22" s="57">
        <f t="shared" si="2"/>
        <v>0</v>
      </c>
      <c r="H22" s="57">
        <f t="shared" si="2"/>
        <v>0</v>
      </c>
      <c r="I22" s="57">
        <f t="shared" si="2"/>
        <v>0</v>
      </c>
      <c r="J22" s="57">
        <f t="shared" si="2"/>
        <v>0</v>
      </c>
      <c r="K22" s="57">
        <f t="shared" si="2"/>
        <v>0</v>
      </c>
      <c r="L22" s="19">
        <f>SUM(D22:K22)</f>
        <v>6392075.0699999994</v>
      </c>
      <c r="M22" s="68"/>
      <c r="N22" s="68"/>
      <c r="O22" s="68"/>
      <c r="P22" s="280"/>
    </row>
    <row r="23" spans="1:16" ht="37.5" customHeight="1" x14ac:dyDescent="0.2">
      <c r="A23" s="637" t="s">
        <v>56</v>
      </c>
      <c r="B23" s="638"/>
      <c r="C23" s="8" t="s">
        <v>46</v>
      </c>
      <c r="D23" s="58">
        <v>6128280.5699999994</v>
      </c>
      <c r="E23" s="306">
        <f t="shared" ref="E23:K23" si="3">E358</f>
        <v>81461.149999999994</v>
      </c>
      <c r="F23" s="58">
        <f t="shared" si="3"/>
        <v>0</v>
      </c>
      <c r="G23" s="58">
        <f t="shared" si="3"/>
        <v>0</v>
      </c>
      <c r="H23" s="306">
        <f t="shared" si="3"/>
        <v>0</v>
      </c>
      <c r="I23" s="58">
        <f t="shared" si="3"/>
        <v>0</v>
      </c>
      <c r="J23" s="58">
        <f t="shared" si="3"/>
        <v>0</v>
      </c>
      <c r="K23" s="58">
        <f t="shared" si="3"/>
        <v>0</v>
      </c>
      <c r="L23" s="19">
        <f>SUM(D23:K23)</f>
        <v>6209741.7199999997</v>
      </c>
      <c r="M23" s="68"/>
      <c r="N23" s="68"/>
    </row>
    <row r="24" spans="1:16" ht="39" customHeight="1" x14ac:dyDescent="0.2">
      <c r="A24" s="637" t="s">
        <v>57</v>
      </c>
      <c r="B24" s="638"/>
      <c r="C24" s="8" t="s">
        <v>46</v>
      </c>
      <c r="D24" s="232">
        <v>51653.549999999996</v>
      </c>
      <c r="E24" s="465">
        <v>614.4</v>
      </c>
      <c r="F24" s="465">
        <v>0</v>
      </c>
      <c r="G24" s="465">
        <v>0</v>
      </c>
      <c r="H24" s="465">
        <v>0</v>
      </c>
      <c r="I24" s="465">
        <v>0</v>
      </c>
      <c r="J24" s="465">
        <v>0</v>
      </c>
      <c r="K24" s="445">
        <v>0</v>
      </c>
      <c r="L24" s="19">
        <f>SUM(D24:K24)</f>
        <v>52267.95</v>
      </c>
      <c r="M24" s="68"/>
    </row>
    <row r="25" spans="1:16" ht="42" customHeight="1" thickBot="1" x14ac:dyDescent="0.25">
      <c r="A25" s="635" t="s">
        <v>58</v>
      </c>
      <c r="B25" s="636"/>
      <c r="C25" s="66" t="s">
        <v>46</v>
      </c>
      <c r="D25" s="67">
        <v>153473.78000000012</v>
      </c>
      <c r="E25" s="196">
        <f>(E22-E23)-E24</f>
        <v>993.00000000000875</v>
      </c>
      <c r="F25" s="196">
        <f t="shared" ref="F25" si="4">(F22-F23)-F24</f>
        <v>0</v>
      </c>
      <c r="G25" s="196">
        <f>(G22-G23)-G24</f>
        <v>0</v>
      </c>
      <c r="H25" s="196">
        <f>(H22-H23)-H24</f>
        <v>0</v>
      </c>
      <c r="I25" s="196">
        <f>(I22-I23)-I24</f>
        <v>0</v>
      </c>
      <c r="J25" s="196">
        <f>(J22-J23)-J24</f>
        <v>0</v>
      </c>
      <c r="K25" s="196">
        <f>(K22-K23)-K24</f>
        <v>0</v>
      </c>
      <c r="L25" s="179">
        <f>SUM(D25:K25)</f>
        <v>154466.78000000012</v>
      </c>
    </row>
    <row r="26" spans="1:16" ht="10.5" customHeight="1" thickTop="1" thickBot="1" x14ac:dyDescent="0.25">
      <c r="A26" s="627"/>
      <c r="B26" s="628"/>
      <c r="C26" s="628"/>
      <c r="D26" s="628"/>
      <c r="E26" s="628"/>
      <c r="F26" s="628"/>
      <c r="G26" s="628"/>
      <c r="H26" s="628"/>
      <c r="I26" s="628"/>
      <c r="J26" s="628"/>
      <c r="K26" s="628"/>
      <c r="L26" s="629"/>
    </row>
    <row r="27" spans="1:16" ht="24.95" customHeight="1" thickTop="1" thickBot="1" x14ac:dyDescent="0.25">
      <c r="A27" s="679" t="s">
        <v>59</v>
      </c>
      <c r="B27" s="680"/>
      <c r="C27" s="680"/>
      <c r="D27" s="680"/>
      <c r="E27" s="680"/>
      <c r="F27" s="680"/>
      <c r="G27" s="680"/>
      <c r="H27" s="680"/>
      <c r="I27" s="680"/>
      <c r="J27" s="680"/>
      <c r="K27" s="680"/>
      <c r="L27" s="681"/>
    </row>
    <row r="28" spans="1:16" ht="34.5" customHeight="1" thickTop="1" thickBot="1" x14ac:dyDescent="0.25">
      <c r="A28" s="651" t="s">
        <v>60</v>
      </c>
      <c r="B28" s="652"/>
      <c r="C28" s="653"/>
      <c r="D28" s="69" t="s">
        <v>1050</v>
      </c>
      <c r="E28" s="69" t="s">
        <v>1043</v>
      </c>
      <c r="F28" s="35" t="s">
        <v>1044</v>
      </c>
      <c r="G28" s="35" t="s">
        <v>1045</v>
      </c>
      <c r="H28" s="35" t="s">
        <v>1046</v>
      </c>
      <c r="I28" s="35" t="s">
        <v>1047</v>
      </c>
      <c r="J28" s="466" t="s">
        <v>1048</v>
      </c>
      <c r="K28" s="446" t="s">
        <v>1049</v>
      </c>
      <c r="L28" s="15" t="s">
        <v>49</v>
      </c>
    </row>
    <row r="29" spans="1:16" ht="37.5" customHeight="1" thickTop="1" x14ac:dyDescent="0.2">
      <c r="A29" s="673" t="s">
        <v>61</v>
      </c>
      <c r="B29" s="674"/>
      <c r="C29" s="92" t="s">
        <v>46</v>
      </c>
      <c r="D29" s="236">
        <v>1829</v>
      </c>
      <c r="E29" s="307">
        <v>36</v>
      </c>
      <c r="F29" s="93"/>
      <c r="G29" s="93"/>
      <c r="H29" s="93"/>
      <c r="I29" s="93"/>
      <c r="J29" s="93"/>
      <c r="K29" s="447"/>
      <c r="L29" s="94">
        <f>SUM(D29:K29)</f>
        <v>1865</v>
      </c>
    </row>
    <row r="30" spans="1:16" ht="36.75" customHeight="1" thickBot="1" x14ac:dyDescent="0.25">
      <c r="A30" s="647" t="s">
        <v>62</v>
      </c>
      <c r="B30" s="675"/>
      <c r="C30" s="89" t="s">
        <v>46</v>
      </c>
      <c r="D30" s="158">
        <v>3847</v>
      </c>
      <c r="E30" s="308">
        <v>51</v>
      </c>
      <c r="F30" s="90"/>
      <c r="G30" s="90"/>
      <c r="H30" s="90"/>
      <c r="I30" s="90"/>
      <c r="J30" s="90"/>
      <c r="K30" s="448"/>
      <c r="L30" s="91">
        <f>SUM(D30:K30)</f>
        <v>3898</v>
      </c>
    </row>
    <row r="31" spans="1:16" s="4" customFormat="1" ht="30.95" customHeight="1" thickTop="1" thickBot="1" x14ac:dyDescent="0.3">
      <c r="A31" s="651" t="s">
        <v>63</v>
      </c>
      <c r="B31" s="652"/>
      <c r="C31" s="652"/>
      <c r="D31" s="652"/>
      <c r="E31" s="652"/>
      <c r="F31" s="652"/>
      <c r="G31" s="652"/>
      <c r="H31" s="652"/>
      <c r="I31" s="652"/>
      <c r="J31" s="652"/>
      <c r="K31" s="652"/>
      <c r="L31" s="672"/>
    </row>
    <row r="32" spans="1:16" s="5" customFormat="1" ht="24.95" customHeight="1" thickTop="1" x14ac:dyDescent="0.25">
      <c r="A32" s="676" t="s">
        <v>53</v>
      </c>
      <c r="B32" s="677"/>
      <c r="C32" s="677"/>
      <c r="D32" s="677"/>
      <c r="E32" s="677"/>
      <c r="F32" s="677"/>
      <c r="G32" s="677"/>
      <c r="H32" s="677"/>
      <c r="I32" s="677"/>
      <c r="J32" s="677"/>
      <c r="K32" s="677"/>
      <c r="L32" s="678"/>
    </row>
    <row r="33" spans="1:12" s="5" customFormat="1" ht="41.25" customHeight="1" thickBot="1" x14ac:dyDescent="0.3">
      <c r="A33" s="244" t="s">
        <v>64</v>
      </c>
      <c r="B33" s="649" t="s">
        <v>65</v>
      </c>
      <c r="C33" s="650"/>
      <c r="D33" s="279" t="s">
        <v>1050</v>
      </c>
      <c r="E33" s="279" t="s">
        <v>1043</v>
      </c>
      <c r="F33" s="292" t="s">
        <v>1044</v>
      </c>
      <c r="G33" s="292" t="s">
        <v>1045</v>
      </c>
      <c r="H33" s="292" t="s">
        <v>1046</v>
      </c>
      <c r="I33" s="292" t="s">
        <v>1047</v>
      </c>
      <c r="J33" s="292" t="s">
        <v>1048</v>
      </c>
      <c r="K33" s="449" t="s">
        <v>1049</v>
      </c>
      <c r="L33" s="87" t="s">
        <v>49</v>
      </c>
    </row>
    <row r="34" spans="1:12" s="4" customFormat="1" ht="36" customHeight="1" thickTop="1" x14ac:dyDescent="0.25">
      <c r="A34" s="295" t="s">
        <v>66</v>
      </c>
      <c r="B34" s="287" t="s">
        <v>67</v>
      </c>
      <c r="C34" s="288" t="s">
        <v>46</v>
      </c>
      <c r="D34" s="289">
        <v>13084.699999999999</v>
      </c>
      <c r="E34" s="238">
        <v>0</v>
      </c>
      <c r="F34" s="238"/>
      <c r="G34" s="238"/>
      <c r="H34" s="238"/>
      <c r="I34" s="290"/>
      <c r="J34" s="290"/>
      <c r="K34" s="458"/>
      <c r="L34" s="291">
        <f>SUM(D34:K34)</f>
        <v>13084.699999999999</v>
      </c>
    </row>
    <row r="35" spans="1:12" s="4" customFormat="1" ht="36.75" customHeight="1" x14ac:dyDescent="0.25">
      <c r="A35" s="111" t="s">
        <v>68</v>
      </c>
      <c r="B35" s="271" t="s">
        <v>69</v>
      </c>
      <c r="C35" s="277" t="s">
        <v>46</v>
      </c>
      <c r="D35" s="274">
        <v>20489.86</v>
      </c>
      <c r="E35" s="238">
        <v>0</v>
      </c>
      <c r="F35" s="238"/>
      <c r="G35" s="238"/>
      <c r="H35" s="238"/>
      <c r="I35" s="290"/>
      <c r="J35" s="290"/>
      <c r="K35" s="459"/>
      <c r="L35" s="269">
        <f>SUM(D35:K35)</f>
        <v>20489.86</v>
      </c>
    </row>
    <row r="36" spans="1:12" s="4" customFormat="1" ht="36.75" customHeight="1" x14ac:dyDescent="0.25">
      <c r="A36" s="616" t="s">
        <v>70</v>
      </c>
      <c r="B36" s="272" t="s">
        <v>71</v>
      </c>
      <c r="C36" s="277" t="s">
        <v>46</v>
      </c>
      <c r="D36" s="274">
        <v>1441</v>
      </c>
      <c r="E36" s="238">
        <v>0</v>
      </c>
      <c r="F36" s="238"/>
      <c r="G36" s="238"/>
      <c r="H36" s="238"/>
      <c r="I36" s="290"/>
      <c r="J36" s="290"/>
      <c r="K36" s="459"/>
      <c r="L36" s="269">
        <f>SUM(D36:K36)</f>
        <v>1441</v>
      </c>
    </row>
    <row r="37" spans="1:12" s="4" customFormat="1" ht="33.75" customHeight="1" x14ac:dyDescent="0.25">
      <c r="A37" s="618"/>
      <c r="B37" s="272" t="s">
        <v>72</v>
      </c>
      <c r="C37" s="277" t="s">
        <v>46</v>
      </c>
      <c r="D37" s="274">
        <v>1936.8</v>
      </c>
      <c r="E37" s="238">
        <v>0</v>
      </c>
      <c r="F37" s="238"/>
      <c r="G37" s="238"/>
      <c r="H37" s="238"/>
      <c r="I37" s="290"/>
      <c r="J37" s="290"/>
      <c r="K37" s="459"/>
      <c r="L37" s="269">
        <f>SUM(D37:K37)</f>
        <v>1936.8</v>
      </c>
    </row>
    <row r="38" spans="1:12" s="4" customFormat="1" ht="36.75" customHeight="1" x14ac:dyDescent="0.25">
      <c r="A38" s="626" t="s">
        <v>73</v>
      </c>
      <c r="B38" s="271" t="s">
        <v>74</v>
      </c>
      <c r="C38" s="277" t="s">
        <v>46</v>
      </c>
      <c r="D38" s="274">
        <v>15418.909999999998</v>
      </c>
      <c r="E38" s="238">
        <v>0</v>
      </c>
      <c r="F38" s="238"/>
      <c r="G38" s="238"/>
      <c r="H38" s="238"/>
      <c r="I38" s="290"/>
      <c r="J38" s="290"/>
      <c r="K38" s="459"/>
      <c r="L38" s="269">
        <f>SUM(D38:K38)</f>
        <v>15418.909999999998</v>
      </c>
    </row>
    <row r="39" spans="1:12" s="4" customFormat="1" ht="36.75" customHeight="1" x14ac:dyDescent="0.25">
      <c r="A39" s="626"/>
      <c r="B39" s="271" t="s">
        <v>75</v>
      </c>
      <c r="C39" s="277" t="s">
        <v>46</v>
      </c>
      <c r="D39" s="274">
        <v>48022.94000000001</v>
      </c>
      <c r="E39" s="237">
        <v>342</v>
      </c>
      <c r="F39" s="237"/>
      <c r="G39" s="237"/>
      <c r="H39" s="405"/>
      <c r="I39" s="290"/>
      <c r="J39" s="290"/>
      <c r="K39" s="459"/>
      <c r="L39" s="269">
        <f t="shared" ref="L39:L102" si="5">SUM(D39:K39)</f>
        <v>48364.94000000001</v>
      </c>
    </row>
    <row r="40" spans="1:12" s="4" customFormat="1" ht="34.5" customHeight="1" x14ac:dyDescent="0.25">
      <c r="A40" s="626"/>
      <c r="B40" s="271" t="s">
        <v>76</v>
      </c>
      <c r="C40" s="277" t="s">
        <v>46</v>
      </c>
      <c r="D40" s="274">
        <v>10078.100000000002</v>
      </c>
      <c r="E40" s="238">
        <v>0</v>
      </c>
      <c r="F40" s="238"/>
      <c r="G40" s="238"/>
      <c r="H40" s="237"/>
      <c r="I40" s="290"/>
      <c r="J40" s="290"/>
      <c r="K40" s="459"/>
      <c r="L40" s="269">
        <f t="shared" si="5"/>
        <v>10078.100000000002</v>
      </c>
    </row>
    <row r="41" spans="1:12" s="4" customFormat="1" ht="44.25" customHeight="1" x14ac:dyDescent="0.25">
      <c r="A41" s="626" t="s">
        <v>77</v>
      </c>
      <c r="B41" s="271" t="s">
        <v>78</v>
      </c>
      <c r="C41" s="277" t="s">
        <v>46</v>
      </c>
      <c r="D41" s="274">
        <v>3701.74</v>
      </c>
      <c r="E41" s="238">
        <v>0</v>
      </c>
      <c r="F41" s="238"/>
      <c r="G41" s="238"/>
      <c r="H41" s="237"/>
      <c r="I41" s="290"/>
      <c r="J41" s="290"/>
      <c r="K41" s="459"/>
      <c r="L41" s="269">
        <f t="shared" si="5"/>
        <v>3701.74</v>
      </c>
    </row>
    <row r="42" spans="1:12" s="4" customFormat="1" ht="36.75" customHeight="1" x14ac:dyDescent="0.25">
      <c r="A42" s="626"/>
      <c r="B42" s="271" t="s">
        <v>79</v>
      </c>
      <c r="C42" s="277" t="s">
        <v>46</v>
      </c>
      <c r="D42" s="274">
        <v>5450.2300000000005</v>
      </c>
      <c r="E42" s="238">
        <v>0</v>
      </c>
      <c r="F42" s="238"/>
      <c r="G42" s="238"/>
      <c r="H42" s="237"/>
      <c r="I42" s="290"/>
      <c r="J42" s="290"/>
      <c r="K42" s="459"/>
      <c r="L42" s="269">
        <f t="shared" si="5"/>
        <v>5450.2300000000005</v>
      </c>
    </row>
    <row r="43" spans="1:12" s="4" customFormat="1" ht="33" customHeight="1" x14ac:dyDescent="0.25">
      <c r="A43" s="198" t="s">
        <v>80</v>
      </c>
      <c r="B43" s="271" t="s">
        <v>81</v>
      </c>
      <c r="C43" s="277" t="s">
        <v>46</v>
      </c>
      <c r="D43" s="274">
        <v>2118.9800000000005</v>
      </c>
      <c r="E43" s="238">
        <v>0</v>
      </c>
      <c r="F43" s="237"/>
      <c r="G43" s="238"/>
      <c r="H43" s="237"/>
      <c r="I43" s="290"/>
      <c r="J43" s="290"/>
      <c r="K43" s="459"/>
      <c r="L43" s="269">
        <f t="shared" si="5"/>
        <v>2118.9800000000005</v>
      </c>
    </row>
    <row r="44" spans="1:12" s="4" customFormat="1" ht="34.5" customHeight="1" x14ac:dyDescent="0.25">
      <c r="A44" s="626" t="s">
        <v>82</v>
      </c>
      <c r="B44" s="271" t="s">
        <v>83</v>
      </c>
      <c r="C44" s="277" t="s">
        <v>46</v>
      </c>
      <c r="D44" s="274">
        <v>4082.04</v>
      </c>
      <c r="E44" s="238">
        <v>0</v>
      </c>
      <c r="F44" s="238"/>
      <c r="G44" s="238"/>
      <c r="H44" s="237"/>
      <c r="I44" s="290"/>
      <c r="J44" s="290"/>
      <c r="K44" s="459"/>
      <c r="L44" s="269">
        <f t="shared" si="5"/>
        <v>4082.04</v>
      </c>
    </row>
    <row r="45" spans="1:12" s="4" customFormat="1" ht="36.75" customHeight="1" x14ac:dyDescent="0.25">
      <c r="A45" s="626"/>
      <c r="B45" s="271" t="s">
        <v>84</v>
      </c>
      <c r="C45" s="277" t="s">
        <v>46</v>
      </c>
      <c r="D45" s="274">
        <v>48219.03</v>
      </c>
      <c r="E45" s="237">
        <v>418</v>
      </c>
      <c r="F45" s="237"/>
      <c r="G45" s="237"/>
      <c r="H45" s="237"/>
      <c r="I45" s="264"/>
      <c r="J45" s="264"/>
      <c r="K45" s="460"/>
      <c r="L45" s="269">
        <f t="shared" si="5"/>
        <v>48637.03</v>
      </c>
    </row>
    <row r="46" spans="1:12" s="4" customFormat="1" ht="36" customHeight="1" x14ac:dyDescent="0.25">
      <c r="A46" s="111" t="s">
        <v>85</v>
      </c>
      <c r="B46" s="271" t="s">
        <v>86</v>
      </c>
      <c r="C46" s="380" t="s">
        <v>46</v>
      </c>
      <c r="D46" s="252">
        <v>5269.59</v>
      </c>
      <c r="E46" s="237">
        <v>0</v>
      </c>
      <c r="F46" s="237"/>
      <c r="G46" s="237"/>
      <c r="H46" s="237"/>
      <c r="I46" s="264"/>
      <c r="J46" s="264"/>
      <c r="K46" s="460"/>
      <c r="L46" s="269">
        <f t="shared" si="5"/>
        <v>5269.59</v>
      </c>
    </row>
    <row r="47" spans="1:12" s="4" customFormat="1" ht="36.75" customHeight="1" x14ac:dyDescent="0.25">
      <c r="A47" s="616" t="s">
        <v>87</v>
      </c>
      <c r="B47" s="271" t="s">
        <v>88</v>
      </c>
      <c r="C47" s="277" t="s">
        <v>46</v>
      </c>
      <c r="D47" s="274">
        <v>37800.130000000012</v>
      </c>
      <c r="E47" s="237">
        <v>0</v>
      </c>
      <c r="F47" s="238"/>
      <c r="G47" s="237"/>
      <c r="H47" s="237"/>
      <c r="I47" s="264"/>
      <c r="J47" s="264"/>
      <c r="K47" s="460"/>
      <c r="L47" s="269">
        <f t="shared" si="5"/>
        <v>37800.130000000012</v>
      </c>
    </row>
    <row r="48" spans="1:12" s="4" customFormat="1" ht="33" customHeight="1" x14ac:dyDescent="0.25">
      <c r="A48" s="617"/>
      <c r="B48" s="271" t="s">
        <v>89</v>
      </c>
      <c r="C48" s="277" t="s">
        <v>46</v>
      </c>
      <c r="D48" s="274">
        <v>12972.24</v>
      </c>
      <c r="E48" s="237">
        <v>0</v>
      </c>
      <c r="F48" s="238"/>
      <c r="G48" s="237"/>
      <c r="H48" s="237"/>
      <c r="I48" s="264"/>
      <c r="J48" s="264"/>
      <c r="K48" s="460"/>
      <c r="L48" s="269">
        <f t="shared" si="5"/>
        <v>12972.24</v>
      </c>
    </row>
    <row r="49" spans="1:12" s="4" customFormat="1" ht="33" customHeight="1" x14ac:dyDescent="0.25">
      <c r="A49" s="618"/>
      <c r="B49" s="272" t="s">
        <v>90</v>
      </c>
      <c r="C49" s="277" t="s">
        <v>46</v>
      </c>
      <c r="D49" s="274">
        <v>1298.4000000000001</v>
      </c>
      <c r="E49" s="237">
        <v>0</v>
      </c>
      <c r="F49" s="238"/>
      <c r="G49" s="238"/>
      <c r="H49" s="237"/>
      <c r="I49" s="264"/>
      <c r="J49" s="264"/>
      <c r="K49" s="460"/>
      <c r="L49" s="269">
        <f t="shared" si="5"/>
        <v>1298.4000000000001</v>
      </c>
    </row>
    <row r="50" spans="1:12" s="4" customFormat="1" ht="35.25" customHeight="1" x14ac:dyDescent="0.25">
      <c r="A50" s="111" t="s">
        <v>91</v>
      </c>
      <c r="B50" s="272" t="s">
        <v>92</v>
      </c>
      <c r="C50" s="277" t="s">
        <v>46</v>
      </c>
      <c r="D50" s="274">
        <v>2200.4</v>
      </c>
      <c r="E50" s="237">
        <v>0</v>
      </c>
      <c r="F50" s="238"/>
      <c r="G50" s="238"/>
      <c r="H50" s="237"/>
      <c r="I50" s="264"/>
      <c r="J50" s="264"/>
      <c r="K50" s="460"/>
      <c r="L50" s="269">
        <f t="shared" si="5"/>
        <v>2200.4</v>
      </c>
    </row>
    <row r="51" spans="1:12" s="4" customFormat="1" ht="34.5" customHeight="1" x14ac:dyDescent="0.25">
      <c r="A51" s="111" t="s">
        <v>93</v>
      </c>
      <c r="B51" s="271" t="s">
        <v>94</v>
      </c>
      <c r="C51" s="277" t="s">
        <v>46</v>
      </c>
      <c r="D51" s="274">
        <v>115792</v>
      </c>
      <c r="E51" s="237">
        <v>0</v>
      </c>
      <c r="F51" s="237"/>
      <c r="G51" s="237"/>
      <c r="H51" s="237"/>
      <c r="I51" s="264"/>
      <c r="J51" s="264"/>
      <c r="K51" s="460"/>
      <c r="L51" s="269">
        <f t="shared" si="5"/>
        <v>115792</v>
      </c>
    </row>
    <row r="52" spans="1:12" s="4" customFormat="1" ht="44.25" customHeight="1" x14ac:dyDescent="0.25">
      <c r="A52" s="111" t="s">
        <v>95</v>
      </c>
      <c r="B52" s="272" t="s">
        <v>96</v>
      </c>
      <c r="C52" s="277" t="s">
        <v>46</v>
      </c>
      <c r="D52" s="274">
        <v>59.7</v>
      </c>
      <c r="E52" s="238">
        <v>0</v>
      </c>
      <c r="F52" s="238"/>
      <c r="G52" s="238"/>
      <c r="H52" s="237"/>
      <c r="I52" s="264"/>
      <c r="J52" s="264"/>
      <c r="K52" s="460"/>
      <c r="L52" s="269">
        <f t="shared" si="5"/>
        <v>59.7</v>
      </c>
    </row>
    <row r="53" spans="1:12" s="4" customFormat="1" ht="36.75" customHeight="1" x14ac:dyDescent="0.25">
      <c r="A53" s="616" t="s">
        <v>97</v>
      </c>
      <c r="B53" s="271" t="s">
        <v>98</v>
      </c>
      <c r="C53" s="277" t="s">
        <v>46</v>
      </c>
      <c r="D53" s="274">
        <v>45916.49</v>
      </c>
      <c r="E53" s="238">
        <v>0</v>
      </c>
      <c r="F53" s="237"/>
      <c r="G53" s="238"/>
      <c r="H53" s="237"/>
      <c r="I53" s="264"/>
      <c r="J53" s="264"/>
      <c r="K53" s="460"/>
      <c r="L53" s="269">
        <f t="shared" si="5"/>
        <v>45916.49</v>
      </c>
    </row>
    <row r="54" spans="1:12" s="4" customFormat="1" ht="36.75" customHeight="1" x14ac:dyDescent="0.25">
      <c r="A54" s="617"/>
      <c r="B54" s="271" t="s">
        <v>99</v>
      </c>
      <c r="C54" s="277" t="s">
        <v>46</v>
      </c>
      <c r="D54" s="274">
        <v>886.09999999999991</v>
      </c>
      <c r="E54" s="238">
        <v>0</v>
      </c>
      <c r="F54" s="238"/>
      <c r="G54" s="238"/>
      <c r="H54" s="237"/>
      <c r="I54" s="264"/>
      <c r="J54" s="264"/>
      <c r="K54" s="460"/>
      <c r="L54" s="269">
        <f t="shared" si="5"/>
        <v>886.09999999999991</v>
      </c>
    </row>
    <row r="55" spans="1:12" s="4" customFormat="1" ht="34.5" customHeight="1" x14ac:dyDescent="0.25">
      <c r="A55" s="617"/>
      <c r="B55" s="272" t="s">
        <v>100</v>
      </c>
      <c r="C55" s="277" t="s">
        <v>46</v>
      </c>
      <c r="D55" s="274">
        <v>302.5</v>
      </c>
      <c r="E55" s="238">
        <v>0</v>
      </c>
      <c r="F55" s="237"/>
      <c r="G55" s="238"/>
      <c r="H55" s="237"/>
      <c r="I55" s="264"/>
      <c r="J55" s="264"/>
      <c r="K55" s="460"/>
      <c r="L55" s="269">
        <f t="shared" si="5"/>
        <v>302.5</v>
      </c>
    </row>
    <row r="56" spans="1:12" s="4" customFormat="1" ht="34.5" customHeight="1" x14ac:dyDescent="0.25">
      <c r="A56" s="617"/>
      <c r="B56" s="271" t="s">
        <v>101</v>
      </c>
      <c r="C56" s="277" t="s">
        <v>46</v>
      </c>
      <c r="D56" s="274">
        <v>3488.2000000000003</v>
      </c>
      <c r="E56" s="238">
        <v>0</v>
      </c>
      <c r="F56" s="238"/>
      <c r="G56" s="238"/>
      <c r="H56" s="237"/>
      <c r="I56" s="264"/>
      <c r="J56" s="264"/>
      <c r="K56" s="460"/>
      <c r="L56" s="269">
        <f t="shared" si="5"/>
        <v>3488.2000000000003</v>
      </c>
    </row>
    <row r="57" spans="1:12" s="4" customFormat="1" ht="34.5" customHeight="1" x14ac:dyDescent="0.25">
      <c r="A57" s="617"/>
      <c r="B57" s="272" t="s">
        <v>102</v>
      </c>
      <c r="C57" s="277" t="s">
        <v>46</v>
      </c>
      <c r="D57" s="274">
        <v>677</v>
      </c>
      <c r="E57" s="238">
        <v>0</v>
      </c>
      <c r="F57" s="238"/>
      <c r="G57" s="237"/>
      <c r="H57" s="237"/>
      <c r="I57" s="264"/>
      <c r="J57" s="264"/>
      <c r="K57" s="460"/>
      <c r="L57" s="269">
        <f t="shared" si="5"/>
        <v>677</v>
      </c>
    </row>
    <row r="58" spans="1:12" s="4" customFormat="1" ht="34.5" customHeight="1" x14ac:dyDescent="0.25">
      <c r="A58" s="618"/>
      <c r="B58" s="272" t="s">
        <v>103</v>
      </c>
      <c r="C58" s="277" t="s">
        <v>46</v>
      </c>
      <c r="D58" s="274">
        <v>2647.6</v>
      </c>
      <c r="E58" s="238">
        <v>0</v>
      </c>
      <c r="F58" s="237"/>
      <c r="G58" s="237"/>
      <c r="H58" s="237"/>
      <c r="I58" s="264"/>
      <c r="J58" s="264"/>
      <c r="K58" s="460"/>
      <c r="L58" s="269">
        <f t="shared" si="5"/>
        <v>2647.6</v>
      </c>
    </row>
    <row r="59" spans="1:12" s="4" customFormat="1" ht="48" customHeight="1" x14ac:dyDescent="0.25">
      <c r="A59" s="626" t="s">
        <v>104</v>
      </c>
      <c r="B59" s="271" t="s">
        <v>105</v>
      </c>
      <c r="C59" s="277" t="s">
        <v>46</v>
      </c>
      <c r="D59" s="274">
        <v>17718.66</v>
      </c>
      <c r="E59" s="238">
        <v>0</v>
      </c>
      <c r="F59" s="238"/>
      <c r="G59" s="238"/>
      <c r="H59" s="237"/>
      <c r="I59" s="264"/>
      <c r="J59" s="264"/>
      <c r="K59" s="460"/>
      <c r="L59" s="269">
        <f t="shared" si="5"/>
        <v>17718.66</v>
      </c>
    </row>
    <row r="60" spans="1:12" s="4" customFormat="1" ht="34.5" customHeight="1" x14ac:dyDescent="0.25">
      <c r="A60" s="626"/>
      <c r="B60" s="271" t="s">
        <v>106</v>
      </c>
      <c r="C60" s="277" t="s">
        <v>46</v>
      </c>
      <c r="D60" s="274">
        <v>2390.64</v>
      </c>
      <c r="E60" s="238">
        <v>0</v>
      </c>
      <c r="F60" s="238"/>
      <c r="G60" s="238"/>
      <c r="H60" s="237"/>
      <c r="I60" s="264"/>
      <c r="J60" s="264"/>
      <c r="K60" s="460"/>
      <c r="L60" s="269">
        <f t="shared" si="5"/>
        <v>2390.64</v>
      </c>
    </row>
    <row r="61" spans="1:12" s="4" customFormat="1" ht="34.5" customHeight="1" x14ac:dyDescent="0.25">
      <c r="A61" s="111" t="s">
        <v>107</v>
      </c>
      <c r="B61" s="272" t="s">
        <v>108</v>
      </c>
      <c r="C61" s="277" t="s">
        <v>46</v>
      </c>
      <c r="D61" s="274">
        <v>459</v>
      </c>
      <c r="E61" s="238">
        <v>0</v>
      </c>
      <c r="F61" s="238"/>
      <c r="G61" s="238"/>
      <c r="H61" s="237"/>
      <c r="I61" s="264"/>
      <c r="J61" s="264"/>
      <c r="K61" s="460"/>
      <c r="L61" s="269">
        <f t="shared" si="5"/>
        <v>459</v>
      </c>
    </row>
    <row r="62" spans="1:12" s="4" customFormat="1" ht="36.75" customHeight="1" x14ac:dyDescent="0.25">
      <c r="A62" s="616" t="s">
        <v>109</v>
      </c>
      <c r="B62" s="271" t="s">
        <v>110</v>
      </c>
      <c r="C62" s="277" t="s">
        <v>46</v>
      </c>
      <c r="D62" s="274">
        <v>69546.98000000001</v>
      </c>
      <c r="E62" s="238">
        <v>0</v>
      </c>
      <c r="F62" s="237"/>
      <c r="G62" s="237"/>
      <c r="H62" s="237"/>
      <c r="I62" s="264"/>
      <c r="J62" s="264"/>
      <c r="K62" s="460"/>
      <c r="L62" s="269">
        <f t="shared" si="5"/>
        <v>69546.98000000001</v>
      </c>
    </row>
    <row r="63" spans="1:12" s="4" customFormat="1" ht="36.75" customHeight="1" x14ac:dyDescent="0.25">
      <c r="A63" s="617"/>
      <c r="B63" s="272" t="s">
        <v>111</v>
      </c>
      <c r="C63" s="277" t="s">
        <v>46</v>
      </c>
      <c r="D63" s="274">
        <v>5313.8</v>
      </c>
      <c r="E63" s="238">
        <v>617</v>
      </c>
      <c r="F63" s="237"/>
      <c r="G63" s="237"/>
      <c r="H63" s="237"/>
      <c r="I63" s="264"/>
      <c r="J63" s="264"/>
      <c r="K63" s="460"/>
      <c r="L63" s="269">
        <f t="shared" si="5"/>
        <v>5930.8</v>
      </c>
    </row>
    <row r="64" spans="1:12" s="4" customFormat="1" ht="31.5" customHeight="1" x14ac:dyDescent="0.25">
      <c r="A64" s="618"/>
      <c r="B64" s="271" t="s">
        <v>112</v>
      </c>
      <c r="C64" s="277" t="s">
        <v>46</v>
      </c>
      <c r="D64" s="274">
        <v>18822.300000000003</v>
      </c>
      <c r="E64" s="237">
        <v>0</v>
      </c>
      <c r="F64" s="237"/>
      <c r="G64" s="237"/>
      <c r="H64" s="237"/>
      <c r="I64" s="264"/>
      <c r="J64" s="264"/>
      <c r="K64" s="460"/>
      <c r="L64" s="269">
        <f t="shared" si="5"/>
        <v>18822.300000000003</v>
      </c>
    </row>
    <row r="65" spans="1:12" s="4" customFormat="1" ht="34.5" customHeight="1" x14ac:dyDescent="0.25">
      <c r="A65" s="111" t="s">
        <v>113</v>
      </c>
      <c r="B65" s="271" t="s">
        <v>114</v>
      </c>
      <c r="C65" s="277" t="s">
        <v>46</v>
      </c>
      <c r="D65" s="274">
        <v>8433.4399999999987</v>
      </c>
      <c r="E65" s="237">
        <v>0</v>
      </c>
      <c r="F65" s="237"/>
      <c r="G65" s="237"/>
      <c r="H65" s="237"/>
      <c r="I65" s="264"/>
      <c r="J65" s="264"/>
      <c r="K65" s="460"/>
      <c r="L65" s="269">
        <f t="shared" si="5"/>
        <v>8433.4399999999987</v>
      </c>
    </row>
    <row r="66" spans="1:12" s="4" customFormat="1" ht="36.75" customHeight="1" x14ac:dyDescent="0.25">
      <c r="A66" s="111" t="s">
        <v>115</v>
      </c>
      <c r="B66" s="271" t="s">
        <v>116</v>
      </c>
      <c r="C66" s="277" t="s">
        <v>46</v>
      </c>
      <c r="D66" s="260">
        <v>2628.3400000000006</v>
      </c>
      <c r="E66" s="237">
        <v>0</v>
      </c>
      <c r="F66" s="238"/>
      <c r="G66" s="237"/>
      <c r="H66" s="237"/>
      <c r="I66" s="264"/>
      <c r="J66" s="264"/>
      <c r="K66" s="460"/>
      <c r="L66" s="269">
        <f>SUM(D66:K66)</f>
        <v>2628.3400000000006</v>
      </c>
    </row>
    <row r="67" spans="1:12" s="4" customFormat="1" ht="45" customHeight="1" x14ac:dyDescent="0.25">
      <c r="A67" s="626" t="s">
        <v>117</v>
      </c>
      <c r="B67" s="271" t="s">
        <v>118</v>
      </c>
      <c r="C67" s="277" t="s">
        <v>46</v>
      </c>
      <c r="D67" s="274">
        <v>37140.560000000005</v>
      </c>
      <c r="E67" s="238">
        <v>420</v>
      </c>
      <c r="F67" s="238"/>
      <c r="G67" s="237"/>
      <c r="H67" s="237"/>
      <c r="I67" s="264"/>
      <c r="J67" s="264"/>
      <c r="K67" s="460"/>
      <c r="L67" s="269">
        <f t="shared" si="5"/>
        <v>37560.560000000005</v>
      </c>
    </row>
    <row r="68" spans="1:12" s="4" customFormat="1" ht="36.75" customHeight="1" x14ac:dyDescent="0.25">
      <c r="A68" s="626"/>
      <c r="B68" s="271" t="s">
        <v>119</v>
      </c>
      <c r="C68" s="277" t="s">
        <v>46</v>
      </c>
      <c r="D68" s="274">
        <v>117255.32000000002</v>
      </c>
      <c r="E68" s="237">
        <v>882</v>
      </c>
      <c r="F68" s="237"/>
      <c r="G68" s="237"/>
      <c r="H68" s="237"/>
      <c r="I68" s="264"/>
      <c r="J68" s="264"/>
      <c r="K68" s="460"/>
      <c r="L68" s="269">
        <f t="shared" si="5"/>
        <v>118137.32000000002</v>
      </c>
    </row>
    <row r="69" spans="1:12" s="4" customFormat="1" ht="36.75" customHeight="1" x14ac:dyDescent="0.25">
      <c r="A69" s="626"/>
      <c r="B69" s="271" t="s">
        <v>120</v>
      </c>
      <c r="C69" s="277" t="s">
        <v>46</v>
      </c>
      <c r="D69" s="274">
        <v>15522.439999999997</v>
      </c>
      <c r="E69" s="237">
        <v>437</v>
      </c>
      <c r="F69" s="237"/>
      <c r="G69" s="237"/>
      <c r="H69" s="237"/>
      <c r="I69" s="264"/>
      <c r="J69" s="264"/>
      <c r="K69" s="460"/>
      <c r="L69" s="269">
        <f t="shared" si="5"/>
        <v>15959.439999999997</v>
      </c>
    </row>
    <row r="70" spans="1:12" s="4" customFormat="1" ht="36.75" customHeight="1" x14ac:dyDescent="0.25">
      <c r="A70" s="111" t="s">
        <v>121</v>
      </c>
      <c r="B70" s="271" t="s">
        <v>122</v>
      </c>
      <c r="C70" s="277" t="s">
        <v>46</v>
      </c>
      <c r="D70" s="274">
        <v>9240.1999999999989</v>
      </c>
      <c r="E70" s="237">
        <v>0</v>
      </c>
      <c r="F70" s="238"/>
      <c r="G70" s="238"/>
      <c r="H70" s="237"/>
      <c r="I70" s="264"/>
      <c r="J70" s="264"/>
      <c r="K70" s="460"/>
      <c r="L70" s="269">
        <f t="shared" si="5"/>
        <v>9240.1999999999989</v>
      </c>
    </row>
    <row r="71" spans="1:12" s="4" customFormat="1" ht="33" customHeight="1" x14ac:dyDescent="0.25">
      <c r="A71" s="626" t="s">
        <v>123</v>
      </c>
      <c r="B71" s="271" t="s">
        <v>124</v>
      </c>
      <c r="C71" s="277" t="s">
        <v>46</v>
      </c>
      <c r="D71" s="274">
        <v>3569.8</v>
      </c>
      <c r="E71" s="237">
        <v>0</v>
      </c>
      <c r="F71" s="238"/>
      <c r="G71" s="238"/>
      <c r="H71" s="237"/>
      <c r="I71" s="264"/>
      <c r="J71" s="264"/>
      <c r="K71" s="460"/>
      <c r="L71" s="269">
        <f t="shared" si="5"/>
        <v>3569.8</v>
      </c>
    </row>
    <row r="72" spans="1:12" s="4" customFormat="1" ht="34.5" customHeight="1" x14ac:dyDescent="0.25">
      <c r="A72" s="626"/>
      <c r="B72" s="272" t="s">
        <v>125</v>
      </c>
      <c r="C72" s="277" t="s">
        <v>46</v>
      </c>
      <c r="D72" s="274">
        <v>1045.8</v>
      </c>
      <c r="E72" s="237">
        <v>0</v>
      </c>
      <c r="F72" s="238"/>
      <c r="G72" s="238"/>
      <c r="H72" s="237"/>
      <c r="I72" s="264"/>
      <c r="J72" s="264"/>
      <c r="K72" s="460"/>
      <c r="L72" s="269">
        <f t="shared" si="5"/>
        <v>1045.8</v>
      </c>
    </row>
    <row r="73" spans="1:12" s="4" customFormat="1" ht="34.5" customHeight="1" x14ac:dyDescent="0.25">
      <c r="A73" s="626"/>
      <c r="B73" s="271" t="s">
        <v>126</v>
      </c>
      <c r="C73" s="277" t="s">
        <v>46</v>
      </c>
      <c r="D73" s="274">
        <v>165.8</v>
      </c>
      <c r="E73" s="237">
        <v>0</v>
      </c>
      <c r="F73" s="238"/>
      <c r="G73" s="238"/>
      <c r="H73" s="237"/>
      <c r="I73" s="264"/>
      <c r="J73" s="264"/>
      <c r="K73" s="460"/>
      <c r="L73" s="269">
        <f t="shared" si="5"/>
        <v>165.8</v>
      </c>
    </row>
    <row r="74" spans="1:12" s="4" customFormat="1" ht="36.75" customHeight="1" x14ac:dyDescent="0.25">
      <c r="A74" s="626"/>
      <c r="B74" s="271" t="s">
        <v>127</v>
      </c>
      <c r="C74" s="277" t="s">
        <v>46</v>
      </c>
      <c r="D74" s="274">
        <v>3311.0199999999995</v>
      </c>
      <c r="E74" s="237">
        <v>0</v>
      </c>
      <c r="F74" s="238"/>
      <c r="G74" s="238"/>
      <c r="H74" s="237"/>
      <c r="I74" s="264"/>
      <c r="J74" s="264"/>
      <c r="K74" s="460"/>
      <c r="L74" s="269">
        <f t="shared" si="5"/>
        <v>3311.0199999999995</v>
      </c>
    </row>
    <row r="75" spans="1:12" s="4" customFormat="1" ht="36.75" customHeight="1" x14ac:dyDescent="0.25">
      <c r="A75" s="626"/>
      <c r="B75" s="271" t="s">
        <v>128</v>
      </c>
      <c r="C75" s="277" t="s">
        <v>46</v>
      </c>
      <c r="D75" s="274">
        <v>987.2</v>
      </c>
      <c r="E75" s="237">
        <v>0</v>
      </c>
      <c r="F75" s="238"/>
      <c r="G75" s="238"/>
      <c r="H75" s="237"/>
      <c r="I75" s="264"/>
      <c r="J75" s="264"/>
      <c r="K75" s="460"/>
      <c r="L75" s="269">
        <f t="shared" si="5"/>
        <v>987.2</v>
      </c>
    </row>
    <row r="76" spans="1:12" s="4" customFormat="1" ht="32.25" customHeight="1" x14ac:dyDescent="0.25">
      <c r="A76" s="626"/>
      <c r="B76" s="271" t="s">
        <v>129</v>
      </c>
      <c r="C76" s="277" t="s">
        <v>46</v>
      </c>
      <c r="D76" s="274">
        <v>484.6</v>
      </c>
      <c r="E76" s="237">
        <v>0</v>
      </c>
      <c r="F76" s="238"/>
      <c r="G76" s="238"/>
      <c r="H76" s="237"/>
      <c r="I76" s="264"/>
      <c r="J76" s="264"/>
      <c r="K76" s="460"/>
      <c r="L76" s="269">
        <f t="shared" si="5"/>
        <v>484.6</v>
      </c>
    </row>
    <row r="77" spans="1:12" s="4" customFormat="1" ht="31.5" customHeight="1" x14ac:dyDescent="0.25">
      <c r="A77" s="626" t="s">
        <v>130</v>
      </c>
      <c r="B77" s="271" t="s">
        <v>131</v>
      </c>
      <c r="C77" s="277" t="s">
        <v>46</v>
      </c>
      <c r="D77" s="274">
        <v>47823.069999999985</v>
      </c>
      <c r="E77" s="237">
        <v>439</v>
      </c>
      <c r="F77" s="237"/>
      <c r="G77" s="237"/>
      <c r="H77" s="237"/>
      <c r="I77" s="264"/>
      <c r="J77" s="264"/>
      <c r="K77" s="460"/>
      <c r="L77" s="269">
        <f t="shared" si="5"/>
        <v>48262.069999999985</v>
      </c>
    </row>
    <row r="78" spans="1:12" s="4" customFormat="1" ht="32.25" customHeight="1" x14ac:dyDescent="0.25">
      <c r="A78" s="626"/>
      <c r="B78" s="271" t="s">
        <v>132</v>
      </c>
      <c r="C78" s="277" t="s">
        <v>46</v>
      </c>
      <c r="D78" s="274">
        <v>18630.310000000001</v>
      </c>
      <c r="E78" s="238">
        <v>0</v>
      </c>
      <c r="F78" s="237"/>
      <c r="G78" s="237"/>
      <c r="H78" s="237"/>
      <c r="I78" s="264"/>
      <c r="J78" s="264"/>
      <c r="K78" s="460"/>
      <c r="L78" s="269">
        <f t="shared" si="5"/>
        <v>18630.310000000001</v>
      </c>
    </row>
    <row r="79" spans="1:12" s="4" customFormat="1" ht="34.5" customHeight="1" x14ac:dyDescent="0.25">
      <c r="A79" s="626"/>
      <c r="B79" s="271" t="s">
        <v>133</v>
      </c>
      <c r="C79" s="277" t="s">
        <v>46</v>
      </c>
      <c r="D79" s="274">
        <v>33243.97</v>
      </c>
      <c r="E79" s="238">
        <v>0</v>
      </c>
      <c r="F79" s="238"/>
      <c r="G79" s="237"/>
      <c r="H79" s="237"/>
      <c r="I79" s="264"/>
      <c r="J79" s="264"/>
      <c r="K79" s="460"/>
      <c r="L79" s="269">
        <f t="shared" si="5"/>
        <v>33243.97</v>
      </c>
    </row>
    <row r="80" spans="1:12" s="4" customFormat="1" ht="34.5" customHeight="1" x14ac:dyDescent="0.25">
      <c r="A80" s="111" t="s">
        <v>134</v>
      </c>
      <c r="B80" s="272" t="s">
        <v>135</v>
      </c>
      <c r="C80" s="277" t="s">
        <v>46</v>
      </c>
      <c r="D80" s="274">
        <v>10058.6</v>
      </c>
      <c r="E80" s="237">
        <v>385</v>
      </c>
      <c r="F80" s="237"/>
      <c r="G80" s="237"/>
      <c r="H80" s="237"/>
      <c r="I80" s="264"/>
      <c r="J80" s="264"/>
      <c r="K80" s="460"/>
      <c r="L80" s="269">
        <f t="shared" si="5"/>
        <v>10443.6</v>
      </c>
    </row>
    <row r="81" spans="1:12" s="4" customFormat="1" ht="34.5" customHeight="1" x14ac:dyDescent="0.25">
      <c r="A81" s="111" t="s">
        <v>136</v>
      </c>
      <c r="B81" s="271" t="s">
        <v>137</v>
      </c>
      <c r="C81" s="277" t="s">
        <v>46</v>
      </c>
      <c r="D81" s="274">
        <v>49464.2</v>
      </c>
      <c r="E81" s="237">
        <v>984</v>
      </c>
      <c r="F81" s="237"/>
      <c r="G81" s="237"/>
      <c r="H81" s="237"/>
      <c r="I81" s="264"/>
      <c r="J81" s="264"/>
      <c r="K81" s="460"/>
      <c r="L81" s="269">
        <f t="shared" si="5"/>
        <v>50448.2</v>
      </c>
    </row>
    <row r="82" spans="1:12" s="4" customFormat="1" ht="34.5" customHeight="1" x14ac:dyDescent="0.25">
      <c r="A82" s="111" t="s">
        <v>138</v>
      </c>
      <c r="B82" s="271" t="s">
        <v>139</v>
      </c>
      <c r="C82" s="277" t="s">
        <v>46</v>
      </c>
      <c r="D82" s="274">
        <v>34976.629999999997</v>
      </c>
      <c r="E82" s="238">
        <v>0</v>
      </c>
      <c r="F82" s="238"/>
      <c r="G82" s="238"/>
      <c r="H82" s="237"/>
      <c r="I82" s="264"/>
      <c r="J82" s="264"/>
      <c r="K82" s="460"/>
      <c r="L82" s="269">
        <f t="shared" si="5"/>
        <v>34976.629999999997</v>
      </c>
    </row>
    <row r="83" spans="1:12" s="4" customFormat="1" ht="36" customHeight="1" x14ac:dyDescent="0.25">
      <c r="A83" s="626" t="s">
        <v>140</v>
      </c>
      <c r="B83" s="271" t="s">
        <v>141</v>
      </c>
      <c r="C83" s="277" t="s">
        <v>46</v>
      </c>
      <c r="D83" s="274">
        <v>4024.4</v>
      </c>
      <c r="E83" s="238">
        <v>0</v>
      </c>
      <c r="F83" s="238"/>
      <c r="G83" s="238"/>
      <c r="H83" s="237"/>
      <c r="I83" s="264"/>
      <c r="J83" s="264"/>
      <c r="K83" s="460"/>
      <c r="L83" s="269">
        <f t="shared" si="5"/>
        <v>4024.4</v>
      </c>
    </row>
    <row r="84" spans="1:12" s="4" customFormat="1" ht="33.75" customHeight="1" x14ac:dyDescent="0.25">
      <c r="A84" s="626"/>
      <c r="B84" s="271" t="s">
        <v>142</v>
      </c>
      <c r="C84" s="277" t="s">
        <v>46</v>
      </c>
      <c r="D84" s="274">
        <v>12754.539999999999</v>
      </c>
      <c r="E84" s="238">
        <v>0</v>
      </c>
      <c r="F84" s="237"/>
      <c r="G84" s="237"/>
      <c r="H84" s="237"/>
      <c r="I84" s="264"/>
      <c r="J84" s="264"/>
      <c r="K84" s="460"/>
      <c r="L84" s="269">
        <f t="shared" si="5"/>
        <v>12754.539999999999</v>
      </c>
    </row>
    <row r="85" spans="1:12" s="4" customFormat="1" ht="36.75" customHeight="1" x14ac:dyDescent="0.25">
      <c r="A85" s="111" t="s">
        <v>143</v>
      </c>
      <c r="B85" s="271" t="s">
        <v>144</v>
      </c>
      <c r="C85" s="277" t="s">
        <v>46</v>
      </c>
      <c r="D85" s="274">
        <v>39164.870000000003</v>
      </c>
      <c r="E85" s="237">
        <v>578</v>
      </c>
      <c r="F85" s="237"/>
      <c r="G85" s="237"/>
      <c r="H85" s="237"/>
      <c r="I85" s="264"/>
      <c r="J85" s="264"/>
      <c r="K85" s="460"/>
      <c r="L85" s="269">
        <f t="shared" si="5"/>
        <v>39742.870000000003</v>
      </c>
    </row>
    <row r="86" spans="1:12" s="4" customFormat="1" ht="36.75" customHeight="1" x14ac:dyDescent="0.25">
      <c r="A86" s="304" t="s">
        <v>145</v>
      </c>
      <c r="B86" s="272" t="s">
        <v>146</v>
      </c>
      <c r="C86" s="380" t="s">
        <v>46</v>
      </c>
      <c r="D86" s="252">
        <v>423</v>
      </c>
      <c r="E86" s="237">
        <v>0</v>
      </c>
      <c r="F86" s="237"/>
      <c r="G86" s="237"/>
      <c r="H86" s="237"/>
      <c r="I86" s="264"/>
      <c r="J86" s="264"/>
      <c r="K86" s="460"/>
      <c r="L86" s="269">
        <f t="shared" si="5"/>
        <v>423</v>
      </c>
    </row>
    <row r="87" spans="1:12" s="4" customFormat="1" ht="36.75" customHeight="1" x14ac:dyDescent="0.25">
      <c r="A87" s="111" t="s">
        <v>147</v>
      </c>
      <c r="B87" s="271" t="s">
        <v>148</v>
      </c>
      <c r="C87" s="380" t="s">
        <v>46</v>
      </c>
      <c r="D87" s="237">
        <v>168.4</v>
      </c>
      <c r="E87" s="237">
        <v>0</v>
      </c>
      <c r="F87" s="237"/>
      <c r="G87" s="237"/>
      <c r="H87" s="260"/>
      <c r="I87" s="264"/>
      <c r="J87" s="264"/>
      <c r="K87" s="460"/>
      <c r="L87" s="269">
        <f t="shared" si="5"/>
        <v>168.4</v>
      </c>
    </row>
    <row r="88" spans="1:12" s="4" customFormat="1" ht="36.75" customHeight="1" x14ac:dyDescent="0.25">
      <c r="A88" s="111" t="s">
        <v>149</v>
      </c>
      <c r="B88" s="271" t="s">
        <v>150</v>
      </c>
      <c r="C88" s="277" t="s">
        <v>46</v>
      </c>
      <c r="D88" s="289">
        <v>36845.879999999997</v>
      </c>
      <c r="E88" s="238">
        <v>356</v>
      </c>
      <c r="F88" s="238"/>
      <c r="G88" s="238"/>
      <c r="H88" s="237"/>
      <c r="I88" s="264"/>
      <c r="J88" s="264"/>
      <c r="K88" s="460"/>
      <c r="L88" s="269">
        <f t="shared" si="5"/>
        <v>37201.879999999997</v>
      </c>
    </row>
    <row r="89" spans="1:12" s="4" customFormat="1" ht="36.75" customHeight="1" x14ac:dyDescent="0.25">
      <c r="A89" s="111" t="s">
        <v>151</v>
      </c>
      <c r="B89" s="271" t="s">
        <v>152</v>
      </c>
      <c r="C89" s="277" t="s">
        <v>46</v>
      </c>
      <c r="D89" s="274">
        <v>4904.6900000000005</v>
      </c>
      <c r="E89" s="238">
        <v>0</v>
      </c>
      <c r="F89" s="238"/>
      <c r="G89" s="238"/>
      <c r="H89" s="237"/>
      <c r="I89" s="264"/>
      <c r="J89" s="264"/>
      <c r="K89" s="460"/>
      <c r="L89" s="269">
        <f t="shared" si="5"/>
        <v>4904.6900000000005</v>
      </c>
    </row>
    <row r="90" spans="1:12" s="4" customFormat="1" ht="36" customHeight="1" x14ac:dyDescent="0.25">
      <c r="A90" s="111" t="s">
        <v>153</v>
      </c>
      <c r="B90" s="271" t="s">
        <v>154</v>
      </c>
      <c r="C90" s="277" t="s">
        <v>46</v>
      </c>
      <c r="D90" s="274">
        <v>2937.77</v>
      </c>
      <c r="E90" s="238">
        <v>0</v>
      </c>
      <c r="F90" s="238"/>
      <c r="G90" s="238"/>
      <c r="H90" s="237"/>
      <c r="I90" s="264"/>
      <c r="J90" s="264"/>
      <c r="K90" s="460"/>
      <c r="L90" s="269">
        <f t="shared" si="5"/>
        <v>2937.77</v>
      </c>
    </row>
    <row r="91" spans="1:12" s="4" customFormat="1" ht="34.5" customHeight="1" x14ac:dyDescent="0.25">
      <c r="A91" s="111" t="s">
        <v>155</v>
      </c>
      <c r="B91" s="271" t="s">
        <v>156</v>
      </c>
      <c r="C91" s="277" t="s">
        <v>46</v>
      </c>
      <c r="D91" s="274">
        <v>17372.060000000005</v>
      </c>
      <c r="E91" s="238">
        <v>0</v>
      </c>
      <c r="F91" s="238"/>
      <c r="G91" s="238"/>
      <c r="H91" s="237"/>
      <c r="I91" s="264"/>
      <c r="J91" s="264"/>
      <c r="K91" s="460"/>
      <c r="L91" s="269">
        <f t="shared" si="5"/>
        <v>17372.060000000005</v>
      </c>
    </row>
    <row r="92" spans="1:12" s="4" customFormat="1" ht="34.5" customHeight="1" x14ac:dyDescent="0.25">
      <c r="A92" s="626" t="s">
        <v>157</v>
      </c>
      <c r="B92" s="271" t="s">
        <v>158</v>
      </c>
      <c r="C92" s="277" t="s">
        <v>46</v>
      </c>
      <c r="D92" s="274">
        <v>4797.37</v>
      </c>
      <c r="E92" s="238">
        <v>0</v>
      </c>
      <c r="F92" s="238"/>
      <c r="G92" s="238"/>
      <c r="H92" s="237"/>
      <c r="I92" s="264"/>
      <c r="J92" s="264"/>
      <c r="K92" s="460"/>
      <c r="L92" s="269">
        <f t="shared" si="5"/>
        <v>4797.37</v>
      </c>
    </row>
    <row r="93" spans="1:12" s="4" customFormat="1" ht="36.75" customHeight="1" x14ac:dyDescent="0.25">
      <c r="A93" s="626"/>
      <c r="B93" s="271" t="s">
        <v>159</v>
      </c>
      <c r="C93" s="277" t="s">
        <v>46</v>
      </c>
      <c r="D93" s="274">
        <v>12220.32</v>
      </c>
      <c r="E93" s="237">
        <v>793</v>
      </c>
      <c r="F93" s="238"/>
      <c r="G93" s="237"/>
      <c r="H93" s="237"/>
      <c r="I93" s="264"/>
      <c r="J93" s="264"/>
      <c r="K93" s="460"/>
      <c r="L93" s="269">
        <f t="shared" si="5"/>
        <v>13013.32</v>
      </c>
    </row>
    <row r="94" spans="1:12" s="4" customFormat="1" ht="34.5" customHeight="1" x14ac:dyDescent="0.25">
      <c r="A94" s="111" t="s">
        <v>160</v>
      </c>
      <c r="B94" s="271" t="s">
        <v>161</v>
      </c>
      <c r="C94" s="277" t="s">
        <v>46</v>
      </c>
      <c r="D94" s="274">
        <v>29636.699999999997</v>
      </c>
      <c r="E94" s="237">
        <v>599</v>
      </c>
      <c r="F94" s="237"/>
      <c r="G94" s="237"/>
      <c r="H94" s="237"/>
      <c r="I94" s="264"/>
      <c r="J94" s="264"/>
      <c r="K94" s="460"/>
      <c r="L94" s="269">
        <f t="shared" si="5"/>
        <v>30235.699999999997</v>
      </c>
    </row>
    <row r="95" spans="1:12" s="4" customFormat="1" ht="45.75" customHeight="1" x14ac:dyDescent="0.25">
      <c r="A95" s="111" t="s">
        <v>162</v>
      </c>
      <c r="B95" s="271" t="s">
        <v>163</v>
      </c>
      <c r="C95" s="277" t="s">
        <v>46</v>
      </c>
      <c r="D95" s="274">
        <v>4570.4900000000007</v>
      </c>
      <c r="E95" s="238">
        <v>0</v>
      </c>
      <c r="F95" s="238"/>
      <c r="G95" s="238"/>
      <c r="H95" s="237"/>
      <c r="I95" s="264"/>
      <c r="J95" s="264"/>
      <c r="K95" s="460"/>
      <c r="L95" s="269">
        <f t="shared" si="5"/>
        <v>4570.4900000000007</v>
      </c>
    </row>
    <row r="96" spans="1:12" s="4" customFormat="1" ht="37.5" customHeight="1" x14ac:dyDescent="0.25">
      <c r="A96" s="111" t="s">
        <v>164</v>
      </c>
      <c r="B96" s="271" t="s">
        <v>165</v>
      </c>
      <c r="C96" s="277" t="s">
        <v>46</v>
      </c>
      <c r="D96" s="274">
        <v>14369.5</v>
      </c>
      <c r="E96" s="238">
        <v>0</v>
      </c>
      <c r="F96" s="237"/>
      <c r="G96" s="238"/>
      <c r="H96" s="237"/>
      <c r="I96" s="264"/>
      <c r="J96" s="264"/>
      <c r="K96" s="460"/>
      <c r="L96" s="269">
        <f t="shared" si="5"/>
        <v>14369.5</v>
      </c>
    </row>
    <row r="97" spans="1:12" s="4" customFormat="1" ht="47.25" customHeight="1" x14ac:dyDescent="0.25">
      <c r="A97" s="111" t="s">
        <v>166</v>
      </c>
      <c r="B97" s="271" t="s">
        <v>167</v>
      </c>
      <c r="C97" s="277" t="s">
        <v>46</v>
      </c>
      <c r="D97" s="274">
        <v>25062.609999999997</v>
      </c>
      <c r="E97" s="238">
        <v>0</v>
      </c>
      <c r="F97" s="238"/>
      <c r="G97" s="238"/>
      <c r="H97" s="237"/>
      <c r="I97" s="264"/>
      <c r="J97" s="264"/>
      <c r="K97" s="460"/>
      <c r="L97" s="269">
        <f t="shared" si="5"/>
        <v>25062.609999999997</v>
      </c>
    </row>
    <row r="98" spans="1:12" s="4" customFormat="1" ht="34.5" customHeight="1" x14ac:dyDescent="0.25">
      <c r="A98" s="626" t="s">
        <v>168</v>
      </c>
      <c r="B98" s="271" t="s">
        <v>169</v>
      </c>
      <c r="C98" s="277" t="s">
        <v>46</v>
      </c>
      <c r="D98" s="274">
        <v>12967.902</v>
      </c>
      <c r="E98" s="238">
        <v>0</v>
      </c>
      <c r="F98" s="238"/>
      <c r="G98" s="238"/>
      <c r="H98" s="237"/>
      <c r="I98" s="264"/>
      <c r="J98" s="264"/>
      <c r="K98" s="460"/>
      <c r="L98" s="269">
        <f t="shared" si="5"/>
        <v>12967.902</v>
      </c>
    </row>
    <row r="99" spans="1:12" s="4" customFormat="1" ht="38.25" customHeight="1" x14ac:dyDescent="0.25">
      <c r="A99" s="626"/>
      <c r="B99" s="271" t="s">
        <v>170</v>
      </c>
      <c r="C99" s="277" t="s">
        <v>46</v>
      </c>
      <c r="D99" s="274">
        <v>80738.859999999986</v>
      </c>
      <c r="E99" s="238">
        <v>0</v>
      </c>
      <c r="F99" s="237"/>
      <c r="G99" s="238"/>
      <c r="H99" s="237"/>
      <c r="I99" s="264"/>
      <c r="J99" s="264"/>
      <c r="K99" s="460"/>
      <c r="L99" s="269">
        <f t="shared" si="5"/>
        <v>80738.859999999986</v>
      </c>
    </row>
    <row r="100" spans="1:12" s="4" customFormat="1" ht="48.75" customHeight="1" x14ac:dyDescent="0.25">
      <c r="A100" s="616" t="s">
        <v>171</v>
      </c>
      <c r="B100" s="271" t="s">
        <v>172</v>
      </c>
      <c r="C100" s="277" t="s">
        <v>46</v>
      </c>
      <c r="D100" s="274">
        <v>17583.189999999999</v>
      </c>
      <c r="E100" s="238">
        <v>0</v>
      </c>
      <c r="F100" s="238"/>
      <c r="G100" s="238"/>
      <c r="H100" s="237"/>
      <c r="I100" s="264"/>
      <c r="J100" s="264"/>
      <c r="K100" s="460"/>
      <c r="L100" s="269">
        <f t="shared" si="5"/>
        <v>17583.189999999999</v>
      </c>
    </row>
    <row r="101" spans="1:12" s="4" customFormat="1" ht="48" customHeight="1" x14ac:dyDescent="0.25">
      <c r="A101" s="617"/>
      <c r="B101" s="271" t="s">
        <v>173</v>
      </c>
      <c r="C101" s="277" t="s">
        <v>46</v>
      </c>
      <c r="D101" s="274">
        <v>12826</v>
      </c>
      <c r="E101" s="238">
        <v>0</v>
      </c>
      <c r="F101" s="238"/>
      <c r="G101" s="238"/>
      <c r="H101" s="237"/>
      <c r="I101" s="264"/>
      <c r="J101" s="264"/>
      <c r="K101" s="460"/>
      <c r="L101" s="269">
        <f t="shared" si="5"/>
        <v>12826</v>
      </c>
    </row>
    <row r="102" spans="1:12" s="4" customFormat="1" ht="47.25" customHeight="1" x14ac:dyDescent="0.25">
      <c r="A102" s="617"/>
      <c r="B102" s="271" t="s">
        <v>174</v>
      </c>
      <c r="C102" s="277" t="s">
        <v>46</v>
      </c>
      <c r="D102" s="274">
        <v>31986.809999999998</v>
      </c>
      <c r="E102" s="237">
        <v>482</v>
      </c>
      <c r="F102" s="237"/>
      <c r="G102" s="237"/>
      <c r="H102" s="237"/>
      <c r="I102" s="264"/>
      <c r="J102" s="264"/>
      <c r="K102" s="460"/>
      <c r="L102" s="269">
        <f t="shared" si="5"/>
        <v>32468.809999999998</v>
      </c>
    </row>
    <row r="103" spans="1:12" s="4" customFormat="1" ht="37.5" customHeight="1" x14ac:dyDescent="0.25">
      <c r="A103" s="617"/>
      <c r="B103" s="272" t="s">
        <v>175</v>
      </c>
      <c r="C103" s="277" t="s">
        <v>46</v>
      </c>
      <c r="D103" s="274">
        <v>764.1</v>
      </c>
      <c r="E103" s="238">
        <v>0</v>
      </c>
      <c r="F103" s="238"/>
      <c r="G103" s="238"/>
      <c r="H103" s="237"/>
      <c r="I103" s="264"/>
      <c r="J103" s="264"/>
      <c r="K103" s="460"/>
      <c r="L103" s="269">
        <f t="shared" ref="L103:L166" si="6">SUM(D103:K103)</f>
        <v>764.1</v>
      </c>
    </row>
    <row r="104" spans="1:12" s="4" customFormat="1" ht="34.5" customHeight="1" x14ac:dyDescent="0.25">
      <c r="A104" s="617"/>
      <c r="B104" s="271" t="s">
        <v>176</v>
      </c>
      <c r="C104" s="277" t="s">
        <v>46</v>
      </c>
      <c r="D104" s="274">
        <v>19587.14</v>
      </c>
      <c r="E104" s="238">
        <v>0</v>
      </c>
      <c r="F104" s="238"/>
      <c r="G104" s="238"/>
      <c r="H104" s="237"/>
      <c r="I104" s="264"/>
      <c r="J104" s="264"/>
      <c r="K104" s="460"/>
      <c r="L104" s="269">
        <f t="shared" si="6"/>
        <v>19587.14</v>
      </c>
    </row>
    <row r="105" spans="1:12" s="4" customFormat="1" ht="34.5" customHeight="1" x14ac:dyDescent="0.25">
      <c r="A105" s="618"/>
      <c r="B105" s="272" t="s">
        <v>177</v>
      </c>
      <c r="C105" s="277" t="s">
        <v>46</v>
      </c>
      <c r="D105" s="274">
        <v>1721</v>
      </c>
      <c r="E105" s="274">
        <v>111</v>
      </c>
      <c r="F105" s="274"/>
      <c r="G105" s="238"/>
      <c r="H105" s="274"/>
      <c r="I105" s="264"/>
      <c r="J105" s="264"/>
      <c r="K105" s="460"/>
      <c r="L105" s="269">
        <f t="shared" si="6"/>
        <v>1832</v>
      </c>
    </row>
    <row r="106" spans="1:12" s="4" customFormat="1" ht="37.5" customHeight="1" x14ac:dyDescent="0.25">
      <c r="A106" s="200" t="s">
        <v>178</v>
      </c>
      <c r="B106" s="272" t="s">
        <v>179</v>
      </c>
      <c r="C106" s="277" t="s">
        <v>46</v>
      </c>
      <c r="D106" s="274">
        <v>102</v>
      </c>
      <c r="E106" s="238">
        <v>0</v>
      </c>
      <c r="F106" s="238"/>
      <c r="G106" s="238"/>
      <c r="H106" s="274"/>
      <c r="I106" s="264"/>
      <c r="J106" s="264"/>
      <c r="K106" s="460"/>
      <c r="L106" s="269">
        <f t="shared" si="6"/>
        <v>102</v>
      </c>
    </row>
    <row r="107" spans="1:12" s="4" customFormat="1" ht="36.75" customHeight="1" x14ac:dyDescent="0.25">
      <c r="A107" s="616" t="s">
        <v>180</v>
      </c>
      <c r="B107" s="271" t="s">
        <v>181</v>
      </c>
      <c r="C107" s="277" t="s">
        <v>46</v>
      </c>
      <c r="D107" s="274">
        <v>23903.35</v>
      </c>
      <c r="E107" s="238">
        <v>0</v>
      </c>
      <c r="F107" s="238"/>
      <c r="G107" s="238"/>
      <c r="H107" s="237"/>
      <c r="I107" s="264"/>
      <c r="J107" s="264"/>
      <c r="K107" s="460"/>
      <c r="L107" s="269">
        <f t="shared" si="6"/>
        <v>23903.35</v>
      </c>
    </row>
    <row r="108" spans="1:12" s="4" customFormat="1" ht="36.75" customHeight="1" x14ac:dyDescent="0.25">
      <c r="A108" s="617"/>
      <c r="B108" s="271" t="s">
        <v>182</v>
      </c>
      <c r="C108" s="277" t="s">
        <v>46</v>
      </c>
      <c r="D108" s="274">
        <v>1491.8</v>
      </c>
      <c r="E108" s="238">
        <v>0</v>
      </c>
      <c r="F108" s="238"/>
      <c r="G108" s="238"/>
      <c r="H108" s="237"/>
      <c r="I108" s="264"/>
      <c r="J108" s="264"/>
      <c r="K108" s="460"/>
      <c r="L108" s="269">
        <f t="shared" si="6"/>
        <v>1491.8</v>
      </c>
    </row>
    <row r="109" spans="1:12" s="4" customFormat="1" ht="35.25" customHeight="1" x14ac:dyDescent="0.25">
      <c r="A109" s="618"/>
      <c r="B109" s="271" t="s">
        <v>183</v>
      </c>
      <c r="C109" s="277" t="s">
        <v>46</v>
      </c>
      <c r="D109" s="274">
        <v>2122.92</v>
      </c>
      <c r="E109" s="238">
        <v>0</v>
      </c>
      <c r="F109" s="238"/>
      <c r="G109" s="238"/>
      <c r="H109" s="237"/>
      <c r="I109" s="264"/>
      <c r="J109" s="264"/>
      <c r="K109" s="460"/>
      <c r="L109" s="269">
        <f t="shared" si="6"/>
        <v>2122.92</v>
      </c>
    </row>
    <row r="110" spans="1:12" s="4" customFormat="1" ht="34.5" customHeight="1" x14ac:dyDescent="0.25">
      <c r="A110" s="198" t="s">
        <v>184</v>
      </c>
      <c r="B110" s="271" t="s">
        <v>185</v>
      </c>
      <c r="C110" s="277" t="s">
        <v>46</v>
      </c>
      <c r="D110" s="274">
        <v>9441</v>
      </c>
      <c r="E110" s="237">
        <v>526</v>
      </c>
      <c r="F110" s="274"/>
      <c r="G110" s="274"/>
      <c r="H110" s="237"/>
      <c r="I110" s="264"/>
      <c r="J110" s="264"/>
      <c r="K110" s="460"/>
      <c r="L110" s="269">
        <f t="shared" si="6"/>
        <v>9967</v>
      </c>
    </row>
    <row r="111" spans="1:12" s="4" customFormat="1" ht="36.75" customHeight="1" x14ac:dyDescent="0.25">
      <c r="A111" s="111" t="s">
        <v>186</v>
      </c>
      <c r="B111" s="271" t="s">
        <v>187</v>
      </c>
      <c r="C111" s="277" t="s">
        <v>46</v>
      </c>
      <c r="D111" s="274">
        <v>9555.4900000000016</v>
      </c>
      <c r="E111" s="238">
        <v>0</v>
      </c>
      <c r="F111" s="238"/>
      <c r="G111" s="238"/>
      <c r="H111" s="237"/>
      <c r="I111" s="264"/>
      <c r="J111" s="264"/>
      <c r="K111" s="460"/>
      <c r="L111" s="269">
        <f t="shared" si="6"/>
        <v>9555.4900000000016</v>
      </c>
    </row>
    <row r="112" spans="1:12" s="4" customFormat="1" ht="45" customHeight="1" x14ac:dyDescent="0.25">
      <c r="A112" s="198" t="s">
        <v>188</v>
      </c>
      <c r="B112" s="271" t="s">
        <v>189</v>
      </c>
      <c r="C112" s="277" t="s">
        <v>46</v>
      </c>
      <c r="D112" s="274">
        <v>6715.2000000000007</v>
      </c>
      <c r="E112" s="238">
        <v>0</v>
      </c>
      <c r="F112" s="238"/>
      <c r="G112" s="274"/>
      <c r="H112" s="237"/>
      <c r="I112" s="264"/>
      <c r="J112" s="264"/>
      <c r="K112" s="460"/>
      <c r="L112" s="269">
        <f t="shared" si="6"/>
        <v>6715.2000000000007</v>
      </c>
    </row>
    <row r="113" spans="1:12" s="4" customFormat="1" ht="34.5" customHeight="1" x14ac:dyDescent="0.25">
      <c r="A113" s="111" t="s">
        <v>190</v>
      </c>
      <c r="B113" s="271" t="s">
        <v>191</v>
      </c>
      <c r="C113" s="277" t="s">
        <v>46</v>
      </c>
      <c r="D113" s="274">
        <v>38808.14</v>
      </c>
      <c r="E113" s="237">
        <v>634</v>
      </c>
      <c r="F113" s="237"/>
      <c r="G113" s="274"/>
      <c r="H113" s="237"/>
      <c r="I113" s="264"/>
      <c r="J113" s="264"/>
      <c r="K113" s="460"/>
      <c r="L113" s="269">
        <f t="shared" si="6"/>
        <v>39442.14</v>
      </c>
    </row>
    <row r="114" spans="1:12" s="4" customFormat="1" ht="36.75" customHeight="1" x14ac:dyDescent="0.25">
      <c r="A114" s="198" t="s">
        <v>192</v>
      </c>
      <c r="B114" s="271" t="s">
        <v>193</v>
      </c>
      <c r="C114" s="277" t="s">
        <v>46</v>
      </c>
      <c r="D114" s="274">
        <v>1515.8400000000001</v>
      </c>
      <c r="E114" s="238">
        <v>0</v>
      </c>
      <c r="F114" s="238"/>
      <c r="G114" s="238"/>
      <c r="H114" s="237"/>
      <c r="I114" s="264"/>
      <c r="J114" s="264"/>
      <c r="K114" s="460"/>
      <c r="L114" s="269">
        <f t="shared" si="6"/>
        <v>1515.8400000000001</v>
      </c>
    </row>
    <row r="115" spans="1:12" s="4" customFormat="1" ht="36.75" customHeight="1" x14ac:dyDescent="0.25">
      <c r="A115" s="111" t="s">
        <v>194</v>
      </c>
      <c r="B115" s="271" t="s">
        <v>195</v>
      </c>
      <c r="C115" s="277" t="s">
        <v>46</v>
      </c>
      <c r="D115" s="274">
        <v>57651.035999999993</v>
      </c>
      <c r="E115" s="237">
        <v>473</v>
      </c>
      <c r="F115" s="237"/>
      <c r="G115" s="237"/>
      <c r="H115" s="237"/>
      <c r="I115" s="264"/>
      <c r="J115" s="264"/>
      <c r="K115" s="460"/>
      <c r="L115" s="269">
        <f t="shared" si="6"/>
        <v>58124.035999999993</v>
      </c>
    </row>
    <row r="116" spans="1:12" s="4" customFormat="1" ht="34.5" customHeight="1" x14ac:dyDescent="0.25">
      <c r="A116" s="626" t="s">
        <v>196</v>
      </c>
      <c r="B116" s="271" t="s">
        <v>197</v>
      </c>
      <c r="C116" s="277" t="s">
        <v>46</v>
      </c>
      <c r="D116" s="274">
        <v>44943.815999999999</v>
      </c>
      <c r="E116" s="238">
        <v>0</v>
      </c>
      <c r="F116" s="238"/>
      <c r="G116" s="238"/>
      <c r="H116" s="237"/>
      <c r="I116" s="264"/>
      <c r="J116" s="264"/>
      <c r="K116" s="460"/>
      <c r="L116" s="269">
        <f t="shared" si="6"/>
        <v>44943.815999999999</v>
      </c>
    </row>
    <row r="117" spans="1:12" s="4" customFormat="1" ht="36.75" customHeight="1" x14ac:dyDescent="0.25">
      <c r="A117" s="626"/>
      <c r="B117" s="271" t="s">
        <v>198</v>
      </c>
      <c r="C117" s="277" t="s">
        <v>46</v>
      </c>
      <c r="D117" s="274">
        <v>1882.9</v>
      </c>
      <c r="E117" s="238">
        <v>0</v>
      </c>
      <c r="F117" s="238"/>
      <c r="G117" s="238"/>
      <c r="H117" s="237"/>
      <c r="I117" s="264"/>
      <c r="J117" s="264"/>
      <c r="K117" s="460"/>
      <c r="L117" s="269">
        <f t="shared" si="6"/>
        <v>1882.9</v>
      </c>
    </row>
    <row r="118" spans="1:12" s="4" customFormat="1" ht="34.5" customHeight="1" x14ac:dyDescent="0.25">
      <c r="A118" s="626"/>
      <c r="B118" s="271" t="s">
        <v>199</v>
      </c>
      <c r="C118" s="277" t="s">
        <v>46</v>
      </c>
      <c r="D118" s="274">
        <v>5120.0200000000004</v>
      </c>
      <c r="E118" s="238">
        <v>0</v>
      </c>
      <c r="F118" s="238"/>
      <c r="G118" s="238"/>
      <c r="H118" s="237"/>
      <c r="I118" s="264"/>
      <c r="J118" s="264"/>
      <c r="K118" s="460"/>
      <c r="L118" s="269">
        <f t="shared" si="6"/>
        <v>5120.0200000000004</v>
      </c>
    </row>
    <row r="119" spans="1:12" s="4" customFormat="1" ht="36.75" customHeight="1" x14ac:dyDescent="0.25">
      <c r="A119" s="626"/>
      <c r="B119" s="271" t="s">
        <v>200</v>
      </c>
      <c r="C119" s="277" t="s">
        <v>46</v>
      </c>
      <c r="D119" s="274">
        <v>785.1</v>
      </c>
      <c r="E119" s="238">
        <v>0</v>
      </c>
      <c r="F119" s="238"/>
      <c r="G119" s="238"/>
      <c r="H119" s="237"/>
      <c r="I119" s="264"/>
      <c r="J119" s="264"/>
      <c r="K119" s="460"/>
      <c r="L119" s="269">
        <f t="shared" si="6"/>
        <v>785.1</v>
      </c>
    </row>
    <row r="120" spans="1:12" s="4" customFormat="1" ht="34.5" customHeight="1" x14ac:dyDescent="0.25">
      <c r="A120" s="626"/>
      <c r="B120" s="271" t="s">
        <v>201</v>
      </c>
      <c r="C120" s="277" t="s">
        <v>46</v>
      </c>
      <c r="D120" s="274">
        <v>1283.2</v>
      </c>
      <c r="E120" s="238">
        <v>0</v>
      </c>
      <c r="F120" s="238"/>
      <c r="G120" s="238"/>
      <c r="H120" s="237"/>
      <c r="I120" s="264"/>
      <c r="J120" s="264"/>
      <c r="K120" s="460"/>
      <c r="L120" s="269">
        <f t="shared" si="6"/>
        <v>1283.2</v>
      </c>
    </row>
    <row r="121" spans="1:12" s="4" customFormat="1" ht="34.5" customHeight="1" x14ac:dyDescent="0.25">
      <c r="A121" s="624" t="s">
        <v>202</v>
      </c>
      <c r="B121" s="272" t="s">
        <v>1031</v>
      </c>
      <c r="C121" s="277" t="s">
        <v>46</v>
      </c>
      <c r="D121" s="274">
        <v>268</v>
      </c>
      <c r="E121" s="238">
        <v>0</v>
      </c>
      <c r="F121" s="238"/>
      <c r="G121" s="238"/>
      <c r="H121" s="237"/>
      <c r="I121" s="264"/>
      <c r="J121" s="264"/>
      <c r="K121" s="460"/>
      <c r="L121" s="269">
        <f t="shared" si="6"/>
        <v>268</v>
      </c>
    </row>
    <row r="122" spans="1:12" s="4" customFormat="1" ht="39" customHeight="1" x14ac:dyDescent="0.25">
      <c r="A122" s="625"/>
      <c r="B122" s="271" t="s">
        <v>203</v>
      </c>
      <c r="C122" s="277" t="s">
        <v>46</v>
      </c>
      <c r="D122" s="274">
        <v>64037</v>
      </c>
      <c r="E122" s="238">
        <v>0</v>
      </c>
      <c r="F122" s="238"/>
      <c r="G122" s="238"/>
      <c r="H122" s="237"/>
      <c r="I122" s="264"/>
      <c r="J122" s="264"/>
      <c r="K122" s="460"/>
      <c r="L122" s="269">
        <f t="shared" si="6"/>
        <v>64037</v>
      </c>
    </row>
    <row r="123" spans="1:12" s="4" customFormat="1" ht="48" customHeight="1" x14ac:dyDescent="0.25">
      <c r="A123" s="111" t="s">
        <v>204</v>
      </c>
      <c r="B123" s="271" t="s">
        <v>205</v>
      </c>
      <c r="C123" s="277" t="s">
        <v>46</v>
      </c>
      <c r="D123" s="274">
        <v>2691.28</v>
      </c>
      <c r="E123" s="238">
        <v>0</v>
      </c>
      <c r="F123" s="238"/>
      <c r="G123" s="238"/>
      <c r="H123" s="237"/>
      <c r="I123" s="264"/>
      <c r="J123" s="264"/>
      <c r="K123" s="460"/>
      <c r="L123" s="269">
        <f t="shared" si="6"/>
        <v>2691.28</v>
      </c>
    </row>
    <row r="124" spans="1:12" s="4" customFormat="1" ht="48" customHeight="1" x14ac:dyDescent="0.25">
      <c r="A124" s="111" t="s">
        <v>206</v>
      </c>
      <c r="B124" s="271" t="s">
        <v>207</v>
      </c>
      <c r="C124" s="277" t="s">
        <v>46</v>
      </c>
      <c r="D124" s="274">
        <v>2082.4</v>
      </c>
      <c r="E124" s="238">
        <v>0</v>
      </c>
      <c r="F124" s="237"/>
      <c r="G124" s="237"/>
      <c r="H124" s="237"/>
      <c r="I124" s="264"/>
      <c r="J124" s="264"/>
      <c r="K124" s="460"/>
      <c r="L124" s="269">
        <f t="shared" si="6"/>
        <v>2082.4</v>
      </c>
    </row>
    <row r="125" spans="1:12" s="4" customFormat="1" ht="34.5" customHeight="1" x14ac:dyDescent="0.25">
      <c r="A125" s="111" t="s">
        <v>208</v>
      </c>
      <c r="B125" s="271" t="s">
        <v>209</v>
      </c>
      <c r="C125" s="277" t="s">
        <v>46</v>
      </c>
      <c r="D125" s="274">
        <v>37096.759999999995</v>
      </c>
      <c r="E125" s="237">
        <v>287</v>
      </c>
      <c r="F125" s="237"/>
      <c r="G125" s="237"/>
      <c r="H125" s="237"/>
      <c r="I125" s="264"/>
      <c r="J125" s="264"/>
      <c r="K125" s="460"/>
      <c r="L125" s="269">
        <f t="shared" si="6"/>
        <v>37383.759999999995</v>
      </c>
    </row>
    <row r="126" spans="1:12" s="4" customFormat="1" ht="34.5" customHeight="1" x14ac:dyDescent="0.25">
      <c r="A126" s="626" t="s">
        <v>210</v>
      </c>
      <c r="B126" s="271" t="s">
        <v>211</v>
      </c>
      <c r="C126" s="277" t="s">
        <v>46</v>
      </c>
      <c r="D126" s="274">
        <v>4594.6499999999996</v>
      </c>
      <c r="E126" s="237">
        <v>0</v>
      </c>
      <c r="F126" s="237"/>
      <c r="G126" s="237"/>
      <c r="H126" s="237"/>
      <c r="I126" s="264"/>
      <c r="J126" s="264"/>
      <c r="K126" s="460"/>
      <c r="L126" s="269">
        <f t="shared" si="6"/>
        <v>4594.6499999999996</v>
      </c>
    </row>
    <row r="127" spans="1:12" s="4" customFormat="1" ht="36" customHeight="1" x14ac:dyDescent="0.25">
      <c r="A127" s="626"/>
      <c r="B127" s="271" t="s">
        <v>212</v>
      </c>
      <c r="C127" s="277" t="s">
        <v>46</v>
      </c>
      <c r="D127" s="274">
        <v>17653.219999999998</v>
      </c>
      <c r="E127" s="237">
        <v>0</v>
      </c>
      <c r="F127" s="237"/>
      <c r="G127" s="238"/>
      <c r="H127" s="237"/>
      <c r="I127" s="264"/>
      <c r="J127" s="264"/>
      <c r="K127" s="460"/>
      <c r="L127" s="269">
        <f t="shared" si="6"/>
        <v>17653.219999999998</v>
      </c>
    </row>
    <row r="128" spans="1:12" s="4" customFormat="1" ht="37.5" customHeight="1" x14ac:dyDescent="0.25">
      <c r="A128" s="111" t="s">
        <v>213</v>
      </c>
      <c r="B128" s="271" t="s">
        <v>214</v>
      </c>
      <c r="C128" s="277" t="s">
        <v>46</v>
      </c>
      <c r="D128" s="274">
        <v>56369.80999999999</v>
      </c>
      <c r="E128" s="237">
        <v>1092</v>
      </c>
      <c r="F128" s="237"/>
      <c r="G128" s="237"/>
      <c r="H128" s="237"/>
      <c r="I128" s="264"/>
      <c r="J128" s="264"/>
      <c r="K128" s="460"/>
      <c r="L128" s="269">
        <f t="shared" si="6"/>
        <v>57461.80999999999</v>
      </c>
    </row>
    <row r="129" spans="1:12" s="4" customFormat="1" ht="48" customHeight="1" x14ac:dyDescent="0.25">
      <c r="A129" s="111" t="s">
        <v>215</v>
      </c>
      <c r="B129" s="271" t="s">
        <v>216</v>
      </c>
      <c r="C129" s="277" t="s">
        <v>46</v>
      </c>
      <c r="D129" s="274">
        <v>37106.51</v>
      </c>
      <c r="E129" s="237">
        <v>166</v>
      </c>
      <c r="F129" s="237"/>
      <c r="G129" s="237"/>
      <c r="H129" s="237"/>
      <c r="I129" s="264"/>
      <c r="J129" s="264"/>
      <c r="K129" s="460"/>
      <c r="L129" s="269">
        <f t="shared" si="6"/>
        <v>37272.51</v>
      </c>
    </row>
    <row r="130" spans="1:12" s="4" customFormat="1" ht="34.5" customHeight="1" x14ac:dyDescent="0.25">
      <c r="A130" s="111" t="s">
        <v>217</v>
      </c>
      <c r="B130" s="271" t="s">
        <v>218</v>
      </c>
      <c r="C130" s="277" t="s">
        <v>46</v>
      </c>
      <c r="D130" s="274">
        <v>104160.93999999999</v>
      </c>
      <c r="E130" s="237">
        <v>685</v>
      </c>
      <c r="F130" s="237"/>
      <c r="G130" s="250"/>
      <c r="H130" s="237"/>
      <c r="I130" s="264"/>
      <c r="J130" s="264"/>
      <c r="K130" s="460"/>
      <c r="L130" s="269">
        <f t="shared" si="6"/>
        <v>104845.93999999999</v>
      </c>
    </row>
    <row r="131" spans="1:12" s="185" customFormat="1" ht="36.75" customHeight="1" x14ac:dyDescent="0.25">
      <c r="A131" s="111" t="s">
        <v>219</v>
      </c>
      <c r="B131" s="273" t="s">
        <v>220</v>
      </c>
      <c r="C131" s="278" t="s">
        <v>46</v>
      </c>
      <c r="D131" s="261">
        <v>34254.76</v>
      </c>
      <c r="E131" s="250">
        <v>367</v>
      </c>
      <c r="F131" s="250"/>
      <c r="G131" s="237"/>
      <c r="H131" s="250"/>
      <c r="I131" s="265"/>
      <c r="J131" s="265"/>
      <c r="K131" s="461"/>
      <c r="L131" s="269">
        <f t="shared" si="6"/>
        <v>34621.760000000002</v>
      </c>
    </row>
    <row r="132" spans="1:12" s="4" customFormat="1" ht="34.5" customHeight="1" x14ac:dyDescent="0.25">
      <c r="A132" s="626" t="s">
        <v>221</v>
      </c>
      <c r="B132" s="271" t="s">
        <v>222</v>
      </c>
      <c r="C132" s="277" t="s">
        <v>46</v>
      </c>
      <c r="D132" s="274">
        <v>353.3</v>
      </c>
      <c r="E132" s="238">
        <v>0</v>
      </c>
      <c r="F132" s="238"/>
      <c r="G132" s="238"/>
      <c r="H132" s="237"/>
      <c r="I132" s="264"/>
      <c r="J132" s="264"/>
      <c r="K132" s="460"/>
      <c r="L132" s="269">
        <f t="shared" si="6"/>
        <v>353.3</v>
      </c>
    </row>
    <row r="133" spans="1:12" s="4" customFormat="1" ht="34.5" customHeight="1" x14ac:dyDescent="0.25">
      <c r="A133" s="626"/>
      <c r="B133" s="271" t="s">
        <v>223</v>
      </c>
      <c r="C133" s="277" t="s">
        <v>46</v>
      </c>
      <c r="D133" s="274">
        <v>6164.57</v>
      </c>
      <c r="E133" s="238">
        <v>0</v>
      </c>
      <c r="F133" s="238"/>
      <c r="G133" s="238"/>
      <c r="H133" s="237"/>
      <c r="I133" s="264"/>
      <c r="J133" s="264"/>
      <c r="K133" s="460"/>
      <c r="L133" s="269">
        <f t="shared" si="6"/>
        <v>6164.57</v>
      </c>
    </row>
    <row r="134" spans="1:12" s="4" customFormat="1" ht="34.5" customHeight="1" x14ac:dyDescent="0.25">
      <c r="A134" s="619" t="s">
        <v>224</v>
      </c>
      <c r="B134" s="272" t="s">
        <v>225</v>
      </c>
      <c r="C134" s="277" t="s">
        <v>46</v>
      </c>
      <c r="D134" s="274">
        <v>2522.1999999999998</v>
      </c>
      <c r="E134" s="238">
        <v>0</v>
      </c>
      <c r="F134" s="237"/>
      <c r="G134" s="237"/>
      <c r="H134" s="237"/>
      <c r="I134" s="264"/>
      <c r="J134" s="264"/>
      <c r="K134" s="460"/>
      <c r="L134" s="269">
        <f t="shared" si="6"/>
        <v>2522.1999999999998</v>
      </c>
    </row>
    <row r="135" spans="1:12" s="4" customFormat="1" ht="36.75" customHeight="1" x14ac:dyDescent="0.25">
      <c r="A135" s="621"/>
      <c r="B135" s="271" t="s">
        <v>226</v>
      </c>
      <c r="C135" s="277" t="s">
        <v>46</v>
      </c>
      <c r="D135" s="274">
        <v>37730.1</v>
      </c>
      <c r="E135" s="237">
        <v>766</v>
      </c>
      <c r="F135" s="237"/>
      <c r="G135" s="237"/>
      <c r="H135" s="237"/>
      <c r="I135" s="264"/>
      <c r="J135" s="264"/>
      <c r="K135" s="460"/>
      <c r="L135" s="269">
        <f t="shared" si="6"/>
        <v>38496.1</v>
      </c>
    </row>
    <row r="136" spans="1:12" s="4" customFormat="1" ht="48" customHeight="1" x14ac:dyDescent="0.25">
      <c r="A136" s="619" t="s">
        <v>227</v>
      </c>
      <c r="B136" s="271" t="s">
        <v>228</v>
      </c>
      <c r="C136" s="277" t="s">
        <v>46</v>
      </c>
      <c r="D136" s="274">
        <v>55574.47</v>
      </c>
      <c r="E136" s="238">
        <v>0</v>
      </c>
      <c r="F136" s="237"/>
      <c r="G136" s="237"/>
      <c r="H136" s="237"/>
      <c r="I136" s="264"/>
      <c r="J136" s="264"/>
      <c r="K136" s="460"/>
      <c r="L136" s="269">
        <f t="shared" si="6"/>
        <v>55574.47</v>
      </c>
    </row>
    <row r="137" spans="1:12" s="4" customFormat="1" ht="36.75" customHeight="1" x14ac:dyDescent="0.25">
      <c r="A137" s="620"/>
      <c r="B137" s="272" t="s">
        <v>229</v>
      </c>
      <c r="C137" s="277" t="s">
        <v>46</v>
      </c>
      <c r="D137" s="274">
        <v>1315.9</v>
      </c>
      <c r="E137" s="238">
        <v>0</v>
      </c>
      <c r="F137" s="237"/>
      <c r="G137" s="237"/>
      <c r="H137" s="237"/>
      <c r="I137" s="264"/>
      <c r="J137" s="264"/>
      <c r="K137" s="460"/>
      <c r="L137" s="269">
        <f t="shared" si="6"/>
        <v>1315.9</v>
      </c>
    </row>
    <row r="138" spans="1:12" s="4" customFormat="1" ht="37.5" customHeight="1" x14ac:dyDescent="0.25">
      <c r="A138" s="621"/>
      <c r="B138" s="272" t="s">
        <v>230</v>
      </c>
      <c r="C138" s="277" t="s">
        <v>46</v>
      </c>
      <c r="D138" s="274">
        <v>1873.1</v>
      </c>
      <c r="E138" s="238">
        <v>0</v>
      </c>
      <c r="F138" s="237"/>
      <c r="G138" s="237"/>
      <c r="H138" s="237"/>
      <c r="I138" s="264"/>
      <c r="J138" s="264"/>
      <c r="K138" s="460"/>
      <c r="L138" s="269">
        <f t="shared" si="6"/>
        <v>1873.1</v>
      </c>
    </row>
    <row r="139" spans="1:12" s="4" customFormat="1" ht="36.75" customHeight="1" x14ac:dyDescent="0.25">
      <c r="A139" s="198" t="s">
        <v>231</v>
      </c>
      <c r="B139" s="271" t="s">
        <v>232</v>
      </c>
      <c r="C139" s="277" t="s">
        <v>46</v>
      </c>
      <c r="D139" s="274">
        <v>80338.995999999985</v>
      </c>
      <c r="E139" s="237">
        <v>927</v>
      </c>
      <c r="F139" s="237"/>
      <c r="G139" s="237"/>
      <c r="H139" s="237"/>
      <c r="I139" s="264"/>
      <c r="J139" s="264"/>
      <c r="K139" s="460"/>
      <c r="L139" s="269">
        <f t="shared" si="6"/>
        <v>81265.995999999985</v>
      </c>
    </row>
    <row r="140" spans="1:12" s="4" customFormat="1" ht="36.75" customHeight="1" x14ac:dyDescent="0.25">
      <c r="A140" s="619" t="s">
        <v>233</v>
      </c>
      <c r="B140" s="271" t="s">
        <v>234</v>
      </c>
      <c r="C140" s="277" t="s">
        <v>46</v>
      </c>
      <c r="D140" s="274">
        <v>26604.870000000003</v>
      </c>
      <c r="E140" s="238">
        <v>0</v>
      </c>
      <c r="F140" s="237"/>
      <c r="G140" s="237"/>
      <c r="H140" s="237"/>
      <c r="I140" s="264"/>
      <c r="J140" s="264"/>
      <c r="K140" s="460"/>
      <c r="L140" s="269">
        <f t="shared" si="6"/>
        <v>26604.870000000003</v>
      </c>
    </row>
    <row r="141" spans="1:12" s="4" customFormat="1" ht="36.75" customHeight="1" x14ac:dyDescent="0.25">
      <c r="A141" s="620"/>
      <c r="B141" s="271" t="s">
        <v>235</v>
      </c>
      <c r="C141" s="277" t="s">
        <v>46</v>
      </c>
      <c r="D141" s="274">
        <v>3012.5</v>
      </c>
      <c r="E141" s="238">
        <v>0</v>
      </c>
      <c r="F141" s="237"/>
      <c r="G141" s="237"/>
      <c r="H141" s="237"/>
      <c r="I141" s="264"/>
      <c r="J141" s="264"/>
      <c r="K141" s="460"/>
      <c r="L141" s="269">
        <f t="shared" si="6"/>
        <v>3012.5</v>
      </c>
    </row>
    <row r="142" spans="1:12" s="4" customFormat="1" ht="48.75" customHeight="1" x14ac:dyDescent="0.25">
      <c r="A142" s="620"/>
      <c r="B142" s="271" t="s">
        <v>236</v>
      </c>
      <c r="C142" s="277" t="s">
        <v>46</v>
      </c>
      <c r="D142" s="274">
        <v>3523.1</v>
      </c>
      <c r="E142" s="238">
        <v>0</v>
      </c>
      <c r="F142" s="237"/>
      <c r="G142" s="237"/>
      <c r="H142" s="237"/>
      <c r="I142" s="264"/>
      <c r="J142" s="264"/>
      <c r="K142" s="460"/>
      <c r="L142" s="269">
        <f t="shared" si="6"/>
        <v>3523.1</v>
      </c>
    </row>
    <row r="143" spans="1:12" s="4" customFormat="1" ht="49.5" customHeight="1" x14ac:dyDescent="0.25">
      <c r="A143" s="620"/>
      <c r="B143" s="272" t="s">
        <v>237</v>
      </c>
      <c r="C143" s="277" t="s">
        <v>46</v>
      </c>
      <c r="D143" s="274">
        <v>328</v>
      </c>
      <c r="E143" s="238">
        <v>0</v>
      </c>
      <c r="F143" s="237"/>
      <c r="G143" s="237"/>
      <c r="H143" s="237"/>
      <c r="I143" s="264"/>
      <c r="J143" s="264"/>
      <c r="K143" s="460"/>
      <c r="L143" s="269">
        <f t="shared" si="6"/>
        <v>328</v>
      </c>
    </row>
    <row r="144" spans="1:12" s="4" customFormat="1" ht="36.75" customHeight="1" x14ac:dyDescent="0.25">
      <c r="A144" s="620"/>
      <c r="B144" s="271" t="s">
        <v>238</v>
      </c>
      <c r="C144" s="277" t="s">
        <v>46</v>
      </c>
      <c r="D144" s="274">
        <v>20195.440000000002</v>
      </c>
      <c r="E144" s="237">
        <v>439</v>
      </c>
      <c r="F144" s="237"/>
      <c r="G144" s="237"/>
      <c r="H144" s="237"/>
      <c r="I144" s="264"/>
      <c r="J144" s="264"/>
      <c r="K144" s="460"/>
      <c r="L144" s="269">
        <f t="shared" si="6"/>
        <v>20634.440000000002</v>
      </c>
    </row>
    <row r="145" spans="1:12" s="4" customFormat="1" ht="48" customHeight="1" x14ac:dyDescent="0.25">
      <c r="A145" s="620"/>
      <c r="B145" s="272" t="s">
        <v>239</v>
      </c>
      <c r="C145" s="277" t="s">
        <v>46</v>
      </c>
      <c r="D145" s="274">
        <v>2435.5</v>
      </c>
      <c r="E145" s="238">
        <v>647.5</v>
      </c>
      <c r="F145" s="237"/>
      <c r="G145" s="237"/>
      <c r="H145" s="237"/>
      <c r="I145" s="264"/>
      <c r="J145" s="264"/>
      <c r="K145" s="460"/>
      <c r="L145" s="269">
        <f t="shared" si="6"/>
        <v>3083</v>
      </c>
    </row>
    <row r="146" spans="1:12" s="4" customFormat="1" ht="33" customHeight="1" x14ac:dyDescent="0.25">
      <c r="A146" s="620"/>
      <c r="B146" s="272" t="s">
        <v>240</v>
      </c>
      <c r="C146" s="277" t="s">
        <v>46</v>
      </c>
      <c r="D146" s="274">
        <v>221</v>
      </c>
      <c r="E146" s="238">
        <v>0</v>
      </c>
      <c r="F146" s="237"/>
      <c r="G146" s="237"/>
      <c r="H146" s="237"/>
      <c r="I146" s="264"/>
      <c r="J146" s="264"/>
      <c r="K146" s="460"/>
      <c r="L146" s="269">
        <f t="shared" si="6"/>
        <v>221</v>
      </c>
    </row>
    <row r="147" spans="1:12" s="4" customFormat="1" ht="33.75" customHeight="1" x14ac:dyDescent="0.25">
      <c r="A147" s="620"/>
      <c r="B147" s="272" t="s">
        <v>241</v>
      </c>
      <c r="C147" s="277" t="s">
        <v>46</v>
      </c>
      <c r="D147" s="274">
        <v>491</v>
      </c>
      <c r="E147" s="238">
        <v>0</v>
      </c>
      <c r="F147" s="237"/>
      <c r="G147" s="237"/>
      <c r="H147" s="237"/>
      <c r="I147" s="264"/>
      <c r="J147" s="264"/>
      <c r="K147" s="460"/>
      <c r="L147" s="269">
        <f t="shared" si="6"/>
        <v>491</v>
      </c>
    </row>
    <row r="148" spans="1:12" s="4" customFormat="1" ht="48" customHeight="1" x14ac:dyDescent="0.25">
      <c r="A148" s="621"/>
      <c r="B148" s="272" t="s">
        <v>242</v>
      </c>
      <c r="C148" s="277" t="s">
        <v>46</v>
      </c>
      <c r="D148" s="274">
        <v>11099.039999999999</v>
      </c>
      <c r="E148" s="238">
        <v>0</v>
      </c>
      <c r="F148" s="237"/>
      <c r="G148" s="237"/>
      <c r="H148" s="237"/>
      <c r="I148" s="264"/>
      <c r="J148" s="264"/>
      <c r="K148" s="460"/>
      <c r="L148" s="269">
        <f t="shared" si="6"/>
        <v>11099.039999999999</v>
      </c>
    </row>
    <row r="149" spans="1:12" s="4" customFormat="1" ht="36.75" customHeight="1" x14ac:dyDescent="0.25">
      <c r="A149" s="198" t="s">
        <v>243</v>
      </c>
      <c r="B149" s="271" t="s">
        <v>244</v>
      </c>
      <c r="C149" s="277" t="s">
        <v>46</v>
      </c>
      <c r="D149" s="274">
        <v>36537.019999999997</v>
      </c>
      <c r="E149" s="237">
        <v>93</v>
      </c>
      <c r="F149" s="237"/>
      <c r="G149" s="237"/>
      <c r="H149" s="237"/>
      <c r="I149" s="264"/>
      <c r="J149" s="264"/>
      <c r="K149" s="460"/>
      <c r="L149" s="269">
        <f t="shared" si="6"/>
        <v>36630.019999999997</v>
      </c>
    </row>
    <row r="150" spans="1:12" s="4" customFormat="1" ht="34.5" customHeight="1" x14ac:dyDescent="0.25">
      <c r="A150" s="198" t="s">
        <v>245</v>
      </c>
      <c r="B150" s="271" t="s">
        <v>246</v>
      </c>
      <c r="C150" s="277" t="s">
        <v>46</v>
      </c>
      <c r="D150" s="274">
        <v>49151.399999999994</v>
      </c>
      <c r="E150" s="237">
        <v>316</v>
      </c>
      <c r="F150" s="237"/>
      <c r="G150" s="237"/>
      <c r="H150" s="237"/>
      <c r="I150" s="264"/>
      <c r="J150" s="264"/>
      <c r="K150" s="460"/>
      <c r="L150" s="269">
        <f t="shared" si="6"/>
        <v>49467.399999999994</v>
      </c>
    </row>
    <row r="151" spans="1:12" s="4" customFormat="1" ht="34.5" customHeight="1" x14ac:dyDescent="0.25">
      <c r="A151" s="198" t="s">
        <v>247</v>
      </c>
      <c r="B151" s="272" t="s">
        <v>248</v>
      </c>
      <c r="C151" s="277" t="s">
        <v>46</v>
      </c>
      <c r="D151" s="274">
        <v>909</v>
      </c>
      <c r="E151" s="238">
        <v>0</v>
      </c>
      <c r="F151" s="237"/>
      <c r="G151" s="237"/>
      <c r="H151" s="237"/>
      <c r="I151" s="264"/>
      <c r="J151" s="264"/>
      <c r="K151" s="460"/>
      <c r="L151" s="269">
        <f t="shared" si="6"/>
        <v>909</v>
      </c>
    </row>
    <row r="152" spans="1:12" s="4" customFormat="1" ht="34.5" customHeight="1" x14ac:dyDescent="0.25">
      <c r="A152" s="198" t="s">
        <v>249</v>
      </c>
      <c r="B152" s="272" t="s">
        <v>250</v>
      </c>
      <c r="C152" s="277" t="s">
        <v>46</v>
      </c>
      <c r="D152" s="274">
        <v>176</v>
      </c>
      <c r="E152" s="238">
        <v>0</v>
      </c>
      <c r="F152" s="237"/>
      <c r="G152" s="237"/>
      <c r="H152" s="237"/>
      <c r="I152" s="264"/>
      <c r="J152" s="264"/>
      <c r="K152" s="460"/>
      <c r="L152" s="269">
        <f t="shared" si="6"/>
        <v>176</v>
      </c>
    </row>
    <row r="153" spans="1:12" s="4" customFormat="1" ht="48" customHeight="1" x14ac:dyDescent="0.25">
      <c r="A153" s="198" t="s">
        <v>251</v>
      </c>
      <c r="B153" s="271" t="s">
        <v>252</v>
      </c>
      <c r="C153" s="277" t="s">
        <v>46</v>
      </c>
      <c r="D153" s="274">
        <v>239.5</v>
      </c>
      <c r="E153" s="238">
        <v>0</v>
      </c>
      <c r="F153" s="237"/>
      <c r="G153" s="237"/>
      <c r="H153" s="237"/>
      <c r="I153" s="264"/>
      <c r="J153" s="264"/>
      <c r="K153" s="460"/>
      <c r="L153" s="269">
        <f t="shared" si="6"/>
        <v>239.5</v>
      </c>
    </row>
    <row r="154" spans="1:12" s="4" customFormat="1" ht="36" customHeight="1" x14ac:dyDescent="0.25">
      <c r="A154" s="198" t="s">
        <v>253</v>
      </c>
      <c r="B154" s="271" t="s">
        <v>254</v>
      </c>
      <c r="C154" s="277" t="s">
        <v>46</v>
      </c>
      <c r="D154" s="274">
        <v>12507.18</v>
      </c>
      <c r="E154" s="238">
        <v>0</v>
      </c>
      <c r="F154" s="237"/>
      <c r="G154" s="237"/>
      <c r="H154" s="237"/>
      <c r="I154" s="264"/>
      <c r="J154" s="264"/>
      <c r="K154" s="460"/>
      <c r="L154" s="269">
        <f t="shared" si="6"/>
        <v>12507.18</v>
      </c>
    </row>
    <row r="155" spans="1:12" s="4" customFormat="1" ht="36.75" customHeight="1" x14ac:dyDescent="0.25">
      <c r="A155" s="198" t="s">
        <v>255</v>
      </c>
      <c r="B155" s="271" t="s">
        <v>256</v>
      </c>
      <c r="C155" s="277" t="s">
        <v>46</v>
      </c>
      <c r="D155" s="274">
        <v>11536.81</v>
      </c>
      <c r="E155" s="238">
        <v>0</v>
      </c>
      <c r="F155" s="237"/>
      <c r="G155" s="237"/>
      <c r="H155" s="237"/>
      <c r="I155" s="264"/>
      <c r="J155" s="264"/>
      <c r="K155" s="460"/>
      <c r="L155" s="269">
        <f t="shared" si="6"/>
        <v>11536.81</v>
      </c>
    </row>
    <row r="156" spans="1:12" s="4" customFormat="1" ht="36.75" customHeight="1" x14ac:dyDescent="0.25">
      <c r="A156" s="619" t="s">
        <v>257</v>
      </c>
      <c r="B156" s="272" t="s">
        <v>258</v>
      </c>
      <c r="C156" s="277" t="s">
        <v>46</v>
      </c>
      <c r="D156" s="274">
        <v>363</v>
      </c>
      <c r="E156" s="238">
        <v>0</v>
      </c>
      <c r="F156" s="237"/>
      <c r="G156" s="237"/>
      <c r="H156" s="237"/>
      <c r="I156" s="264"/>
      <c r="J156" s="264"/>
      <c r="K156" s="460"/>
      <c r="L156" s="269">
        <f t="shared" si="6"/>
        <v>363</v>
      </c>
    </row>
    <row r="157" spans="1:12" s="4" customFormat="1" ht="36.75" customHeight="1" x14ac:dyDescent="0.25">
      <c r="A157" s="621"/>
      <c r="B157" s="271" t="s">
        <v>259</v>
      </c>
      <c r="C157" s="277" t="s">
        <v>46</v>
      </c>
      <c r="D157" s="274">
        <v>53777.76999999999</v>
      </c>
      <c r="E157" s="237">
        <v>223</v>
      </c>
      <c r="F157" s="237"/>
      <c r="G157" s="237"/>
      <c r="H157" s="237"/>
      <c r="I157" s="264"/>
      <c r="J157" s="264"/>
      <c r="K157" s="460"/>
      <c r="L157" s="269">
        <f t="shared" si="6"/>
        <v>54000.76999999999</v>
      </c>
    </row>
    <row r="158" spans="1:12" s="4" customFormat="1" ht="36.75" customHeight="1" x14ac:dyDescent="0.25">
      <c r="A158" s="198" t="s">
        <v>260</v>
      </c>
      <c r="B158" s="272" t="s">
        <v>261</v>
      </c>
      <c r="C158" s="277" t="s">
        <v>46</v>
      </c>
      <c r="D158" s="274">
        <v>4834.7999999999993</v>
      </c>
      <c r="E158" s="237">
        <v>0</v>
      </c>
      <c r="F158" s="237"/>
      <c r="G158" s="237"/>
      <c r="H158" s="237"/>
      <c r="I158" s="264"/>
      <c r="J158" s="264"/>
      <c r="K158" s="460"/>
      <c r="L158" s="269">
        <f t="shared" si="6"/>
        <v>4834.7999999999993</v>
      </c>
    </row>
    <row r="159" spans="1:12" s="4" customFormat="1" ht="34.5" customHeight="1" x14ac:dyDescent="0.25">
      <c r="A159" s="198" t="s">
        <v>262</v>
      </c>
      <c r="B159" s="271" t="s">
        <v>263</v>
      </c>
      <c r="C159" s="277" t="s">
        <v>46</v>
      </c>
      <c r="D159" s="274">
        <v>5103.18</v>
      </c>
      <c r="E159" s="237">
        <v>0</v>
      </c>
      <c r="F159" s="237"/>
      <c r="G159" s="237"/>
      <c r="H159" s="237"/>
      <c r="I159" s="264"/>
      <c r="J159" s="264"/>
      <c r="K159" s="460"/>
      <c r="L159" s="269">
        <f t="shared" si="6"/>
        <v>5103.18</v>
      </c>
    </row>
    <row r="160" spans="1:12" s="4" customFormat="1" ht="33.75" customHeight="1" x14ac:dyDescent="0.25">
      <c r="A160" s="607" t="s">
        <v>264</v>
      </c>
      <c r="B160" s="271" t="s">
        <v>265</v>
      </c>
      <c r="C160" s="277" t="s">
        <v>46</v>
      </c>
      <c r="D160" s="274">
        <v>12893.45</v>
      </c>
      <c r="E160" s="237">
        <v>537</v>
      </c>
      <c r="F160" s="237"/>
      <c r="G160" s="237"/>
      <c r="H160" s="237"/>
      <c r="I160" s="264"/>
      <c r="J160" s="264"/>
      <c r="K160" s="460"/>
      <c r="L160" s="269">
        <f t="shared" si="6"/>
        <v>13430.45</v>
      </c>
    </row>
    <row r="161" spans="1:12" s="4" customFormat="1" ht="36.75" customHeight="1" x14ac:dyDescent="0.25">
      <c r="A161" s="607"/>
      <c r="B161" s="271" t="s">
        <v>266</v>
      </c>
      <c r="C161" s="277" t="s">
        <v>46</v>
      </c>
      <c r="D161" s="274">
        <v>4878.5000000000009</v>
      </c>
      <c r="E161" s="238">
        <v>0</v>
      </c>
      <c r="F161" s="237"/>
      <c r="G161" s="237"/>
      <c r="H161" s="237"/>
      <c r="I161" s="264"/>
      <c r="J161" s="264"/>
      <c r="K161" s="460"/>
      <c r="L161" s="269">
        <f t="shared" si="6"/>
        <v>4878.5000000000009</v>
      </c>
    </row>
    <row r="162" spans="1:12" s="4" customFormat="1" ht="35.25" customHeight="1" x14ac:dyDescent="0.25">
      <c r="A162" s="607" t="s">
        <v>267</v>
      </c>
      <c r="B162" s="271" t="s">
        <v>268</v>
      </c>
      <c r="C162" s="277" t="s">
        <v>46</v>
      </c>
      <c r="D162" s="478">
        <v>9886.5499999999993</v>
      </c>
      <c r="E162" s="237">
        <v>0</v>
      </c>
      <c r="F162" s="237"/>
      <c r="G162" s="237"/>
      <c r="H162" s="237"/>
      <c r="I162" s="264"/>
      <c r="J162" s="264"/>
      <c r="K162" s="460"/>
      <c r="L162" s="269">
        <f t="shared" si="6"/>
        <v>9886.5499999999993</v>
      </c>
    </row>
    <row r="163" spans="1:12" s="4" customFormat="1" ht="36" customHeight="1" x14ac:dyDescent="0.25">
      <c r="A163" s="607"/>
      <c r="B163" s="272" t="s">
        <v>269</v>
      </c>
      <c r="C163" s="277" t="s">
        <v>46</v>
      </c>
      <c r="D163" s="260">
        <v>11626.29</v>
      </c>
      <c r="E163" s="237">
        <v>304</v>
      </c>
      <c r="F163" s="237"/>
      <c r="G163" s="237"/>
      <c r="H163" s="237"/>
      <c r="I163" s="264"/>
      <c r="J163" s="264"/>
      <c r="K163" s="460"/>
      <c r="L163" s="269">
        <f t="shared" si="6"/>
        <v>11930.29</v>
      </c>
    </row>
    <row r="164" spans="1:12" s="4" customFormat="1" ht="34.5" customHeight="1" x14ac:dyDescent="0.25">
      <c r="A164" s="607"/>
      <c r="B164" s="272" t="s">
        <v>270</v>
      </c>
      <c r="C164" s="277" t="s">
        <v>46</v>
      </c>
      <c r="D164" s="274">
        <v>4224.7</v>
      </c>
      <c r="E164" s="238">
        <v>0</v>
      </c>
      <c r="F164" s="237"/>
      <c r="G164" s="237"/>
      <c r="H164" s="252"/>
      <c r="I164" s="266"/>
      <c r="J164" s="266"/>
      <c r="K164" s="462"/>
      <c r="L164" s="269">
        <f t="shared" si="6"/>
        <v>4224.7</v>
      </c>
    </row>
    <row r="165" spans="1:12" s="4" customFormat="1" ht="36.75" customHeight="1" x14ac:dyDescent="0.25">
      <c r="A165" s="619" t="s">
        <v>271</v>
      </c>
      <c r="B165" s="271" t="s">
        <v>272</v>
      </c>
      <c r="C165" s="277" t="s">
        <v>46</v>
      </c>
      <c r="D165" s="274">
        <v>525.6</v>
      </c>
      <c r="E165" s="238">
        <v>0</v>
      </c>
      <c r="F165" s="237"/>
      <c r="G165" s="237"/>
      <c r="H165" s="252"/>
      <c r="I165" s="266"/>
      <c r="J165" s="266"/>
      <c r="K165" s="462"/>
      <c r="L165" s="269">
        <f t="shared" si="6"/>
        <v>525.6</v>
      </c>
    </row>
    <row r="166" spans="1:12" s="4" customFormat="1" ht="35.25" customHeight="1" x14ac:dyDescent="0.25">
      <c r="A166" s="621"/>
      <c r="B166" s="272" t="s">
        <v>273</v>
      </c>
      <c r="C166" s="277" t="s">
        <v>46</v>
      </c>
      <c r="D166" s="274">
        <v>583.1</v>
      </c>
      <c r="E166" s="238">
        <v>0</v>
      </c>
      <c r="F166" s="237"/>
      <c r="G166" s="237"/>
      <c r="H166" s="252"/>
      <c r="I166" s="266"/>
      <c r="J166" s="266"/>
      <c r="K166" s="462"/>
      <c r="L166" s="269">
        <f t="shared" si="6"/>
        <v>583.1</v>
      </c>
    </row>
    <row r="167" spans="1:12" s="4" customFormat="1" ht="36.75" customHeight="1" x14ac:dyDescent="0.25">
      <c r="A167" s="198" t="s">
        <v>274</v>
      </c>
      <c r="B167" s="271" t="s">
        <v>275</v>
      </c>
      <c r="C167" s="277" t="s">
        <v>46</v>
      </c>
      <c r="D167" s="274">
        <v>247.1</v>
      </c>
      <c r="E167" s="238">
        <v>0</v>
      </c>
      <c r="F167" s="237"/>
      <c r="G167" s="237"/>
      <c r="H167" s="252"/>
      <c r="I167" s="266"/>
      <c r="J167" s="266"/>
      <c r="K167" s="462"/>
      <c r="L167" s="269">
        <f t="shared" ref="L167:L214" si="7">SUM(D167:K167)</f>
        <v>247.1</v>
      </c>
    </row>
    <row r="168" spans="1:12" s="4" customFormat="1" ht="36.75" customHeight="1" x14ac:dyDescent="0.25">
      <c r="A168" s="198" t="s">
        <v>276</v>
      </c>
      <c r="B168" s="272" t="s">
        <v>277</v>
      </c>
      <c r="C168" s="277" t="s">
        <v>46</v>
      </c>
      <c r="D168" s="274">
        <v>969.46</v>
      </c>
      <c r="E168" s="238">
        <v>0</v>
      </c>
      <c r="F168" s="237"/>
      <c r="G168" s="237"/>
      <c r="H168" s="252"/>
      <c r="I168" s="266"/>
      <c r="J168" s="266"/>
      <c r="K168" s="462"/>
      <c r="L168" s="269">
        <f t="shared" si="7"/>
        <v>969.46</v>
      </c>
    </row>
    <row r="169" spans="1:12" s="4" customFormat="1" ht="36" customHeight="1" x14ac:dyDescent="0.25">
      <c r="A169" s="198" t="s">
        <v>278</v>
      </c>
      <c r="B169" s="271" t="s">
        <v>279</v>
      </c>
      <c r="C169" s="277" t="s">
        <v>46</v>
      </c>
      <c r="D169" s="274">
        <v>11444.309999999998</v>
      </c>
      <c r="E169" s="238">
        <v>0</v>
      </c>
      <c r="F169" s="237"/>
      <c r="G169" s="237"/>
      <c r="H169" s="237"/>
      <c r="I169" s="266"/>
      <c r="J169" s="266"/>
      <c r="K169" s="462"/>
      <c r="L169" s="269">
        <f t="shared" si="7"/>
        <v>11444.309999999998</v>
      </c>
    </row>
    <row r="170" spans="1:12" s="4" customFormat="1" ht="36.75" customHeight="1" x14ac:dyDescent="0.25">
      <c r="A170" s="198" t="s">
        <v>280</v>
      </c>
      <c r="B170" s="271" t="s">
        <v>281</v>
      </c>
      <c r="C170" s="277" t="s">
        <v>46</v>
      </c>
      <c r="D170" s="274">
        <v>4200.6999999999989</v>
      </c>
      <c r="E170" s="238">
        <v>0</v>
      </c>
      <c r="F170" s="237"/>
      <c r="G170" s="237"/>
      <c r="H170" s="237"/>
      <c r="I170" s="266"/>
      <c r="J170" s="266"/>
      <c r="K170" s="462"/>
      <c r="L170" s="269">
        <f t="shared" si="7"/>
        <v>4200.6999999999989</v>
      </c>
    </row>
    <row r="171" spans="1:12" s="4" customFormat="1" ht="36.75" customHeight="1" x14ac:dyDescent="0.25">
      <c r="A171" s="198" t="s">
        <v>282</v>
      </c>
      <c r="B171" s="271" t="s">
        <v>283</v>
      </c>
      <c r="C171" s="277" t="s">
        <v>46</v>
      </c>
      <c r="D171" s="274">
        <v>8208.02</v>
      </c>
      <c r="E171" s="238">
        <v>0</v>
      </c>
      <c r="F171" s="237"/>
      <c r="G171" s="237"/>
      <c r="H171" s="237"/>
      <c r="I171" s="266"/>
      <c r="J171" s="266"/>
      <c r="K171" s="462"/>
      <c r="L171" s="269">
        <f t="shared" si="7"/>
        <v>8208.02</v>
      </c>
    </row>
    <row r="172" spans="1:12" s="4" customFormat="1" ht="34.5" customHeight="1" x14ac:dyDescent="0.25">
      <c r="A172" s="198" t="s">
        <v>284</v>
      </c>
      <c r="B172" s="271" t="s">
        <v>285</v>
      </c>
      <c r="C172" s="277" t="s">
        <v>46</v>
      </c>
      <c r="D172" s="274">
        <v>1666.6</v>
      </c>
      <c r="E172" s="238">
        <v>0</v>
      </c>
      <c r="F172" s="237"/>
      <c r="G172" s="237"/>
      <c r="H172" s="237"/>
      <c r="I172" s="266"/>
      <c r="J172" s="266"/>
      <c r="K172" s="462"/>
      <c r="L172" s="269">
        <f t="shared" si="7"/>
        <v>1666.6</v>
      </c>
    </row>
    <row r="173" spans="1:12" s="4" customFormat="1" ht="36.75" customHeight="1" x14ac:dyDescent="0.25">
      <c r="A173" s="198" t="s">
        <v>286</v>
      </c>
      <c r="B173" s="271" t="s">
        <v>287</v>
      </c>
      <c r="C173" s="277" t="s">
        <v>46</v>
      </c>
      <c r="D173" s="274">
        <v>1055.7</v>
      </c>
      <c r="E173" s="238">
        <v>0</v>
      </c>
      <c r="F173" s="237"/>
      <c r="G173" s="237"/>
      <c r="H173" s="237"/>
      <c r="I173" s="266"/>
      <c r="J173" s="266"/>
      <c r="K173" s="462"/>
      <c r="L173" s="269">
        <f t="shared" si="7"/>
        <v>1055.7</v>
      </c>
    </row>
    <row r="174" spans="1:12" s="4" customFormat="1" ht="34.5" customHeight="1" x14ac:dyDescent="0.25">
      <c r="A174" s="198" t="s">
        <v>288</v>
      </c>
      <c r="B174" s="271" t="s">
        <v>289</v>
      </c>
      <c r="C174" s="277" t="s">
        <v>46</v>
      </c>
      <c r="D174" s="274">
        <v>1862</v>
      </c>
      <c r="E174" s="238">
        <v>0</v>
      </c>
      <c r="F174" s="237"/>
      <c r="G174" s="237"/>
      <c r="H174" s="237"/>
      <c r="I174" s="266"/>
      <c r="J174" s="266"/>
      <c r="K174" s="462"/>
      <c r="L174" s="269">
        <f t="shared" si="7"/>
        <v>1862</v>
      </c>
    </row>
    <row r="175" spans="1:12" s="4" customFormat="1" ht="34.5" customHeight="1" x14ac:dyDescent="0.25">
      <c r="A175" s="198" t="s">
        <v>290</v>
      </c>
      <c r="B175" s="271" t="s">
        <v>291</v>
      </c>
      <c r="C175" s="277" t="s">
        <v>46</v>
      </c>
      <c r="D175" s="274">
        <v>453.69999999999993</v>
      </c>
      <c r="E175" s="238">
        <v>0</v>
      </c>
      <c r="F175" s="237"/>
      <c r="G175" s="237"/>
      <c r="H175" s="237"/>
      <c r="I175" s="266"/>
      <c r="J175" s="266"/>
      <c r="K175" s="462"/>
      <c r="L175" s="269">
        <f t="shared" si="7"/>
        <v>453.69999999999993</v>
      </c>
    </row>
    <row r="176" spans="1:12" s="4" customFormat="1" ht="34.5" customHeight="1" x14ac:dyDescent="0.25">
      <c r="A176" s="619" t="s">
        <v>292</v>
      </c>
      <c r="B176" s="272" t="s">
        <v>293</v>
      </c>
      <c r="C176" s="277" t="s">
        <v>46</v>
      </c>
      <c r="D176" s="274">
        <v>836.6</v>
      </c>
      <c r="E176" s="238">
        <v>0</v>
      </c>
      <c r="F176" s="237"/>
      <c r="G176" s="237"/>
      <c r="H176" s="237"/>
      <c r="I176" s="266"/>
      <c r="J176" s="266"/>
      <c r="K176" s="462"/>
      <c r="L176" s="269">
        <f t="shared" si="7"/>
        <v>836.6</v>
      </c>
    </row>
    <row r="177" spans="1:12" s="4" customFormat="1" ht="33.75" customHeight="1" x14ac:dyDescent="0.25">
      <c r="A177" s="620"/>
      <c r="B177" s="271" t="s">
        <v>294</v>
      </c>
      <c r="C177" s="277" t="s">
        <v>46</v>
      </c>
      <c r="D177" s="274">
        <v>17726.52</v>
      </c>
      <c r="E177" s="238">
        <v>0</v>
      </c>
      <c r="F177" s="237"/>
      <c r="G177" s="237"/>
      <c r="H177" s="237"/>
      <c r="I177" s="266"/>
      <c r="J177" s="266"/>
      <c r="K177" s="462"/>
      <c r="L177" s="269">
        <f t="shared" si="7"/>
        <v>17726.52</v>
      </c>
    </row>
    <row r="178" spans="1:12" s="4" customFormat="1" ht="33.75" customHeight="1" x14ac:dyDescent="0.25">
      <c r="A178" s="621"/>
      <c r="B178" s="271" t="s">
        <v>295</v>
      </c>
      <c r="C178" s="277" t="s">
        <v>46</v>
      </c>
      <c r="D178" s="274">
        <v>846.9</v>
      </c>
      <c r="E178" s="238">
        <v>0</v>
      </c>
      <c r="F178" s="237"/>
      <c r="G178" s="237"/>
      <c r="H178" s="237"/>
      <c r="I178" s="266"/>
      <c r="J178" s="266"/>
      <c r="K178" s="462"/>
      <c r="L178" s="269">
        <f t="shared" si="7"/>
        <v>846.9</v>
      </c>
    </row>
    <row r="179" spans="1:12" s="4" customFormat="1" ht="48" customHeight="1" x14ac:dyDescent="0.25">
      <c r="A179" s="198" t="s">
        <v>296</v>
      </c>
      <c r="B179" s="271" t="s">
        <v>297</v>
      </c>
      <c r="C179" s="277" t="s">
        <v>46</v>
      </c>
      <c r="D179" s="274">
        <v>42794.979999999996</v>
      </c>
      <c r="E179" s="238">
        <v>0</v>
      </c>
      <c r="F179" s="252"/>
      <c r="G179" s="237"/>
      <c r="H179" s="237"/>
      <c r="I179" s="266"/>
      <c r="J179" s="266"/>
      <c r="K179" s="462"/>
      <c r="L179" s="269">
        <f t="shared" si="7"/>
        <v>42794.979999999996</v>
      </c>
    </row>
    <row r="180" spans="1:12" s="4" customFormat="1" ht="34.5" customHeight="1" x14ac:dyDescent="0.25">
      <c r="A180" s="619" t="s">
        <v>298</v>
      </c>
      <c r="B180" s="272" t="s">
        <v>299</v>
      </c>
      <c r="C180" s="277" t="s">
        <v>46</v>
      </c>
      <c r="D180" s="274">
        <v>630</v>
      </c>
      <c r="E180" s="238">
        <v>0</v>
      </c>
      <c r="F180" s="252"/>
      <c r="G180" s="237"/>
      <c r="H180" s="237"/>
      <c r="I180" s="266"/>
      <c r="J180" s="266"/>
      <c r="K180" s="462"/>
      <c r="L180" s="269">
        <f t="shared" si="7"/>
        <v>630</v>
      </c>
    </row>
    <row r="181" spans="1:12" s="4" customFormat="1" ht="34.5" customHeight="1" x14ac:dyDescent="0.25">
      <c r="A181" s="621"/>
      <c r="B181" s="271" t="s">
        <v>300</v>
      </c>
      <c r="C181" s="277" t="s">
        <v>46</v>
      </c>
      <c r="D181" s="274">
        <v>958.4</v>
      </c>
      <c r="E181" s="238">
        <v>0</v>
      </c>
      <c r="F181" s="252"/>
      <c r="G181" s="237"/>
      <c r="H181" s="237"/>
      <c r="I181" s="266"/>
      <c r="J181" s="266"/>
      <c r="K181" s="462"/>
      <c r="L181" s="269">
        <f t="shared" si="7"/>
        <v>958.4</v>
      </c>
    </row>
    <row r="182" spans="1:12" s="4" customFormat="1" ht="34.5" customHeight="1" x14ac:dyDescent="0.25">
      <c r="A182" s="198" t="s">
        <v>301</v>
      </c>
      <c r="B182" s="271" t="s">
        <v>302</v>
      </c>
      <c r="C182" s="277" t="s">
        <v>46</v>
      </c>
      <c r="D182" s="274">
        <v>8073.01</v>
      </c>
      <c r="E182" s="237">
        <v>389</v>
      </c>
      <c r="F182" s="252"/>
      <c r="G182" s="237"/>
      <c r="H182" s="237"/>
      <c r="I182" s="266"/>
      <c r="J182" s="266"/>
      <c r="K182" s="462"/>
      <c r="L182" s="269">
        <f t="shared" si="7"/>
        <v>8462.01</v>
      </c>
    </row>
    <row r="183" spans="1:12" s="4" customFormat="1" ht="34.5" customHeight="1" x14ac:dyDescent="0.25">
      <c r="A183" s="198" t="s">
        <v>303</v>
      </c>
      <c r="B183" s="271" t="s">
        <v>304</v>
      </c>
      <c r="C183" s="277" t="s">
        <v>46</v>
      </c>
      <c r="D183" s="274">
        <v>12462.4</v>
      </c>
      <c r="E183" s="237">
        <v>82</v>
      </c>
      <c r="F183" s="252"/>
      <c r="G183" s="237"/>
      <c r="H183" s="237"/>
      <c r="I183" s="266"/>
      <c r="J183" s="266"/>
      <c r="K183" s="462"/>
      <c r="L183" s="269">
        <f t="shared" si="7"/>
        <v>12544.4</v>
      </c>
    </row>
    <row r="184" spans="1:12" s="4" customFormat="1" ht="46.5" customHeight="1" x14ac:dyDescent="0.25">
      <c r="A184" s="198" t="s">
        <v>305</v>
      </c>
      <c r="B184" s="271" t="s">
        <v>306</v>
      </c>
      <c r="C184" s="277" t="s">
        <v>46</v>
      </c>
      <c r="D184" s="274">
        <v>3438.2</v>
      </c>
      <c r="E184" s="238">
        <v>0</v>
      </c>
      <c r="F184" s="252"/>
      <c r="G184" s="237"/>
      <c r="H184" s="237"/>
      <c r="I184" s="266"/>
      <c r="J184" s="266"/>
      <c r="K184" s="462"/>
      <c r="L184" s="269">
        <f t="shared" si="7"/>
        <v>3438.2</v>
      </c>
    </row>
    <row r="185" spans="1:12" s="4" customFormat="1" ht="48" customHeight="1" x14ac:dyDescent="0.25">
      <c r="A185" s="607" t="s">
        <v>307</v>
      </c>
      <c r="B185" s="271" t="s">
        <v>308</v>
      </c>
      <c r="C185" s="277" t="s">
        <v>46</v>
      </c>
      <c r="D185" s="274">
        <v>25485.579999999994</v>
      </c>
      <c r="E185" s="237">
        <v>46</v>
      </c>
      <c r="F185" s="237"/>
      <c r="G185" s="237"/>
      <c r="H185" s="237"/>
      <c r="I185" s="266"/>
      <c r="J185" s="266"/>
      <c r="K185" s="462"/>
      <c r="L185" s="269">
        <f t="shared" si="7"/>
        <v>25531.579999999994</v>
      </c>
    </row>
    <row r="186" spans="1:12" s="4" customFormat="1" ht="33.75" customHeight="1" x14ac:dyDescent="0.25">
      <c r="A186" s="607"/>
      <c r="B186" s="272" t="s">
        <v>309</v>
      </c>
      <c r="C186" s="277" t="s">
        <v>46</v>
      </c>
      <c r="D186" s="274">
        <v>6067</v>
      </c>
      <c r="E186" s="238">
        <v>386</v>
      </c>
      <c r="F186" s="237"/>
      <c r="G186" s="237"/>
      <c r="H186" s="237"/>
      <c r="I186" s="266"/>
      <c r="J186" s="266"/>
      <c r="K186" s="462"/>
      <c r="L186" s="269">
        <f t="shared" si="7"/>
        <v>6453</v>
      </c>
    </row>
    <row r="187" spans="1:12" s="4" customFormat="1" ht="48" customHeight="1" x14ac:dyDescent="0.25">
      <c r="A187" s="198" t="s">
        <v>310</v>
      </c>
      <c r="B187" s="271" t="s">
        <v>311</v>
      </c>
      <c r="C187" s="277" t="s">
        <v>46</v>
      </c>
      <c r="D187" s="274">
        <v>27178.019999999997</v>
      </c>
      <c r="E187" s="237">
        <v>1468</v>
      </c>
      <c r="F187" s="237"/>
      <c r="G187" s="237"/>
      <c r="H187" s="237"/>
      <c r="I187" s="264"/>
      <c r="J187" s="264"/>
      <c r="K187" s="460"/>
      <c r="L187" s="269">
        <f t="shared" si="7"/>
        <v>28646.019999999997</v>
      </c>
    </row>
    <row r="188" spans="1:12" s="4" customFormat="1" ht="33.75" customHeight="1" x14ac:dyDescent="0.25">
      <c r="A188" s="198" t="s">
        <v>312</v>
      </c>
      <c r="B188" s="271" t="s">
        <v>313</v>
      </c>
      <c r="C188" s="277" t="s">
        <v>46</v>
      </c>
      <c r="D188" s="274">
        <v>5364.2</v>
      </c>
      <c r="E188" s="238">
        <v>0</v>
      </c>
      <c r="F188" s="237"/>
      <c r="G188" s="237"/>
      <c r="H188" s="237"/>
      <c r="I188" s="264"/>
      <c r="J188" s="264"/>
      <c r="K188" s="460"/>
      <c r="L188" s="269">
        <f t="shared" si="7"/>
        <v>5364.2</v>
      </c>
    </row>
    <row r="189" spans="1:12" s="4" customFormat="1" ht="35.25" customHeight="1" x14ac:dyDescent="0.25">
      <c r="A189" s="198" t="s">
        <v>314</v>
      </c>
      <c r="B189" s="271" t="s">
        <v>315</v>
      </c>
      <c r="C189" s="277" t="s">
        <v>46</v>
      </c>
      <c r="D189" s="274">
        <v>5709.7499999999991</v>
      </c>
      <c r="E189" s="238">
        <v>0</v>
      </c>
      <c r="F189" s="237"/>
      <c r="G189" s="237"/>
      <c r="H189" s="237"/>
      <c r="I189" s="264"/>
      <c r="J189" s="264"/>
      <c r="K189" s="460"/>
      <c r="L189" s="269">
        <f t="shared" si="7"/>
        <v>5709.7499999999991</v>
      </c>
    </row>
    <row r="190" spans="1:12" s="4" customFormat="1" ht="33.75" customHeight="1" x14ac:dyDescent="0.25">
      <c r="A190" s="198" t="s">
        <v>316</v>
      </c>
      <c r="B190" s="271" t="s">
        <v>317</v>
      </c>
      <c r="C190" s="277" t="s">
        <v>46</v>
      </c>
      <c r="D190" s="274">
        <v>1164.8999999999999</v>
      </c>
      <c r="E190" s="238">
        <v>0</v>
      </c>
      <c r="F190" s="237"/>
      <c r="G190" s="237"/>
      <c r="H190" s="237"/>
      <c r="I190" s="264"/>
      <c r="J190" s="264"/>
      <c r="K190" s="460"/>
      <c r="L190" s="269">
        <f t="shared" si="7"/>
        <v>1164.8999999999999</v>
      </c>
    </row>
    <row r="191" spans="1:12" s="4" customFormat="1" ht="33.75" customHeight="1" x14ac:dyDescent="0.25">
      <c r="A191" s="607" t="s">
        <v>318</v>
      </c>
      <c r="B191" s="271" t="s">
        <v>319</v>
      </c>
      <c r="C191" s="277" t="s">
        <v>46</v>
      </c>
      <c r="D191" s="274">
        <v>48244.840000000011</v>
      </c>
      <c r="E191" s="237">
        <v>669</v>
      </c>
      <c r="F191" s="237"/>
      <c r="G191" s="237"/>
      <c r="H191" s="237"/>
      <c r="I191" s="264"/>
      <c r="J191" s="264"/>
      <c r="K191" s="460"/>
      <c r="L191" s="269">
        <f t="shared" si="7"/>
        <v>48913.840000000011</v>
      </c>
    </row>
    <row r="192" spans="1:12" s="4" customFormat="1" ht="30" customHeight="1" x14ac:dyDescent="0.25">
      <c r="A192" s="607"/>
      <c r="B192" s="271" t="s">
        <v>320</v>
      </c>
      <c r="C192" s="277" t="s">
        <v>46</v>
      </c>
      <c r="D192" s="274">
        <v>8246.2000000000007</v>
      </c>
      <c r="E192" s="238">
        <v>0</v>
      </c>
      <c r="F192" s="237"/>
      <c r="G192" s="237"/>
      <c r="H192" s="237"/>
      <c r="I192" s="264"/>
      <c r="J192" s="264"/>
      <c r="K192" s="460"/>
      <c r="L192" s="269">
        <f t="shared" si="7"/>
        <v>8246.2000000000007</v>
      </c>
    </row>
    <row r="193" spans="1:12" s="4" customFormat="1" ht="34.5" customHeight="1" x14ac:dyDescent="0.25">
      <c r="A193" s="198" t="s">
        <v>321</v>
      </c>
      <c r="B193" s="271" t="s">
        <v>322</v>
      </c>
      <c r="C193" s="277" t="s">
        <v>46</v>
      </c>
      <c r="D193" s="274">
        <v>8246.7200000000012</v>
      </c>
      <c r="E193" s="238">
        <v>0</v>
      </c>
      <c r="F193" s="237"/>
      <c r="G193" s="237"/>
      <c r="H193" s="237"/>
      <c r="I193" s="264"/>
      <c r="J193" s="264"/>
      <c r="K193" s="460"/>
      <c r="L193" s="269">
        <f t="shared" si="7"/>
        <v>8246.7200000000012</v>
      </c>
    </row>
    <row r="194" spans="1:12" s="4" customFormat="1" ht="36.75" customHeight="1" x14ac:dyDescent="0.25">
      <c r="A194" s="198" t="s">
        <v>323</v>
      </c>
      <c r="B194" s="271" t="s">
        <v>324</v>
      </c>
      <c r="C194" s="277" t="s">
        <v>46</v>
      </c>
      <c r="D194" s="274">
        <v>4017.6000000000004</v>
      </c>
      <c r="E194" s="238">
        <v>0</v>
      </c>
      <c r="F194" s="237"/>
      <c r="G194" s="237"/>
      <c r="H194" s="237"/>
      <c r="I194" s="264"/>
      <c r="J194" s="264"/>
      <c r="K194" s="460"/>
      <c r="L194" s="269">
        <f t="shared" si="7"/>
        <v>4017.6000000000004</v>
      </c>
    </row>
    <row r="195" spans="1:12" s="4" customFormat="1" ht="34.5" customHeight="1" x14ac:dyDescent="0.25">
      <c r="A195" s="619" t="s">
        <v>325</v>
      </c>
      <c r="B195" s="272" t="s">
        <v>326</v>
      </c>
      <c r="C195" s="277" t="s">
        <v>46</v>
      </c>
      <c r="D195" s="274">
        <v>511</v>
      </c>
      <c r="E195" s="238">
        <v>0</v>
      </c>
      <c r="F195" s="237"/>
      <c r="G195" s="237"/>
      <c r="H195" s="237"/>
      <c r="I195" s="264"/>
      <c r="J195" s="264"/>
      <c r="K195" s="460"/>
      <c r="L195" s="269">
        <f t="shared" si="7"/>
        <v>511</v>
      </c>
    </row>
    <row r="196" spans="1:12" s="4" customFormat="1" ht="34.5" customHeight="1" x14ac:dyDescent="0.25">
      <c r="A196" s="620"/>
      <c r="B196" s="271" t="s">
        <v>327</v>
      </c>
      <c r="C196" s="277" t="s">
        <v>46</v>
      </c>
      <c r="D196" s="274">
        <v>2129</v>
      </c>
      <c r="E196" s="238">
        <v>0</v>
      </c>
      <c r="F196" s="237"/>
      <c r="G196" s="237"/>
      <c r="H196" s="237"/>
      <c r="I196" s="264"/>
      <c r="J196" s="264"/>
      <c r="K196" s="460"/>
      <c r="L196" s="269">
        <f t="shared" si="7"/>
        <v>2129</v>
      </c>
    </row>
    <row r="197" spans="1:12" s="4" customFormat="1" ht="36" customHeight="1" x14ac:dyDescent="0.25">
      <c r="A197" s="621"/>
      <c r="B197" s="271" t="s">
        <v>328</v>
      </c>
      <c r="C197" s="277" t="s">
        <v>46</v>
      </c>
      <c r="D197" s="274">
        <v>24324.79</v>
      </c>
      <c r="E197" s="237">
        <v>433</v>
      </c>
      <c r="F197" s="237"/>
      <c r="G197" s="237"/>
      <c r="H197" s="237"/>
      <c r="I197" s="264"/>
      <c r="J197" s="264"/>
      <c r="K197" s="460"/>
      <c r="L197" s="269">
        <f t="shared" si="7"/>
        <v>24757.79</v>
      </c>
    </row>
    <row r="198" spans="1:12" s="4" customFormat="1" ht="36" customHeight="1" x14ac:dyDescent="0.25">
      <c r="A198" s="198" t="s">
        <v>329</v>
      </c>
      <c r="B198" s="315" t="s">
        <v>330</v>
      </c>
      <c r="C198" s="277" t="s">
        <v>46</v>
      </c>
      <c r="D198" s="274">
        <v>5177.6000000000004</v>
      </c>
      <c r="E198" s="237">
        <v>647.5</v>
      </c>
      <c r="F198" s="237"/>
      <c r="G198" s="237"/>
      <c r="H198" s="237"/>
      <c r="I198" s="264"/>
      <c r="J198" s="264"/>
      <c r="K198" s="460"/>
      <c r="L198" s="269">
        <f t="shared" si="7"/>
        <v>5825.1</v>
      </c>
    </row>
    <row r="199" spans="1:12" s="4" customFormat="1" ht="35.25" customHeight="1" x14ac:dyDescent="0.25">
      <c r="A199" s="198" t="s">
        <v>331</v>
      </c>
      <c r="B199" s="271" t="s">
        <v>332</v>
      </c>
      <c r="C199" s="277" t="s">
        <v>46</v>
      </c>
      <c r="D199" s="274">
        <v>8003.9400000000005</v>
      </c>
      <c r="E199" s="238">
        <v>0</v>
      </c>
      <c r="F199" s="237"/>
      <c r="G199" s="237"/>
      <c r="H199" s="237"/>
      <c r="I199" s="264"/>
      <c r="J199" s="264"/>
      <c r="K199" s="460"/>
      <c r="L199" s="269">
        <f t="shared" si="7"/>
        <v>8003.9400000000005</v>
      </c>
    </row>
    <row r="200" spans="1:12" s="4" customFormat="1" ht="36.75" customHeight="1" x14ac:dyDescent="0.25">
      <c r="A200" s="607" t="s">
        <v>333</v>
      </c>
      <c r="B200" s="271" t="s">
        <v>334</v>
      </c>
      <c r="C200" s="277" t="s">
        <v>46</v>
      </c>
      <c r="D200" s="478">
        <v>24653.159999999996</v>
      </c>
      <c r="E200" s="237">
        <v>0</v>
      </c>
      <c r="F200" s="237"/>
      <c r="G200" s="237"/>
      <c r="H200" s="237"/>
      <c r="I200" s="264"/>
      <c r="J200" s="264"/>
      <c r="K200" s="460"/>
      <c r="L200" s="269">
        <f t="shared" si="7"/>
        <v>24653.159999999996</v>
      </c>
    </row>
    <row r="201" spans="1:12" s="4" customFormat="1" ht="36.75" customHeight="1" x14ac:dyDescent="0.25">
      <c r="A201" s="607"/>
      <c r="B201" s="271" t="s">
        <v>335</v>
      </c>
      <c r="C201" s="277" t="s">
        <v>46</v>
      </c>
      <c r="D201" s="274">
        <v>29564.81</v>
      </c>
      <c r="E201" s="238">
        <v>0</v>
      </c>
      <c r="F201" s="237"/>
      <c r="G201" s="237"/>
      <c r="H201" s="237"/>
      <c r="I201" s="264"/>
      <c r="J201" s="264"/>
      <c r="K201" s="460"/>
      <c r="L201" s="269">
        <f t="shared" si="7"/>
        <v>29564.81</v>
      </c>
    </row>
    <row r="202" spans="1:12" s="4" customFormat="1" ht="36.75" customHeight="1" x14ac:dyDescent="0.25">
      <c r="A202" s="198" t="s">
        <v>336</v>
      </c>
      <c r="B202" s="272" t="s">
        <v>337</v>
      </c>
      <c r="C202" s="277" t="s">
        <v>46</v>
      </c>
      <c r="D202" s="274">
        <v>102</v>
      </c>
      <c r="E202" s="238">
        <v>0</v>
      </c>
      <c r="F202" s="237"/>
      <c r="G202" s="237"/>
      <c r="H202" s="237"/>
      <c r="I202" s="264"/>
      <c r="J202" s="264"/>
      <c r="K202" s="460"/>
      <c r="L202" s="269">
        <f t="shared" si="7"/>
        <v>102</v>
      </c>
    </row>
    <row r="203" spans="1:12" s="4" customFormat="1" ht="36.75" customHeight="1" x14ac:dyDescent="0.25">
      <c r="A203" s="198" t="s">
        <v>338</v>
      </c>
      <c r="B203" s="272" t="s">
        <v>339</v>
      </c>
      <c r="C203" s="277" t="s">
        <v>46</v>
      </c>
      <c r="D203" s="274">
        <v>436</v>
      </c>
      <c r="E203" s="238">
        <v>0</v>
      </c>
      <c r="F203" s="237"/>
      <c r="G203" s="237"/>
      <c r="H203" s="237"/>
      <c r="I203" s="264"/>
      <c r="J203" s="264"/>
      <c r="K203" s="460"/>
      <c r="L203" s="269">
        <f t="shared" si="7"/>
        <v>436</v>
      </c>
    </row>
    <row r="204" spans="1:12" s="4" customFormat="1" ht="35.25" customHeight="1" x14ac:dyDescent="0.25">
      <c r="A204" s="198" t="s">
        <v>340</v>
      </c>
      <c r="B204" s="271" t="s">
        <v>341</v>
      </c>
      <c r="C204" s="277" t="s">
        <v>46</v>
      </c>
      <c r="D204" s="274">
        <v>13421.7</v>
      </c>
      <c r="E204" s="238">
        <v>0</v>
      </c>
      <c r="F204" s="237"/>
      <c r="G204" s="237"/>
      <c r="H204" s="237"/>
      <c r="I204" s="264"/>
      <c r="J204" s="264"/>
      <c r="K204" s="460"/>
      <c r="L204" s="269">
        <f t="shared" si="7"/>
        <v>13421.7</v>
      </c>
    </row>
    <row r="205" spans="1:12" s="4" customFormat="1" ht="33" customHeight="1" x14ac:dyDescent="0.25">
      <c r="A205" s="198" t="s">
        <v>342</v>
      </c>
      <c r="B205" s="271" t="s">
        <v>343</v>
      </c>
      <c r="C205" s="277" t="s">
        <v>46</v>
      </c>
      <c r="D205" s="274">
        <v>100.9</v>
      </c>
      <c r="E205" s="238">
        <v>0</v>
      </c>
      <c r="F205" s="237"/>
      <c r="G205" s="237"/>
      <c r="H205" s="237"/>
      <c r="I205" s="264"/>
      <c r="J205" s="264"/>
      <c r="K205" s="460"/>
      <c r="L205" s="269">
        <f t="shared" si="7"/>
        <v>100.9</v>
      </c>
    </row>
    <row r="206" spans="1:12" s="4" customFormat="1" ht="32.25" customHeight="1" x14ac:dyDescent="0.25">
      <c r="A206" s="198" t="s">
        <v>344</v>
      </c>
      <c r="B206" s="271" t="s">
        <v>345</v>
      </c>
      <c r="C206" s="277" t="s">
        <v>46</v>
      </c>
      <c r="D206" s="274">
        <v>476.2</v>
      </c>
      <c r="E206" s="238">
        <v>0</v>
      </c>
      <c r="F206" s="237"/>
      <c r="G206" s="237"/>
      <c r="H206" s="237"/>
      <c r="I206" s="264"/>
      <c r="J206" s="264"/>
      <c r="K206" s="460"/>
      <c r="L206" s="269">
        <f t="shared" si="7"/>
        <v>476.2</v>
      </c>
    </row>
    <row r="207" spans="1:12" s="185" customFormat="1" ht="34.5" customHeight="1" x14ac:dyDescent="0.25">
      <c r="A207" s="198" t="s">
        <v>346</v>
      </c>
      <c r="B207" s="273" t="s">
        <v>347</v>
      </c>
      <c r="C207" s="278" t="s">
        <v>46</v>
      </c>
      <c r="D207" s="261">
        <v>16596.940000000002</v>
      </c>
      <c r="E207" s="238">
        <v>0</v>
      </c>
      <c r="F207" s="250"/>
      <c r="G207" s="237"/>
      <c r="H207" s="250"/>
      <c r="I207" s="264"/>
      <c r="J207" s="264"/>
      <c r="K207" s="460"/>
      <c r="L207" s="269">
        <f t="shared" si="7"/>
        <v>16596.940000000002</v>
      </c>
    </row>
    <row r="208" spans="1:12" s="185" customFormat="1" ht="35.25" customHeight="1" x14ac:dyDescent="0.25">
      <c r="A208" s="619" t="s">
        <v>348</v>
      </c>
      <c r="B208" s="315" t="s">
        <v>349</v>
      </c>
      <c r="C208" s="278" t="s">
        <v>46</v>
      </c>
      <c r="D208" s="261">
        <v>1612</v>
      </c>
      <c r="E208" s="238">
        <v>0</v>
      </c>
      <c r="F208" s="250"/>
      <c r="G208" s="237"/>
      <c r="H208" s="250"/>
      <c r="I208" s="264"/>
      <c r="J208" s="264"/>
      <c r="K208" s="460"/>
      <c r="L208" s="269">
        <f t="shared" si="7"/>
        <v>1612</v>
      </c>
    </row>
    <row r="209" spans="1:14" s="4" customFormat="1" ht="36.75" customHeight="1" x14ac:dyDescent="0.25">
      <c r="A209" s="621"/>
      <c r="B209" s="271" t="s">
        <v>350</v>
      </c>
      <c r="C209" s="277" t="s">
        <v>46</v>
      </c>
      <c r="D209" s="274">
        <v>1389.8</v>
      </c>
      <c r="E209" s="238">
        <v>0</v>
      </c>
      <c r="F209" s="237"/>
      <c r="G209" s="237"/>
      <c r="H209" s="237"/>
      <c r="I209" s="264"/>
      <c r="J209" s="264"/>
      <c r="K209" s="460"/>
      <c r="L209" s="269">
        <f t="shared" si="7"/>
        <v>1389.8</v>
      </c>
    </row>
    <row r="210" spans="1:14" s="4" customFormat="1" ht="33" customHeight="1" x14ac:dyDescent="0.25">
      <c r="A210" s="198" t="s">
        <v>351</v>
      </c>
      <c r="B210" s="80" t="s">
        <v>352</v>
      </c>
      <c r="C210" s="277" t="s">
        <v>46</v>
      </c>
      <c r="D210" s="274">
        <v>4362</v>
      </c>
      <c r="E210" s="238">
        <v>0</v>
      </c>
      <c r="F210" s="237"/>
      <c r="G210" s="237"/>
      <c r="H210" s="237"/>
      <c r="I210" s="264"/>
      <c r="J210" s="264"/>
      <c r="K210" s="460"/>
      <c r="L210" s="269">
        <f t="shared" si="7"/>
        <v>4362</v>
      </c>
    </row>
    <row r="211" spans="1:14" s="4" customFormat="1" ht="32.25" customHeight="1" x14ac:dyDescent="0.25">
      <c r="A211" s="198" t="s">
        <v>353</v>
      </c>
      <c r="B211" s="80" t="s">
        <v>354</v>
      </c>
      <c r="C211" s="277" t="s">
        <v>46</v>
      </c>
      <c r="D211" s="274">
        <v>2172.1</v>
      </c>
      <c r="E211" s="238">
        <v>0</v>
      </c>
      <c r="F211" s="237"/>
      <c r="G211" s="237"/>
      <c r="H211" s="237"/>
      <c r="I211" s="264"/>
      <c r="J211" s="264"/>
      <c r="K211" s="460"/>
      <c r="L211" s="269">
        <f t="shared" si="7"/>
        <v>2172.1</v>
      </c>
    </row>
    <row r="212" spans="1:14" s="4" customFormat="1" ht="34.5" customHeight="1" x14ac:dyDescent="0.25">
      <c r="A212" s="619" t="s">
        <v>221</v>
      </c>
      <c r="B212" s="80" t="s">
        <v>355</v>
      </c>
      <c r="C212" s="277" t="s">
        <v>46</v>
      </c>
      <c r="D212" s="274">
        <v>2183.4</v>
      </c>
      <c r="E212" s="238">
        <v>0</v>
      </c>
      <c r="F212" s="237"/>
      <c r="G212" s="237"/>
      <c r="H212" s="237"/>
      <c r="I212" s="264"/>
      <c r="J212" s="264"/>
      <c r="K212" s="460"/>
      <c r="L212" s="269">
        <f t="shared" si="7"/>
        <v>2183.4</v>
      </c>
    </row>
    <row r="213" spans="1:14" s="4" customFormat="1" ht="32.25" customHeight="1" x14ac:dyDescent="0.25">
      <c r="A213" s="621"/>
      <c r="B213" s="297" t="s">
        <v>356</v>
      </c>
      <c r="C213" s="277" t="s">
        <v>46</v>
      </c>
      <c r="D213" s="237">
        <v>1550.6</v>
      </c>
      <c r="E213" s="238">
        <v>0</v>
      </c>
      <c r="F213" s="237"/>
      <c r="G213" s="237"/>
      <c r="H213" s="237"/>
      <c r="I213" s="264"/>
      <c r="J213" s="264"/>
      <c r="K213" s="460"/>
      <c r="L213" s="269">
        <f t="shared" si="7"/>
        <v>1550.6</v>
      </c>
    </row>
    <row r="214" spans="1:14" s="4" customFormat="1" ht="35.25" customHeight="1" x14ac:dyDescent="0.25">
      <c r="A214" s="198" t="s">
        <v>357</v>
      </c>
      <c r="B214" s="80" t="s">
        <v>358</v>
      </c>
      <c r="C214" s="277" t="s">
        <v>46</v>
      </c>
      <c r="D214" s="274">
        <v>6240.5</v>
      </c>
      <c r="E214" s="238">
        <v>0</v>
      </c>
      <c r="F214" s="237"/>
      <c r="G214" s="237"/>
      <c r="H214" s="237"/>
      <c r="I214" s="264"/>
      <c r="J214" s="264"/>
      <c r="K214" s="460"/>
      <c r="L214" s="269">
        <f t="shared" si="7"/>
        <v>6240.5</v>
      </c>
    </row>
    <row r="215" spans="1:14" s="4" customFormat="1" ht="31.5" customHeight="1" x14ac:dyDescent="0.25">
      <c r="A215" s="111" t="s">
        <v>359</v>
      </c>
      <c r="B215" s="80" t="s">
        <v>360</v>
      </c>
      <c r="C215" s="277" t="s">
        <v>46</v>
      </c>
      <c r="D215" s="260">
        <v>1443.8700000000001</v>
      </c>
      <c r="E215" s="238">
        <v>0</v>
      </c>
      <c r="F215" s="237"/>
      <c r="G215" s="237"/>
      <c r="H215" s="237"/>
      <c r="I215" s="264"/>
      <c r="J215" s="264"/>
      <c r="K215" s="460"/>
      <c r="L215" s="269">
        <f>SUM(D215:K215)</f>
        <v>1443.8700000000001</v>
      </c>
    </row>
    <row r="216" spans="1:14" s="4" customFormat="1" ht="30" customHeight="1" x14ac:dyDescent="0.25">
      <c r="A216" s="612" t="s">
        <v>361</v>
      </c>
      <c r="B216" s="613"/>
      <c r="C216" s="17" t="s">
        <v>46</v>
      </c>
      <c r="D216" s="275">
        <f>SUM(D34:D215)</f>
        <v>2742240.7600000026</v>
      </c>
      <c r="E216" s="251">
        <f t="shared" ref="E216:H216" si="8">SUM(E34:E215)</f>
        <v>20446</v>
      </c>
      <c r="F216" s="251">
        <f t="shared" si="8"/>
        <v>0</v>
      </c>
      <c r="G216" s="251">
        <f>SUM(G34:G215)</f>
        <v>0</v>
      </c>
      <c r="H216" s="251">
        <f t="shared" si="8"/>
        <v>0</v>
      </c>
      <c r="I216" s="267">
        <f>SUM(I34:I215)</f>
        <v>0</v>
      </c>
      <c r="J216" s="267">
        <f t="shared" ref="J216:K216" si="9">SUM(J34:J215)</f>
        <v>0</v>
      </c>
      <c r="K216" s="267">
        <f t="shared" si="9"/>
        <v>0</v>
      </c>
      <c r="L216" s="20">
        <f>SUM(D216:K216)</f>
        <v>2762686.7600000026</v>
      </c>
    </row>
    <row r="217" spans="1:14" s="4" customFormat="1" ht="30" customHeight="1" x14ac:dyDescent="0.25">
      <c r="A217" s="612" t="s">
        <v>362</v>
      </c>
      <c r="B217" s="613"/>
      <c r="C217" s="17" t="s">
        <v>46</v>
      </c>
      <c r="D217" s="276">
        <f>COUNTIF(D34:D215,"&gt;0")</f>
        <v>182</v>
      </c>
      <c r="E217" s="255">
        <f>COUNTIF(E34:E215,"&gt;0")</f>
        <v>40</v>
      </c>
      <c r="F217" s="255">
        <f>COUNTIF(F34:F215,"&gt;0")</f>
        <v>0</v>
      </c>
      <c r="G217" s="255">
        <f t="shared" ref="G217:H217" si="10">COUNTIF(G34:G215,"&gt;0")</f>
        <v>0</v>
      </c>
      <c r="H217" s="255">
        <f t="shared" si="10"/>
        <v>0</v>
      </c>
      <c r="I217" s="268">
        <f>COUNTIF(I34:I215,"&gt;0")</f>
        <v>0</v>
      </c>
      <c r="J217" s="268">
        <f t="shared" ref="J217:K217" si="11">COUNTIF(J34:J215,"&gt;0")</f>
        <v>0</v>
      </c>
      <c r="K217" s="268">
        <f t="shared" si="11"/>
        <v>0</v>
      </c>
      <c r="L217" s="286">
        <f>SUM(D217:K217)</f>
        <v>222</v>
      </c>
      <c r="N217" s="77"/>
    </row>
    <row r="218" spans="1:14" s="4" customFormat="1" ht="24.95" customHeight="1" x14ac:dyDescent="0.25">
      <c r="A218" s="608" t="s">
        <v>53</v>
      </c>
      <c r="B218" s="609"/>
      <c r="C218" s="609"/>
      <c r="D218" s="609"/>
      <c r="E218" s="609"/>
      <c r="F218" s="609"/>
      <c r="G218" s="609"/>
      <c r="H218" s="609"/>
      <c r="I218" s="609"/>
      <c r="J218" s="610"/>
      <c r="K218" s="610"/>
      <c r="L218" s="611"/>
    </row>
    <row r="219" spans="1:14" s="5" customFormat="1" ht="35.1" customHeight="1" x14ac:dyDescent="0.25">
      <c r="A219" s="285" t="s">
        <v>363</v>
      </c>
      <c r="B219" s="622" t="s">
        <v>364</v>
      </c>
      <c r="C219" s="623"/>
      <c r="D219" s="263" t="s">
        <v>1050</v>
      </c>
      <c r="E219" s="256" t="s">
        <v>1043</v>
      </c>
      <c r="F219" s="257" t="s">
        <v>1044</v>
      </c>
      <c r="G219" s="257" t="s">
        <v>1045</v>
      </c>
      <c r="H219" s="257" t="s">
        <v>1046</v>
      </c>
      <c r="I219" s="257" t="s">
        <v>1047</v>
      </c>
      <c r="J219" s="257" t="s">
        <v>1048</v>
      </c>
      <c r="K219" s="452" t="s">
        <v>1049</v>
      </c>
      <c r="L219" s="270" t="s">
        <v>49</v>
      </c>
    </row>
    <row r="220" spans="1:14" ht="31.5" customHeight="1" x14ac:dyDescent="0.2">
      <c r="A220" s="598" t="s">
        <v>365</v>
      </c>
      <c r="B220" s="81" t="s">
        <v>366</v>
      </c>
      <c r="C220" s="59" t="s">
        <v>46</v>
      </c>
      <c r="D220" s="260">
        <v>964.5</v>
      </c>
      <c r="E220" s="238">
        <v>0</v>
      </c>
      <c r="F220" s="31"/>
      <c r="G220" s="31"/>
      <c r="H220" s="31"/>
      <c r="I220" s="31"/>
      <c r="J220" s="31"/>
      <c r="K220" s="282"/>
      <c r="L220" s="63">
        <f>SUM(D220:K220)</f>
        <v>964.5</v>
      </c>
    </row>
    <row r="221" spans="1:14" ht="34.5" customHeight="1" x14ac:dyDescent="0.2">
      <c r="A221" s="598"/>
      <c r="B221" s="369" t="s">
        <v>367</v>
      </c>
      <c r="C221" s="59" t="s">
        <v>46</v>
      </c>
      <c r="D221" s="260">
        <v>245</v>
      </c>
      <c r="E221" s="238">
        <v>0</v>
      </c>
      <c r="F221" s="31"/>
      <c r="G221" s="31"/>
      <c r="H221" s="31"/>
      <c r="I221" s="31"/>
      <c r="J221" s="31"/>
      <c r="K221" s="282"/>
      <c r="L221" s="63">
        <f>SUM(D221:K221)</f>
        <v>245</v>
      </c>
    </row>
    <row r="222" spans="1:14" ht="30" customHeight="1" x14ac:dyDescent="0.2">
      <c r="A222" s="598"/>
      <c r="B222" s="81" t="s">
        <v>368</v>
      </c>
      <c r="C222" s="59" t="s">
        <v>46</v>
      </c>
      <c r="D222" s="260">
        <v>2698.6000000000004</v>
      </c>
      <c r="E222" s="238">
        <v>0</v>
      </c>
      <c r="F222" s="31"/>
      <c r="G222" s="31"/>
      <c r="H222" s="31"/>
      <c r="I222" s="31"/>
      <c r="J222" s="31"/>
      <c r="K222" s="282"/>
      <c r="L222" s="63">
        <f>SUM(D222:K222)</f>
        <v>2698.6000000000004</v>
      </c>
      <c r="N222" s="68"/>
    </row>
    <row r="223" spans="1:14" ht="34.5" customHeight="1" x14ac:dyDescent="0.2">
      <c r="A223" s="598"/>
      <c r="B223" s="369" t="s">
        <v>369</v>
      </c>
      <c r="C223" s="59" t="s">
        <v>46</v>
      </c>
      <c r="D223" s="260">
        <v>389</v>
      </c>
      <c r="E223" s="238">
        <v>0</v>
      </c>
      <c r="F223" s="31"/>
      <c r="G223" s="31"/>
      <c r="H223" s="31"/>
      <c r="I223" s="31"/>
      <c r="J223" s="31"/>
      <c r="K223" s="282"/>
      <c r="L223" s="63">
        <f>SUM(D223:K223)</f>
        <v>389</v>
      </c>
      <c r="N223" s="68"/>
    </row>
    <row r="224" spans="1:14" ht="36.75" customHeight="1" x14ac:dyDescent="0.2">
      <c r="A224" s="598"/>
      <c r="B224" s="80" t="s">
        <v>370</v>
      </c>
      <c r="C224" s="59" t="s">
        <v>46</v>
      </c>
      <c r="D224" s="260">
        <v>939.3</v>
      </c>
      <c r="E224" s="238">
        <v>0</v>
      </c>
      <c r="F224" s="31"/>
      <c r="G224" s="31"/>
      <c r="H224" s="31"/>
      <c r="I224" s="31"/>
      <c r="J224" s="31"/>
      <c r="K224" s="282"/>
      <c r="L224" s="63">
        <f t="shared" ref="L224:L284" si="12">SUM(D224:K224)</f>
        <v>939.3</v>
      </c>
    </row>
    <row r="225" spans="1:17" ht="36.75" customHeight="1" x14ac:dyDescent="0.2">
      <c r="A225" s="598"/>
      <c r="B225" s="80" t="s">
        <v>371</v>
      </c>
      <c r="C225" s="59" t="s">
        <v>46</v>
      </c>
      <c r="D225" s="260">
        <v>486.9</v>
      </c>
      <c r="E225" s="238">
        <v>0</v>
      </c>
      <c r="F225" s="31"/>
      <c r="G225" s="31"/>
      <c r="H225" s="31"/>
      <c r="I225" s="31"/>
      <c r="J225" s="31"/>
      <c r="K225" s="282"/>
      <c r="L225" s="63">
        <f t="shared" si="12"/>
        <v>486.9</v>
      </c>
    </row>
    <row r="226" spans="1:17" ht="36.75" customHeight="1" x14ac:dyDescent="0.2">
      <c r="A226" s="598"/>
      <c r="B226" s="166" t="s">
        <v>372</v>
      </c>
      <c r="C226" s="59" t="s">
        <v>46</v>
      </c>
      <c r="D226" s="260">
        <v>479.9</v>
      </c>
      <c r="E226" s="238">
        <v>0</v>
      </c>
      <c r="F226" s="31"/>
      <c r="G226" s="31"/>
      <c r="H226" s="31"/>
      <c r="I226" s="31"/>
      <c r="J226" s="31"/>
      <c r="K226" s="282"/>
      <c r="L226" s="63">
        <f t="shared" si="12"/>
        <v>479.9</v>
      </c>
    </row>
    <row r="227" spans="1:17" ht="36.75" customHeight="1" x14ac:dyDescent="0.2">
      <c r="A227" s="598"/>
      <c r="B227" s="166" t="s">
        <v>373</v>
      </c>
      <c r="C227" s="59" t="s">
        <v>46</v>
      </c>
      <c r="D227" s="260">
        <v>1741.95</v>
      </c>
      <c r="E227" s="238">
        <v>0</v>
      </c>
      <c r="F227" s="31"/>
      <c r="G227" s="31"/>
      <c r="H227" s="31"/>
      <c r="I227" s="31"/>
      <c r="J227" s="31"/>
      <c r="K227" s="282"/>
      <c r="L227" s="63">
        <f t="shared" si="12"/>
        <v>1741.95</v>
      </c>
    </row>
    <row r="228" spans="1:17" ht="36.75" customHeight="1" x14ac:dyDescent="0.2">
      <c r="A228" s="598"/>
      <c r="B228" s="166" t="s">
        <v>374</v>
      </c>
      <c r="C228" s="59" t="s">
        <v>46</v>
      </c>
      <c r="D228" s="260">
        <v>1439.2</v>
      </c>
      <c r="E228" s="238">
        <v>0</v>
      </c>
      <c r="F228" s="31"/>
      <c r="G228" s="31"/>
      <c r="H228" s="31"/>
      <c r="I228" s="31"/>
      <c r="J228" s="31"/>
      <c r="K228" s="282"/>
      <c r="L228" s="63">
        <f t="shared" si="12"/>
        <v>1439.2</v>
      </c>
    </row>
    <row r="229" spans="1:17" ht="32.25" customHeight="1" x14ac:dyDescent="0.2">
      <c r="A229" s="598"/>
      <c r="B229" s="166" t="s">
        <v>375</v>
      </c>
      <c r="C229" s="59" t="s">
        <v>46</v>
      </c>
      <c r="D229" s="260">
        <v>345</v>
      </c>
      <c r="E229" s="238">
        <v>0</v>
      </c>
      <c r="F229" s="31"/>
      <c r="G229" s="31"/>
      <c r="H229" s="31"/>
      <c r="I229" s="31"/>
      <c r="J229" s="31"/>
      <c r="K229" s="282"/>
      <c r="L229" s="63">
        <f t="shared" si="12"/>
        <v>345</v>
      </c>
    </row>
    <row r="230" spans="1:17" ht="34.5" customHeight="1" x14ac:dyDescent="0.2">
      <c r="A230" s="598"/>
      <c r="B230" s="166" t="s">
        <v>352</v>
      </c>
      <c r="C230" s="59" t="s">
        <v>46</v>
      </c>
      <c r="D230" s="260">
        <v>536.9</v>
      </c>
      <c r="E230" s="238">
        <v>0</v>
      </c>
      <c r="F230" s="31"/>
      <c r="G230" s="31"/>
      <c r="H230" s="31"/>
      <c r="I230" s="31"/>
      <c r="J230" s="31"/>
      <c r="K230" s="282"/>
      <c r="L230" s="63">
        <f t="shared" si="12"/>
        <v>536.9</v>
      </c>
    </row>
    <row r="231" spans="1:17" ht="34.5" customHeight="1" x14ac:dyDescent="0.2">
      <c r="A231" s="602"/>
      <c r="B231" s="80" t="s">
        <v>376</v>
      </c>
      <c r="C231" s="59" t="s">
        <v>46</v>
      </c>
      <c r="D231" s="260">
        <v>1455.8999999999999</v>
      </c>
      <c r="E231" s="238">
        <v>0</v>
      </c>
      <c r="F231" s="31"/>
      <c r="G231" s="31"/>
      <c r="H231" s="31"/>
      <c r="I231" s="31"/>
      <c r="J231" s="31"/>
      <c r="K231" s="282"/>
      <c r="L231" s="63">
        <f t="shared" si="12"/>
        <v>1455.8999999999999</v>
      </c>
    </row>
    <row r="232" spans="1:17" ht="32.25" customHeight="1" x14ac:dyDescent="0.2">
      <c r="A232" s="143" t="s">
        <v>377</v>
      </c>
      <c r="B232" s="166" t="s">
        <v>378</v>
      </c>
      <c r="C232" s="59" t="s">
        <v>46</v>
      </c>
      <c r="D232" s="260">
        <v>10424.1</v>
      </c>
      <c r="E232" s="238">
        <v>0</v>
      </c>
      <c r="F232" s="31"/>
      <c r="G232" s="31"/>
      <c r="H232" s="31"/>
      <c r="I232" s="31"/>
      <c r="J232" s="31"/>
      <c r="K232" s="282"/>
      <c r="L232" s="63">
        <f t="shared" si="12"/>
        <v>10424.1</v>
      </c>
    </row>
    <row r="233" spans="1:17" ht="35.25" customHeight="1" x14ac:dyDescent="0.2">
      <c r="A233" s="597" t="s">
        <v>379</v>
      </c>
      <c r="B233" s="80" t="s">
        <v>380</v>
      </c>
      <c r="C233" s="59" t="s">
        <v>46</v>
      </c>
      <c r="D233" s="261">
        <v>137212.79999999996</v>
      </c>
      <c r="E233" s="117">
        <v>1063</v>
      </c>
      <c r="F233" s="31"/>
      <c r="G233" s="117"/>
      <c r="H233" s="31"/>
      <c r="I233" s="117"/>
      <c r="J233" s="31"/>
      <c r="K233" s="282"/>
      <c r="L233" s="63">
        <f t="shared" si="12"/>
        <v>138275.79999999996</v>
      </c>
    </row>
    <row r="234" spans="1:17" ht="36.75" customHeight="1" x14ac:dyDescent="0.2">
      <c r="A234" s="598"/>
      <c r="B234" s="80" t="s">
        <v>381</v>
      </c>
      <c r="C234" s="59" t="s">
        <v>46</v>
      </c>
      <c r="D234" s="261">
        <v>81753.510000000009</v>
      </c>
      <c r="E234" s="117">
        <v>561</v>
      </c>
      <c r="F234" s="31"/>
      <c r="G234" s="237"/>
      <c r="H234" s="237"/>
      <c r="I234" s="237"/>
      <c r="J234" s="238"/>
      <c r="K234" s="450"/>
      <c r="L234" s="63">
        <f>SUM(D234:K234)</f>
        <v>82314.510000000009</v>
      </c>
      <c r="Q234" s="68"/>
    </row>
    <row r="235" spans="1:17" ht="36.75" customHeight="1" x14ac:dyDescent="0.2">
      <c r="A235" s="598"/>
      <c r="B235" s="80" t="s">
        <v>382</v>
      </c>
      <c r="C235" s="59" t="s">
        <v>46</v>
      </c>
      <c r="D235" s="261">
        <v>1412.5</v>
      </c>
      <c r="E235" s="238">
        <v>0</v>
      </c>
      <c r="F235" s="238"/>
      <c r="G235" s="238"/>
      <c r="H235" s="237"/>
      <c r="I235" s="237"/>
      <c r="J235" s="238"/>
      <c r="K235" s="450"/>
      <c r="L235" s="63">
        <f t="shared" si="12"/>
        <v>1412.5</v>
      </c>
    </row>
    <row r="236" spans="1:17" ht="36.75" customHeight="1" x14ac:dyDescent="0.2">
      <c r="A236" s="602"/>
      <c r="B236" s="80" t="s">
        <v>383</v>
      </c>
      <c r="C236" s="59" t="s">
        <v>46</v>
      </c>
      <c r="D236" s="261">
        <v>1723.4</v>
      </c>
      <c r="E236" s="238">
        <v>0</v>
      </c>
      <c r="F236" s="31"/>
      <c r="G236" s="238"/>
      <c r="H236" s="237"/>
      <c r="I236" s="237"/>
      <c r="J236" s="238"/>
      <c r="K236" s="450"/>
      <c r="L236" s="63">
        <f t="shared" si="12"/>
        <v>1723.4</v>
      </c>
    </row>
    <row r="237" spans="1:17" ht="36.75" customHeight="1" x14ac:dyDescent="0.2">
      <c r="A237" s="75" t="s">
        <v>384</v>
      </c>
      <c r="B237" s="80" t="s">
        <v>385</v>
      </c>
      <c r="C237" s="59" t="s">
        <v>46</v>
      </c>
      <c r="D237" s="261">
        <v>1067.3</v>
      </c>
      <c r="E237" s="238">
        <v>0</v>
      </c>
      <c r="F237" s="238"/>
      <c r="G237" s="238"/>
      <c r="H237" s="237"/>
      <c r="I237" s="237"/>
      <c r="J237" s="238"/>
      <c r="K237" s="450"/>
      <c r="L237" s="63">
        <f t="shared" si="12"/>
        <v>1067.3</v>
      </c>
    </row>
    <row r="238" spans="1:17" ht="45.75" customHeight="1" x14ac:dyDescent="0.2">
      <c r="A238" s="597" t="s">
        <v>386</v>
      </c>
      <c r="B238" s="314" t="s">
        <v>387</v>
      </c>
      <c r="C238" s="59" t="s">
        <v>46</v>
      </c>
      <c r="D238" s="261">
        <v>5542.5</v>
      </c>
      <c r="E238" s="117">
        <v>714</v>
      </c>
      <c r="F238" s="31"/>
      <c r="G238" s="237"/>
      <c r="H238" s="237"/>
      <c r="I238" s="237"/>
      <c r="J238" s="238"/>
      <c r="K238" s="450"/>
      <c r="L238" s="63">
        <f t="shared" si="12"/>
        <v>6256.5</v>
      </c>
    </row>
    <row r="239" spans="1:17" ht="28.5" customHeight="1" x14ac:dyDescent="0.2">
      <c r="A239" s="598"/>
      <c r="B239" s="79" t="s">
        <v>388</v>
      </c>
      <c r="C239" s="59" t="s">
        <v>46</v>
      </c>
      <c r="D239" s="44">
        <v>256.8</v>
      </c>
      <c r="E239" s="238">
        <v>0</v>
      </c>
      <c r="F239" s="238"/>
      <c r="G239" s="238"/>
      <c r="H239" s="237"/>
      <c r="I239" s="237"/>
      <c r="J239" s="238"/>
      <c r="K239" s="450"/>
      <c r="L239" s="63">
        <f t="shared" si="12"/>
        <v>256.8</v>
      </c>
    </row>
    <row r="240" spans="1:17" ht="34.5" customHeight="1" x14ac:dyDescent="0.2">
      <c r="A240" s="598"/>
      <c r="B240" s="79" t="s">
        <v>389</v>
      </c>
      <c r="C240" s="59" t="s">
        <v>46</v>
      </c>
      <c r="D240" s="260">
        <v>1563.74</v>
      </c>
      <c r="E240" s="238">
        <v>0</v>
      </c>
      <c r="F240" s="238"/>
      <c r="G240" s="238"/>
      <c r="H240" s="237"/>
      <c r="I240" s="237"/>
      <c r="J240" s="238"/>
      <c r="K240" s="450"/>
      <c r="L240" s="63">
        <f t="shared" si="12"/>
        <v>1563.74</v>
      </c>
    </row>
    <row r="241" spans="1:12" ht="34.5" customHeight="1" x14ac:dyDescent="0.2">
      <c r="A241" s="598"/>
      <c r="B241" s="80" t="s">
        <v>390</v>
      </c>
      <c r="C241" s="59" t="s">
        <v>46</v>
      </c>
      <c r="D241" s="261">
        <v>41166.959999999999</v>
      </c>
      <c r="E241" s="117">
        <v>479</v>
      </c>
      <c r="F241" s="117"/>
      <c r="G241" s="237"/>
      <c r="H241" s="237"/>
      <c r="I241" s="237"/>
      <c r="J241" s="237"/>
      <c r="K241" s="451"/>
      <c r="L241" s="63">
        <f t="shared" si="12"/>
        <v>41645.96</v>
      </c>
    </row>
    <row r="242" spans="1:12" ht="36.75" customHeight="1" x14ac:dyDescent="0.2">
      <c r="A242" s="602"/>
      <c r="B242" s="80" t="s">
        <v>391</v>
      </c>
      <c r="C242" s="59" t="s">
        <v>46</v>
      </c>
      <c r="D242" s="261">
        <v>25753.089999999997</v>
      </c>
      <c r="E242" s="237">
        <v>0</v>
      </c>
      <c r="F242" s="237"/>
      <c r="G242" s="237"/>
      <c r="H242" s="237"/>
      <c r="I242" s="237"/>
      <c r="J242" s="237"/>
      <c r="K242" s="451"/>
      <c r="L242" s="63">
        <f t="shared" si="12"/>
        <v>25753.089999999997</v>
      </c>
    </row>
    <row r="243" spans="1:12" ht="36.75" customHeight="1" x14ac:dyDescent="0.2">
      <c r="A243" s="597" t="s">
        <v>386</v>
      </c>
      <c r="B243" s="80" t="s">
        <v>392</v>
      </c>
      <c r="C243" s="59" t="s">
        <v>46</v>
      </c>
      <c r="D243" s="70">
        <v>78064.72</v>
      </c>
      <c r="E243" s="117">
        <v>776</v>
      </c>
      <c r="F243" s="117"/>
      <c r="G243" s="237"/>
      <c r="H243" s="237"/>
      <c r="I243" s="237"/>
      <c r="J243" s="237"/>
      <c r="K243" s="451"/>
      <c r="L243" s="479">
        <f t="shared" si="12"/>
        <v>78840.72</v>
      </c>
    </row>
    <row r="244" spans="1:12" ht="34.5" customHeight="1" x14ac:dyDescent="0.2">
      <c r="A244" s="598"/>
      <c r="B244" s="80" t="s">
        <v>393</v>
      </c>
      <c r="C244" s="59" t="s">
        <v>46</v>
      </c>
      <c r="D244" s="261">
        <v>5549.7400000000007</v>
      </c>
      <c r="E244" s="238">
        <v>0</v>
      </c>
      <c r="F244" s="238"/>
      <c r="G244" s="238"/>
      <c r="H244" s="237"/>
      <c r="I244" s="237"/>
      <c r="J244" s="238"/>
      <c r="K244" s="450"/>
      <c r="L244" s="63">
        <f t="shared" si="12"/>
        <v>5549.7400000000007</v>
      </c>
    </row>
    <row r="245" spans="1:12" ht="34.5" customHeight="1" x14ac:dyDescent="0.2">
      <c r="A245" s="598"/>
      <c r="B245" s="80" t="s">
        <v>394</v>
      </c>
      <c r="C245" s="59" t="s">
        <v>46</v>
      </c>
      <c r="D245" s="237">
        <v>613</v>
      </c>
      <c r="E245" s="238">
        <v>0</v>
      </c>
      <c r="F245" s="238"/>
      <c r="G245" s="238"/>
      <c r="H245" s="237"/>
      <c r="I245" s="237"/>
      <c r="J245" s="238"/>
      <c r="K245" s="450"/>
      <c r="L245" s="63">
        <f>SUM(D245:K245)</f>
        <v>613</v>
      </c>
    </row>
    <row r="246" spans="1:12" ht="33" customHeight="1" x14ac:dyDescent="0.2">
      <c r="A246" s="598"/>
      <c r="B246" s="80" t="s">
        <v>395</v>
      </c>
      <c r="C246" s="59" t="s">
        <v>46</v>
      </c>
      <c r="D246" s="261">
        <v>31899.180000000008</v>
      </c>
      <c r="E246" s="238">
        <v>0</v>
      </c>
      <c r="F246" s="238"/>
      <c r="G246" s="238"/>
      <c r="H246" s="237"/>
      <c r="I246" s="237"/>
      <c r="J246" s="238"/>
      <c r="K246" s="450"/>
      <c r="L246" s="63">
        <f t="shared" si="12"/>
        <v>31899.180000000008</v>
      </c>
    </row>
    <row r="247" spans="1:12" ht="33" customHeight="1" x14ac:dyDescent="0.2">
      <c r="A247" s="598"/>
      <c r="B247" s="80" t="s">
        <v>396</v>
      </c>
      <c r="C247" s="59" t="s">
        <v>46</v>
      </c>
      <c r="D247" s="261">
        <v>2647.84</v>
      </c>
      <c r="E247" s="238">
        <v>0</v>
      </c>
      <c r="F247" s="238"/>
      <c r="G247" s="238"/>
      <c r="H247" s="237"/>
      <c r="I247" s="237"/>
      <c r="J247" s="238"/>
      <c r="K247" s="450"/>
      <c r="L247" s="63">
        <f t="shared" si="12"/>
        <v>2647.84</v>
      </c>
    </row>
    <row r="248" spans="1:12" ht="34.5" customHeight="1" x14ac:dyDescent="0.2">
      <c r="A248" s="598"/>
      <c r="B248" s="80" t="s">
        <v>397</v>
      </c>
      <c r="C248" s="59" t="s">
        <v>46</v>
      </c>
      <c r="D248" s="261">
        <v>2458.0500000000002</v>
      </c>
      <c r="E248" s="238">
        <v>0</v>
      </c>
      <c r="F248" s="238"/>
      <c r="G248" s="238"/>
      <c r="H248" s="237"/>
      <c r="I248" s="237"/>
      <c r="J248" s="238"/>
      <c r="K248" s="450"/>
      <c r="L248" s="63">
        <f>SUM(D248:K248)</f>
        <v>2458.0500000000002</v>
      </c>
    </row>
    <row r="249" spans="1:12" ht="36.75" customHeight="1" x14ac:dyDescent="0.2">
      <c r="A249" s="598"/>
      <c r="B249" s="80" t="s">
        <v>398</v>
      </c>
      <c r="C249" s="59" t="s">
        <v>46</v>
      </c>
      <c r="D249" s="261">
        <v>1632.9199999999998</v>
      </c>
      <c r="E249" s="238">
        <v>0</v>
      </c>
      <c r="F249" s="238"/>
      <c r="G249" s="238"/>
      <c r="H249" s="237"/>
      <c r="I249" s="237"/>
      <c r="J249" s="238"/>
      <c r="K249" s="450"/>
      <c r="L249" s="63">
        <f t="shared" si="12"/>
        <v>1632.9199999999998</v>
      </c>
    </row>
    <row r="250" spans="1:12" ht="36.75" customHeight="1" x14ac:dyDescent="0.2">
      <c r="A250" s="598"/>
      <c r="B250" s="80" t="s">
        <v>399</v>
      </c>
      <c r="C250" s="59" t="s">
        <v>46</v>
      </c>
      <c r="D250" s="261">
        <v>30837.599999999999</v>
      </c>
      <c r="E250" s="117">
        <v>206</v>
      </c>
      <c r="F250" s="31"/>
      <c r="G250" s="237"/>
      <c r="H250" s="237"/>
      <c r="I250" s="237"/>
      <c r="J250" s="238"/>
      <c r="K250" s="450"/>
      <c r="L250" s="63">
        <f t="shared" si="12"/>
        <v>31043.599999999999</v>
      </c>
    </row>
    <row r="251" spans="1:12" ht="35.25" customHeight="1" x14ac:dyDescent="0.2">
      <c r="A251" s="598"/>
      <c r="B251" s="80" t="s">
        <v>400</v>
      </c>
      <c r="C251" s="59" t="s">
        <v>46</v>
      </c>
      <c r="D251" s="261">
        <v>22299.7</v>
      </c>
      <c r="E251" s="238">
        <v>0</v>
      </c>
      <c r="F251" s="238"/>
      <c r="G251" s="238"/>
      <c r="H251" s="237"/>
      <c r="I251" s="237"/>
      <c r="J251" s="237"/>
      <c r="K251" s="451"/>
      <c r="L251" s="63">
        <f t="shared" si="12"/>
        <v>22299.7</v>
      </c>
    </row>
    <row r="252" spans="1:12" ht="34.5" customHeight="1" x14ac:dyDescent="0.2">
      <c r="A252" s="598"/>
      <c r="B252" s="80" t="s">
        <v>401</v>
      </c>
      <c r="C252" s="59" t="s">
        <v>46</v>
      </c>
      <c r="D252" s="261">
        <v>79564.150000000009</v>
      </c>
      <c r="E252" s="238">
        <v>184</v>
      </c>
      <c r="F252" s="238"/>
      <c r="G252" s="237"/>
      <c r="H252" s="237"/>
      <c r="I252" s="237"/>
      <c r="J252" s="238"/>
      <c r="K252" s="450"/>
      <c r="L252" s="63">
        <f t="shared" si="12"/>
        <v>79748.150000000009</v>
      </c>
    </row>
    <row r="253" spans="1:12" ht="35.25" customHeight="1" x14ac:dyDescent="0.2">
      <c r="A253" s="598"/>
      <c r="B253" s="80" t="s">
        <v>402</v>
      </c>
      <c r="C253" s="59" t="s">
        <v>46</v>
      </c>
      <c r="D253" s="261">
        <v>6721.0000000000009</v>
      </c>
      <c r="E253" s="238">
        <v>0</v>
      </c>
      <c r="F253" s="238"/>
      <c r="G253" s="238"/>
      <c r="H253" s="237"/>
      <c r="I253" s="237"/>
      <c r="J253" s="237"/>
      <c r="K253" s="451"/>
      <c r="L253" s="63">
        <f t="shared" si="12"/>
        <v>6721.0000000000009</v>
      </c>
    </row>
    <row r="254" spans="1:12" ht="36.75" customHeight="1" x14ac:dyDescent="0.2">
      <c r="A254" s="598"/>
      <c r="B254" s="80" t="s">
        <v>403</v>
      </c>
      <c r="C254" s="59" t="s">
        <v>46</v>
      </c>
      <c r="D254" s="261">
        <v>30968.649999999998</v>
      </c>
      <c r="E254" s="117">
        <v>1018</v>
      </c>
      <c r="F254" s="31"/>
      <c r="G254" s="237"/>
      <c r="H254" s="237"/>
      <c r="I254" s="237"/>
      <c r="J254" s="238"/>
      <c r="K254" s="450"/>
      <c r="L254" s="63">
        <f t="shared" si="12"/>
        <v>31986.649999999998</v>
      </c>
    </row>
    <row r="255" spans="1:12" ht="36.75" customHeight="1" x14ac:dyDescent="0.2">
      <c r="A255" s="598"/>
      <c r="B255" s="80" t="s">
        <v>404</v>
      </c>
      <c r="C255" s="59" t="s">
        <v>46</v>
      </c>
      <c r="D255" s="261">
        <v>2431.1999999999998</v>
      </c>
      <c r="E255" s="238">
        <v>0</v>
      </c>
      <c r="F255" s="238"/>
      <c r="G255" s="238"/>
      <c r="H255" s="237"/>
      <c r="I255" s="237"/>
      <c r="J255" s="238"/>
      <c r="K255" s="450"/>
      <c r="L255" s="63">
        <f t="shared" si="12"/>
        <v>2431.1999999999998</v>
      </c>
    </row>
    <row r="256" spans="1:12" ht="36.75" customHeight="1" x14ac:dyDescent="0.2">
      <c r="A256" s="598"/>
      <c r="B256" s="80" t="s">
        <v>405</v>
      </c>
      <c r="C256" s="59" t="s">
        <v>46</v>
      </c>
      <c r="D256" s="261">
        <v>3402.6</v>
      </c>
      <c r="E256" s="238">
        <v>0</v>
      </c>
      <c r="F256" s="238"/>
      <c r="G256" s="238"/>
      <c r="H256" s="237"/>
      <c r="I256" s="237"/>
      <c r="J256" s="238"/>
      <c r="K256" s="450"/>
      <c r="L256" s="63">
        <f t="shared" si="12"/>
        <v>3402.6</v>
      </c>
    </row>
    <row r="257" spans="1:12" ht="36.75" customHeight="1" x14ac:dyDescent="0.2">
      <c r="A257" s="598"/>
      <c r="B257" s="80" t="s">
        <v>406</v>
      </c>
      <c r="C257" s="59" t="s">
        <v>46</v>
      </c>
      <c r="D257" s="261">
        <v>6435.1000000000013</v>
      </c>
      <c r="E257" s="238">
        <v>0</v>
      </c>
      <c r="F257" s="31"/>
      <c r="G257" s="238"/>
      <c r="H257" s="237"/>
      <c r="I257" s="237"/>
      <c r="J257" s="238"/>
      <c r="K257" s="450"/>
      <c r="L257" s="63">
        <f>SUM(D257:K257)</f>
        <v>6435.1000000000013</v>
      </c>
    </row>
    <row r="258" spans="1:12" ht="30.75" customHeight="1" x14ac:dyDescent="0.2">
      <c r="A258" s="598"/>
      <c r="B258" s="80" t="s">
        <v>407</v>
      </c>
      <c r="C258" s="59" t="s">
        <v>46</v>
      </c>
      <c r="D258" s="261">
        <v>319.10000000000002</v>
      </c>
      <c r="E258" s="238">
        <v>0</v>
      </c>
      <c r="F258" s="238"/>
      <c r="G258" s="238"/>
      <c r="H258" s="237"/>
      <c r="I258" s="237"/>
      <c r="J258" s="238"/>
      <c r="K258" s="450"/>
      <c r="L258" s="63">
        <f t="shared" si="12"/>
        <v>319.10000000000002</v>
      </c>
    </row>
    <row r="259" spans="1:12" ht="36.75" customHeight="1" x14ac:dyDescent="0.2">
      <c r="A259" s="598"/>
      <c r="B259" s="80" t="s">
        <v>408</v>
      </c>
      <c r="C259" s="59" t="s">
        <v>46</v>
      </c>
      <c r="D259" s="261">
        <v>21330.1</v>
      </c>
      <c r="E259" s="117">
        <v>562</v>
      </c>
      <c r="F259" s="31"/>
      <c r="G259" s="237"/>
      <c r="H259" s="237"/>
      <c r="I259" s="237"/>
      <c r="J259" s="238"/>
      <c r="K259" s="450"/>
      <c r="L259" s="63">
        <f t="shared" si="12"/>
        <v>21892.1</v>
      </c>
    </row>
    <row r="260" spans="1:12" ht="30" customHeight="1" x14ac:dyDescent="0.2">
      <c r="A260" s="598"/>
      <c r="B260" s="80" t="s">
        <v>409</v>
      </c>
      <c r="C260" s="59" t="s">
        <v>46</v>
      </c>
      <c r="D260" s="261">
        <v>1974</v>
      </c>
      <c r="E260" s="238">
        <v>0</v>
      </c>
      <c r="F260" s="238"/>
      <c r="G260" s="238"/>
      <c r="H260" s="237"/>
      <c r="I260" s="237"/>
      <c r="J260" s="238"/>
      <c r="K260" s="450"/>
      <c r="L260" s="63">
        <f t="shared" si="12"/>
        <v>1974</v>
      </c>
    </row>
    <row r="261" spans="1:12" ht="36.75" customHeight="1" x14ac:dyDescent="0.2">
      <c r="A261" s="598"/>
      <c r="B261" s="80" t="s">
        <v>410</v>
      </c>
      <c r="C261" s="59" t="s">
        <v>46</v>
      </c>
      <c r="D261" s="261">
        <v>24102.22</v>
      </c>
      <c r="E261" s="238">
        <v>281</v>
      </c>
      <c r="F261" s="31"/>
      <c r="G261" s="237"/>
      <c r="H261" s="237"/>
      <c r="I261" s="237"/>
      <c r="J261" s="238"/>
      <c r="K261" s="450"/>
      <c r="L261" s="63">
        <f t="shared" si="12"/>
        <v>24383.22</v>
      </c>
    </row>
    <row r="262" spans="1:12" ht="30" customHeight="1" x14ac:dyDescent="0.2">
      <c r="A262" s="598"/>
      <c r="B262" s="80" t="s">
        <v>411</v>
      </c>
      <c r="C262" s="59" t="s">
        <v>46</v>
      </c>
      <c r="D262" s="261">
        <v>8952.9</v>
      </c>
      <c r="E262" s="117">
        <v>0</v>
      </c>
      <c r="F262" s="238"/>
      <c r="G262" s="238"/>
      <c r="H262" s="237"/>
      <c r="I262" s="237"/>
      <c r="J262" s="238"/>
      <c r="K262" s="450"/>
      <c r="L262" s="63">
        <f t="shared" si="12"/>
        <v>8952.9</v>
      </c>
    </row>
    <row r="263" spans="1:12" ht="32.25" customHeight="1" x14ac:dyDescent="0.2">
      <c r="A263" s="598"/>
      <c r="B263" s="153" t="s">
        <v>412</v>
      </c>
      <c r="C263" s="59" t="s">
        <v>46</v>
      </c>
      <c r="D263" s="261">
        <v>686.1</v>
      </c>
      <c r="E263" s="117">
        <v>0</v>
      </c>
      <c r="F263" s="238"/>
      <c r="G263" s="238"/>
      <c r="H263" s="237"/>
      <c r="I263" s="237"/>
      <c r="J263" s="238"/>
      <c r="K263" s="450"/>
      <c r="L263" s="63">
        <f t="shared" si="12"/>
        <v>686.1</v>
      </c>
    </row>
    <row r="264" spans="1:12" ht="34.5" customHeight="1" x14ac:dyDescent="0.2">
      <c r="A264" s="598"/>
      <c r="B264" s="80" t="s">
        <v>413</v>
      </c>
      <c r="C264" s="59" t="s">
        <v>46</v>
      </c>
      <c r="D264" s="261">
        <v>1126</v>
      </c>
      <c r="E264" s="117">
        <v>0</v>
      </c>
      <c r="F264" s="238"/>
      <c r="G264" s="238"/>
      <c r="H264" s="237"/>
      <c r="I264" s="237"/>
      <c r="J264" s="238"/>
      <c r="K264" s="450"/>
      <c r="L264" s="63">
        <f t="shared" si="12"/>
        <v>1126</v>
      </c>
    </row>
    <row r="265" spans="1:12" ht="30" customHeight="1" x14ac:dyDescent="0.2">
      <c r="A265" s="598"/>
      <c r="B265" s="80" t="s">
        <v>414</v>
      </c>
      <c r="C265" s="59" t="s">
        <v>46</v>
      </c>
      <c r="D265" s="261">
        <v>3484.6</v>
      </c>
      <c r="E265" s="117">
        <v>0</v>
      </c>
      <c r="F265" s="31"/>
      <c r="G265" s="237"/>
      <c r="H265" s="237"/>
      <c r="I265" s="237"/>
      <c r="J265" s="238"/>
      <c r="K265" s="450"/>
      <c r="L265" s="63">
        <f t="shared" si="12"/>
        <v>3484.6</v>
      </c>
    </row>
    <row r="266" spans="1:12" ht="36.75" customHeight="1" x14ac:dyDescent="0.2">
      <c r="A266" s="598"/>
      <c r="B266" s="80" t="s">
        <v>415</v>
      </c>
      <c r="C266" s="59" t="s">
        <v>46</v>
      </c>
      <c r="D266" s="261">
        <v>164.6</v>
      </c>
      <c r="E266" s="117">
        <v>0</v>
      </c>
      <c r="F266" s="238"/>
      <c r="G266" s="238"/>
      <c r="H266" s="237"/>
      <c r="I266" s="237"/>
      <c r="J266" s="238"/>
      <c r="K266" s="450"/>
      <c r="L266" s="63">
        <f t="shared" si="12"/>
        <v>164.6</v>
      </c>
    </row>
    <row r="267" spans="1:12" ht="60.75" customHeight="1" x14ac:dyDescent="0.2">
      <c r="A267" s="598"/>
      <c r="B267" s="80" t="s">
        <v>416</v>
      </c>
      <c r="C267" s="59" t="s">
        <v>46</v>
      </c>
      <c r="D267" s="261">
        <v>3244.8</v>
      </c>
      <c r="E267" s="117">
        <v>0</v>
      </c>
      <c r="F267" s="31"/>
      <c r="G267" s="237"/>
      <c r="H267" s="237"/>
      <c r="I267" s="237"/>
      <c r="J267" s="238"/>
      <c r="K267" s="450"/>
      <c r="L267" s="63">
        <f>SUM(D267:K267)</f>
        <v>3244.8</v>
      </c>
    </row>
    <row r="268" spans="1:12" ht="31.5" customHeight="1" x14ac:dyDescent="0.2">
      <c r="A268" s="598"/>
      <c r="B268" s="166" t="s">
        <v>417</v>
      </c>
      <c r="C268" s="59" t="s">
        <v>46</v>
      </c>
      <c r="D268" s="237">
        <v>2982</v>
      </c>
      <c r="E268" s="238">
        <v>173</v>
      </c>
      <c r="F268" s="238"/>
      <c r="G268" s="237"/>
      <c r="H268" s="237"/>
      <c r="I268" s="237"/>
      <c r="J268" s="238"/>
      <c r="K268" s="450"/>
      <c r="L268" s="63">
        <f t="shared" si="12"/>
        <v>3155</v>
      </c>
    </row>
    <row r="269" spans="1:12" ht="31.5" customHeight="1" x14ac:dyDescent="0.2">
      <c r="A269" s="598"/>
      <c r="B269" s="166" t="s">
        <v>1027</v>
      </c>
      <c r="C269" s="59" t="s">
        <v>46</v>
      </c>
      <c r="D269" s="260">
        <v>466</v>
      </c>
      <c r="E269" s="238">
        <v>0</v>
      </c>
      <c r="F269" s="238"/>
      <c r="G269" s="238"/>
      <c r="H269" s="237"/>
      <c r="I269" s="237"/>
      <c r="J269" s="238"/>
      <c r="K269" s="450"/>
      <c r="L269" s="63">
        <f t="shared" si="12"/>
        <v>466</v>
      </c>
    </row>
    <row r="270" spans="1:12" ht="29.25" customHeight="1" x14ac:dyDescent="0.2">
      <c r="A270" s="598"/>
      <c r="B270" s="166" t="s">
        <v>418</v>
      </c>
      <c r="C270" s="59" t="s">
        <v>46</v>
      </c>
      <c r="D270" s="260">
        <v>364</v>
      </c>
      <c r="E270" s="238">
        <v>0</v>
      </c>
      <c r="F270" s="238"/>
      <c r="G270" s="238"/>
      <c r="H270" s="237"/>
      <c r="I270" s="237"/>
      <c r="J270" s="238"/>
      <c r="K270" s="450"/>
      <c r="L270" s="63">
        <f t="shared" si="12"/>
        <v>364</v>
      </c>
    </row>
    <row r="271" spans="1:12" ht="37.5" customHeight="1" x14ac:dyDescent="0.2">
      <c r="A271" s="598"/>
      <c r="B271" s="166" t="s">
        <v>419</v>
      </c>
      <c r="C271" s="59" t="s">
        <v>46</v>
      </c>
      <c r="D271" s="261">
        <v>1691.3999999999999</v>
      </c>
      <c r="E271" s="238">
        <v>0</v>
      </c>
      <c r="F271" s="238"/>
      <c r="G271" s="238"/>
      <c r="H271" s="237"/>
      <c r="I271" s="237"/>
      <c r="J271" s="238"/>
      <c r="K271" s="450"/>
      <c r="L271" s="63">
        <f t="shared" si="12"/>
        <v>1691.3999999999999</v>
      </c>
    </row>
    <row r="272" spans="1:12" ht="34.5" customHeight="1" x14ac:dyDescent="0.2">
      <c r="A272" s="598"/>
      <c r="B272" s="80" t="s">
        <v>420</v>
      </c>
      <c r="C272" s="59" t="s">
        <v>46</v>
      </c>
      <c r="D272" s="261">
        <v>7833.45</v>
      </c>
      <c r="E272" s="238">
        <v>113.5</v>
      </c>
      <c r="F272" s="31"/>
      <c r="G272" s="237"/>
      <c r="H272" s="237"/>
      <c r="I272" s="237"/>
      <c r="J272" s="238"/>
      <c r="K272" s="450"/>
      <c r="L272" s="63">
        <f>SUM(D272:K272)</f>
        <v>7946.95</v>
      </c>
    </row>
    <row r="273" spans="1:12" ht="31.5" customHeight="1" x14ac:dyDescent="0.2">
      <c r="A273" s="598"/>
      <c r="B273" s="80" t="s">
        <v>421</v>
      </c>
      <c r="C273" s="59" t="s">
        <v>46</v>
      </c>
      <c r="D273" s="261">
        <v>11886.319999999998</v>
      </c>
      <c r="E273" s="238">
        <v>0</v>
      </c>
      <c r="F273" s="238"/>
      <c r="G273" s="238"/>
      <c r="H273" s="237"/>
      <c r="I273" s="237"/>
      <c r="J273" s="238"/>
      <c r="K273" s="450"/>
      <c r="L273" s="63">
        <f t="shared" si="12"/>
        <v>11886.319999999998</v>
      </c>
    </row>
    <row r="274" spans="1:12" ht="46.5" customHeight="1" x14ac:dyDescent="0.2">
      <c r="A274" s="598"/>
      <c r="B274" s="80" t="s">
        <v>422</v>
      </c>
      <c r="C274" s="59" t="s">
        <v>46</v>
      </c>
      <c r="D274" s="261">
        <v>11165.109999999999</v>
      </c>
      <c r="E274" s="238">
        <v>0</v>
      </c>
      <c r="F274" s="238"/>
      <c r="G274" s="238"/>
      <c r="H274" s="237"/>
      <c r="I274" s="237"/>
      <c r="J274" s="238"/>
      <c r="K274" s="450"/>
      <c r="L274" s="63">
        <f>SUM(D274:K274)</f>
        <v>11165.109999999999</v>
      </c>
    </row>
    <row r="275" spans="1:12" ht="31.5" customHeight="1" x14ac:dyDescent="0.2">
      <c r="A275" s="598"/>
      <c r="B275" s="80" t="s">
        <v>423</v>
      </c>
      <c r="C275" s="59" t="s">
        <v>46</v>
      </c>
      <c r="D275" s="261">
        <v>23141.699999999997</v>
      </c>
      <c r="E275" s="117">
        <v>1034</v>
      </c>
      <c r="F275" s="238"/>
      <c r="G275" s="237"/>
      <c r="H275" s="237"/>
      <c r="I275" s="237"/>
      <c r="J275" s="238"/>
      <c r="K275" s="450"/>
      <c r="L275" s="63">
        <f t="shared" si="12"/>
        <v>24175.699999999997</v>
      </c>
    </row>
    <row r="276" spans="1:12" ht="28.5" customHeight="1" x14ac:dyDescent="0.2">
      <c r="A276" s="598"/>
      <c r="B276" s="80" t="s">
        <v>424</v>
      </c>
      <c r="C276" s="59" t="s">
        <v>46</v>
      </c>
      <c r="D276" s="261">
        <v>387.3</v>
      </c>
      <c r="E276" s="238">
        <v>0</v>
      </c>
      <c r="F276" s="238"/>
      <c r="G276" s="238"/>
      <c r="H276" s="237"/>
      <c r="I276" s="237"/>
      <c r="J276" s="238"/>
      <c r="K276" s="450"/>
      <c r="L276" s="63">
        <f t="shared" si="12"/>
        <v>387.3</v>
      </c>
    </row>
    <row r="277" spans="1:12" ht="34.5" customHeight="1" x14ac:dyDescent="0.2">
      <c r="A277" s="598"/>
      <c r="B277" s="139" t="s">
        <v>425</v>
      </c>
      <c r="C277" s="262" t="s">
        <v>46</v>
      </c>
      <c r="D277" s="261">
        <v>2150.02</v>
      </c>
      <c r="E277" s="238">
        <v>0</v>
      </c>
      <c r="F277" s="238"/>
      <c r="G277" s="238"/>
      <c r="H277" s="237"/>
      <c r="I277" s="237"/>
      <c r="J277" s="238"/>
      <c r="K277" s="450"/>
      <c r="L277" s="63">
        <f t="shared" si="12"/>
        <v>2150.02</v>
      </c>
    </row>
    <row r="278" spans="1:12" ht="31.5" customHeight="1" x14ac:dyDescent="0.2">
      <c r="A278" s="598"/>
      <c r="B278" s="80" t="s">
        <v>426</v>
      </c>
      <c r="C278" s="59" t="s">
        <v>46</v>
      </c>
      <c r="D278" s="261">
        <v>10357.1</v>
      </c>
      <c r="E278" s="238">
        <v>0</v>
      </c>
      <c r="F278" s="238"/>
      <c r="G278" s="238"/>
      <c r="H278" s="237"/>
      <c r="I278" s="237"/>
      <c r="J278" s="238"/>
      <c r="K278" s="450"/>
      <c r="L278" s="63">
        <f>SUM(D278:K278)</f>
        <v>10357.1</v>
      </c>
    </row>
    <row r="279" spans="1:12" ht="30.75" customHeight="1" x14ac:dyDescent="0.2">
      <c r="A279" s="598"/>
      <c r="B279" s="80" t="s">
        <v>427</v>
      </c>
      <c r="C279" s="59" t="s">
        <v>46</v>
      </c>
      <c r="D279" s="261">
        <v>3262.6000000000004</v>
      </c>
      <c r="E279" s="238">
        <v>0</v>
      </c>
      <c r="F279" s="238"/>
      <c r="G279" s="238"/>
      <c r="H279" s="237"/>
      <c r="I279" s="237"/>
      <c r="J279" s="238"/>
      <c r="K279" s="450"/>
      <c r="L279" s="63">
        <f t="shared" si="12"/>
        <v>3262.6000000000004</v>
      </c>
    </row>
    <row r="280" spans="1:12" ht="36.75" customHeight="1" x14ac:dyDescent="0.2">
      <c r="A280" s="598"/>
      <c r="B280" s="80" t="s">
        <v>428</v>
      </c>
      <c r="C280" s="59" t="s">
        <v>46</v>
      </c>
      <c r="D280" s="261">
        <v>79165.949999999983</v>
      </c>
      <c r="E280" s="117">
        <v>1666</v>
      </c>
      <c r="F280" s="31"/>
      <c r="G280" s="237"/>
      <c r="H280" s="237"/>
      <c r="I280" s="237"/>
      <c r="J280" s="238"/>
      <c r="K280" s="450"/>
      <c r="L280" s="63">
        <f>SUM(D280:K280)</f>
        <v>80831.949999999983</v>
      </c>
    </row>
    <row r="281" spans="1:12" ht="43.5" customHeight="1" x14ac:dyDescent="0.2">
      <c r="A281" s="598"/>
      <c r="B281" s="166" t="s">
        <v>429</v>
      </c>
      <c r="C281" s="59" t="s">
        <v>46</v>
      </c>
      <c r="D281" s="261">
        <v>232</v>
      </c>
      <c r="E281" s="44">
        <v>0</v>
      </c>
      <c r="F281" s="238"/>
      <c r="G281" s="238"/>
      <c r="H281" s="237"/>
      <c r="I281" s="237"/>
      <c r="J281" s="238"/>
      <c r="K281" s="450"/>
      <c r="L281" s="63">
        <f t="shared" si="12"/>
        <v>232</v>
      </c>
    </row>
    <row r="282" spans="1:12" ht="31.5" customHeight="1" x14ac:dyDescent="0.2">
      <c r="A282" s="598"/>
      <c r="B282" s="166" t="s">
        <v>430</v>
      </c>
      <c r="C282" s="59" t="s">
        <v>46</v>
      </c>
      <c r="D282" s="261">
        <v>1525</v>
      </c>
      <c r="E282" s="261">
        <v>0</v>
      </c>
      <c r="F282" s="238"/>
      <c r="G282" s="238"/>
      <c r="H282" s="237"/>
      <c r="I282" s="237"/>
      <c r="J282" s="238"/>
      <c r="K282" s="450"/>
      <c r="L282" s="63">
        <f t="shared" si="12"/>
        <v>1525</v>
      </c>
    </row>
    <row r="283" spans="1:12" ht="27.75" customHeight="1" x14ac:dyDescent="0.2">
      <c r="A283" s="602"/>
      <c r="B283" s="166" t="s">
        <v>431</v>
      </c>
      <c r="C283" s="59" t="s">
        <v>46</v>
      </c>
      <c r="D283" s="261">
        <v>5533.8</v>
      </c>
      <c r="E283" s="261">
        <v>255</v>
      </c>
      <c r="F283" s="261"/>
      <c r="G283" s="237"/>
      <c r="H283" s="237"/>
      <c r="I283" s="237"/>
      <c r="J283" s="238"/>
      <c r="K283" s="450"/>
      <c r="L283" s="63">
        <f t="shared" si="12"/>
        <v>5788.8</v>
      </c>
    </row>
    <row r="284" spans="1:12" ht="34.5" customHeight="1" x14ac:dyDescent="0.2">
      <c r="A284" s="410" t="s">
        <v>432</v>
      </c>
      <c r="B284" s="166" t="s">
        <v>433</v>
      </c>
      <c r="C284" s="59" t="s">
        <v>46</v>
      </c>
      <c r="D284" s="261">
        <v>630</v>
      </c>
      <c r="E284" s="237">
        <v>0</v>
      </c>
      <c r="F284" s="117"/>
      <c r="G284" s="237"/>
      <c r="H284" s="237"/>
      <c r="I284" s="237"/>
      <c r="J284" s="237"/>
      <c r="K284" s="451"/>
      <c r="L284" s="479">
        <f t="shared" si="12"/>
        <v>630</v>
      </c>
    </row>
    <row r="285" spans="1:12" ht="34.5" customHeight="1" x14ac:dyDescent="0.2">
      <c r="A285" s="614" t="s">
        <v>434</v>
      </c>
      <c r="B285" s="166" t="s">
        <v>1032</v>
      </c>
      <c r="C285" s="59" t="s">
        <v>46</v>
      </c>
      <c r="D285" s="261">
        <v>115</v>
      </c>
      <c r="E285" s="237">
        <v>0</v>
      </c>
      <c r="F285" s="31"/>
      <c r="G285" s="237"/>
      <c r="H285" s="237"/>
      <c r="I285" s="237"/>
      <c r="J285" s="237"/>
      <c r="K285" s="451"/>
      <c r="L285" s="63">
        <f t="shared" ref="L285:L348" si="13">SUM(D285:K285)</f>
        <v>115</v>
      </c>
    </row>
    <row r="286" spans="1:12" ht="34.5" customHeight="1" x14ac:dyDescent="0.2">
      <c r="A286" s="615"/>
      <c r="B286" s="80" t="s">
        <v>435</v>
      </c>
      <c r="C286" s="59" t="s">
        <v>46</v>
      </c>
      <c r="D286" s="261">
        <v>484.1</v>
      </c>
      <c r="E286" s="237">
        <v>0</v>
      </c>
      <c r="F286" s="238"/>
      <c r="G286" s="237"/>
      <c r="H286" s="237"/>
      <c r="I286" s="237"/>
      <c r="J286" s="238"/>
      <c r="K286" s="450"/>
      <c r="L286" s="63">
        <f>SUM(D286:K286)</f>
        <v>484.1</v>
      </c>
    </row>
    <row r="287" spans="1:12" ht="36.75" customHeight="1" x14ac:dyDescent="0.2">
      <c r="A287" s="75" t="s">
        <v>436</v>
      </c>
      <c r="B287" s="80" t="s">
        <v>437</v>
      </c>
      <c r="C287" s="59" t="s">
        <v>46</v>
      </c>
      <c r="D287" s="261">
        <v>77605.99000000002</v>
      </c>
      <c r="E287" s="117">
        <v>1947</v>
      </c>
      <c r="F287" s="117"/>
      <c r="G287" s="237"/>
      <c r="H287" s="237"/>
      <c r="I287" s="237"/>
      <c r="J287" s="238"/>
      <c r="K287" s="450"/>
      <c r="L287" s="63">
        <f t="shared" si="13"/>
        <v>79552.99000000002</v>
      </c>
    </row>
    <row r="288" spans="1:12" ht="35.25" customHeight="1" x14ac:dyDescent="0.2">
      <c r="A288" s="76" t="s">
        <v>438</v>
      </c>
      <c r="B288" s="80" t="s">
        <v>439</v>
      </c>
      <c r="C288" s="59" t="s">
        <v>46</v>
      </c>
      <c r="D288" s="261">
        <v>210.9</v>
      </c>
      <c r="E288" s="238">
        <v>0</v>
      </c>
      <c r="F288" s="238"/>
      <c r="G288" s="237"/>
      <c r="H288" s="237"/>
      <c r="I288" s="237"/>
      <c r="J288" s="238"/>
      <c r="K288" s="450"/>
      <c r="L288" s="63">
        <f t="shared" si="13"/>
        <v>210.9</v>
      </c>
    </row>
    <row r="289" spans="1:12" ht="34.5" customHeight="1" x14ac:dyDescent="0.2">
      <c r="A289" s="597" t="s">
        <v>440</v>
      </c>
      <c r="B289" s="80" t="s">
        <v>441</v>
      </c>
      <c r="C289" s="59" t="s">
        <v>46</v>
      </c>
      <c r="D289" s="261">
        <v>14377.330000000004</v>
      </c>
      <c r="E289" s="238">
        <v>0</v>
      </c>
      <c r="F289" s="238"/>
      <c r="G289" s="237"/>
      <c r="H289" s="237"/>
      <c r="I289" s="237"/>
      <c r="J289" s="238"/>
      <c r="K289" s="450"/>
      <c r="L289" s="63">
        <f t="shared" si="13"/>
        <v>14377.330000000004</v>
      </c>
    </row>
    <row r="290" spans="1:12" ht="36.75" customHeight="1" x14ac:dyDescent="0.2">
      <c r="A290" s="598"/>
      <c r="B290" s="297" t="s">
        <v>442</v>
      </c>
      <c r="C290" s="59" t="s">
        <v>46</v>
      </c>
      <c r="D290" s="261">
        <v>38482.959999999999</v>
      </c>
      <c r="E290" s="238">
        <v>131</v>
      </c>
      <c r="F290" s="31"/>
      <c r="G290" s="237"/>
      <c r="H290" s="237"/>
      <c r="I290" s="237"/>
      <c r="J290" s="238"/>
      <c r="K290" s="450"/>
      <c r="L290" s="63">
        <f>SUM(D290:K290)</f>
        <v>38613.96</v>
      </c>
    </row>
    <row r="291" spans="1:12" ht="47.25" customHeight="1" x14ac:dyDescent="0.2">
      <c r="A291" s="598"/>
      <c r="B291" s="80" t="s">
        <v>443</v>
      </c>
      <c r="C291" s="59" t="s">
        <v>46</v>
      </c>
      <c r="D291" s="261">
        <v>84551.150000000009</v>
      </c>
      <c r="E291" s="117">
        <v>530</v>
      </c>
      <c r="F291" s="31"/>
      <c r="G291" s="237"/>
      <c r="H291" s="237"/>
      <c r="I291" s="237"/>
      <c r="J291" s="238"/>
      <c r="K291" s="450"/>
      <c r="L291" s="63">
        <f t="shared" si="13"/>
        <v>85081.150000000009</v>
      </c>
    </row>
    <row r="292" spans="1:12" ht="31.5" customHeight="1" x14ac:dyDescent="0.2">
      <c r="A292" s="602"/>
      <c r="B292" s="82" t="s">
        <v>444</v>
      </c>
      <c r="C292" s="59" t="s">
        <v>46</v>
      </c>
      <c r="D292" s="261">
        <v>923.38</v>
      </c>
      <c r="E292" s="238">
        <v>0</v>
      </c>
      <c r="F292" s="238"/>
      <c r="G292" s="238"/>
      <c r="H292" s="237"/>
      <c r="I292" s="237"/>
      <c r="J292" s="238"/>
      <c r="K292" s="450"/>
      <c r="L292" s="63">
        <f t="shared" si="13"/>
        <v>923.38</v>
      </c>
    </row>
    <row r="293" spans="1:12" ht="36" customHeight="1" x14ac:dyDescent="0.2">
      <c r="A293" s="597" t="s">
        <v>445</v>
      </c>
      <c r="B293" s="80" t="s">
        <v>446</v>
      </c>
      <c r="C293" s="59" t="s">
        <v>46</v>
      </c>
      <c r="D293" s="261">
        <v>13616.290000000003</v>
      </c>
      <c r="E293" s="238">
        <v>0</v>
      </c>
      <c r="F293" s="31"/>
      <c r="G293" s="238"/>
      <c r="H293" s="237"/>
      <c r="I293" s="237"/>
      <c r="J293" s="238"/>
      <c r="K293" s="450"/>
      <c r="L293" s="63">
        <f t="shared" si="13"/>
        <v>13616.290000000003</v>
      </c>
    </row>
    <row r="294" spans="1:12" ht="36.75" customHeight="1" x14ac:dyDescent="0.2">
      <c r="A294" s="598"/>
      <c r="B294" s="80" t="s">
        <v>447</v>
      </c>
      <c r="C294" s="59" t="s">
        <v>46</v>
      </c>
      <c r="D294" s="261">
        <v>1361.8000000000002</v>
      </c>
      <c r="E294" s="238">
        <v>0</v>
      </c>
      <c r="F294" s="238"/>
      <c r="G294" s="238"/>
      <c r="H294" s="237"/>
      <c r="I294" s="237"/>
      <c r="J294" s="238"/>
      <c r="K294" s="450"/>
      <c r="L294" s="63">
        <f t="shared" si="13"/>
        <v>1361.8000000000002</v>
      </c>
    </row>
    <row r="295" spans="1:12" ht="35.25" customHeight="1" x14ac:dyDescent="0.2">
      <c r="A295" s="598"/>
      <c r="B295" s="80" t="s">
        <v>448</v>
      </c>
      <c r="C295" s="59" t="s">
        <v>46</v>
      </c>
      <c r="D295" s="261">
        <v>623.5</v>
      </c>
      <c r="E295" s="238">
        <v>0</v>
      </c>
      <c r="F295" s="238"/>
      <c r="G295" s="238"/>
      <c r="H295" s="237"/>
      <c r="I295" s="237"/>
      <c r="J295" s="238"/>
      <c r="K295" s="450"/>
      <c r="L295" s="63">
        <f>SUM(D295:K295)</f>
        <v>623.5</v>
      </c>
    </row>
    <row r="296" spans="1:12" ht="35.25" customHeight="1" x14ac:dyDescent="0.2">
      <c r="A296" s="412" t="s">
        <v>792</v>
      </c>
      <c r="B296" s="166" t="s">
        <v>822</v>
      </c>
      <c r="C296" s="59" t="s">
        <v>46</v>
      </c>
      <c r="D296" s="261">
        <v>276</v>
      </c>
      <c r="E296" s="261">
        <v>61</v>
      </c>
      <c r="F296" s="261"/>
      <c r="G296" s="261"/>
      <c r="H296" s="261"/>
      <c r="I296" s="237"/>
      <c r="J296" s="238"/>
      <c r="K296" s="450"/>
      <c r="L296" s="63">
        <f t="shared" si="13"/>
        <v>337</v>
      </c>
    </row>
    <row r="297" spans="1:12" ht="34.5" customHeight="1" x14ac:dyDescent="0.2">
      <c r="A297" s="699" t="s">
        <v>449</v>
      </c>
      <c r="B297" s="79" t="s">
        <v>450</v>
      </c>
      <c r="C297" s="59" t="s">
        <v>46</v>
      </c>
      <c r="D297" s="261">
        <v>44022.6</v>
      </c>
      <c r="E297" s="238">
        <v>0</v>
      </c>
      <c r="F297" s="117"/>
      <c r="G297" s="238"/>
      <c r="H297" s="237"/>
      <c r="I297" s="237"/>
      <c r="J297" s="238"/>
      <c r="K297" s="450"/>
      <c r="L297" s="63">
        <f>SUM(D297:K297)</f>
        <v>44022.6</v>
      </c>
    </row>
    <row r="298" spans="1:12" ht="34.5" customHeight="1" x14ac:dyDescent="0.2">
      <c r="A298" s="700"/>
      <c r="B298" s="393" t="s">
        <v>451</v>
      </c>
      <c r="C298" s="59" t="s">
        <v>46</v>
      </c>
      <c r="D298" s="237">
        <v>3174</v>
      </c>
      <c r="E298" s="237">
        <v>468</v>
      </c>
      <c r="F298" s="237"/>
      <c r="G298" s="237"/>
      <c r="H298" s="237"/>
      <c r="I298" s="237"/>
      <c r="J298" s="238"/>
      <c r="K298" s="450"/>
      <c r="L298" s="63">
        <f t="shared" si="13"/>
        <v>3642</v>
      </c>
    </row>
    <row r="299" spans="1:12" ht="34.5" customHeight="1" x14ac:dyDescent="0.2">
      <c r="A299" s="701"/>
      <c r="B299" s="80" t="s">
        <v>452</v>
      </c>
      <c r="C299" s="59" t="s">
        <v>46</v>
      </c>
      <c r="D299" s="261">
        <v>484.8</v>
      </c>
      <c r="E299" s="238">
        <v>0</v>
      </c>
      <c r="F299" s="238"/>
      <c r="G299" s="238"/>
      <c r="H299" s="237"/>
      <c r="I299" s="237"/>
      <c r="J299" s="238"/>
      <c r="K299" s="450"/>
      <c r="L299" s="63">
        <f t="shared" si="13"/>
        <v>484.8</v>
      </c>
    </row>
    <row r="300" spans="1:12" ht="34.5" customHeight="1" x14ac:dyDescent="0.2">
      <c r="A300" s="702"/>
      <c r="B300" s="79" t="s">
        <v>453</v>
      </c>
      <c r="C300" s="59" t="s">
        <v>46</v>
      </c>
      <c r="D300" s="261">
        <v>10966.449999999999</v>
      </c>
      <c r="E300" s="238">
        <v>1002</v>
      </c>
      <c r="F300" s="31"/>
      <c r="G300" s="238"/>
      <c r="H300" s="237"/>
      <c r="I300" s="237"/>
      <c r="J300" s="238"/>
      <c r="K300" s="450"/>
      <c r="L300" s="63">
        <f t="shared" si="13"/>
        <v>11968.449999999999</v>
      </c>
    </row>
    <row r="301" spans="1:12" ht="34.5" customHeight="1" x14ac:dyDescent="0.2">
      <c r="A301" s="701"/>
      <c r="B301" s="80" t="s">
        <v>454</v>
      </c>
      <c r="C301" s="59" t="s">
        <v>46</v>
      </c>
      <c r="D301" s="261">
        <v>1752.8000000000002</v>
      </c>
      <c r="E301" s="238">
        <v>0</v>
      </c>
      <c r="F301" s="238"/>
      <c r="G301" s="238"/>
      <c r="H301" s="237"/>
      <c r="I301" s="237"/>
      <c r="J301" s="238"/>
      <c r="K301" s="450"/>
      <c r="L301" s="63">
        <f t="shared" si="13"/>
        <v>1752.8000000000002</v>
      </c>
    </row>
    <row r="302" spans="1:12" ht="34.5" customHeight="1" x14ac:dyDescent="0.2">
      <c r="A302" s="701"/>
      <c r="B302" s="80" t="s">
        <v>352</v>
      </c>
      <c r="C302" s="59" t="s">
        <v>46</v>
      </c>
      <c r="D302" s="261">
        <v>5517.4500000000007</v>
      </c>
      <c r="E302" s="238">
        <v>0</v>
      </c>
      <c r="F302" s="238"/>
      <c r="G302" s="238"/>
      <c r="H302" s="237"/>
      <c r="I302" s="237"/>
      <c r="J302" s="238"/>
      <c r="K302" s="450"/>
      <c r="L302" s="63">
        <f>SUM(D302:K302)</f>
        <v>5517.4500000000007</v>
      </c>
    </row>
    <row r="303" spans="1:12" ht="46.5" customHeight="1" x14ac:dyDescent="0.2">
      <c r="A303" s="606"/>
      <c r="B303" s="80" t="s">
        <v>455</v>
      </c>
      <c r="C303" s="59" t="s">
        <v>46</v>
      </c>
      <c r="D303" s="261">
        <v>1792.5</v>
      </c>
      <c r="E303" s="238">
        <v>0</v>
      </c>
      <c r="F303" s="238"/>
      <c r="G303" s="237"/>
      <c r="H303" s="237"/>
      <c r="I303" s="237"/>
      <c r="J303" s="238"/>
      <c r="K303" s="450"/>
      <c r="L303" s="63">
        <f t="shared" si="13"/>
        <v>1792.5</v>
      </c>
    </row>
    <row r="304" spans="1:12" ht="33.75" customHeight="1" x14ac:dyDescent="0.2">
      <c r="A304" s="605" t="s">
        <v>456</v>
      </c>
      <c r="B304" s="166" t="s">
        <v>457</v>
      </c>
      <c r="C304" s="59" t="s">
        <v>46</v>
      </c>
      <c r="D304" s="70">
        <v>1932.6999999999998</v>
      </c>
      <c r="E304" s="238">
        <v>0</v>
      </c>
      <c r="F304" s="238"/>
      <c r="G304" s="238"/>
      <c r="H304" s="237"/>
      <c r="I304" s="237"/>
      <c r="J304" s="237"/>
      <c r="K304" s="451"/>
      <c r="L304" s="63">
        <f t="shared" si="13"/>
        <v>1932.6999999999998</v>
      </c>
    </row>
    <row r="305" spans="1:12" ht="33" customHeight="1" x14ac:dyDescent="0.2">
      <c r="A305" s="606"/>
      <c r="B305" s="80" t="s">
        <v>458</v>
      </c>
      <c r="C305" s="59" t="s">
        <v>46</v>
      </c>
      <c r="D305" s="261">
        <v>15744.4</v>
      </c>
      <c r="E305" s="117">
        <v>230</v>
      </c>
      <c r="F305" s="117"/>
      <c r="G305" s="237"/>
      <c r="H305" s="237"/>
      <c r="I305" s="237"/>
      <c r="J305" s="238"/>
      <c r="K305" s="450"/>
      <c r="L305" s="63">
        <f t="shared" si="13"/>
        <v>15974.4</v>
      </c>
    </row>
    <row r="306" spans="1:12" ht="34.5" customHeight="1" x14ac:dyDescent="0.2">
      <c r="A306" s="75" t="s">
        <v>459</v>
      </c>
      <c r="B306" s="80" t="s">
        <v>460</v>
      </c>
      <c r="C306" s="59" t="s">
        <v>46</v>
      </c>
      <c r="D306" s="261">
        <v>57174.14</v>
      </c>
      <c r="E306" s="117">
        <v>676</v>
      </c>
      <c r="F306" s="31"/>
      <c r="G306" s="237"/>
      <c r="H306" s="237"/>
      <c r="I306" s="237"/>
      <c r="J306" s="238"/>
      <c r="K306" s="450"/>
      <c r="L306" s="63">
        <f t="shared" si="13"/>
        <v>57850.14</v>
      </c>
    </row>
    <row r="307" spans="1:12" ht="35.25" customHeight="1" x14ac:dyDescent="0.2">
      <c r="A307" s="142" t="s">
        <v>461</v>
      </c>
      <c r="B307" s="80" t="s">
        <v>462</v>
      </c>
      <c r="C307" s="59" t="s">
        <v>46</v>
      </c>
      <c r="D307" s="261">
        <v>56</v>
      </c>
      <c r="E307" s="238">
        <v>0</v>
      </c>
      <c r="F307" s="238"/>
      <c r="G307" s="238"/>
      <c r="H307" s="238"/>
      <c r="I307" s="238"/>
      <c r="J307" s="238"/>
      <c r="K307" s="450"/>
      <c r="L307" s="63">
        <f>SUM(D307:K307)</f>
        <v>56</v>
      </c>
    </row>
    <row r="308" spans="1:12" ht="36.75" customHeight="1" x14ac:dyDescent="0.2">
      <c r="A308" s="413" t="s">
        <v>463</v>
      </c>
      <c r="B308" s="166" t="s">
        <v>464</v>
      </c>
      <c r="C308" s="59" t="s">
        <v>46</v>
      </c>
      <c r="D308" s="261">
        <v>705</v>
      </c>
      <c r="E308" s="238">
        <v>0</v>
      </c>
      <c r="F308" s="31"/>
      <c r="G308" s="238"/>
      <c r="H308" s="238"/>
      <c r="I308" s="238"/>
      <c r="J308" s="238"/>
      <c r="K308" s="450"/>
      <c r="L308" s="63">
        <f t="shared" si="13"/>
        <v>705</v>
      </c>
    </row>
    <row r="309" spans="1:12" ht="34.5" customHeight="1" x14ac:dyDescent="0.2">
      <c r="A309" s="597" t="s">
        <v>465</v>
      </c>
      <c r="B309" s="80" t="s">
        <v>466</v>
      </c>
      <c r="C309" s="59" t="s">
        <v>46</v>
      </c>
      <c r="D309" s="261">
        <v>44448.500000000007</v>
      </c>
      <c r="E309" s="117">
        <v>572</v>
      </c>
      <c r="F309" s="31"/>
      <c r="G309" s="237"/>
      <c r="H309" s="237"/>
      <c r="I309" s="237"/>
      <c r="J309" s="238"/>
      <c r="K309" s="450"/>
      <c r="L309" s="63">
        <f>SUM(D309:K309)</f>
        <v>45020.500000000007</v>
      </c>
    </row>
    <row r="310" spans="1:12" ht="36.75" customHeight="1" x14ac:dyDescent="0.2">
      <c r="A310" s="598"/>
      <c r="B310" s="166" t="s">
        <v>467</v>
      </c>
      <c r="C310" s="59" t="s">
        <v>46</v>
      </c>
      <c r="D310" s="261">
        <v>1337</v>
      </c>
      <c r="E310" s="31">
        <v>0</v>
      </c>
      <c r="F310" s="31"/>
      <c r="G310" s="237"/>
      <c r="H310" s="237"/>
      <c r="I310" s="237"/>
      <c r="J310" s="238"/>
      <c r="K310" s="450"/>
      <c r="L310" s="63">
        <f t="shared" si="13"/>
        <v>1337</v>
      </c>
    </row>
    <row r="311" spans="1:12" ht="34.5" customHeight="1" x14ac:dyDescent="0.2">
      <c r="A311" s="602"/>
      <c r="B311" s="80" t="s">
        <v>468</v>
      </c>
      <c r="C311" s="59" t="s">
        <v>46</v>
      </c>
      <c r="D311" s="261">
        <v>27832.749999999996</v>
      </c>
      <c r="E311" s="31">
        <v>0</v>
      </c>
      <c r="F311" s="238"/>
      <c r="G311" s="238"/>
      <c r="H311" s="237"/>
      <c r="I311" s="237"/>
      <c r="J311" s="238"/>
      <c r="K311" s="450"/>
      <c r="L311" s="63">
        <f t="shared" si="13"/>
        <v>27832.749999999996</v>
      </c>
    </row>
    <row r="312" spans="1:12" ht="37.5" customHeight="1" x14ac:dyDescent="0.2">
      <c r="A312" s="605" t="s">
        <v>469</v>
      </c>
      <c r="B312" s="166" t="s">
        <v>470</v>
      </c>
      <c r="C312" s="59" t="s">
        <v>46</v>
      </c>
      <c r="D312" s="261">
        <v>611.09999999999991</v>
      </c>
      <c r="E312" s="31">
        <v>0</v>
      </c>
      <c r="F312" s="238"/>
      <c r="G312" s="238"/>
      <c r="H312" s="237"/>
      <c r="I312" s="237"/>
      <c r="J312" s="238"/>
      <c r="K312" s="450"/>
      <c r="L312" s="63">
        <f>SUM(D312:K312)</f>
        <v>611.09999999999991</v>
      </c>
    </row>
    <row r="313" spans="1:12" ht="36.75" customHeight="1" x14ac:dyDescent="0.2">
      <c r="A313" s="606"/>
      <c r="B313" s="80" t="s">
        <v>471</v>
      </c>
      <c r="C313" s="59" t="s">
        <v>46</v>
      </c>
      <c r="D313" s="261">
        <v>1058.82</v>
      </c>
      <c r="E313" s="31">
        <v>0</v>
      </c>
      <c r="F313" s="238"/>
      <c r="G313" s="238"/>
      <c r="H313" s="237"/>
      <c r="I313" s="237"/>
      <c r="J313" s="238"/>
      <c r="K313" s="450"/>
      <c r="L313" s="63">
        <f t="shared" si="13"/>
        <v>1058.82</v>
      </c>
    </row>
    <row r="314" spans="1:12" ht="32.25" customHeight="1" x14ac:dyDescent="0.2">
      <c r="A314" s="102" t="s">
        <v>472</v>
      </c>
      <c r="B314" s="166" t="s">
        <v>473</v>
      </c>
      <c r="C314" s="59" t="s">
        <v>46</v>
      </c>
      <c r="D314" s="261">
        <v>175.4</v>
      </c>
      <c r="E314" s="31">
        <v>0</v>
      </c>
      <c r="F314" s="238"/>
      <c r="G314" s="238"/>
      <c r="H314" s="237"/>
      <c r="I314" s="237"/>
      <c r="J314" s="238"/>
      <c r="K314" s="450"/>
      <c r="L314" s="63">
        <f t="shared" si="13"/>
        <v>175.4</v>
      </c>
    </row>
    <row r="315" spans="1:12" ht="33.75" customHeight="1" x14ac:dyDescent="0.2">
      <c r="A315" s="76" t="s">
        <v>474</v>
      </c>
      <c r="B315" s="80" t="s">
        <v>475</v>
      </c>
      <c r="C315" s="59" t="s">
        <v>46</v>
      </c>
      <c r="D315" s="261">
        <v>234.1</v>
      </c>
      <c r="E315" s="31">
        <v>0</v>
      </c>
      <c r="F315" s="238"/>
      <c r="G315" s="238"/>
      <c r="H315" s="237"/>
      <c r="I315" s="237"/>
      <c r="J315" s="238"/>
      <c r="K315" s="450"/>
      <c r="L315" s="63">
        <f t="shared" si="13"/>
        <v>234.1</v>
      </c>
    </row>
    <row r="316" spans="1:12" ht="34.5" customHeight="1" x14ac:dyDescent="0.2">
      <c r="A316" s="605" t="s">
        <v>476</v>
      </c>
      <c r="B316" s="166" t="s">
        <v>477</v>
      </c>
      <c r="C316" s="59" t="s">
        <v>46</v>
      </c>
      <c r="D316" s="261">
        <v>504</v>
      </c>
      <c r="E316" s="31">
        <v>0</v>
      </c>
      <c r="F316" s="238"/>
      <c r="G316" s="238"/>
      <c r="H316" s="237"/>
      <c r="I316" s="237"/>
      <c r="J316" s="238"/>
      <c r="K316" s="450"/>
      <c r="L316" s="63">
        <f t="shared" si="13"/>
        <v>504</v>
      </c>
    </row>
    <row r="317" spans="1:12" ht="34.5" customHeight="1" x14ac:dyDescent="0.2">
      <c r="A317" s="606"/>
      <c r="B317" s="80" t="s">
        <v>478</v>
      </c>
      <c r="C317" s="59" t="s">
        <v>46</v>
      </c>
      <c r="D317" s="261">
        <v>2051.1999999999998</v>
      </c>
      <c r="E317" s="31">
        <v>0</v>
      </c>
      <c r="F317" s="238"/>
      <c r="G317" s="237"/>
      <c r="H317" s="237"/>
      <c r="I317" s="237"/>
      <c r="J317" s="238"/>
      <c r="K317" s="450"/>
      <c r="L317" s="63">
        <f>SUM(D317:K317)</f>
        <v>2051.1999999999998</v>
      </c>
    </row>
    <row r="318" spans="1:12" ht="31.5" customHeight="1" x14ac:dyDescent="0.2">
      <c r="A318" s="411" t="s">
        <v>479</v>
      </c>
      <c r="B318" s="284" t="s">
        <v>480</v>
      </c>
      <c r="C318" s="59" t="s">
        <v>46</v>
      </c>
      <c r="D318" s="261">
        <v>1047</v>
      </c>
      <c r="E318" s="31">
        <v>0</v>
      </c>
      <c r="F318" s="31"/>
      <c r="G318" s="237"/>
      <c r="H318" s="237"/>
      <c r="I318" s="237"/>
      <c r="J318" s="238"/>
      <c r="K318" s="450"/>
      <c r="L318" s="63">
        <f t="shared" si="13"/>
        <v>1047</v>
      </c>
    </row>
    <row r="319" spans="1:12" ht="31.5" customHeight="1" x14ac:dyDescent="0.2">
      <c r="A319" s="414" t="s">
        <v>481</v>
      </c>
      <c r="B319" s="368" t="s">
        <v>482</v>
      </c>
      <c r="C319" s="59" t="s">
        <v>46</v>
      </c>
      <c r="D319" s="261">
        <v>152.5</v>
      </c>
      <c r="E319" s="31">
        <v>0</v>
      </c>
      <c r="F319" s="31"/>
      <c r="G319" s="237"/>
      <c r="H319" s="237"/>
      <c r="I319" s="237"/>
      <c r="J319" s="238"/>
      <c r="K319" s="450"/>
      <c r="L319" s="63">
        <f t="shared" si="13"/>
        <v>152.5</v>
      </c>
    </row>
    <row r="320" spans="1:12" ht="51.75" customHeight="1" x14ac:dyDescent="0.2">
      <c r="A320" s="415" t="s">
        <v>483</v>
      </c>
      <c r="B320" s="427" t="s">
        <v>484</v>
      </c>
      <c r="C320" s="59" t="s">
        <v>46</v>
      </c>
      <c r="D320" s="261">
        <v>2772.2000000000003</v>
      </c>
      <c r="E320" s="237">
        <v>444</v>
      </c>
      <c r="F320" s="237"/>
      <c r="G320" s="237"/>
      <c r="H320" s="237"/>
      <c r="I320" s="237"/>
      <c r="J320" s="237"/>
      <c r="K320" s="451"/>
      <c r="L320" s="63">
        <f t="shared" si="13"/>
        <v>3216.2000000000003</v>
      </c>
    </row>
    <row r="321" spans="1:12" ht="48" customHeight="1" x14ac:dyDescent="0.2">
      <c r="A321" s="703" t="s">
        <v>485</v>
      </c>
      <c r="B321" s="432" t="s">
        <v>486</v>
      </c>
      <c r="C321" s="433" t="s">
        <v>46</v>
      </c>
      <c r="D321" s="434">
        <v>51944.84</v>
      </c>
      <c r="E321" s="435">
        <v>624</v>
      </c>
      <c r="F321" s="435"/>
      <c r="G321" s="436"/>
      <c r="H321" s="436"/>
      <c r="I321" s="436"/>
      <c r="J321" s="436"/>
      <c r="K321" s="453"/>
      <c r="L321" s="479">
        <f>SUM(D321:K321)</f>
        <v>52568.84</v>
      </c>
    </row>
    <row r="322" spans="1:12" ht="36.75" customHeight="1" x14ac:dyDescent="0.2">
      <c r="A322" s="704"/>
      <c r="B322" s="81" t="s">
        <v>487</v>
      </c>
      <c r="C322" s="113" t="s">
        <v>46</v>
      </c>
      <c r="D322" s="303">
        <v>16638.440000000002</v>
      </c>
      <c r="E322" s="238">
        <v>0</v>
      </c>
      <c r="F322" s="238"/>
      <c r="G322" s="238"/>
      <c r="H322" s="238"/>
      <c r="I322" s="238"/>
      <c r="J322" s="238"/>
      <c r="K322" s="450"/>
      <c r="L322" s="63">
        <f t="shared" si="13"/>
        <v>16638.440000000002</v>
      </c>
    </row>
    <row r="323" spans="1:12" ht="36.75" customHeight="1" x14ac:dyDescent="0.2">
      <c r="A323" s="704"/>
      <c r="B323" s="80" t="s">
        <v>488</v>
      </c>
      <c r="C323" s="59" t="s">
        <v>46</v>
      </c>
      <c r="D323" s="261">
        <v>40845.440000000002</v>
      </c>
      <c r="E323" s="238">
        <v>0</v>
      </c>
      <c r="F323" s="238"/>
      <c r="G323" s="238"/>
      <c r="H323" s="237"/>
      <c r="I323" s="237"/>
      <c r="J323" s="238"/>
      <c r="K323" s="450"/>
      <c r="L323" s="63">
        <f t="shared" si="13"/>
        <v>40845.440000000002</v>
      </c>
    </row>
    <row r="324" spans="1:12" ht="32.25" customHeight="1" x14ac:dyDescent="0.2">
      <c r="A324" s="705"/>
      <c r="B324" s="79" t="s">
        <v>489</v>
      </c>
      <c r="C324" s="59" t="s">
        <v>46</v>
      </c>
      <c r="D324" s="261">
        <v>12907.230000000001</v>
      </c>
      <c r="E324" s="117">
        <v>728</v>
      </c>
      <c r="F324" s="238"/>
      <c r="G324" s="237"/>
      <c r="H324" s="237"/>
      <c r="I324" s="237"/>
      <c r="J324" s="238"/>
      <c r="K324" s="450"/>
      <c r="L324" s="63">
        <f t="shared" si="13"/>
        <v>13635.230000000001</v>
      </c>
    </row>
    <row r="325" spans="1:12" ht="36.75" customHeight="1" x14ac:dyDescent="0.2">
      <c r="A325" s="706"/>
      <c r="B325" s="79" t="s">
        <v>490</v>
      </c>
      <c r="C325" s="59" t="s">
        <v>46</v>
      </c>
      <c r="D325" s="261">
        <v>38771.49</v>
      </c>
      <c r="E325" s="117">
        <v>846</v>
      </c>
      <c r="F325" s="31"/>
      <c r="G325" s="237"/>
      <c r="H325" s="237"/>
      <c r="I325" s="237"/>
      <c r="J325" s="238"/>
      <c r="K325" s="450"/>
      <c r="L325" s="63">
        <f t="shared" si="13"/>
        <v>39617.49</v>
      </c>
    </row>
    <row r="326" spans="1:12" ht="34.5" customHeight="1" x14ac:dyDescent="0.2">
      <c r="A326" s="704"/>
      <c r="B326" s="80" t="s">
        <v>491</v>
      </c>
      <c r="C326" s="59" t="s">
        <v>46</v>
      </c>
      <c r="D326" s="261">
        <v>1785.4</v>
      </c>
      <c r="E326" s="238">
        <v>0</v>
      </c>
      <c r="F326" s="238"/>
      <c r="G326" s="238"/>
      <c r="H326" s="237"/>
      <c r="I326" s="237"/>
      <c r="J326" s="238"/>
      <c r="K326" s="450"/>
      <c r="L326" s="63">
        <f t="shared" si="13"/>
        <v>1785.4</v>
      </c>
    </row>
    <row r="327" spans="1:12" ht="34.5" customHeight="1" x14ac:dyDescent="0.2">
      <c r="A327" s="704"/>
      <c r="B327" s="166" t="s">
        <v>492</v>
      </c>
      <c r="C327" s="59" t="s">
        <v>46</v>
      </c>
      <c r="D327" s="261">
        <v>228.7</v>
      </c>
      <c r="E327" s="238">
        <v>0</v>
      </c>
      <c r="F327" s="31"/>
      <c r="G327" s="238"/>
      <c r="H327" s="237"/>
      <c r="I327" s="237"/>
      <c r="J327" s="238"/>
      <c r="K327" s="450"/>
      <c r="L327" s="63">
        <f t="shared" si="13"/>
        <v>228.7</v>
      </c>
    </row>
    <row r="328" spans="1:12" ht="35.25" customHeight="1" x14ac:dyDescent="0.2">
      <c r="A328" s="704"/>
      <c r="B328" s="166" t="s">
        <v>493</v>
      </c>
      <c r="C328" s="59" t="s">
        <v>46</v>
      </c>
      <c r="D328" s="261">
        <v>1200.7</v>
      </c>
      <c r="E328" s="238">
        <v>0</v>
      </c>
      <c r="F328" s="238"/>
      <c r="G328" s="238"/>
      <c r="H328" s="237"/>
      <c r="I328" s="237"/>
      <c r="J328" s="238"/>
      <c r="K328" s="450"/>
      <c r="L328" s="63">
        <f t="shared" si="13"/>
        <v>1200.7</v>
      </c>
    </row>
    <row r="329" spans="1:12" ht="35.25" customHeight="1" x14ac:dyDescent="0.2">
      <c r="A329" s="707"/>
      <c r="B329" s="391" t="s">
        <v>1028</v>
      </c>
      <c r="C329" s="59" t="s">
        <v>46</v>
      </c>
      <c r="D329" s="261">
        <v>337</v>
      </c>
      <c r="E329" s="238">
        <v>0</v>
      </c>
      <c r="F329" s="238"/>
      <c r="G329" s="238"/>
      <c r="H329" s="237"/>
      <c r="I329" s="237"/>
      <c r="J329" s="238"/>
      <c r="K329" s="450"/>
      <c r="L329" s="63">
        <f t="shared" si="13"/>
        <v>337</v>
      </c>
    </row>
    <row r="330" spans="1:12" ht="49.5" customHeight="1" x14ac:dyDescent="0.2">
      <c r="A330" s="708"/>
      <c r="B330" s="80" t="s">
        <v>494</v>
      </c>
      <c r="C330" s="59" t="s">
        <v>46</v>
      </c>
      <c r="D330" s="261">
        <v>8947.82</v>
      </c>
      <c r="E330" s="238">
        <v>0</v>
      </c>
      <c r="F330" s="238"/>
      <c r="G330" s="238"/>
      <c r="H330" s="237"/>
      <c r="I330" s="237"/>
      <c r="J330" s="238"/>
      <c r="K330" s="450"/>
      <c r="L330" s="63">
        <f t="shared" si="13"/>
        <v>8947.82</v>
      </c>
    </row>
    <row r="331" spans="1:12" ht="34.5" customHeight="1" x14ac:dyDescent="0.2">
      <c r="A331" s="597" t="s">
        <v>495</v>
      </c>
      <c r="B331" s="80" t="s">
        <v>496</v>
      </c>
      <c r="C331" s="59" t="s">
        <v>46</v>
      </c>
      <c r="D331" s="261">
        <v>9322.82</v>
      </c>
      <c r="E331" s="238">
        <v>0</v>
      </c>
      <c r="F331" s="238"/>
      <c r="G331" s="238"/>
      <c r="H331" s="237"/>
      <c r="I331" s="237"/>
      <c r="J331" s="238"/>
      <c r="K331" s="450"/>
      <c r="L331" s="63">
        <f t="shared" si="13"/>
        <v>9322.82</v>
      </c>
    </row>
    <row r="332" spans="1:12" ht="33.75" customHeight="1" x14ac:dyDescent="0.2">
      <c r="A332" s="598"/>
      <c r="B332" s="166" t="s">
        <v>497</v>
      </c>
      <c r="C332" s="59" t="s">
        <v>46</v>
      </c>
      <c r="D332" s="261">
        <v>2334.9</v>
      </c>
      <c r="E332" s="238">
        <v>0</v>
      </c>
      <c r="F332" s="238"/>
      <c r="G332" s="238"/>
      <c r="H332" s="237"/>
      <c r="I332" s="237"/>
      <c r="J332" s="238"/>
      <c r="K332" s="450"/>
      <c r="L332" s="63">
        <f t="shared" si="13"/>
        <v>2334.9</v>
      </c>
    </row>
    <row r="333" spans="1:12" ht="33.75" customHeight="1" x14ac:dyDescent="0.2">
      <c r="A333" s="599"/>
      <c r="B333" s="391" t="s">
        <v>498</v>
      </c>
      <c r="C333" s="59" t="s">
        <v>46</v>
      </c>
      <c r="D333" s="261">
        <v>4792.5</v>
      </c>
      <c r="E333" s="238">
        <v>0</v>
      </c>
      <c r="F333" s="238"/>
      <c r="G333" s="237"/>
      <c r="H333" s="237"/>
      <c r="I333" s="237"/>
      <c r="J333" s="238"/>
      <c r="K333" s="450"/>
      <c r="L333" s="63">
        <f t="shared" si="13"/>
        <v>4792.5</v>
      </c>
    </row>
    <row r="334" spans="1:12" ht="34.5" customHeight="1" x14ac:dyDescent="0.2">
      <c r="A334" s="598"/>
      <c r="B334" s="80" t="s">
        <v>499</v>
      </c>
      <c r="C334" s="59" t="s">
        <v>46</v>
      </c>
      <c r="D334" s="70">
        <v>8916.4</v>
      </c>
      <c r="E334" s="238">
        <v>0</v>
      </c>
      <c r="F334" s="238"/>
      <c r="G334" s="238"/>
      <c r="H334" s="237"/>
      <c r="I334" s="237"/>
      <c r="J334" s="238"/>
      <c r="K334" s="450"/>
      <c r="L334" s="63">
        <f t="shared" si="13"/>
        <v>8916.4</v>
      </c>
    </row>
    <row r="335" spans="1:12" ht="36" customHeight="1" x14ac:dyDescent="0.2">
      <c r="A335" s="599"/>
      <c r="B335" s="79" t="s">
        <v>500</v>
      </c>
      <c r="C335" s="59" t="s">
        <v>46</v>
      </c>
      <c r="D335" s="70">
        <v>118583.71</v>
      </c>
      <c r="E335" s="282">
        <v>1571</v>
      </c>
      <c r="F335" s="31"/>
      <c r="G335" s="237"/>
      <c r="H335" s="237"/>
      <c r="I335" s="237"/>
      <c r="J335" s="238"/>
      <c r="K335" s="450"/>
      <c r="L335" s="63">
        <f t="shared" si="13"/>
        <v>120154.71</v>
      </c>
    </row>
    <row r="336" spans="1:12" ht="34.5" customHeight="1" x14ac:dyDescent="0.2">
      <c r="A336" s="598"/>
      <c r="B336" s="80" t="s">
        <v>501</v>
      </c>
      <c r="C336" s="59" t="s">
        <v>46</v>
      </c>
      <c r="D336" s="70">
        <v>16693.599999999999</v>
      </c>
      <c r="E336" s="282">
        <v>301</v>
      </c>
      <c r="F336" s="31"/>
      <c r="G336" s="237"/>
      <c r="H336" s="237"/>
      <c r="I336" s="237"/>
      <c r="J336" s="238"/>
      <c r="K336" s="450"/>
      <c r="L336" s="63">
        <f t="shared" si="13"/>
        <v>16994.599999999999</v>
      </c>
    </row>
    <row r="337" spans="1:12" ht="34.5" customHeight="1" x14ac:dyDescent="0.2">
      <c r="A337" s="598"/>
      <c r="B337" s="80" t="s">
        <v>502</v>
      </c>
      <c r="C337" s="59" t="s">
        <v>46</v>
      </c>
      <c r="D337" s="70">
        <v>15068.599999999999</v>
      </c>
      <c r="E337" s="282">
        <v>0</v>
      </c>
      <c r="F337" s="31"/>
      <c r="G337" s="237"/>
      <c r="H337" s="237"/>
      <c r="I337" s="237"/>
      <c r="J337" s="238"/>
      <c r="K337" s="450"/>
      <c r="L337" s="63">
        <f t="shared" si="13"/>
        <v>15068.599999999999</v>
      </c>
    </row>
    <row r="338" spans="1:12" ht="34.5" customHeight="1" x14ac:dyDescent="0.2">
      <c r="A338" s="598"/>
      <c r="B338" s="80" t="s">
        <v>503</v>
      </c>
      <c r="C338" s="59" t="s">
        <v>46</v>
      </c>
      <c r="D338" s="70">
        <v>30880.939999999995</v>
      </c>
      <c r="E338" s="282">
        <v>0</v>
      </c>
      <c r="F338" s="238"/>
      <c r="G338" s="237"/>
      <c r="H338" s="237"/>
      <c r="I338" s="237"/>
      <c r="J338" s="238"/>
      <c r="K338" s="450"/>
      <c r="L338" s="63">
        <f t="shared" si="13"/>
        <v>30880.939999999995</v>
      </c>
    </row>
    <row r="339" spans="1:12" ht="34.5" customHeight="1" x14ac:dyDescent="0.2">
      <c r="A339" s="598"/>
      <c r="B339" s="80" t="s">
        <v>504</v>
      </c>
      <c r="C339" s="59" t="s">
        <v>46</v>
      </c>
      <c r="D339" s="70">
        <v>11462.03</v>
      </c>
      <c r="E339" s="282">
        <v>0</v>
      </c>
      <c r="F339" s="238"/>
      <c r="G339" s="237"/>
      <c r="H339" s="237"/>
      <c r="I339" s="237"/>
      <c r="J339" s="238"/>
      <c r="K339" s="450"/>
      <c r="L339" s="63">
        <f t="shared" si="13"/>
        <v>11462.03</v>
      </c>
    </row>
    <row r="340" spans="1:12" ht="40.5" customHeight="1" x14ac:dyDescent="0.2">
      <c r="A340" s="600"/>
      <c r="B340" s="79" t="s">
        <v>505</v>
      </c>
      <c r="C340" s="59" t="s">
        <v>46</v>
      </c>
      <c r="D340" s="70">
        <v>28851.18</v>
      </c>
      <c r="E340" s="282">
        <v>0</v>
      </c>
      <c r="F340" s="238"/>
      <c r="G340" s="237"/>
      <c r="H340" s="237"/>
      <c r="I340" s="237"/>
      <c r="J340" s="238"/>
      <c r="K340" s="450"/>
      <c r="L340" s="63">
        <f t="shared" si="13"/>
        <v>28851.18</v>
      </c>
    </row>
    <row r="341" spans="1:12" ht="39" customHeight="1" x14ac:dyDescent="0.2">
      <c r="A341" s="601"/>
      <c r="B341" s="391" t="s">
        <v>506</v>
      </c>
      <c r="C341" s="59" t="s">
        <v>46</v>
      </c>
      <c r="D341" s="237">
        <v>2281</v>
      </c>
      <c r="E341" s="282">
        <v>0</v>
      </c>
      <c r="F341" s="238"/>
      <c r="G341" s="237"/>
      <c r="H341" s="237"/>
      <c r="I341" s="237"/>
      <c r="J341" s="238"/>
      <c r="K341" s="450"/>
      <c r="L341" s="63">
        <f t="shared" si="13"/>
        <v>2281</v>
      </c>
    </row>
    <row r="342" spans="1:12" ht="36.75" customHeight="1" x14ac:dyDescent="0.2">
      <c r="A342" s="598"/>
      <c r="B342" s="80" t="s">
        <v>507</v>
      </c>
      <c r="C342" s="59" t="s">
        <v>46</v>
      </c>
      <c r="D342" s="70">
        <v>9842.1200000000008</v>
      </c>
      <c r="E342" s="282">
        <v>0</v>
      </c>
      <c r="F342" s="238"/>
      <c r="G342" s="237"/>
      <c r="H342" s="237"/>
      <c r="I342" s="237"/>
      <c r="J342" s="238"/>
      <c r="K342" s="450"/>
      <c r="L342" s="63">
        <f t="shared" si="13"/>
        <v>9842.1200000000008</v>
      </c>
    </row>
    <row r="343" spans="1:12" ht="34.5" customHeight="1" x14ac:dyDescent="0.2">
      <c r="A343" s="598"/>
      <c r="B343" s="81" t="s">
        <v>508</v>
      </c>
      <c r="C343" s="113" t="s">
        <v>46</v>
      </c>
      <c r="D343" s="85">
        <v>4622.420000000001</v>
      </c>
      <c r="E343" s="282">
        <v>0</v>
      </c>
      <c r="F343" s="238"/>
      <c r="G343" s="237"/>
      <c r="H343" s="237"/>
      <c r="I343" s="237"/>
      <c r="J343" s="238"/>
      <c r="K343" s="450"/>
      <c r="L343" s="63">
        <f t="shared" si="13"/>
        <v>4622.420000000001</v>
      </c>
    </row>
    <row r="344" spans="1:12" ht="34.5" customHeight="1" x14ac:dyDescent="0.2">
      <c r="A344" s="598"/>
      <c r="B344" s="80" t="s">
        <v>509</v>
      </c>
      <c r="C344" s="59" t="s">
        <v>46</v>
      </c>
      <c r="D344" s="70">
        <v>26746.269999999997</v>
      </c>
      <c r="E344" s="282">
        <v>387</v>
      </c>
      <c r="F344" s="31"/>
      <c r="G344" s="237"/>
      <c r="H344" s="237"/>
      <c r="I344" s="237"/>
      <c r="J344" s="238"/>
      <c r="K344" s="450"/>
      <c r="L344" s="63">
        <f t="shared" si="13"/>
        <v>27133.269999999997</v>
      </c>
    </row>
    <row r="345" spans="1:12" ht="34.5" customHeight="1" x14ac:dyDescent="0.2">
      <c r="A345" s="598"/>
      <c r="B345" s="80" t="s">
        <v>510</v>
      </c>
      <c r="C345" s="59" t="s">
        <v>46</v>
      </c>
      <c r="D345" s="70">
        <v>1479</v>
      </c>
      <c r="E345" s="238">
        <v>0</v>
      </c>
      <c r="F345" s="238"/>
      <c r="G345" s="237"/>
      <c r="H345" s="237"/>
      <c r="I345" s="237"/>
      <c r="J345" s="238"/>
      <c r="K345" s="450"/>
      <c r="L345" s="63">
        <f t="shared" si="13"/>
        <v>1479</v>
      </c>
    </row>
    <row r="346" spans="1:12" ht="47.25" customHeight="1" x14ac:dyDescent="0.2">
      <c r="A346" s="598"/>
      <c r="B346" s="166" t="s">
        <v>511</v>
      </c>
      <c r="C346" s="59" t="s">
        <v>46</v>
      </c>
      <c r="D346" s="70">
        <v>680</v>
      </c>
      <c r="E346" s="238">
        <v>0</v>
      </c>
      <c r="F346" s="31"/>
      <c r="G346" s="237"/>
      <c r="H346" s="237"/>
      <c r="I346" s="237"/>
      <c r="J346" s="238"/>
      <c r="K346" s="450"/>
      <c r="L346" s="63">
        <f>SUM(D346:K346)</f>
        <v>680</v>
      </c>
    </row>
    <row r="347" spans="1:12" ht="34.5" customHeight="1" x14ac:dyDescent="0.2">
      <c r="A347" s="598"/>
      <c r="B347" s="80" t="s">
        <v>512</v>
      </c>
      <c r="C347" s="59" t="s">
        <v>46</v>
      </c>
      <c r="D347" s="70">
        <v>6533.32</v>
      </c>
      <c r="E347" s="238">
        <v>0</v>
      </c>
      <c r="F347" s="238"/>
      <c r="G347" s="238"/>
      <c r="H347" s="237"/>
      <c r="I347" s="237"/>
      <c r="J347" s="238"/>
      <c r="K347" s="450"/>
      <c r="L347" s="63">
        <f t="shared" si="13"/>
        <v>6533.32</v>
      </c>
    </row>
    <row r="348" spans="1:12" ht="34.5" customHeight="1" x14ac:dyDescent="0.2">
      <c r="A348" s="598"/>
      <c r="B348" s="80" t="s">
        <v>513</v>
      </c>
      <c r="C348" s="59" t="s">
        <v>46</v>
      </c>
      <c r="D348" s="70">
        <v>2186.42</v>
      </c>
      <c r="E348" s="238">
        <v>0</v>
      </c>
      <c r="F348" s="238"/>
      <c r="G348" s="238"/>
      <c r="H348" s="237"/>
      <c r="I348" s="237"/>
      <c r="J348" s="238"/>
      <c r="K348" s="450"/>
      <c r="L348" s="63">
        <f t="shared" si="13"/>
        <v>2186.42</v>
      </c>
    </row>
    <row r="349" spans="1:12" ht="34.5" customHeight="1" x14ac:dyDescent="0.2">
      <c r="A349" s="599"/>
      <c r="B349" s="79" t="s">
        <v>514</v>
      </c>
      <c r="C349" s="59" t="s">
        <v>46</v>
      </c>
      <c r="D349" s="70">
        <v>21930.699999999997</v>
      </c>
      <c r="E349" s="238">
        <v>0</v>
      </c>
      <c r="F349" s="238"/>
      <c r="G349" s="238"/>
      <c r="H349" s="237"/>
      <c r="I349" s="237"/>
      <c r="J349" s="238"/>
      <c r="K349" s="450"/>
      <c r="L349" s="63">
        <f>SUM(D349:K349)</f>
        <v>21930.699999999997</v>
      </c>
    </row>
    <row r="350" spans="1:12" ht="36.75" customHeight="1" x14ac:dyDescent="0.2">
      <c r="A350" s="598"/>
      <c r="B350" s="80" t="s">
        <v>515</v>
      </c>
      <c r="C350" s="59" t="s">
        <v>46</v>
      </c>
      <c r="D350" s="70">
        <v>6034.7</v>
      </c>
      <c r="E350" s="238">
        <v>0</v>
      </c>
      <c r="F350" s="238"/>
      <c r="G350" s="238"/>
      <c r="H350" s="237"/>
      <c r="I350" s="237"/>
      <c r="J350" s="238"/>
      <c r="K350" s="450"/>
      <c r="L350" s="63">
        <f t="shared" ref="L350" si="14">SUM(D350:K350)</f>
        <v>6034.7</v>
      </c>
    </row>
    <row r="351" spans="1:12" ht="36.75" customHeight="1" x14ac:dyDescent="0.2">
      <c r="A351" s="602"/>
      <c r="B351" s="80" t="s">
        <v>516</v>
      </c>
      <c r="C351" s="59" t="s">
        <v>46</v>
      </c>
      <c r="D351" s="70">
        <v>1823.71</v>
      </c>
      <c r="E351" s="238">
        <v>0</v>
      </c>
      <c r="F351" s="238"/>
      <c r="G351" s="238"/>
      <c r="H351" s="237"/>
      <c r="I351" s="237"/>
      <c r="J351" s="238"/>
      <c r="K351" s="450"/>
      <c r="L351" s="63">
        <f>SUM(D351:K351)</f>
        <v>1823.71</v>
      </c>
    </row>
    <row r="352" spans="1:12" ht="30" customHeight="1" x14ac:dyDescent="0.2">
      <c r="A352" s="689" t="s">
        <v>361</v>
      </c>
      <c r="B352" s="690"/>
      <c r="C352" s="17" t="s">
        <v>46</v>
      </c>
      <c r="D352" s="74">
        <f t="shared" ref="D352:H352" si="15">SUM(D220:D351)</f>
        <v>1816131.679999999</v>
      </c>
      <c r="E352" s="21">
        <f t="shared" si="15"/>
        <v>19603.5</v>
      </c>
      <c r="F352" s="21">
        <f t="shared" si="15"/>
        <v>0</v>
      </c>
      <c r="G352" s="21">
        <f>SUM(G220:G351)</f>
        <v>0</v>
      </c>
      <c r="H352" s="21">
        <f t="shared" si="15"/>
        <v>0</v>
      </c>
      <c r="I352" s="21">
        <f>SUM(I220:I351)</f>
        <v>0</v>
      </c>
      <c r="J352" s="21">
        <f>SUM(J220:J351)</f>
        <v>0</v>
      </c>
      <c r="K352" s="21">
        <f>SUM(K220:K351)</f>
        <v>0</v>
      </c>
      <c r="L352" s="20">
        <f>SUM(D352:K352)</f>
        <v>1835735.179999999</v>
      </c>
    </row>
    <row r="353" spans="1:15" s="4" customFormat="1" ht="30" customHeight="1" thickBot="1" x14ac:dyDescent="0.3">
      <c r="A353" s="691" t="s">
        <v>362</v>
      </c>
      <c r="B353" s="692"/>
      <c r="C353" s="33" t="s">
        <v>46</v>
      </c>
      <c r="D353" s="22">
        <f>COUNTIF(D220:D351,"&gt;0")</f>
        <v>132</v>
      </c>
      <c r="E353" s="22">
        <f>COUNTIF(E220:E351,"&gt;0")</f>
        <v>31</v>
      </c>
      <c r="F353" s="22">
        <f>COUNTIF(F220:F351,"&gt;0")</f>
        <v>0</v>
      </c>
      <c r="G353" s="22">
        <f t="shared" ref="G353:H353" si="16">COUNTIF(G220:G351,"&gt;0")</f>
        <v>0</v>
      </c>
      <c r="H353" s="22">
        <f t="shared" si="16"/>
        <v>0</v>
      </c>
      <c r="I353" s="22">
        <f>COUNTIF(I220:I351,"&gt;0")</f>
        <v>0</v>
      </c>
      <c r="J353" s="22">
        <f>COUNTIF(J220:J351,"&gt;0")</f>
        <v>0</v>
      </c>
      <c r="K353" s="22">
        <f>COUNTIF(K220:K351,"&gt;0")</f>
        <v>0</v>
      </c>
      <c r="L353" s="23">
        <f>SUM(D353:K353)</f>
        <v>163</v>
      </c>
      <c r="O353" s="77"/>
    </row>
    <row r="354" spans="1:15" s="4" customFormat="1" ht="34.5" customHeight="1" thickTop="1" thickBot="1" x14ac:dyDescent="0.3">
      <c r="A354" s="695" t="s">
        <v>517</v>
      </c>
      <c r="B354" s="696"/>
      <c r="C354" s="9"/>
      <c r="D354" s="78" t="s">
        <v>1050</v>
      </c>
      <c r="E354" s="78" t="s">
        <v>1043</v>
      </c>
      <c r="F354" s="11" t="s">
        <v>1044</v>
      </c>
      <c r="G354" s="11" t="s">
        <v>1045</v>
      </c>
      <c r="H354" s="11" t="s">
        <v>1046</v>
      </c>
      <c r="I354" s="11" t="s">
        <v>1047</v>
      </c>
      <c r="J354" s="11" t="s">
        <v>1048</v>
      </c>
      <c r="K354" s="454" t="s">
        <v>1049</v>
      </c>
      <c r="L354" s="10" t="s">
        <v>49</v>
      </c>
      <c r="O354"/>
    </row>
    <row r="355" spans="1:15" s="4" customFormat="1" ht="30" customHeight="1" thickTop="1" thickBot="1" x14ac:dyDescent="0.3">
      <c r="A355" s="697"/>
      <c r="B355" s="698"/>
      <c r="C355" s="416" t="s">
        <v>46</v>
      </c>
      <c r="D355" s="56">
        <v>1569908.13</v>
      </c>
      <c r="E355" s="26">
        <v>41411.65</v>
      </c>
      <c r="F355" s="26"/>
      <c r="G355" s="26"/>
      <c r="H355" s="26"/>
      <c r="I355" s="26"/>
      <c r="J355" s="26"/>
      <c r="K355" s="455"/>
      <c r="L355" s="27">
        <f>SUM(D355:K355)</f>
        <v>1611319.7799999998</v>
      </c>
    </row>
    <row r="356" spans="1:15" s="4" customFormat="1" ht="30" customHeight="1" thickTop="1" thickBot="1" x14ac:dyDescent="0.3">
      <c r="A356" s="693" t="s">
        <v>361</v>
      </c>
      <c r="B356" s="694"/>
      <c r="C356" s="12" t="s">
        <v>46</v>
      </c>
      <c r="D356" s="50">
        <f t="shared" ref="D356:K356" si="17">D355</f>
        <v>1569908.13</v>
      </c>
      <c r="E356" s="258">
        <f t="shared" si="17"/>
        <v>41411.65</v>
      </c>
      <c r="F356" s="258">
        <f t="shared" si="17"/>
        <v>0</v>
      </c>
      <c r="G356" s="24">
        <f t="shared" si="17"/>
        <v>0</v>
      </c>
      <c r="H356" s="24">
        <f t="shared" si="17"/>
        <v>0</v>
      </c>
      <c r="I356" s="24">
        <f t="shared" si="17"/>
        <v>0</v>
      </c>
      <c r="J356" s="24">
        <f t="shared" si="17"/>
        <v>0</v>
      </c>
      <c r="K356" s="24">
        <f t="shared" si="17"/>
        <v>0</v>
      </c>
      <c r="L356" s="25">
        <f>SUM(D356:K356)</f>
        <v>1611319.7799999998</v>
      </c>
    </row>
    <row r="357" spans="1:15" s="4" customFormat="1" ht="30" customHeight="1" thickTop="1" thickBot="1" x14ac:dyDescent="0.3">
      <c r="A357" s="693" t="s">
        <v>362</v>
      </c>
      <c r="B357" s="694"/>
      <c r="C357" s="12" t="s">
        <v>46</v>
      </c>
      <c r="D357" s="165">
        <v>75754</v>
      </c>
      <c r="E357" s="215">
        <v>3605</v>
      </c>
      <c r="F357" s="215"/>
      <c r="G357" s="215"/>
      <c r="H357" s="215"/>
      <c r="I357" s="215"/>
      <c r="J357" s="467"/>
      <c r="K357" s="456"/>
      <c r="L357" s="88">
        <f>SUM(D357:K357)</f>
        <v>79359</v>
      </c>
    </row>
    <row r="358" spans="1:15" s="4" customFormat="1" ht="30" customHeight="1" thickTop="1" thickBot="1" x14ac:dyDescent="0.3">
      <c r="A358" s="687" t="s">
        <v>518</v>
      </c>
      <c r="B358" s="688"/>
      <c r="C358" s="49" t="s">
        <v>46</v>
      </c>
      <c r="D358" s="28">
        <f t="shared" ref="D358:K358" si="18">SUM(D356,D216,D352)</f>
        <v>6128280.5700000012</v>
      </c>
      <c r="E358" s="28">
        <f t="shared" si="18"/>
        <v>81461.149999999994</v>
      </c>
      <c r="F358" s="28">
        <f t="shared" si="18"/>
        <v>0</v>
      </c>
      <c r="G358" s="28">
        <f t="shared" si="18"/>
        <v>0</v>
      </c>
      <c r="H358" s="28">
        <f t="shared" si="18"/>
        <v>0</v>
      </c>
      <c r="I358" s="28">
        <f t="shared" si="18"/>
        <v>0</v>
      </c>
      <c r="J358" s="28">
        <f t="shared" si="18"/>
        <v>0</v>
      </c>
      <c r="K358" s="28">
        <f t="shared" si="18"/>
        <v>0</v>
      </c>
      <c r="L358" s="29">
        <f>SUM(D358:K358)</f>
        <v>6209741.7200000016</v>
      </c>
    </row>
    <row r="359" spans="1:15" s="4" customFormat="1" ht="25.5" customHeight="1" thickTop="1" thickBot="1" x14ac:dyDescent="0.3">
      <c r="A359" s="651" t="s">
        <v>519</v>
      </c>
      <c r="B359" s="652"/>
      <c r="C359" s="652"/>
      <c r="D359" s="652"/>
      <c r="E359" s="652"/>
      <c r="F359" s="652"/>
      <c r="G359" s="652"/>
      <c r="H359" s="652"/>
      <c r="I359" s="652"/>
      <c r="J359" s="652"/>
      <c r="K359" s="652"/>
      <c r="L359" s="672"/>
    </row>
    <row r="360" spans="1:15" s="4" customFormat="1" ht="24.75" customHeight="1" thickTop="1" thickBot="1" x14ac:dyDescent="0.3">
      <c r="A360" s="679" t="s">
        <v>520</v>
      </c>
      <c r="B360" s="680"/>
      <c r="C360" s="680"/>
      <c r="D360" s="680"/>
      <c r="E360" s="680"/>
      <c r="F360" s="680"/>
      <c r="G360" s="680"/>
      <c r="H360" s="680"/>
      <c r="I360" s="680"/>
      <c r="J360" s="680"/>
      <c r="K360" s="680"/>
      <c r="L360" s="681"/>
    </row>
    <row r="361" spans="1:15" s="4" customFormat="1" ht="23.1" customHeight="1" thickTop="1" x14ac:dyDescent="0.25">
      <c r="A361" s="739" t="s">
        <v>521</v>
      </c>
      <c r="B361" s="740"/>
      <c r="C361" s="740"/>
      <c r="D361" s="740"/>
      <c r="E361" s="740"/>
      <c r="F361" s="740"/>
      <c r="G361" s="740"/>
      <c r="H361" s="740"/>
      <c r="I361" s="740"/>
      <c r="J361" s="740"/>
      <c r="K361" s="740"/>
      <c r="L361" s="741"/>
    </row>
    <row r="362" spans="1:15" s="4" customFormat="1" ht="32.25" customHeight="1" thickBot="1" x14ac:dyDescent="0.3">
      <c r="A362" s="755" t="s">
        <v>522</v>
      </c>
      <c r="B362" s="756"/>
      <c r="C362" s="757"/>
      <c r="D362" s="78" t="s">
        <v>1050</v>
      </c>
      <c r="E362" s="279" t="s">
        <v>1043</v>
      </c>
      <c r="F362" s="11" t="s">
        <v>1044</v>
      </c>
      <c r="G362" s="11" t="s">
        <v>1045</v>
      </c>
      <c r="H362" s="11" t="s">
        <v>1046</v>
      </c>
      <c r="I362" s="11" t="s">
        <v>1047</v>
      </c>
      <c r="J362" s="292" t="s">
        <v>1048</v>
      </c>
      <c r="K362" s="454" t="s">
        <v>1049</v>
      </c>
      <c r="L362" s="87" t="s">
        <v>49</v>
      </c>
    </row>
    <row r="363" spans="1:15" s="4" customFormat="1" ht="23.1" customHeight="1" thickTop="1" x14ac:dyDescent="0.25">
      <c r="A363" s="181" t="s">
        <v>523</v>
      </c>
      <c r="B363" s="42"/>
      <c r="C363" s="60" t="s">
        <v>46</v>
      </c>
      <c r="D363" s="84">
        <v>15370.880000000001</v>
      </c>
      <c r="E363" s="31">
        <v>0</v>
      </c>
      <c r="F363" s="31"/>
      <c r="G363" s="31"/>
      <c r="H363" s="31"/>
      <c r="I363" s="31"/>
      <c r="J363" s="31"/>
      <c r="K363" s="282"/>
      <c r="L363" s="63">
        <f>SUM(D363:K363)</f>
        <v>15370.880000000001</v>
      </c>
    </row>
    <row r="364" spans="1:15" s="4" customFormat="1" ht="23.1" customHeight="1" x14ac:dyDescent="0.25">
      <c r="A364" s="114" t="s">
        <v>524</v>
      </c>
      <c r="B364" s="52"/>
      <c r="C364" s="61" t="s">
        <v>46</v>
      </c>
      <c r="D364" s="85">
        <v>62.3</v>
      </c>
      <c r="E364" s="31">
        <v>0</v>
      </c>
      <c r="F364" s="31"/>
      <c r="G364" s="31"/>
      <c r="H364" s="31"/>
      <c r="I364" s="31"/>
      <c r="J364" s="31"/>
      <c r="K364" s="282"/>
      <c r="L364" s="63">
        <f t="shared" ref="L364:L427" si="19">SUM(D364:K364)</f>
        <v>62.3</v>
      </c>
    </row>
    <row r="365" spans="1:15" s="4" customFormat="1" ht="23.1" customHeight="1" x14ac:dyDescent="0.25">
      <c r="A365" s="53" t="s">
        <v>525</v>
      </c>
      <c r="B365" s="38"/>
      <c r="C365" s="61" t="s">
        <v>46</v>
      </c>
      <c r="D365" s="85">
        <v>36097.83</v>
      </c>
      <c r="E365" s="31">
        <v>0</v>
      </c>
      <c r="F365" s="31"/>
      <c r="G365" s="31"/>
      <c r="H365" s="31"/>
      <c r="I365" s="31"/>
      <c r="J365" s="31"/>
      <c r="K365" s="282"/>
      <c r="L365" s="63">
        <f t="shared" si="19"/>
        <v>36097.83</v>
      </c>
    </row>
    <row r="366" spans="1:15" s="4" customFormat="1" ht="23.1" customHeight="1" x14ac:dyDescent="0.25">
      <c r="A366" s="53" t="s">
        <v>526</v>
      </c>
      <c r="B366" s="38"/>
      <c r="C366" s="61" t="s">
        <v>46</v>
      </c>
      <c r="D366" s="85">
        <v>888.2</v>
      </c>
      <c r="E366" s="31">
        <v>0</v>
      </c>
      <c r="F366" s="31"/>
      <c r="G366" s="31"/>
      <c r="H366" s="31"/>
      <c r="I366" s="31"/>
      <c r="J366" s="31"/>
      <c r="K366" s="282"/>
      <c r="L366" s="63">
        <f t="shared" si="19"/>
        <v>888.2</v>
      </c>
    </row>
    <row r="367" spans="1:15" s="4" customFormat="1" ht="23.1" customHeight="1" x14ac:dyDescent="0.25">
      <c r="A367" s="603" t="s">
        <v>527</v>
      </c>
      <c r="B367" s="604"/>
      <c r="C367" s="61" t="s">
        <v>46</v>
      </c>
      <c r="D367" s="31">
        <v>170</v>
      </c>
      <c r="E367" s="31">
        <v>0</v>
      </c>
      <c r="F367" s="31"/>
      <c r="G367" s="31"/>
      <c r="H367" s="31"/>
      <c r="I367" s="31"/>
      <c r="J367" s="31"/>
      <c r="K367" s="282"/>
      <c r="L367" s="63">
        <f t="shared" si="19"/>
        <v>170</v>
      </c>
    </row>
    <row r="368" spans="1:15" s="4" customFormat="1" ht="23.1" customHeight="1" x14ac:dyDescent="0.25">
      <c r="A368" s="603" t="s">
        <v>528</v>
      </c>
      <c r="B368" s="604"/>
      <c r="C368" s="61" t="s">
        <v>46</v>
      </c>
      <c r="D368" s="31">
        <v>716.6</v>
      </c>
      <c r="E368" s="31">
        <v>0</v>
      </c>
      <c r="F368" s="31"/>
      <c r="G368" s="31"/>
      <c r="H368" s="31"/>
      <c r="I368" s="31"/>
      <c r="J368" s="31"/>
      <c r="K368" s="282"/>
      <c r="L368" s="63">
        <f t="shared" si="19"/>
        <v>716.6</v>
      </c>
    </row>
    <row r="369" spans="1:12" s="4" customFormat="1" ht="23.1" customHeight="1" x14ac:dyDescent="0.25">
      <c r="A369" s="53" t="s">
        <v>529</v>
      </c>
      <c r="B369" s="38"/>
      <c r="C369" s="61" t="s">
        <v>46</v>
      </c>
      <c r="D369" s="85">
        <v>6917.6</v>
      </c>
      <c r="E369" s="31">
        <v>0</v>
      </c>
      <c r="F369" s="83"/>
      <c r="G369" s="31"/>
      <c r="H369" s="31"/>
      <c r="I369" s="31"/>
      <c r="J369" s="31"/>
      <c r="K369" s="282"/>
      <c r="L369" s="63">
        <f t="shared" si="19"/>
        <v>6917.6</v>
      </c>
    </row>
    <row r="370" spans="1:12" s="4" customFormat="1" ht="23.1" customHeight="1" x14ac:dyDescent="0.25">
      <c r="A370" s="53" t="s">
        <v>530</v>
      </c>
      <c r="B370" s="38"/>
      <c r="C370" s="62" t="s">
        <v>46</v>
      </c>
      <c r="D370" s="85">
        <v>143804.6</v>
      </c>
      <c r="E370" s="117">
        <v>8000</v>
      </c>
      <c r="F370" s="117"/>
      <c r="G370" s="117"/>
      <c r="H370" s="31"/>
      <c r="I370" s="31"/>
      <c r="J370" s="31"/>
      <c r="K370" s="282"/>
      <c r="L370" s="63">
        <f t="shared" si="19"/>
        <v>151804.6</v>
      </c>
    </row>
    <row r="371" spans="1:12" s="4" customFormat="1" ht="23.1" customHeight="1" x14ac:dyDescent="0.25">
      <c r="A371" s="53" t="s">
        <v>531</v>
      </c>
      <c r="B371" s="38"/>
      <c r="C371" s="62" t="s">
        <v>46</v>
      </c>
      <c r="D371" s="85">
        <v>45013.68</v>
      </c>
      <c r="E371" s="117">
        <v>878</v>
      </c>
      <c r="F371" s="83"/>
      <c r="G371" s="117"/>
      <c r="H371" s="31"/>
      <c r="I371" s="31"/>
      <c r="J371" s="31"/>
      <c r="K371" s="282"/>
      <c r="L371" s="63">
        <f t="shared" si="19"/>
        <v>45891.68</v>
      </c>
    </row>
    <row r="372" spans="1:12" s="4" customFormat="1" ht="23.1" customHeight="1" x14ac:dyDescent="0.25">
      <c r="A372" s="53" t="s">
        <v>532</v>
      </c>
      <c r="B372" s="38"/>
      <c r="C372" s="62" t="s">
        <v>46</v>
      </c>
      <c r="D372" s="85">
        <v>29650.699999999997</v>
      </c>
      <c r="E372" s="117">
        <v>0</v>
      </c>
      <c r="F372" s="117"/>
      <c r="G372" s="117"/>
      <c r="H372" s="31"/>
      <c r="I372" s="31"/>
      <c r="J372" s="31"/>
      <c r="K372" s="282"/>
      <c r="L372" s="63">
        <f t="shared" si="19"/>
        <v>29650.699999999997</v>
      </c>
    </row>
    <row r="373" spans="1:12" s="4" customFormat="1" ht="23.1" customHeight="1" x14ac:dyDescent="0.25">
      <c r="A373" s="184" t="s">
        <v>533</v>
      </c>
      <c r="B373" s="38"/>
      <c r="C373" s="62" t="s">
        <v>46</v>
      </c>
      <c r="D373" s="85">
        <v>1730</v>
      </c>
      <c r="E373" s="117">
        <v>0</v>
      </c>
      <c r="F373" s="117"/>
      <c r="H373" s="117"/>
      <c r="I373" s="31"/>
      <c r="J373" s="31"/>
      <c r="K373" s="282"/>
      <c r="L373" s="63">
        <f t="shared" si="19"/>
        <v>1730</v>
      </c>
    </row>
    <row r="374" spans="1:12" s="4" customFormat="1" ht="23.1" customHeight="1" x14ac:dyDescent="0.25">
      <c r="A374" s="53" t="s">
        <v>534</v>
      </c>
      <c r="B374" s="38"/>
      <c r="C374" s="62" t="s">
        <v>46</v>
      </c>
      <c r="D374" s="85">
        <v>31841.599999999995</v>
      </c>
      <c r="E374" s="117">
        <v>0</v>
      </c>
      <c r="F374" s="117"/>
      <c r="G374" s="117"/>
      <c r="H374" s="31"/>
      <c r="I374" s="31"/>
      <c r="J374" s="31"/>
      <c r="K374" s="282"/>
      <c r="L374" s="63">
        <f t="shared" si="19"/>
        <v>31841.599999999995</v>
      </c>
    </row>
    <row r="375" spans="1:12" s="4" customFormat="1" ht="23.1" customHeight="1" x14ac:dyDescent="0.25">
      <c r="A375" s="53" t="s">
        <v>535</v>
      </c>
      <c r="B375" s="38"/>
      <c r="C375" s="62" t="s">
        <v>46</v>
      </c>
      <c r="D375" s="85">
        <v>93200.539999999979</v>
      </c>
      <c r="E375" s="117">
        <v>294</v>
      </c>
      <c r="F375" s="83"/>
      <c r="G375" s="31"/>
      <c r="H375" s="31"/>
      <c r="I375" s="31"/>
      <c r="J375" s="31"/>
      <c r="K375" s="282"/>
      <c r="L375" s="63">
        <f t="shared" si="19"/>
        <v>93494.539999999979</v>
      </c>
    </row>
    <row r="376" spans="1:12" s="4" customFormat="1" ht="23.1" customHeight="1" x14ac:dyDescent="0.25">
      <c r="A376" s="53" t="s">
        <v>536</v>
      </c>
      <c r="B376" s="38"/>
      <c r="C376" s="62" t="s">
        <v>46</v>
      </c>
      <c r="D376" s="85">
        <v>242</v>
      </c>
      <c r="E376" s="117">
        <v>0</v>
      </c>
      <c r="F376" s="117"/>
      <c r="G376" s="117"/>
      <c r="H376" s="31"/>
      <c r="I376" s="31"/>
      <c r="J376" s="31"/>
      <c r="K376" s="282"/>
      <c r="L376" s="63">
        <f t="shared" si="19"/>
        <v>242</v>
      </c>
    </row>
    <row r="377" spans="1:12" s="4" customFormat="1" ht="23.1" customHeight="1" x14ac:dyDescent="0.25">
      <c r="A377" s="64" t="s">
        <v>537</v>
      </c>
      <c r="B377" s="16"/>
      <c r="C377" s="62" t="s">
        <v>46</v>
      </c>
      <c r="D377" s="85">
        <v>1094.2</v>
      </c>
      <c r="E377" s="117">
        <v>0</v>
      </c>
      <c r="F377" s="117"/>
      <c r="G377" s="117"/>
      <c r="H377" s="31"/>
      <c r="I377" s="31"/>
      <c r="J377" s="31"/>
      <c r="K377" s="282"/>
      <c r="L377" s="63">
        <f t="shared" si="19"/>
        <v>1094.2</v>
      </c>
    </row>
    <row r="378" spans="1:12" s="4" customFormat="1" ht="23.1" customHeight="1" x14ac:dyDescent="0.25">
      <c r="A378" s="64" t="s">
        <v>538</v>
      </c>
      <c r="B378" s="38"/>
      <c r="C378" s="62" t="s">
        <v>46</v>
      </c>
      <c r="D378" s="85">
        <v>684.3</v>
      </c>
      <c r="E378" s="117">
        <v>0</v>
      </c>
      <c r="F378" s="117"/>
      <c r="G378" s="117"/>
      <c r="H378" s="31"/>
      <c r="I378" s="31"/>
      <c r="J378" s="31"/>
      <c r="K378" s="282"/>
      <c r="L378" s="63">
        <f t="shared" si="19"/>
        <v>684.3</v>
      </c>
    </row>
    <row r="379" spans="1:12" s="4" customFormat="1" ht="23.1" customHeight="1" x14ac:dyDescent="0.25">
      <c r="A379" s="300" t="s">
        <v>539</v>
      </c>
      <c r="B379" s="38"/>
      <c r="C379" s="62" t="s">
        <v>46</v>
      </c>
      <c r="D379" s="85">
        <v>493.4</v>
      </c>
      <c r="E379" s="117">
        <v>0</v>
      </c>
      <c r="F379" s="83"/>
      <c r="G379" s="117"/>
      <c r="H379" s="31"/>
      <c r="I379" s="31"/>
      <c r="J379" s="31"/>
      <c r="K379" s="282"/>
      <c r="L379" s="63">
        <f t="shared" si="19"/>
        <v>493.4</v>
      </c>
    </row>
    <row r="380" spans="1:12" s="4" customFormat="1" ht="23.1" customHeight="1" x14ac:dyDescent="0.25">
      <c r="A380" s="64" t="s">
        <v>156</v>
      </c>
      <c r="B380" s="38"/>
      <c r="C380" s="62" t="s">
        <v>46</v>
      </c>
      <c r="D380" s="85">
        <v>30.1</v>
      </c>
      <c r="E380" s="117">
        <v>0</v>
      </c>
      <c r="F380" s="117"/>
      <c r="G380" s="117"/>
      <c r="H380" s="31"/>
      <c r="I380" s="31"/>
      <c r="J380" s="31"/>
      <c r="K380" s="282"/>
      <c r="L380" s="63">
        <f t="shared" si="19"/>
        <v>30.1</v>
      </c>
    </row>
    <row r="381" spans="1:12" s="4" customFormat="1" ht="23.1" customHeight="1" x14ac:dyDescent="0.25">
      <c r="A381" s="53" t="s">
        <v>540</v>
      </c>
      <c r="B381" s="38"/>
      <c r="C381" s="62" t="s">
        <v>46</v>
      </c>
      <c r="D381" s="85">
        <v>3841.2</v>
      </c>
      <c r="E381" s="117">
        <v>0</v>
      </c>
      <c r="F381" s="117"/>
      <c r="G381" s="117"/>
      <c r="H381" s="31"/>
      <c r="I381" s="31"/>
      <c r="J381" s="31"/>
      <c r="K381" s="282"/>
      <c r="L381" s="63">
        <f t="shared" si="19"/>
        <v>3841.2</v>
      </c>
    </row>
    <row r="382" spans="1:12" s="4" customFormat="1" ht="23.1" customHeight="1" x14ac:dyDescent="0.25">
      <c r="A382" s="53" t="s">
        <v>541</v>
      </c>
      <c r="B382" s="38"/>
      <c r="C382" s="62" t="s">
        <v>46</v>
      </c>
      <c r="D382" s="85">
        <v>90</v>
      </c>
      <c r="E382" s="117">
        <v>0</v>
      </c>
      <c r="F382" s="117"/>
      <c r="G382" s="117"/>
      <c r="H382" s="31"/>
      <c r="I382" s="31"/>
      <c r="J382" s="31"/>
      <c r="K382" s="282"/>
      <c r="L382" s="63">
        <f t="shared" si="19"/>
        <v>90</v>
      </c>
    </row>
    <row r="383" spans="1:12" s="4" customFormat="1" ht="23.1" customHeight="1" x14ac:dyDescent="0.25">
      <c r="A383" s="53" t="s">
        <v>542</v>
      </c>
      <c r="B383" s="38"/>
      <c r="C383" s="62" t="s">
        <v>46</v>
      </c>
      <c r="D383" s="85">
        <v>1748.7000000000003</v>
      </c>
      <c r="E383" s="117">
        <v>0</v>
      </c>
      <c r="F383" s="117"/>
      <c r="G383" s="117"/>
      <c r="H383" s="31"/>
      <c r="I383" s="31"/>
      <c r="J383" s="31"/>
      <c r="K383" s="282"/>
      <c r="L383" s="63">
        <f t="shared" si="19"/>
        <v>1748.7000000000003</v>
      </c>
    </row>
    <row r="384" spans="1:12" s="4" customFormat="1" ht="23.1" customHeight="1" x14ac:dyDescent="0.25">
      <c r="A384" s="53" t="s">
        <v>543</v>
      </c>
      <c r="B384" s="38"/>
      <c r="C384" s="62" t="s">
        <v>46</v>
      </c>
      <c r="D384" s="85">
        <v>93097.8</v>
      </c>
      <c r="E384" s="117">
        <v>0</v>
      </c>
      <c r="F384" s="117"/>
      <c r="G384" s="117"/>
      <c r="H384" s="31"/>
      <c r="I384" s="31"/>
      <c r="J384" s="31"/>
      <c r="K384" s="282"/>
      <c r="L384" s="63">
        <f t="shared" si="19"/>
        <v>93097.8</v>
      </c>
    </row>
    <row r="385" spans="1:12" s="4" customFormat="1" ht="23.1" customHeight="1" x14ac:dyDescent="0.25">
      <c r="A385" s="53" t="s">
        <v>544</v>
      </c>
      <c r="B385" s="38"/>
      <c r="C385" s="62" t="s">
        <v>46</v>
      </c>
      <c r="D385" s="85">
        <v>4924</v>
      </c>
      <c r="E385" s="117">
        <v>0</v>
      </c>
      <c r="F385" s="117"/>
      <c r="G385" s="117"/>
      <c r="H385" s="31"/>
      <c r="I385" s="31"/>
      <c r="J385" s="31"/>
      <c r="K385" s="282"/>
      <c r="L385" s="63">
        <f t="shared" si="19"/>
        <v>4924</v>
      </c>
    </row>
    <row r="386" spans="1:12" s="4" customFormat="1" ht="23.1" customHeight="1" x14ac:dyDescent="0.25">
      <c r="A386" s="53" t="s">
        <v>545</v>
      </c>
      <c r="B386" s="38"/>
      <c r="C386" s="62" t="s">
        <v>46</v>
      </c>
      <c r="D386" s="85">
        <v>6506.8600000000006</v>
      </c>
      <c r="E386" s="117">
        <v>0</v>
      </c>
      <c r="F386" s="117"/>
      <c r="G386" s="117"/>
      <c r="H386" s="31"/>
      <c r="I386" s="31"/>
      <c r="J386" s="31"/>
      <c r="K386" s="282"/>
      <c r="L386" s="63">
        <f t="shared" si="19"/>
        <v>6506.8600000000006</v>
      </c>
    </row>
    <row r="387" spans="1:12" s="4" customFormat="1" ht="23.1" customHeight="1" x14ac:dyDescent="0.25">
      <c r="A387" s="53" t="s">
        <v>546</v>
      </c>
      <c r="B387" s="38"/>
      <c r="C387" s="62" t="s">
        <v>46</v>
      </c>
      <c r="D387" s="85">
        <v>22860.760000000002</v>
      </c>
      <c r="E387" s="117">
        <v>945</v>
      </c>
      <c r="F387" s="83"/>
      <c r="G387" s="117"/>
      <c r="H387" s="31"/>
      <c r="I387" s="31"/>
      <c r="J387" s="31"/>
      <c r="K387" s="282"/>
      <c r="L387" s="63">
        <f t="shared" si="19"/>
        <v>23805.760000000002</v>
      </c>
    </row>
    <row r="388" spans="1:12" s="4" customFormat="1" ht="23.1" customHeight="1" x14ac:dyDescent="0.25">
      <c r="A388" s="53" t="s">
        <v>547</v>
      </c>
      <c r="B388" s="38"/>
      <c r="C388" s="62" t="s">
        <v>46</v>
      </c>
      <c r="D388" s="85">
        <v>246391.92000000004</v>
      </c>
      <c r="E388" s="117">
        <v>5513</v>
      </c>
      <c r="F388" s="83"/>
      <c r="G388" s="31"/>
      <c r="H388" s="31"/>
      <c r="I388" s="31"/>
      <c r="J388" s="31"/>
      <c r="K388" s="282"/>
      <c r="L388" s="63">
        <f t="shared" si="19"/>
        <v>251904.92000000004</v>
      </c>
    </row>
    <row r="389" spans="1:12" s="4" customFormat="1" ht="23.1" customHeight="1" x14ac:dyDescent="0.25">
      <c r="A389" s="53" t="s">
        <v>548</v>
      </c>
      <c r="B389" s="38"/>
      <c r="C389" s="62" t="s">
        <v>46</v>
      </c>
      <c r="D389" s="85">
        <v>7897.5000000000009</v>
      </c>
      <c r="E389" s="117">
        <v>0</v>
      </c>
      <c r="F389" s="117"/>
      <c r="G389" s="117"/>
      <c r="H389" s="31"/>
      <c r="I389" s="31"/>
      <c r="J389" s="31"/>
      <c r="K389" s="282"/>
      <c r="L389" s="63">
        <f t="shared" si="19"/>
        <v>7897.5000000000009</v>
      </c>
    </row>
    <row r="390" spans="1:12" s="4" customFormat="1" ht="23.1" customHeight="1" x14ac:dyDescent="0.25">
      <c r="A390" s="53" t="s">
        <v>549</v>
      </c>
      <c r="B390" s="38"/>
      <c r="C390" s="62" t="s">
        <v>46</v>
      </c>
      <c r="D390" s="85">
        <v>40990.230000000003</v>
      </c>
      <c r="E390" s="117">
        <v>0</v>
      </c>
      <c r="F390" s="83"/>
      <c r="G390" s="117"/>
      <c r="H390" s="31"/>
      <c r="I390" s="31"/>
      <c r="J390" s="31"/>
      <c r="K390" s="282"/>
      <c r="L390" s="63">
        <f t="shared" si="19"/>
        <v>40990.230000000003</v>
      </c>
    </row>
    <row r="391" spans="1:12" s="4" customFormat="1" ht="23.1" customHeight="1" x14ac:dyDescent="0.25">
      <c r="A391" s="53" t="s">
        <v>550</v>
      </c>
      <c r="B391" s="38"/>
      <c r="C391" s="62" t="s">
        <v>46</v>
      </c>
      <c r="D391" s="85">
        <v>7443.2000000000007</v>
      </c>
      <c r="E391" s="117">
        <v>0</v>
      </c>
      <c r="F391" s="117"/>
      <c r="G391" s="31"/>
      <c r="H391" s="31"/>
      <c r="I391" s="31"/>
      <c r="J391" s="31"/>
      <c r="K391" s="282"/>
      <c r="L391" s="63">
        <f t="shared" si="19"/>
        <v>7443.2000000000007</v>
      </c>
    </row>
    <row r="392" spans="1:12" s="4" customFormat="1" ht="23.1" customHeight="1" x14ac:dyDescent="0.25">
      <c r="A392" s="64" t="s">
        <v>551</v>
      </c>
      <c r="B392" s="38"/>
      <c r="C392" s="62" t="s">
        <v>46</v>
      </c>
      <c r="D392" s="70">
        <v>512749.71000000014</v>
      </c>
      <c r="E392" s="117">
        <v>3063</v>
      </c>
      <c r="F392" s="116"/>
      <c r="G392" s="117"/>
      <c r="H392" s="117"/>
      <c r="I392" s="117"/>
      <c r="J392" s="31"/>
      <c r="K392" s="282"/>
      <c r="L392" s="63">
        <f t="shared" si="19"/>
        <v>515812.71000000014</v>
      </c>
    </row>
    <row r="393" spans="1:12" s="4" customFormat="1" ht="23.1" customHeight="1" x14ac:dyDescent="0.25">
      <c r="A393" s="53" t="s">
        <v>552</v>
      </c>
      <c r="B393" s="38"/>
      <c r="C393" s="62" t="s">
        <v>46</v>
      </c>
      <c r="D393" s="85">
        <v>1456.5</v>
      </c>
      <c r="E393" s="117">
        <v>0</v>
      </c>
      <c r="F393" s="117"/>
      <c r="G393" s="117"/>
      <c r="H393" s="31"/>
      <c r="I393" s="31"/>
      <c r="J393" s="31"/>
      <c r="K393" s="282"/>
      <c r="L393" s="63">
        <f t="shared" si="19"/>
        <v>1456.5</v>
      </c>
    </row>
    <row r="394" spans="1:12" s="4" customFormat="1" ht="21" customHeight="1" x14ac:dyDescent="0.25">
      <c r="A394" s="53" t="s">
        <v>553</v>
      </c>
      <c r="B394" s="38"/>
      <c r="C394" s="62" t="s">
        <v>46</v>
      </c>
      <c r="D394" s="85">
        <v>9810.73</v>
      </c>
      <c r="E394" s="117">
        <v>0</v>
      </c>
      <c r="F394" s="83"/>
      <c r="G394" s="117"/>
      <c r="H394" s="31"/>
      <c r="I394" s="31"/>
      <c r="J394" s="31"/>
      <c r="K394" s="282"/>
      <c r="L394" s="63">
        <f t="shared" si="19"/>
        <v>9810.73</v>
      </c>
    </row>
    <row r="395" spans="1:12" s="4" customFormat="1" ht="21" customHeight="1" x14ac:dyDescent="0.25">
      <c r="A395" s="184" t="s">
        <v>554</v>
      </c>
      <c r="B395" s="38"/>
      <c r="C395" s="62" t="s">
        <v>46</v>
      </c>
      <c r="D395" s="85">
        <v>2633.5</v>
      </c>
      <c r="E395" s="117">
        <v>0</v>
      </c>
      <c r="F395" s="117"/>
      <c r="G395" s="117"/>
      <c r="H395" s="31"/>
      <c r="I395" s="31"/>
      <c r="J395" s="31"/>
      <c r="K395" s="282"/>
      <c r="L395" s="63">
        <f t="shared" si="19"/>
        <v>2633.5</v>
      </c>
    </row>
    <row r="396" spans="1:12" s="4" customFormat="1" ht="22.5" customHeight="1" x14ac:dyDescent="0.25">
      <c r="A396" s="53" t="s">
        <v>555</v>
      </c>
      <c r="B396" s="38"/>
      <c r="C396" s="62" t="s">
        <v>46</v>
      </c>
      <c r="D396" s="70">
        <v>15148.099999999999</v>
      </c>
      <c r="E396" s="117">
        <v>0</v>
      </c>
      <c r="F396" s="117"/>
      <c r="G396" s="117"/>
      <c r="H396" s="31"/>
      <c r="I396" s="31"/>
      <c r="J396" s="31"/>
      <c r="K396" s="282"/>
      <c r="L396" s="63">
        <f t="shared" si="19"/>
        <v>15148.099999999999</v>
      </c>
    </row>
    <row r="397" spans="1:12" s="4" customFormat="1" ht="23.1" customHeight="1" x14ac:dyDescent="0.25">
      <c r="A397" s="53" t="s">
        <v>556</v>
      </c>
      <c r="B397" s="38"/>
      <c r="C397" s="62" t="s">
        <v>46</v>
      </c>
      <c r="D397" s="85">
        <v>3604.4</v>
      </c>
      <c r="E397" s="117">
        <v>0</v>
      </c>
      <c r="F397" s="117"/>
      <c r="G397" s="117"/>
      <c r="H397" s="31"/>
      <c r="I397" s="31"/>
      <c r="J397" s="31"/>
      <c r="K397" s="282"/>
      <c r="L397" s="63">
        <f t="shared" si="19"/>
        <v>3604.4</v>
      </c>
    </row>
    <row r="398" spans="1:12" s="4" customFormat="1" ht="23.1" customHeight="1" x14ac:dyDescent="0.25">
      <c r="A398" s="53" t="s">
        <v>557</v>
      </c>
      <c r="B398" s="38"/>
      <c r="C398" s="62" t="s">
        <v>46</v>
      </c>
      <c r="D398" s="85">
        <v>1639.3</v>
      </c>
      <c r="E398" s="117">
        <v>0</v>
      </c>
      <c r="F398" s="117"/>
      <c r="G398" s="117"/>
      <c r="H398" s="31"/>
      <c r="I398" s="31"/>
      <c r="J398" s="31"/>
      <c r="K398" s="282"/>
      <c r="L398" s="63">
        <f t="shared" si="19"/>
        <v>1639.3</v>
      </c>
    </row>
    <row r="399" spans="1:12" s="4" customFormat="1" ht="23.1" customHeight="1" x14ac:dyDescent="0.25">
      <c r="A399" s="53" t="s">
        <v>558</v>
      </c>
      <c r="B399" s="38"/>
      <c r="C399" s="62" t="s">
        <v>46</v>
      </c>
      <c r="D399" s="85">
        <v>10068.5</v>
      </c>
      <c r="E399" s="117">
        <v>0</v>
      </c>
      <c r="F399" s="117"/>
      <c r="G399" s="117"/>
      <c r="H399" s="31"/>
      <c r="I399" s="31"/>
      <c r="J399" s="31"/>
      <c r="K399" s="282"/>
      <c r="L399" s="63">
        <f t="shared" si="19"/>
        <v>10068.5</v>
      </c>
    </row>
    <row r="400" spans="1:12" s="4" customFormat="1" ht="23.1" customHeight="1" x14ac:dyDescent="0.25">
      <c r="A400" s="136" t="s">
        <v>559</v>
      </c>
      <c r="B400" s="137"/>
      <c r="C400" s="138" t="s">
        <v>46</v>
      </c>
      <c r="D400" s="112">
        <v>1182.3</v>
      </c>
      <c r="E400" s="117">
        <v>0</v>
      </c>
      <c r="F400" s="117"/>
      <c r="G400" s="31"/>
      <c r="H400" s="31"/>
      <c r="I400" s="31"/>
      <c r="J400" s="31"/>
      <c r="K400" s="282"/>
      <c r="L400" s="63">
        <f t="shared" si="19"/>
        <v>1182.3</v>
      </c>
    </row>
    <row r="401" spans="1:12" s="4" customFormat="1" ht="23.1" customHeight="1" x14ac:dyDescent="0.25">
      <c r="A401" s="53" t="s">
        <v>560</v>
      </c>
      <c r="B401" s="38"/>
      <c r="C401" s="62" t="s">
        <v>46</v>
      </c>
      <c r="D401" s="70">
        <v>922.55</v>
      </c>
      <c r="E401" s="117">
        <v>0</v>
      </c>
      <c r="F401" s="117"/>
      <c r="G401" s="117"/>
      <c r="H401" s="31"/>
      <c r="I401" s="31"/>
      <c r="J401" s="31"/>
      <c r="K401" s="282"/>
      <c r="L401" s="63">
        <f t="shared" si="19"/>
        <v>922.55</v>
      </c>
    </row>
    <row r="402" spans="1:12" s="4" customFormat="1" ht="23.1" customHeight="1" x14ac:dyDescent="0.25">
      <c r="A402" s="53" t="s">
        <v>561</v>
      </c>
      <c r="B402" s="38"/>
      <c r="C402" s="62" t="s">
        <v>46</v>
      </c>
      <c r="D402" s="85">
        <v>217.8</v>
      </c>
      <c r="E402" s="117">
        <v>0</v>
      </c>
      <c r="F402" s="117"/>
      <c r="G402" s="117"/>
      <c r="H402" s="31"/>
      <c r="I402" s="31"/>
      <c r="J402" s="31"/>
      <c r="K402" s="282"/>
      <c r="L402" s="63">
        <f t="shared" si="19"/>
        <v>217.8</v>
      </c>
    </row>
    <row r="403" spans="1:12" s="4" customFormat="1" ht="23.1" customHeight="1" x14ac:dyDescent="0.25">
      <c r="A403" s="53" t="s">
        <v>562</v>
      </c>
      <c r="B403" s="38"/>
      <c r="C403" s="62" t="s">
        <v>46</v>
      </c>
      <c r="D403" s="85">
        <v>8326.42</v>
      </c>
      <c r="E403" s="117">
        <v>0</v>
      </c>
      <c r="F403" s="83"/>
      <c r="G403" s="117"/>
      <c r="H403" s="31"/>
      <c r="I403" s="31"/>
      <c r="J403" s="31"/>
      <c r="K403" s="282"/>
      <c r="L403" s="63">
        <f t="shared" si="19"/>
        <v>8326.42</v>
      </c>
    </row>
    <row r="404" spans="1:12" s="4" customFormat="1" ht="23.1" customHeight="1" x14ac:dyDescent="0.25">
      <c r="A404" s="53" t="s">
        <v>563</v>
      </c>
      <c r="B404" s="38"/>
      <c r="C404" s="62" t="s">
        <v>46</v>
      </c>
      <c r="D404" s="85">
        <v>12224.699999999997</v>
      </c>
      <c r="E404" s="117">
        <v>0</v>
      </c>
      <c r="F404" s="117"/>
      <c r="G404" s="117"/>
      <c r="H404" s="31"/>
      <c r="I404" s="31"/>
      <c r="J404" s="31"/>
      <c r="K404" s="282"/>
      <c r="L404" s="63">
        <f t="shared" si="19"/>
        <v>12224.699999999997</v>
      </c>
    </row>
    <row r="405" spans="1:12" s="4" customFormat="1" ht="23.1" customHeight="1" x14ac:dyDescent="0.25">
      <c r="A405" s="53" t="s">
        <v>564</v>
      </c>
      <c r="B405" s="38"/>
      <c r="C405" s="62" t="s">
        <v>46</v>
      </c>
      <c r="D405" s="85">
        <v>4404.8999999999996</v>
      </c>
      <c r="E405" s="117">
        <v>0</v>
      </c>
      <c r="F405" s="117"/>
      <c r="G405" s="117"/>
      <c r="H405" s="31"/>
      <c r="I405" s="31"/>
      <c r="J405" s="31"/>
      <c r="K405" s="282"/>
      <c r="L405" s="63">
        <f t="shared" si="19"/>
        <v>4404.8999999999996</v>
      </c>
    </row>
    <row r="406" spans="1:12" s="4" customFormat="1" ht="23.1" customHeight="1" x14ac:dyDescent="0.25">
      <c r="A406" s="53" t="s">
        <v>565</v>
      </c>
      <c r="B406" s="38"/>
      <c r="C406" s="62" t="s">
        <v>46</v>
      </c>
      <c r="D406" s="85">
        <v>193</v>
      </c>
      <c r="E406" s="117">
        <v>0</v>
      </c>
      <c r="F406" s="117"/>
      <c r="G406" s="117"/>
      <c r="H406" s="31"/>
      <c r="I406" s="31"/>
      <c r="J406" s="31"/>
      <c r="K406" s="282"/>
      <c r="L406" s="63">
        <f t="shared" si="19"/>
        <v>193</v>
      </c>
    </row>
    <row r="407" spans="1:12" s="4" customFormat="1" ht="23.1" customHeight="1" x14ac:dyDescent="0.25">
      <c r="A407" s="53" t="s">
        <v>566</v>
      </c>
      <c r="B407" s="38"/>
      <c r="C407" s="62" t="s">
        <v>46</v>
      </c>
      <c r="D407" s="70">
        <v>2999.8</v>
      </c>
      <c r="E407" s="117">
        <v>0</v>
      </c>
      <c r="F407" s="117"/>
      <c r="G407" s="117"/>
      <c r="H407" s="31"/>
      <c r="I407" s="31"/>
      <c r="J407" s="31"/>
      <c r="K407" s="282"/>
      <c r="L407" s="63">
        <f t="shared" si="19"/>
        <v>2999.8</v>
      </c>
    </row>
    <row r="408" spans="1:12" s="4" customFormat="1" ht="23.1" customHeight="1" x14ac:dyDescent="0.25">
      <c r="A408" s="53" t="s">
        <v>567</v>
      </c>
      <c r="B408" s="38"/>
      <c r="C408" s="62" t="s">
        <v>46</v>
      </c>
      <c r="D408" s="85">
        <v>88752.290000000008</v>
      </c>
      <c r="E408" s="117">
        <v>0</v>
      </c>
      <c r="F408" s="83"/>
      <c r="G408" s="31"/>
      <c r="H408" s="31"/>
      <c r="I408" s="31"/>
      <c r="J408" s="31"/>
      <c r="K408" s="282"/>
      <c r="L408" s="63">
        <f t="shared" si="19"/>
        <v>88752.290000000008</v>
      </c>
    </row>
    <row r="409" spans="1:12" s="4" customFormat="1" ht="23.1" customHeight="1" x14ac:dyDescent="0.25">
      <c r="A409" s="53" t="s">
        <v>568</v>
      </c>
      <c r="B409" s="38"/>
      <c r="C409" s="62" t="s">
        <v>46</v>
      </c>
      <c r="D409" s="70">
        <v>14124.85</v>
      </c>
      <c r="E409" s="117">
        <v>0</v>
      </c>
      <c r="F409" s="117"/>
      <c r="G409" s="117"/>
      <c r="H409" s="31"/>
      <c r="I409" s="31"/>
      <c r="J409" s="31"/>
      <c r="K409" s="282"/>
      <c r="L409" s="63">
        <f t="shared" si="19"/>
        <v>14124.85</v>
      </c>
    </row>
    <row r="410" spans="1:12" s="4" customFormat="1" ht="23.1" customHeight="1" x14ac:dyDescent="0.25">
      <c r="A410" s="53" t="s">
        <v>569</v>
      </c>
      <c r="B410" s="38"/>
      <c r="C410" s="62" t="s">
        <v>46</v>
      </c>
      <c r="D410" s="85">
        <v>3953.75</v>
      </c>
      <c r="E410" s="117">
        <v>0</v>
      </c>
      <c r="F410" s="117"/>
      <c r="G410" s="117"/>
      <c r="H410" s="31"/>
      <c r="I410" s="31"/>
      <c r="J410" s="31"/>
      <c r="K410" s="282"/>
      <c r="L410" s="63">
        <f t="shared" si="19"/>
        <v>3953.75</v>
      </c>
    </row>
    <row r="411" spans="1:12" s="4" customFormat="1" ht="23.1" customHeight="1" x14ac:dyDescent="0.25">
      <c r="A411" s="53" t="s">
        <v>570</v>
      </c>
      <c r="B411" s="38"/>
      <c r="C411" s="62" t="s">
        <v>46</v>
      </c>
      <c r="D411" s="85">
        <v>12.7</v>
      </c>
      <c r="E411" s="117">
        <v>0</v>
      </c>
      <c r="F411" s="117"/>
      <c r="G411" s="117"/>
      <c r="H411" s="31"/>
      <c r="I411" s="31"/>
      <c r="J411" s="31"/>
      <c r="K411" s="282"/>
      <c r="L411" s="63">
        <f t="shared" si="19"/>
        <v>12.7</v>
      </c>
    </row>
    <row r="412" spans="1:12" s="4" customFormat="1" ht="23.1" customHeight="1" x14ac:dyDescent="0.25">
      <c r="A412" s="53" t="s">
        <v>571</v>
      </c>
      <c r="B412" s="38"/>
      <c r="C412" s="62" t="s">
        <v>46</v>
      </c>
      <c r="D412" s="85">
        <v>297498.41000000003</v>
      </c>
      <c r="E412" s="117">
        <v>0</v>
      </c>
      <c r="F412" s="83"/>
      <c r="G412" s="31"/>
      <c r="H412" s="31"/>
      <c r="I412" s="31"/>
      <c r="J412" s="31"/>
      <c r="K412" s="282"/>
      <c r="L412" s="63">
        <f t="shared" si="19"/>
        <v>297498.41000000003</v>
      </c>
    </row>
    <row r="413" spans="1:12" s="4" customFormat="1" ht="23.1" customHeight="1" x14ac:dyDescent="0.25">
      <c r="A413" s="53" t="s">
        <v>572</v>
      </c>
      <c r="B413" s="38"/>
      <c r="C413" s="62" t="s">
        <v>46</v>
      </c>
      <c r="D413" s="85">
        <v>773515.43</v>
      </c>
      <c r="E413" s="117">
        <v>4009</v>
      </c>
      <c r="F413" s="83"/>
      <c r="G413" s="31"/>
      <c r="H413" s="31"/>
      <c r="I413" s="31"/>
      <c r="J413" s="31"/>
      <c r="K413" s="282"/>
      <c r="L413" s="63">
        <f t="shared" si="19"/>
        <v>777524.43</v>
      </c>
    </row>
    <row r="414" spans="1:12" s="4" customFormat="1" ht="23.1" customHeight="1" x14ac:dyDescent="0.25">
      <c r="A414" s="53" t="s">
        <v>573</v>
      </c>
      <c r="B414" s="38"/>
      <c r="C414" s="62" t="s">
        <v>46</v>
      </c>
      <c r="D414" s="85">
        <v>1696.1</v>
      </c>
      <c r="E414" s="117">
        <v>0</v>
      </c>
      <c r="F414" s="117"/>
      <c r="G414" s="117"/>
      <c r="H414" s="31"/>
      <c r="I414" s="31"/>
      <c r="J414" s="31"/>
      <c r="K414" s="282"/>
      <c r="L414" s="63">
        <f t="shared" si="19"/>
        <v>1696.1</v>
      </c>
    </row>
    <row r="415" spans="1:12" s="4" customFormat="1" ht="23.1" customHeight="1" x14ac:dyDescent="0.25">
      <c r="A415" s="53" t="s">
        <v>574</v>
      </c>
      <c r="B415" s="38"/>
      <c r="C415" s="62" t="s">
        <v>46</v>
      </c>
      <c r="D415" s="85">
        <v>23345.47</v>
      </c>
      <c r="E415" s="117">
        <v>0</v>
      </c>
      <c r="F415" s="117"/>
      <c r="G415" s="31"/>
      <c r="H415" s="31"/>
      <c r="I415" s="31"/>
      <c r="J415" s="31"/>
      <c r="K415" s="282"/>
      <c r="L415" s="63">
        <f t="shared" si="19"/>
        <v>23345.47</v>
      </c>
    </row>
    <row r="416" spans="1:12" s="4" customFormat="1" ht="23.1" customHeight="1" x14ac:dyDescent="0.25">
      <c r="A416" s="53" t="s">
        <v>575</v>
      </c>
      <c r="B416" s="38"/>
      <c r="C416" s="62" t="s">
        <v>46</v>
      </c>
      <c r="D416" s="85">
        <v>4117.5</v>
      </c>
      <c r="E416" s="117">
        <v>0</v>
      </c>
      <c r="F416" s="117"/>
      <c r="G416" s="117"/>
      <c r="H416" s="31"/>
      <c r="I416" s="31"/>
      <c r="J416" s="31"/>
      <c r="K416" s="282"/>
      <c r="L416" s="63">
        <f t="shared" si="19"/>
        <v>4117.5</v>
      </c>
    </row>
    <row r="417" spans="1:12" s="4" customFormat="1" ht="23.1" customHeight="1" x14ac:dyDescent="0.25">
      <c r="A417" s="53" t="s">
        <v>576</v>
      </c>
      <c r="B417" s="38"/>
      <c r="C417" s="62" t="s">
        <v>46</v>
      </c>
      <c r="D417" s="85">
        <v>2995.9</v>
      </c>
      <c r="E417" s="117">
        <v>651</v>
      </c>
      <c r="F417" s="117"/>
      <c r="G417" s="117"/>
      <c r="H417" s="31"/>
      <c r="I417" s="31"/>
      <c r="J417" s="31"/>
      <c r="K417" s="282"/>
      <c r="L417" s="63">
        <f t="shared" si="19"/>
        <v>3646.9</v>
      </c>
    </row>
    <row r="418" spans="1:12" s="4" customFormat="1" ht="23.1" customHeight="1" x14ac:dyDescent="0.25">
      <c r="A418" s="53" t="s">
        <v>577</v>
      </c>
      <c r="B418" s="38"/>
      <c r="C418" s="62" t="s">
        <v>46</v>
      </c>
      <c r="D418" s="85">
        <v>183.9</v>
      </c>
      <c r="E418" s="117">
        <v>0</v>
      </c>
      <c r="F418" s="117"/>
      <c r="G418" s="117"/>
      <c r="H418" s="31"/>
      <c r="I418" s="31"/>
      <c r="J418" s="31"/>
      <c r="K418" s="282"/>
      <c r="L418" s="63">
        <f t="shared" si="19"/>
        <v>183.9</v>
      </c>
    </row>
    <row r="419" spans="1:12" s="4" customFormat="1" ht="23.1" customHeight="1" x14ac:dyDescent="0.25">
      <c r="A419" s="53" t="s">
        <v>578</v>
      </c>
      <c r="B419" s="38"/>
      <c r="C419" s="62" t="s">
        <v>46</v>
      </c>
      <c r="D419" s="85">
        <v>370.4</v>
      </c>
      <c r="E419" s="117">
        <v>0</v>
      </c>
      <c r="F419" s="117"/>
      <c r="G419" s="117"/>
      <c r="H419" s="31"/>
      <c r="I419" s="31"/>
      <c r="J419" s="31"/>
      <c r="K419" s="282"/>
      <c r="L419" s="63">
        <f t="shared" si="19"/>
        <v>370.4</v>
      </c>
    </row>
    <row r="420" spans="1:12" s="4" customFormat="1" ht="23.1" customHeight="1" x14ac:dyDescent="0.25">
      <c r="A420" s="53" t="s">
        <v>579</v>
      </c>
      <c r="B420" s="38"/>
      <c r="C420" s="62" t="s">
        <v>46</v>
      </c>
      <c r="D420" s="85">
        <v>3196.6000000000004</v>
      </c>
      <c r="E420" s="117">
        <v>0</v>
      </c>
      <c r="F420" s="117"/>
      <c r="G420" s="117"/>
      <c r="H420" s="31"/>
      <c r="I420" s="31"/>
      <c r="J420" s="31"/>
      <c r="K420" s="282"/>
      <c r="L420" s="63">
        <f t="shared" si="19"/>
        <v>3196.6000000000004</v>
      </c>
    </row>
    <row r="421" spans="1:12" s="4" customFormat="1" ht="23.1" customHeight="1" x14ac:dyDescent="0.25">
      <c r="A421" s="53" t="s">
        <v>580</v>
      </c>
      <c r="B421" s="38"/>
      <c r="C421" s="62" t="s">
        <v>46</v>
      </c>
      <c r="D421" s="85">
        <v>1304.1999999999998</v>
      </c>
      <c r="E421" s="117">
        <v>0</v>
      </c>
      <c r="F421" s="117"/>
      <c r="G421" s="117"/>
      <c r="H421" s="31"/>
      <c r="I421" s="31"/>
      <c r="J421" s="31"/>
      <c r="K421" s="282"/>
      <c r="L421" s="63">
        <f t="shared" si="19"/>
        <v>1304.1999999999998</v>
      </c>
    </row>
    <row r="422" spans="1:12" s="4" customFormat="1" ht="23.1" customHeight="1" x14ac:dyDescent="0.25">
      <c r="A422" s="53" t="s">
        <v>581</v>
      </c>
      <c r="B422" s="38"/>
      <c r="C422" s="62" t="s">
        <v>46</v>
      </c>
      <c r="D422" s="70">
        <v>213970.70999999993</v>
      </c>
      <c r="E422" s="117">
        <v>2977.94</v>
      </c>
      <c r="F422" s="116"/>
      <c r="G422" s="117"/>
      <c r="H422" s="117"/>
      <c r="I422" s="463"/>
      <c r="J422" s="117"/>
      <c r="K422" s="468"/>
      <c r="L422" s="479">
        <f t="shared" si="19"/>
        <v>216948.64999999994</v>
      </c>
    </row>
    <row r="423" spans="1:12" s="4" customFormat="1" ht="23.1" customHeight="1" x14ac:dyDescent="0.25">
      <c r="A423" s="53" t="s">
        <v>582</v>
      </c>
      <c r="B423" s="38"/>
      <c r="C423" s="62" t="s">
        <v>46</v>
      </c>
      <c r="D423" s="85">
        <v>80719.16</v>
      </c>
      <c r="E423" s="117">
        <v>9040.84</v>
      </c>
      <c r="F423" s="83"/>
      <c r="G423" s="31"/>
      <c r="H423" s="31"/>
      <c r="I423" s="31"/>
      <c r="J423" s="31"/>
      <c r="K423" s="282"/>
      <c r="L423" s="63">
        <f t="shared" si="19"/>
        <v>89760</v>
      </c>
    </row>
    <row r="424" spans="1:12" s="4" customFormat="1" ht="23.1" customHeight="1" x14ac:dyDescent="0.25">
      <c r="A424" s="53" t="s">
        <v>583</v>
      </c>
      <c r="B424" s="38"/>
      <c r="C424" s="62" t="s">
        <v>46</v>
      </c>
      <c r="D424" s="85">
        <v>525346.91999999993</v>
      </c>
      <c r="E424" s="117">
        <v>14658</v>
      </c>
      <c r="F424" s="83"/>
      <c r="G424" s="31"/>
      <c r="H424" s="31"/>
      <c r="I424" s="31"/>
      <c r="J424" s="31"/>
      <c r="K424" s="282"/>
      <c r="L424" s="63">
        <f t="shared" si="19"/>
        <v>540004.91999999993</v>
      </c>
    </row>
    <row r="425" spans="1:12" s="4" customFormat="1" ht="23.1" customHeight="1" x14ac:dyDescent="0.25">
      <c r="A425" s="53" t="s">
        <v>584</v>
      </c>
      <c r="B425" s="38"/>
      <c r="C425" s="62" t="s">
        <v>46</v>
      </c>
      <c r="D425" s="85">
        <v>35361</v>
      </c>
      <c r="E425" s="117">
        <v>885</v>
      </c>
      <c r="F425" s="117"/>
      <c r="G425" s="117"/>
      <c r="H425" s="44"/>
      <c r="I425" s="44"/>
      <c r="J425" s="31"/>
      <c r="K425" s="282"/>
      <c r="L425" s="63">
        <f t="shared" si="19"/>
        <v>36246</v>
      </c>
    </row>
    <row r="426" spans="1:12" s="4" customFormat="1" ht="23.1" customHeight="1" x14ac:dyDescent="0.25">
      <c r="A426" s="53" t="s">
        <v>585</v>
      </c>
      <c r="B426" s="38"/>
      <c r="C426" s="62" t="s">
        <v>46</v>
      </c>
      <c r="D426" s="85">
        <v>54783.98</v>
      </c>
      <c r="E426" s="117">
        <v>23</v>
      </c>
      <c r="F426" s="117"/>
      <c r="G426" s="117"/>
      <c r="H426" s="31"/>
      <c r="I426" s="44"/>
      <c r="J426" s="31"/>
      <c r="K426" s="282"/>
      <c r="L426" s="63">
        <f t="shared" si="19"/>
        <v>54806.98</v>
      </c>
    </row>
    <row r="427" spans="1:12" s="4" customFormat="1" ht="23.1" customHeight="1" x14ac:dyDescent="0.25">
      <c r="A427" s="53" t="s">
        <v>586</v>
      </c>
      <c r="B427" s="283"/>
      <c r="C427" s="62" t="s">
        <v>46</v>
      </c>
      <c r="D427" s="70">
        <v>20947.079999999998</v>
      </c>
      <c r="E427" s="117">
        <v>0</v>
      </c>
      <c r="F427" s="116"/>
      <c r="G427" s="117"/>
      <c r="H427" s="117"/>
      <c r="I427" s="117"/>
      <c r="J427" s="31"/>
      <c r="K427" s="282"/>
      <c r="L427" s="63">
        <f t="shared" si="19"/>
        <v>20947.079999999998</v>
      </c>
    </row>
    <row r="428" spans="1:12" s="4" customFormat="1" ht="23.1" customHeight="1" x14ac:dyDescent="0.25">
      <c r="A428" s="53" t="s">
        <v>587</v>
      </c>
      <c r="B428" s="38"/>
      <c r="C428" s="62" t="s">
        <v>46</v>
      </c>
      <c r="D428" s="70">
        <v>88</v>
      </c>
      <c r="E428" s="117">
        <v>0</v>
      </c>
      <c r="F428" s="117"/>
      <c r="G428" s="117"/>
      <c r="H428" s="117"/>
      <c r="I428" s="117"/>
      <c r="J428" s="117"/>
      <c r="K428" s="457"/>
      <c r="L428" s="63">
        <f t="shared" ref="L428:L467" si="20">SUM(D428:K428)</f>
        <v>88</v>
      </c>
    </row>
    <row r="429" spans="1:12" s="4" customFormat="1" ht="22.5" customHeight="1" x14ac:dyDescent="0.25">
      <c r="A429" s="184" t="s">
        <v>662</v>
      </c>
      <c r="B429" s="40"/>
      <c r="C429" s="62" t="s">
        <v>46</v>
      </c>
      <c r="D429" s="85">
        <v>2825.2</v>
      </c>
      <c r="E429" s="117">
        <v>0</v>
      </c>
      <c r="F429" s="390"/>
      <c r="G429" s="31"/>
      <c r="H429" s="31"/>
      <c r="I429" s="117"/>
      <c r="J429" s="31"/>
      <c r="K429" s="282"/>
      <c r="L429" s="63">
        <f t="shared" si="20"/>
        <v>2825.2</v>
      </c>
    </row>
    <row r="430" spans="1:12" s="4" customFormat="1" ht="23.1" customHeight="1" x14ac:dyDescent="0.25">
      <c r="A430" s="53" t="s">
        <v>588</v>
      </c>
      <c r="B430" s="38"/>
      <c r="C430" s="62" t="s">
        <v>46</v>
      </c>
      <c r="D430" s="85">
        <v>6586.2</v>
      </c>
      <c r="E430" s="117">
        <v>0</v>
      </c>
      <c r="F430" s="117"/>
      <c r="G430" s="117"/>
      <c r="H430" s="117"/>
      <c r="I430" s="117"/>
      <c r="J430" s="31"/>
      <c r="K430" s="282"/>
      <c r="L430" s="63">
        <f t="shared" si="20"/>
        <v>6586.2</v>
      </c>
    </row>
    <row r="431" spans="1:12" s="4" customFormat="1" ht="23.1" customHeight="1" x14ac:dyDescent="0.25">
      <c r="A431" s="184" t="s">
        <v>589</v>
      </c>
      <c r="B431" s="38"/>
      <c r="C431" s="62" t="s">
        <v>46</v>
      </c>
      <c r="D431" s="85">
        <v>460</v>
      </c>
      <c r="E431" s="117">
        <v>0</v>
      </c>
      <c r="F431" s="117"/>
      <c r="G431" s="117"/>
      <c r="H431" s="117"/>
      <c r="I431" s="117"/>
      <c r="J431" s="31"/>
      <c r="K431" s="282"/>
      <c r="L431" s="63">
        <f t="shared" si="20"/>
        <v>460</v>
      </c>
    </row>
    <row r="432" spans="1:12" s="4" customFormat="1" ht="23.1" customHeight="1" x14ac:dyDescent="0.25">
      <c r="A432" s="53" t="s">
        <v>590</v>
      </c>
      <c r="B432" s="38"/>
      <c r="C432" s="62" t="s">
        <v>46</v>
      </c>
      <c r="D432" s="85">
        <v>15950.8</v>
      </c>
      <c r="E432" s="117">
        <v>0</v>
      </c>
      <c r="F432" s="117"/>
      <c r="G432" s="44"/>
      <c r="H432" s="117"/>
      <c r="I432" s="117"/>
      <c r="J432" s="31"/>
      <c r="K432" s="282"/>
      <c r="L432" s="63">
        <f t="shared" si="20"/>
        <v>15950.8</v>
      </c>
    </row>
    <row r="433" spans="1:12" s="4" customFormat="1" ht="22.5" customHeight="1" x14ac:dyDescent="0.25">
      <c r="A433" s="53" t="s">
        <v>591</v>
      </c>
      <c r="B433" s="38"/>
      <c r="C433" s="62" t="s">
        <v>46</v>
      </c>
      <c r="D433" s="85">
        <v>5998.1</v>
      </c>
      <c r="E433" s="117">
        <v>0</v>
      </c>
      <c r="F433" s="117"/>
      <c r="G433" s="117"/>
      <c r="H433" s="117"/>
      <c r="I433" s="117"/>
      <c r="J433" s="31"/>
      <c r="K433" s="282"/>
      <c r="L433" s="63">
        <f t="shared" si="20"/>
        <v>5998.1</v>
      </c>
    </row>
    <row r="434" spans="1:12" s="4" customFormat="1" ht="22.5" customHeight="1" x14ac:dyDescent="0.25">
      <c r="A434" s="53" t="s">
        <v>592</v>
      </c>
      <c r="B434" s="38"/>
      <c r="C434" s="62" t="s">
        <v>46</v>
      </c>
      <c r="D434" s="85">
        <v>109795.40999999999</v>
      </c>
      <c r="E434" s="117">
        <v>2564.89</v>
      </c>
      <c r="F434" s="83"/>
      <c r="G434" s="31"/>
      <c r="H434" s="31"/>
      <c r="I434" s="31"/>
      <c r="J434" s="31"/>
      <c r="K434" s="282"/>
      <c r="L434" s="63">
        <f t="shared" si="20"/>
        <v>112360.29999999999</v>
      </c>
    </row>
    <row r="435" spans="1:12" ht="21.75" customHeight="1" x14ac:dyDescent="0.2">
      <c r="A435" s="182" t="s">
        <v>593</v>
      </c>
      <c r="B435" s="38"/>
      <c r="C435" s="62" t="s">
        <v>46</v>
      </c>
      <c r="D435" s="85">
        <v>120</v>
      </c>
      <c r="E435" s="117">
        <v>0</v>
      </c>
      <c r="F435" s="117"/>
      <c r="G435" s="117"/>
      <c r="H435" s="31"/>
      <c r="I435" s="31"/>
      <c r="J435" s="31"/>
      <c r="K435" s="282"/>
      <c r="L435" s="63">
        <f t="shared" si="20"/>
        <v>120</v>
      </c>
    </row>
    <row r="436" spans="1:12" ht="21.75" customHeight="1" x14ac:dyDescent="0.2">
      <c r="A436" s="603" t="s">
        <v>594</v>
      </c>
      <c r="B436" s="604"/>
      <c r="C436" s="62" t="s">
        <v>46</v>
      </c>
      <c r="D436" s="85">
        <v>4931</v>
      </c>
      <c r="E436" s="117">
        <v>0</v>
      </c>
      <c r="F436" s="83"/>
      <c r="G436" s="31"/>
      <c r="H436" s="31"/>
      <c r="I436" s="31"/>
      <c r="J436" s="31"/>
      <c r="K436" s="282"/>
      <c r="L436" s="63">
        <f t="shared" si="20"/>
        <v>4931</v>
      </c>
    </row>
    <row r="437" spans="1:12" ht="21.75" customHeight="1" x14ac:dyDescent="0.2">
      <c r="A437" s="300" t="s">
        <v>595</v>
      </c>
      <c r="B437" s="370"/>
      <c r="C437" s="62" t="s">
        <v>46</v>
      </c>
      <c r="D437" s="85">
        <v>286</v>
      </c>
      <c r="E437" s="117">
        <v>0</v>
      </c>
      <c r="F437" s="83"/>
      <c r="G437" s="31"/>
      <c r="H437" s="31"/>
      <c r="I437" s="31"/>
      <c r="J437" s="31"/>
      <c r="K437" s="282"/>
      <c r="L437" s="63">
        <f t="shared" si="20"/>
        <v>286</v>
      </c>
    </row>
    <row r="438" spans="1:12" ht="22.5" customHeight="1" x14ac:dyDescent="0.2">
      <c r="A438" s="53" t="s">
        <v>596</v>
      </c>
      <c r="B438" s="38"/>
      <c r="C438" s="62" t="s">
        <v>46</v>
      </c>
      <c r="D438" s="85">
        <v>159731.78</v>
      </c>
      <c r="E438" s="117">
        <v>152</v>
      </c>
      <c r="F438" s="83"/>
      <c r="G438" s="117"/>
      <c r="H438" s="31"/>
      <c r="I438" s="31"/>
      <c r="J438" s="31"/>
      <c r="K438" s="282"/>
      <c r="L438" s="63">
        <f t="shared" si="20"/>
        <v>159883.78</v>
      </c>
    </row>
    <row r="439" spans="1:12" s="4" customFormat="1" ht="22.5" customHeight="1" x14ac:dyDescent="0.25">
      <c r="A439" s="53" t="s">
        <v>597</v>
      </c>
      <c r="B439" s="38"/>
      <c r="C439" s="62" t="s">
        <v>46</v>
      </c>
      <c r="D439" s="85">
        <v>35.1</v>
      </c>
      <c r="E439" s="117">
        <v>0</v>
      </c>
      <c r="F439" s="117"/>
      <c r="G439" s="117"/>
      <c r="H439" s="31"/>
      <c r="I439" s="31"/>
      <c r="J439" s="31"/>
      <c r="K439" s="282"/>
      <c r="L439" s="63">
        <f t="shared" si="20"/>
        <v>35.1</v>
      </c>
    </row>
    <row r="440" spans="1:12" s="4" customFormat="1" ht="22.5" customHeight="1" x14ac:dyDescent="0.25">
      <c r="A440" s="735" t="s">
        <v>598</v>
      </c>
      <c r="B440" s="736"/>
      <c r="C440" s="62" t="s">
        <v>46</v>
      </c>
      <c r="D440" s="85">
        <v>913</v>
      </c>
      <c r="E440" s="117">
        <v>0</v>
      </c>
      <c r="F440" s="117"/>
      <c r="G440" s="117"/>
      <c r="H440" s="31"/>
      <c r="I440" s="31"/>
      <c r="J440" s="31"/>
      <c r="K440" s="282"/>
      <c r="L440" s="63">
        <f t="shared" si="20"/>
        <v>913</v>
      </c>
    </row>
    <row r="441" spans="1:12" s="4" customFormat="1" ht="22.5" customHeight="1" x14ac:dyDescent="0.25">
      <c r="A441" s="53" t="s">
        <v>599</v>
      </c>
      <c r="B441" s="38"/>
      <c r="C441" s="62" t="s">
        <v>46</v>
      </c>
      <c r="D441" s="85">
        <v>50677.82</v>
      </c>
      <c r="E441" s="117">
        <v>0</v>
      </c>
      <c r="F441" s="117"/>
      <c r="G441" s="117"/>
      <c r="H441" s="31"/>
      <c r="I441" s="31"/>
      <c r="J441" s="31"/>
      <c r="K441" s="282"/>
      <c r="L441" s="63">
        <f t="shared" si="20"/>
        <v>50677.82</v>
      </c>
    </row>
    <row r="442" spans="1:12" s="4" customFormat="1" ht="22.5" customHeight="1" x14ac:dyDescent="0.25">
      <c r="A442" s="53" t="s">
        <v>600</v>
      </c>
      <c r="B442" s="38"/>
      <c r="C442" s="62" t="s">
        <v>46</v>
      </c>
      <c r="D442" s="85">
        <v>134659.78999999998</v>
      </c>
      <c r="E442" s="117">
        <v>918</v>
      </c>
      <c r="F442" s="117"/>
      <c r="G442" s="117"/>
      <c r="H442" s="31"/>
      <c r="I442" s="31"/>
      <c r="J442" s="31"/>
      <c r="K442" s="282"/>
      <c r="L442" s="63">
        <f t="shared" si="20"/>
        <v>135577.78999999998</v>
      </c>
    </row>
    <row r="443" spans="1:12" s="4" customFormat="1" ht="22.5" customHeight="1" x14ac:dyDescent="0.25">
      <c r="A443" s="53" t="s">
        <v>601</v>
      </c>
      <c r="B443" s="38"/>
      <c r="C443" s="62" t="s">
        <v>46</v>
      </c>
      <c r="D443" s="85">
        <v>46563.4</v>
      </c>
      <c r="E443" s="117">
        <v>2174</v>
      </c>
      <c r="F443" s="83"/>
      <c r="G443" s="31"/>
      <c r="H443" s="31"/>
      <c r="I443" s="31"/>
      <c r="J443" s="31"/>
      <c r="K443" s="282"/>
      <c r="L443" s="63">
        <f t="shared" si="20"/>
        <v>48737.4</v>
      </c>
    </row>
    <row r="444" spans="1:12" s="4" customFormat="1" ht="23.1" customHeight="1" x14ac:dyDescent="0.25">
      <c r="A444" s="53" t="s">
        <v>602</v>
      </c>
      <c r="B444" s="38"/>
      <c r="C444" s="62" t="s">
        <v>46</v>
      </c>
      <c r="D444" s="85">
        <v>983.90000000000009</v>
      </c>
      <c r="E444" s="117">
        <v>0</v>
      </c>
      <c r="F444" s="117"/>
      <c r="G444" s="117"/>
      <c r="H444" s="31"/>
      <c r="I444" s="31"/>
      <c r="J444" s="31"/>
      <c r="K444" s="282"/>
      <c r="L444" s="63">
        <f t="shared" si="20"/>
        <v>983.90000000000009</v>
      </c>
    </row>
    <row r="445" spans="1:12" s="4" customFormat="1" ht="23.1" customHeight="1" x14ac:dyDescent="0.25">
      <c r="A445" s="53" t="s">
        <v>603</v>
      </c>
      <c r="B445" s="38"/>
      <c r="C445" s="62" t="s">
        <v>46</v>
      </c>
      <c r="D445" s="85">
        <v>56773.229999999996</v>
      </c>
      <c r="E445" s="117">
        <v>0</v>
      </c>
      <c r="F445" s="117"/>
      <c r="G445" s="117"/>
      <c r="H445" s="31"/>
      <c r="I445" s="31"/>
      <c r="J445" s="31"/>
      <c r="K445" s="282"/>
      <c r="L445" s="63">
        <f t="shared" si="20"/>
        <v>56773.229999999996</v>
      </c>
    </row>
    <row r="446" spans="1:12" s="4" customFormat="1" ht="23.1" customHeight="1" x14ac:dyDescent="0.25">
      <c r="A446" s="53" t="s">
        <v>604</v>
      </c>
      <c r="B446" s="38"/>
      <c r="C446" s="62" t="s">
        <v>46</v>
      </c>
      <c r="D446" s="85">
        <v>18042.500000000004</v>
      </c>
      <c r="E446" s="117">
        <v>0</v>
      </c>
      <c r="F446" s="117"/>
      <c r="G446" s="117"/>
      <c r="H446" s="31"/>
      <c r="I446" s="31"/>
      <c r="J446" s="31"/>
      <c r="K446" s="282"/>
      <c r="L446" s="63">
        <f t="shared" si="20"/>
        <v>18042.500000000004</v>
      </c>
    </row>
    <row r="447" spans="1:12" s="4" customFormat="1" ht="23.1" customHeight="1" x14ac:dyDescent="0.25">
      <c r="A447" s="53" t="s">
        <v>605</v>
      </c>
      <c r="B447" s="38"/>
      <c r="C447" s="62" t="s">
        <v>46</v>
      </c>
      <c r="D447" s="85">
        <v>24168.799999999999</v>
      </c>
      <c r="E447" s="117">
        <v>0</v>
      </c>
      <c r="F447" s="83"/>
      <c r="G447" s="31"/>
      <c r="H447" s="31"/>
      <c r="I447" s="31"/>
      <c r="J447" s="31"/>
      <c r="K447" s="282"/>
      <c r="L447" s="63">
        <f t="shared" si="20"/>
        <v>24168.799999999999</v>
      </c>
    </row>
    <row r="448" spans="1:12" s="4" customFormat="1" ht="23.1" customHeight="1" x14ac:dyDescent="0.25">
      <c r="A448" s="372" t="s">
        <v>606</v>
      </c>
      <c r="B448" s="38"/>
      <c r="C448" s="62" t="s">
        <v>46</v>
      </c>
      <c r="D448" s="85">
        <v>19550.419999999998</v>
      </c>
      <c r="E448" s="117">
        <v>817.5</v>
      </c>
      <c r="F448" s="83"/>
      <c r="G448" s="31"/>
      <c r="H448" s="31"/>
      <c r="I448" s="31"/>
      <c r="J448" s="31"/>
      <c r="K448" s="282"/>
      <c r="L448" s="63">
        <f t="shared" si="20"/>
        <v>20367.919999999998</v>
      </c>
    </row>
    <row r="449" spans="1:12" s="4" customFormat="1" ht="23.1" customHeight="1" x14ac:dyDescent="0.25">
      <c r="A449" s="53" t="s">
        <v>607</v>
      </c>
      <c r="B449" s="38"/>
      <c r="C449" s="62" t="s">
        <v>46</v>
      </c>
      <c r="D449" s="85">
        <v>10531.2</v>
      </c>
      <c r="E449" s="117">
        <v>0</v>
      </c>
      <c r="F449" s="117"/>
      <c r="G449" s="117"/>
      <c r="H449" s="31"/>
      <c r="I449" s="31"/>
      <c r="J449" s="31"/>
      <c r="K449" s="282"/>
      <c r="L449" s="63">
        <f t="shared" si="20"/>
        <v>10531.2</v>
      </c>
    </row>
    <row r="450" spans="1:12" s="4" customFormat="1" ht="23.1" customHeight="1" x14ac:dyDescent="0.25">
      <c r="A450" s="53" t="s">
        <v>608</v>
      </c>
      <c r="B450" s="38"/>
      <c r="C450" s="62" t="s">
        <v>46</v>
      </c>
      <c r="D450" s="85">
        <v>14882.599999999999</v>
      </c>
      <c r="E450" s="117">
        <v>0</v>
      </c>
      <c r="F450" s="117"/>
      <c r="G450" s="117"/>
      <c r="H450" s="31"/>
      <c r="I450" s="31"/>
      <c r="J450" s="31"/>
      <c r="K450" s="282"/>
      <c r="L450" s="63">
        <f t="shared" si="20"/>
        <v>14882.599999999999</v>
      </c>
    </row>
    <row r="451" spans="1:12" s="4" customFormat="1" ht="23.1" customHeight="1" x14ac:dyDescent="0.25">
      <c r="A451" s="53" t="s">
        <v>609</v>
      </c>
      <c r="B451" s="38"/>
      <c r="C451" s="62" t="s">
        <v>46</v>
      </c>
      <c r="D451" s="85">
        <v>1615</v>
      </c>
      <c r="E451" s="117">
        <v>0</v>
      </c>
      <c r="F451" s="117"/>
      <c r="G451" s="117"/>
      <c r="H451" s="31"/>
      <c r="I451" s="31"/>
      <c r="J451" s="31"/>
      <c r="K451" s="282"/>
      <c r="L451" s="63">
        <f t="shared" si="20"/>
        <v>1615</v>
      </c>
    </row>
    <row r="452" spans="1:12" s="4" customFormat="1" ht="23.1" customHeight="1" x14ac:dyDescent="0.25">
      <c r="A452" s="53" t="s">
        <v>610</v>
      </c>
      <c r="B452" s="38"/>
      <c r="C452" s="62" t="s">
        <v>46</v>
      </c>
      <c r="D452" s="85">
        <v>341738.47000000003</v>
      </c>
      <c r="E452" s="117">
        <v>800.44</v>
      </c>
      <c r="F452" s="83"/>
      <c r="G452" s="117"/>
      <c r="H452" s="31"/>
      <c r="I452" s="31"/>
      <c r="J452" s="31"/>
      <c r="K452" s="282"/>
      <c r="L452" s="63">
        <f t="shared" si="20"/>
        <v>342538.91000000003</v>
      </c>
    </row>
    <row r="453" spans="1:12" s="4" customFormat="1" ht="23.1" customHeight="1" x14ac:dyDescent="0.25">
      <c r="A453" s="53" t="s">
        <v>611</v>
      </c>
      <c r="B453" s="38"/>
      <c r="C453" s="62" t="s">
        <v>46</v>
      </c>
      <c r="D453" s="85">
        <v>14460.089999999998</v>
      </c>
      <c r="E453" s="117">
        <v>0</v>
      </c>
      <c r="F453" s="117"/>
      <c r="G453" s="117"/>
      <c r="H453" s="31"/>
      <c r="I453" s="31"/>
      <c r="J453" s="31"/>
      <c r="K453" s="282"/>
      <c r="L453" s="63">
        <f t="shared" si="20"/>
        <v>14460.089999999998</v>
      </c>
    </row>
    <row r="454" spans="1:12" s="4" customFormat="1" ht="23.1" customHeight="1" x14ac:dyDescent="0.25">
      <c r="A454" s="53" t="s">
        <v>612</v>
      </c>
      <c r="B454" s="38"/>
      <c r="C454" s="62" t="s">
        <v>46</v>
      </c>
      <c r="D454" s="85">
        <v>1444.5</v>
      </c>
      <c r="E454" s="117">
        <v>0</v>
      </c>
      <c r="F454" s="117"/>
      <c r="G454" s="117"/>
      <c r="H454" s="31"/>
      <c r="I454" s="31"/>
      <c r="J454" s="31"/>
      <c r="K454" s="282"/>
      <c r="L454" s="63">
        <f t="shared" si="20"/>
        <v>1444.5</v>
      </c>
    </row>
    <row r="455" spans="1:12" s="4" customFormat="1" ht="23.1" customHeight="1" x14ac:dyDescent="0.25">
      <c r="A455" s="53" t="s">
        <v>613</v>
      </c>
      <c r="B455" s="38"/>
      <c r="C455" s="62" t="s">
        <v>46</v>
      </c>
      <c r="D455" s="85">
        <v>4739.2</v>
      </c>
      <c r="E455" s="117">
        <v>1074</v>
      </c>
      <c r="F455" s="83"/>
      <c r="G455" s="117"/>
      <c r="H455" s="31"/>
      <c r="I455" s="31"/>
      <c r="J455" s="31"/>
      <c r="K455" s="282"/>
      <c r="L455" s="63">
        <f t="shared" si="20"/>
        <v>5813.2</v>
      </c>
    </row>
    <row r="456" spans="1:12" s="4" customFormat="1" ht="23.1" customHeight="1" x14ac:dyDescent="0.25">
      <c r="A456" s="53" t="s">
        <v>614</v>
      </c>
      <c r="B456" s="38"/>
      <c r="C456" s="62" t="s">
        <v>46</v>
      </c>
      <c r="D456" s="85">
        <v>144.69999999999999</v>
      </c>
      <c r="E456" s="117">
        <v>0</v>
      </c>
      <c r="F456" s="117"/>
      <c r="G456" s="117"/>
      <c r="H456" s="31"/>
      <c r="I456" s="31"/>
      <c r="J456" s="31"/>
      <c r="K456" s="282"/>
      <c r="L456" s="63">
        <f t="shared" si="20"/>
        <v>144.69999999999999</v>
      </c>
    </row>
    <row r="457" spans="1:12" s="4" customFormat="1" ht="23.1" customHeight="1" x14ac:dyDescent="0.25">
      <c r="A457" s="53" t="s">
        <v>615</v>
      </c>
      <c r="B457" s="38"/>
      <c r="C457" s="62" t="s">
        <v>46</v>
      </c>
      <c r="D457" s="70">
        <v>37722.670000000006</v>
      </c>
      <c r="E457" s="117">
        <v>95</v>
      </c>
      <c r="F457" s="117"/>
      <c r="G457" s="117"/>
      <c r="H457" s="31"/>
      <c r="I457" s="31"/>
      <c r="J457" s="31"/>
      <c r="K457" s="282"/>
      <c r="L457" s="63">
        <f t="shared" si="20"/>
        <v>37817.670000000006</v>
      </c>
    </row>
    <row r="458" spans="1:12" s="4" customFormat="1" ht="22.5" customHeight="1" x14ac:dyDescent="0.25">
      <c r="A458" s="53" t="s">
        <v>616</v>
      </c>
      <c r="B458" s="38"/>
      <c r="C458" s="62" t="s">
        <v>46</v>
      </c>
      <c r="D458" s="85">
        <v>327.39999999999998</v>
      </c>
      <c r="E458" s="117">
        <v>143</v>
      </c>
      <c r="F458" s="83"/>
      <c r="G458" s="117"/>
      <c r="H458" s="31"/>
      <c r="I458" s="31"/>
      <c r="J458" s="31"/>
      <c r="K458" s="282"/>
      <c r="L458" s="63">
        <f t="shared" si="20"/>
        <v>470.4</v>
      </c>
    </row>
    <row r="459" spans="1:12" s="4" customFormat="1" ht="22.5" customHeight="1" x14ac:dyDescent="0.25">
      <c r="A459" s="53" t="s">
        <v>617</v>
      </c>
      <c r="B459" s="38"/>
      <c r="C459" s="62" t="s">
        <v>46</v>
      </c>
      <c r="D459" s="70">
        <v>7935.75</v>
      </c>
      <c r="E459" s="117">
        <v>0</v>
      </c>
      <c r="F459" s="83"/>
      <c r="G459" s="31"/>
      <c r="H459" s="31"/>
      <c r="I459" s="31"/>
      <c r="J459" s="31"/>
      <c r="K459" s="282"/>
      <c r="L459" s="63">
        <f t="shared" si="20"/>
        <v>7935.75</v>
      </c>
    </row>
    <row r="460" spans="1:12" s="4" customFormat="1" ht="23.1" customHeight="1" x14ac:dyDescent="0.25">
      <c r="A460" s="53" t="s">
        <v>618</v>
      </c>
      <c r="B460" s="38"/>
      <c r="C460" s="62" t="s">
        <v>46</v>
      </c>
      <c r="D460" s="85">
        <v>260</v>
      </c>
      <c r="E460" s="117">
        <v>0</v>
      </c>
      <c r="F460" s="117"/>
      <c r="G460" s="117"/>
      <c r="H460" s="31"/>
      <c r="I460" s="31"/>
      <c r="J460" s="31"/>
      <c r="K460" s="282"/>
      <c r="L460" s="63">
        <f t="shared" si="20"/>
        <v>260</v>
      </c>
    </row>
    <row r="461" spans="1:12" s="4" customFormat="1" ht="23.1" customHeight="1" x14ac:dyDescent="0.25">
      <c r="A461" s="53" t="s">
        <v>619</v>
      </c>
      <c r="B461" s="38"/>
      <c r="C461" s="62" t="s">
        <v>46</v>
      </c>
      <c r="D461" s="85">
        <v>169257.58999999997</v>
      </c>
      <c r="E461" s="117">
        <v>1270</v>
      </c>
      <c r="F461" s="83"/>
      <c r="G461" s="31"/>
      <c r="H461" s="31"/>
      <c r="I461" s="31"/>
      <c r="J461" s="31"/>
      <c r="K461" s="282"/>
      <c r="L461" s="63">
        <f t="shared" si="20"/>
        <v>170527.58999999997</v>
      </c>
    </row>
    <row r="462" spans="1:12" s="4" customFormat="1" ht="23.1" customHeight="1" x14ac:dyDescent="0.25">
      <c r="A462" s="53" t="s">
        <v>620</v>
      </c>
      <c r="B462" s="38"/>
      <c r="C462" s="62" t="s">
        <v>46</v>
      </c>
      <c r="D462" s="85">
        <v>41802.5</v>
      </c>
      <c r="E462" s="117">
        <v>0</v>
      </c>
      <c r="F462" s="83"/>
      <c r="G462" s="117"/>
      <c r="H462" s="31"/>
      <c r="I462" s="31"/>
      <c r="J462" s="31"/>
      <c r="K462" s="282"/>
      <c r="L462" s="63">
        <f t="shared" si="20"/>
        <v>41802.5</v>
      </c>
    </row>
    <row r="463" spans="1:12" s="4" customFormat="1" ht="23.1" customHeight="1" x14ac:dyDescent="0.25">
      <c r="A463" s="53" t="s">
        <v>621</v>
      </c>
      <c r="B463" s="38"/>
      <c r="C463" s="62" t="s">
        <v>46</v>
      </c>
      <c r="D463" s="85">
        <v>537.1</v>
      </c>
      <c r="E463" s="117">
        <v>0</v>
      </c>
      <c r="F463" s="117"/>
      <c r="G463" s="117"/>
      <c r="H463" s="31"/>
      <c r="I463" s="31"/>
      <c r="J463" s="31"/>
      <c r="K463" s="282"/>
      <c r="L463" s="63">
        <f t="shared" si="20"/>
        <v>537.1</v>
      </c>
    </row>
    <row r="464" spans="1:12" s="4" customFormat="1" ht="23.1" customHeight="1" x14ac:dyDescent="0.25">
      <c r="A464" s="53" t="s">
        <v>622</v>
      </c>
      <c r="B464" s="38"/>
      <c r="C464" s="62" t="s">
        <v>46</v>
      </c>
      <c r="D464" s="85">
        <v>180</v>
      </c>
      <c r="E464" s="117">
        <v>0</v>
      </c>
      <c r="F464" s="117"/>
      <c r="G464" s="117"/>
      <c r="H464" s="31"/>
      <c r="I464" s="31"/>
      <c r="J464" s="31"/>
      <c r="K464" s="282"/>
      <c r="L464" s="63">
        <f t="shared" si="20"/>
        <v>180</v>
      </c>
    </row>
    <row r="465" spans="1:12" s="4" customFormat="1" ht="23.1" customHeight="1" x14ac:dyDescent="0.25">
      <c r="A465" s="53" t="s">
        <v>623</v>
      </c>
      <c r="B465" s="38"/>
      <c r="C465" s="62" t="s">
        <v>46</v>
      </c>
      <c r="D465" s="70">
        <v>18044.919999999998</v>
      </c>
      <c r="E465" s="117">
        <v>0</v>
      </c>
      <c r="F465" s="117"/>
      <c r="G465" s="117"/>
      <c r="H465" s="31"/>
      <c r="I465" s="31"/>
      <c r="J465" s="31"/>
      <c r="K465" s="282"/>
      <c r="L465" s="63">
        <f t="shared" si="20"/>
        <v>18044.919999999998</v>
      </c>
    </row>
    <row r="466" spans="1:12" s="4" customFormat="1" ht="23.1" customHeight="1" x14ac:dyDescent="0.25">
      <c r="A466" s="195" t="s">
        <v>624</v>
      </c>
      <c r="B466" s="52"/>
      <c r="C466" s="62" t="s">
        <v>46</v>
      </c>
      <c r="D466" s="85">
        <v>9874.9</v>
      </c>
      <c r="E466" s="117">
        <v>0</v>
      </c>
      <c r="F466" s="117"/>
      <c r="G466" s="117"/>
      <c r="H466" s="31"/>
      <c r="I466" s="31"/>
      <c r="J466" s="31"/>
      <c r="K466" s="282"/>
      <c r="L466" s="63">
        <f t="shared" si="20"/>
        <v>9874.9</v>
      </c>
    </row>
    <row r="467" spans="1:12" s="4" customFormat="1" ht="23.1" customHeight="1" x14ac:dyDescent="0.25">
      <c r="A467" s="114" t="s">
        <v>625</v>
      </c>
      <c r="B467" s="52"/>
      <c r="C467" s="61" t="s">
        <v>46</v>
      </c>
      <c r="D467" s="85">
        <v>51930.6</v>
      </c>
      <c r="E467" s="117">
        <v>1406</v>
      </c>
      <c r="F467" s="117"/>
      <c r="G467" s="117"/>
      <c r="H467" s="31"/>
      <c r="I467" s="31"/>
      <c r="J467" s="31"/>
      <c r="K467" s="282"/>
      <c r="L467" s="63">
        <f t="shared" si="20"/>
        <v>53336.6</v>
      </c>
    </row>
    <row r="468" spans="1:12" s="4" customFormat="1" ht="23.1" customHeight="1" thickBot="1" x14ac:dyDescent="0.3">
      <c r="A468" s="183" t="s">
        <v>626</v>
      </c>
      <c r="B468" s="43"/>
      <c r="C468" s="62" t="s">
        <v>46</v>
      </c>
      <c r="D468" s="86">
        <v>112701.47999999998</v>
      </c>
      <c r="E468" s="310">
        <v>0</v>
      </c>
      <c r="F468" s="117"/>
      <c r="G468" s="117"/>
      <c r="H468" s="31"/>
      <c r="I468" s="31"/>
      <c r="J468" s="31"/>
      <c r="K468" s="282"/>
      <c r="L468" s="63">
        <f>SUM(D468:K468)</f>
        <v>112701.47999999998</v>
      </c>
    </row>
    <row r="469" spans="1:12" s="4" customFormat="1" ht="30" customHeight="1" thickTop="1" thickBot="1" x14ac:dyDescent="0.3">
      <c r="A469" s="685" t="s">
        <v>627</v>
      </c>
      <c r="B469" s="686"/>
      <c r="C469" s="37" t="s">
        <v>46</v>
      </c>
      <c r="D469" s="210">
        <f t="shared" ref="D469:H469" si="21">SUM(D363:D468)</f>
        <v>5076850.3800000008</v>
      </c>
      <c r="E469" s="311">
        <f t="shared" si="21"/>
        <v>62352.61</v>
      </c>
      <c r="F469" s="55">
        <f t="shared" si="21"/>
        <v>0</v>
      </c>
      <c r="G469" s="55">
        <f>SUM(G363:G468)</f>
        <v>0</v>
      </c>
      <c r="H469" s="55">
        <f t="shared" si="21"/>
        <v>0</v>
      </c>
      <c r="I469" s="55">
        <f>SUM(I363:I468)</f>
        <v>0</v>
      </c>
      <c r="J469" s="55">
        <f>SUM(J363:J468)</f>
        <v>0</v>
      </c>
      <c r="K469" s="55">
        <f>SUM(K363:K468)</f>
        <v>0</v>
      </c>
      <c r="L469" s="46">
        <f>SUM(L363:L468)</f>
        <v>5139202.99</v>
      </c>
    </row>
    <row r="470" spans="1:12" s="4" customFormat="1" ht="16.5" customHeight="1" thickTop="1" thickBot="1" x14ac:dyDescent="0.3">
      <c r="A470" s="627"/>
      <c r="B470" s="628"/>
      <c r="C470" s="628"/>
      <c r="D470" s="628"/>
      <c r="E470" s="742"/>
      <c r="F470" s="628"/>
      <c r="G470" s="628"/>
      <c r="H470" s="628"/>
      <c r="I470" s="628"/>
      <c r="J470" s="628"/>
      <c r="K470" s="628"/>
      <c r="L470" s="629"/>
    </row>
    <row r="471" spans="1:12" s="4" customFormat="1" ht="24.75" customHeight="1" thickTop="1" thickBot="1" x14ac:dyDescent="0.3">
      <c r="A471" s="679" t="s">
        <v>520</v>
      </c>
      <c r="B471" s="680"/>
      <c r="C471" s="680"/>
      <c r="D471" s="680"/>
      <c r="E471" s="680"/>
      <c r="F471" s="680"/>
      <c r="G471" s="680"/>
      <c r="H471" s="680"/>
      <c r="I471" s="680"/>
      <c r="J471" s="680"/>
      <c r="K471" s="680"/>
      <c r="L471" s="681"/>
    </row>
    <row r="472" spans="1:12" s="4" customFormat="1" ht="23.1" customHeight="1" thickTop="1" thickBot="1" x14ac:dyDescent="0.3">
      <c r="A472" s="745" t="s">
        <v>521</v>
      </c>
      <c r="B472" s="746"/>
      <c r="C472" s="746"/>
      <c r="D472" s="746"/>
      <c r="E472" s="746"/>
      <c r="F472" s="746"/>
      <c r="G472" s="746"/>
      <c r="H472" s="746"/>
      <c r="I472" s="746"/>
      <c r="J472" s="746"/>
      <c r="K472" s="746"/>
      <c r="L472" s="747"/>
    </row>
    <row r="473" spans="1:12" s="4" customFormat="1" ht="32.25" customHeight="1" thickTop="1" thickBot="1" x14ac:dyDescent="0.3">
      <c r="A473" s="748" t="s">
        <v>628</v>
      </c>
      <c r="B473" s="749"/>
      <c r="C473" s="750"/>
      <c r="D473" s="78" t="s">
        <v>1050</v>
      </c>
      <c r="E473" s="78" t="s">
        <v>1043</v>
      </c>
      <c r="F473" s="11" t="s">
        <v>1044</v>
      </c>
      <c r="G473" s="11" t="s">
        <v>1045</v>
      </c>
      <c r="H473" s="11" t="s">
        <v>1046</v>
      </c>
      <c r="I473" s="11" t="s">
        <v>1047</v>
      </c>
      <c r="J473" s="11" t="s">
        <v>1048</v>
      </c>
      <c r="K473" s="470" t="s">
        <v>1049</v>
      </c>
      <c r="L473" s="469" t="s">
        <v>49</v>
      </c>
    </row>
    <row r="474" spans="1:12" s="4" customFormat="1" ht="22.5" customHeight="1" thickTop="1" thickBot="1" x14ac:dyDescent="0.3">
      <c r="A474" s="181" t="s">
        <v>629</v>
      </c>
      <c r="B474" s="39"/>
      <c r="C474" s="60" t="s">
        <v>46</v>
      </c>
      <c r="D474" s="84">
        <v>1432</v>
      </c>
      <c r="E474" s="117">
        <v>0</v>
      </c>
      <c r="F474" s="117"/>
      <c r="G474" s="117"/>
      <c r="H474" s="31"/>
      <c r="I474" s="31"/>
      <c r="J474" s="31"/>
      <c r="K474" s="282"/>
      <c r="L474" s="63">
        <f>SUM(D474:K474)</f>
        <v>1432</v>
      </c>
    </row>
    <row r="475" spans="1:12" s="4" customFormat="1" ht="22.5" customHeight="1" thickTop="1" x14ac:dyDescent="0.25">
      <c r="A475" s="184" t="s">
        <v>630</v>
      </c>
      <c r="B475" s="371"/>
      <c r="C475" s="60" t="s">
        <v>46</v>
      </c>
      <c r="D475" s="85">
        <v>550</v>
      </c>
      <c r="E475" s="117">
        <v>0</v>
      </c>
      <c r="F475" s="117"/>
      <c r="G475" s="31"/>
      <c r="H475" s="31"/>
      <c r="I475" s="31"/>
      <c r="J475" s="31"/>
      <c r="K475" s="282"/>
      <c r="L475" s="63">
        <f>SUM(D475:K475)</f>
        <v>550</v>
      </c>
    </row>
    <row r="476" spans="1:12" s="4" customFormat="1" ht="22.5" customHeight="1" x14ac:dyDescent="0.25">
      <c r="A476" s="53" t="s">
        <v>631</v>
      </c>
      <c r="B476" s="40"/>
      <c r="C476" s="62" t="s">
        <v>46</v>
      </c>
      <c r="D476" s="85">
        <v>122.9</v>
      </c>
      <c r="E476" s="117">
        <v>0</v>
      </c>
      <c r="F476" s="117"/>
      <c r="G476" s="117"/>
      <c r="H476" s="31"/>
      <c r="I476" s="31"/>
      <c r="J476" s="31"/>
      <c r="K476" s="282"/>
      <c r="L476" s="63">
        <f t="shared" ref="L476:L538" si="22">SUM(D476:K476)</f>
        <v>122.9</v>
      </c>
    </row>
    <row r="477" spans="1:12" s="4" customFormat="1" ht="22.5" customHeight="1" x14ac:dyDescent="0.25">
      <c r="A477" s="53" t="s">
        <v>632</v>
      </c>
      <c r="B477" s="40"/>
      <c r="C477" s="62" t="s">
        <v>46</v>
      </c>
      <c r="D477" s="85">
        <v>168.2</v>
      </c>
      <c r="E477" s="117">
        <v>0</v>
      </c>
      <c r="F477" s="117"/>
      <c r="G477" s="117"/>
      <c r="H477" s="31"/>
      <c r="I477" s="31"/>
      <c r="J477" s="31"/>
      <c r="K477" s="282"/>
      <c r="L477" s="63">
        <f t="shared" si="22"/>
        <v>168.2</v>
      </c>
    </row>
    <row r="478" spans="1:12" s="4" customFormat="1" ht="22.5" customHeight="1" x14ac:dyDescent="0.25">
      <c r="A478" s="53" t="s">
        <v>633</v>
      </c>
      <c r="B478" s="40"/>
      <c r="C478" s="62" t="s">
        <v>46</v>
      </c>
      <c r="D478" s="85">
        <v>1150</v>
      </c>
      <c r="E478" s="117">
        <v>0</v>
      </c>
      <c r="F478" s="117"/>
      <c r="G478" s="117"/>
      <c r="H478" s="31"/>
      <c r="I478" s="31"/>
      <c r="J478" s="31"/>
      <c r="K478" s="282"/>
      <c r="L478" s="63">
        <f t="shared" si="22"/>
        <v>1150</v>
      </c>
    </row>
    <row r="479" spans="1:12" s="4" customFormat="1" ht="22.5" customHeight="1" x14ac:dyDescent="0.25">
      <c r="A479" s="53" t="s">
        <v>634</v>
      </c>
      <c r="B479" s="40"/>
      <c r="C479" s="61" t="s">
        <v>46</v>
      </c>
      <c r="D479" s="85">
        <v>3293.7</v>
      </c>
      <c r="E479" s="117">
        <v>0</v>
      </c>
      <c r="F479" s="117"/>
      <c r="G479" s="117"/>
      <c r="H479" s="31"/>
      <c r="I479" s="31"/>
      <c r="J479" s="31"/>
      <c r="K479" s="282"/>
      <c r="L479" s="63">
        <f t="shared" si="22"/>
        <v>3293.7</v>
      </c>
    </row>
    <row r="480" spans="1:12" s="4" customFormat="1" ht="22.5" customHeight="1" x14ac:dyDescent="0.25">
      <c r="A480" s="53" t="s">
        <v>635</v>
      </c>
      <c r="B480" s="40"/>
      <c r="C480" s="62" t="s">
        <v>46</v>
      </c>
      <c r="D480" s="85">
        <v>3768.5499999999997</v>
      </c>
      <c r="E480" s="117">
        <v>0</v>
      </c>
      <c r="F480" s="117"/>
      <c r="G480" s="117"/>
      <c r="H480" s="31"/>
      <c r="I480" s="31"/>
      <c r="J480" s="31"/>
      <c r="K480" s="282"/>
      <c r="L480" s="63">
        <f t="shared" si="22"/>
        <v>3768.5499999999997</v>
      </c>
    </row>
    <row r="481" spans="1:12" s="4" customFormat="1" ht="22.5" customHeight="1" x14ac:dyDescent="0.25">
      <c r="A481" s="53" t="s">
        <v>636</v>
      </c>
      <c r="B481" s="40"/>
      <c r="C481" s="62" t="s">
        <v>46</v>
      </c>
      <c r="D481" s="85">
        <v>1053.9000000000001</v>
      </c>
      <c r="E481" s="117">
        <v>0</v>
      </c>
      <c r="F481" s="117"/>
      <c r="G481" s="117"/>
      <c r="H481" s="31"/>
      <c r="I481" s="31"/>
      <c r="J481" s="31"/>
      <c r="K481" s="282"/>
      <c r="L481" s="63">
        <f t="shared" si="22"/>
        <v>1053.9000000000001</v>
      </c>
    </row>
    <row r="482" spans="1:12" s="4" customFormat="1" ht="22.5" customHeight="1" x14ac:dyDescent="0.25">
      <c r="A482" s="53" t="s">
        <v>637</v>
      </c>
      <c r="B482" s="40"/>
      <c r="C482" s="62" t="s">
        <v>46</v>
      </c>
      <c r="D482" s="85">
        <v>1870.6999999999998</v>
      </c>
      <c r="E482" s="117">
        <v>0</v>
      </c>
      <c r="F482" s="83"/>
      <c r="G482" s="117"/>
      <c r="H482" s="31"/>
      <c r="I482" s="31"/>
      <c r="J482" s="31"/>
      <c r="K482" s="282"/>
      <c r="L482" s="63">
        <f t="shared" si="22"/>
        <v>1870.6999999999998</v>
      </c>
    </row>
    <row r="483" spans="1:12" s="4" customFormat="1" ht="22.5" customHeight="1" x14ac:dyDescent="0.25">
      <c r="A483" s="53" t="s">
        <v>638</v>
      </c>
      <c r="B483" s="40"/>
      <c r="C483" s="62" t="s">
        <v>46</v>
      </c>
      <c r="D483" s="85">
        <v>7515.9800000000005</v>
      </c>
      <c r="E483" s="117">
        <v>42</v>
      </c>
      <c r="F483" s="117"/>
      <c r="G483" s="117"/>
      <c r="H483" s="31"/>
      <c r="I483" s="31"/>
      <c r="J483" s="31"/>
      <c r="K483" s="282"/>
      <c r="L483" s="63">
        <f t="shared" si="22"/>
        <v>7557.9800000000005</v>
      </c>
    </row>
    <row r="484" spans="1:12" s="4" customFormat="1" ht="22.5" customHeight="1" x14ac:dyDescent="0.25">
      <c r="A484" s="53" t="s">
        <v>639</v>
      </c>
      <c r="B484" s="40"/>
      <c r="C484" s="62" t="s">
        <v>46</v>
      </c>
      <c r="D484" s="85">
        <v>18053.46</v>
      </c>
      <c r="E484" s="31">
        <v>0</v>
      </c>
      <c r="F484" s="83"/>
      <c r="G484" s="31"/>
      <c r="H484" s="31"/>
      <c r="I484" s="31"/>
      <c r="J484" s="31"/>
      <c r="K484" s="282"/>
      <c r="L484" s="63">
        <f t="shared" si="22"/>
        <v>18053.46</v>
      </c>
    </row>
    <row r="485" spans="1:12" s="4" customFormat="1" ht="22.5" customHeight="1" x14ac:dyDescent="0.25">
      <c r="A485" s="53" t="s">
        <v>640</v>
      </c>
      <c r="B485" s="40"/>
      <c r="C485" s="62" t="s">
        <v>46</v>
      </c>
      <c r="D485" s="70">
        <v>79.8</v>
      </c>
      <c r="E485" s="117">
        <v>0</v>
      </c>
      <c r="F485" s="117"/>
      <c r="G485" s="117"/>
      <c r="H485" s="117"/>
      <c r="I485" s="117"/>
      <c r="J485" s="117"/>
      <c r="K485" s="457"/>
      <c r="L485" s="479">
        <f t="shared" si="22"/>
        <v>79.8</v>
      </c>
    </row>
    <row r="486" spans="1:12" s="4" customFormat="1" ht="22.5" customHeight="1" x14ac:dyDescent="0.25">
      <c r="A486" s="53" t="s">
        <v>641</v>
      </c>
      <c r="B486" s="40"/>
      <c r="C486" s="62" t="s">
        <v>46</v>
      </c>
      <c r="D486" s="70">
        <v>168</v>
      </c>
      <c r="E486" s="31">
        <v>0</v>
      </c>
      <c r="F486" s="117"/>
      <c r="G486" s="117"/>
      <c r="H486" s="117"/>
      <c r="I486" s="31"/>
      <c r="J486" s="31"/>
      <c r="K486" s="282"/>
      <c r="L486" s="63">
        <f t="shared" si="22"/>
        <v>168</v>
      </c>
    </row>
    <row r="487" spans="1:12" s="4" customFormat="1" ht="22.5" customHeight="1" x14ac:dyDescent="0.25">
      <c r="A487" s="53" t="s">
        <v>642</v>
      </c>
      <c r="B487" s="40"/>
      <c r="C487" s="62" t="s">
        <v>46</v>
      </c>
      <c r="D487" s="85">
        <v>333</v>
      </c>
      <c r="E487" s="31">
        <v>0</v>
      </c>
      <c r="F487" s="117"/>
      <c r="G487" s="117"/>
      <c r="H487" s="31"/>
      <c r="I487" s="31"/>
      <c r="J487" s="31"/>
      <c r="K487" s="282"/>
      <c r="L487" s="63">
        <f t="shared" si="22"/>
        <v>333</v>
      </c>
    </row>
    <row r="488" spans="1:12" s="4" customFormat="1" ht="22.5" customHeight="1" x14ac:dyDescent="0.25">
      <c r="A488" s="53" t="s">
        <v>643</v>
      </c>
      <c r="B488" s="40"/>
      <c r="C488" s="62" t="s">
        <v>46</v>
      </c>
      <c r="D488" s="85">
        <v>3180.3</v>
      </c>
      <c r="E488" s="31">
        <v>0</v>
      </c>
      <c r="F488" s="117"/>
      <c r="G488" s="117"/>
      <c r="H488" s="31"/>
      <c r="I488" s="31"/>
      <c r="J488" s="31"/>
      <c r="K488" s="282"/>
      <c r="L488" s="63">
        <f t="shared" si="22"/>
        <v>3180.3</v>
      </c>
    </row>
    <row r="489" spans="1:12" s="4" customFormat="1" ht="22.5" customHeight="1" x14ac:dyDescent="0.25">
      <c r="A489" s="53" t="s">
        <v>644</v>
      </c>
      <c r="B489" s="40"/>
      <c r="C489" s="62" t="s">
        <v>46</v>
      </c>
      <c r="D489" s="85">
        <v>47294.68</v>
      </c>
      <c r="E489" s="31">
        <v>805</v>
      </c>
      <c r="F489" s="83"/>
      <c r="G489" s="31"/>
      <c r="H489" s="31"/>
      <c r="I489" s="31"/>
      <c r="J489" s="31"/>
      <c r="K489" s="282"/>
      <c r="L489" s="63">
        <f t="shared" si="22"/>
        <v>48099.68</v>
      </c>
    </row>
    <row r="490" spans="1:12" s="4" customFormat="1" ht="22.5" customHeight="1" x14ac:dyDescent="0.25">
      <c r="A490" s="47" t="s">
        <v>645</v>
      </c>
      <c r="B490" s="40"/>
      <c r="C490" s="62" t="s">
        <v>46</v>
      </c>
      <c r="D490" s="85">
        <v>3715.8599999999997</v>
      </c>
      <c r="E490" s="117">
        <v>0</v>
      </c>
      <c r="F490" s="117"/>
      <c r="G490" s="117"/>
      <c r="H490" s="31"/>
      <c r="I490" s="31"/>
      <c r="J490" s="31"/>
      <c r="K490" s="282"/>
      <c r="L490" s="63">
        <f t="shared" si="22"/>
        <v>3715.8599999999997</v>
      </c>
    </row>
    <row r="491" spans="1:12" s="4" customFormat="1" ht="22.5" customHeight="1" x14ac:dyDescent="0.25">
      <c r="A491" s="47" t="s">
        <v>646</v>
      </c>
      <c r="B491" s="40"/>
      <c r="C491" s="62" t="s">
        <v>46</v>
      </c>
      <c r="D491" s="85">
        <v>103</v>
      </c>
      <c r="E491" s="117">
        <v>0</v>
      </c>
      <c r="F491" s="117"/>
      <c r="G491" s="117"/>
      <c r="H491" s="31"/>
      <c r="I491" s="31"/>
      <c r="J491" s="31"/>
      <c r="K491" s="282"/>
      <c r="L491" s="63">
        <f t="shared" si="22"/>
        <v>103</v>
      </c>
    </row>
    <row r="492" spans="1:12" s="4" customFormat="1" ht="22.5" customHeight="1" x14ac:dyDescent="0.25">
      <c r="A492" s="53" t="s">
        <v>647</v>
      </c>
      <c r="B492" s="40"/>
      <c r="C492" s="62" t="s">
        <v>46</v>
      </c>
      <c r="D492" s="85">
        <v>1012.5</v>
      </c>
      <c r="E492" s="117">
        <v>0</v>
      </c>
      <c r="F492" s="117"/>
      <c r="G492" s="117"/>
      <c r="H492" s="31"/>
      <c r="I492" s="31"/>
      <c r="J492" s="31"/>
      <c r="K492" s="282"/>
      <c r="L492" s="63">
        <f t="shared" si="22"/>
        <v>1012.5</v>
      </c>
    </row>
    <row r="493" spans="1:12" s="4" customFormat="1" ht="22.5" customHeight="1" x14ac:dyDescent="0.25">
      <c r="A493" s="184" t="s">
        <v>648</v>
      </c>
      <c r="B493" s="40"/>
      <c r="C493" s="62" t="s">
        <v>46</v>
      </c>
      <c r="D493" s="85">
        <v>924</v>
      </c>
      <c r="E493" s="117">
        <v>0</v>
      </c>
      <c r="F493" s="117"/>
      <c r="G493" s="117"/>
      <c r="H493" s="31"/>
      <c r="I493" s="31"/>
      <c r="J493" s="31"/>
      <c r="K493" s="282"/>
      <c r="L493" s="63">
        <f t="shared" si="22"/>
        <v>924</v>
      </c>
    </row>
    <row r="494" spans="1:12" s="4" customFormat="1" ht="22.5" customHeight="1" x14ac:dyDescent="0.25">
      <c r="A494" s="603" t="s">
        <v>649</v>
      </c>
      <c r="B494" s="604"/>
      <c r="C494" s="62" t="s">
        <v>46</v>
      </c>
      <c r="D494" s="85">
        <v>1825</v>
      </c>
      <c r="E494" s="31">
        <v>210</v>
      </c>
      <c r="F494" s="83"/>
      <c r="G494" s="31"/>
      <c r="H494" s="31"/>
      <c r="I494" s="31"/>
      <c r="J494" s="31"/>
      <c r="K494" s="282"/>
      <c r="L494" s="63">
        <f t="shared" si="22"/>
        <v>2035</v>
      </c>
    </row>
    <row r="495" spans="1:12" s="4" customFormat="1" ht="22.5" customHeight="1" x14ac:dyDescent="0.25">
      <c r="A495" s="184" t="s">
        <v>650</v>
      </c>
      <c r="B495" s="40"/>
      <c r="C495" s="62" t="s">
        <v>46</v>
      </c>
      <c r="D495" s="85">
        <v>180</v>
      </c>
      <c r="E495" s="31">
        <v>0</v>
      </c>
      <c r="F495" s="117"/>
      <c r="G495" s="117"/>
      <c r="H495" s="31"/>
      <c r="I495" s="31"/>
      <c r="J495" s="31"/>
      <c r="K495" s="282"/>
      <c r="L495" s="63">
        <f t="shared" si="22"/>
        <v>180</v>
      </c>
    </row>
    <row r="496" spans="1:12" s="4" customFormat="1" ht="22.5" customHeight="1" x14ac:dyDescent="0.25">
      <c r="A496" s="53" t="s">
        <v>651</v>
      </c>
      <c r="B496" s="40"/>
      <c r="C496" s="62" t="s">
        <v>46</v>
      </c>
      <c r="D496" s="85">
        <v>8900.5999999999985</v>
      </c>
      <c r="E496" s="31">
        <v>0</v>
      </c>
      <c r="F496" s="117"/>
      <c r="G496" s="117"/>
      <c r="H496" s="31"/>
      <c r="I496" s="31"/>
      <c r="J496" s="31"/>
      <c r="K496" s="282"/>
      <c r="L496" s="63">
        <f t="shared" si="22"/>
        <v>8900.5999999999985</v>
      </c>
    </row>
    <row r="497" spans="1:12" s="4" customFormat="1" ht="22.5" customHeight="1" x14ac:dyDescent="0.25">
      <c r="A497" s="47" t="s">
        <v>652</v>
      </c>
      <c r="B497" s="40"/>
      <c r="C497" s="62" t="s">
        <v>46</v>
      </c>
      <c r="D497" s="85">
        <v>1728.1</v>
      </c>
      <c r="E497" s="31">
        <v>0</v>
      </c>
      <c r="F497" s="117"/>
      <c r="G497" s="117"/>
      <c r="H497" s="31"/>
      <c r="I497" s="31"/>
      <c r="J497" s="31"/>
      <c r="K497" s="282"/>
      <c r="L497" s="63">
        <f t="shared" si="22"/>
        <v>1728.1</v>
      </c>
    </row>
    <row r="498" spans="1:12" s="4" customFormat="1" ht="22.5" customHeight="1" x14ac:dyDescent="0.25">
      <c r="A498" s="47" t="s">
        <v>653</v>
      </c>
      <c r="B498" s="40"/>
      <c r="C498" s="62" t="s">
        <v>46</v>
      </c>
      <c r="D498" s="85">
        <v>918.2</v>
      </c>
      <c r="E498" s="31">
        <v>0</v>
      </c>
      <c r="F498" s="117"/>
      <c r="G498" s="117"/>
      <c r="H498" s="31"/>
      <c r="I498" s="31"/>
      <c r="J498" s="31"/>
      <c r="K498" s="282"/>
      <c r="L498" s="63">
        <f t="shared" si="22"/>
        <v>918.2</v>
      </c>
    </row>
    <row r="499" spans="1:12" s="4" customFormat="1" ht="22.5" customHeight="1" x14ac:dyDescent="0.25">
      <c r="A499" s="53" t="s">
        <v>654</v>
      </c>
      <c r="B499" s="40"/>
      <c r="C499" s="62" t="s">
        <v>46</v>
      </c>
      <c r="D499" s="85">
        <v>10674.46</v>
      </c>
      <c r="E499" s="31">
        <v>0</v>
      </c>
      <c r="F499" s="83"/>
      <c r="G499" s="31"/>
      <c r="H499" s="31"/>
      <c r="I499" s="31"/>
      <c r="J499" s="31"/>
      <c r="K499" s="282"/>
      <c r="L499" s="63">
        <f t="shared" si="22"/>
        <v>10674.46</v>
      </c>
    </row>
    <row r="500" spans="1:12" s="4" customFormat="1" ht="22.5" customHeight="1" x14ac:dyDescent="0.25">
      <c r="A500" s="53" t="s">
        <v>655</v>
      </c>
      <c r="B500" s="40"/>
      <c r="C500" s="62" t="s">
        <v>46</v>
      </c>
      <c r="D500" s="85">
        <v>5713.42</v>
      </c>
      <c r="E500" s="31">
        <v>0</v>
      </c>
      <c r="F500" s="83"/>
      <c r="G500" s="117"/>
      <c r="H500" s="31"/>
      <c r="I500" s="31"/>
      <c r="J500" s="31"/>
      <c r="K500" s="282"/>
      <c r="L500" s="63">
        <f t="shared" si="22"/>
        <v>5713.42</v>
      </c>
    </row>
    <row r="501" spans="1:12" s="4" customFormat="1" ht="22.5" customHeight="1" x14ac:dyDescent="0.25">
      <c r="A501" s="184" t="s">
        <v>656</v>
      </c>
      <c r="B501" s="40"/>
      <c r="C501" s="62" t="s">
        <v>46</v>
      </c>
      <c r="D501" s="85">
        <v>2655.2</v>
      </c>
      <c r="E501" s="31">
        <v>0</v>
      </c>
      <c r="F501" s="117"/>
      <c r="G501" s="117"/>
      <c r="H501" s="31"/>
      <c r="I501" s="31"/>
      <c r="J501" s="31"/>
      <c r="K501" s="282"/>
      <c r="L501" s="63">
        <f t="shared" si="22"/>
        <v>2655.2</v>
      </c>
    </row>
    <row r="502" spans="1:12" s="4" customFormat="1" ht="22.5" customHeight="1" x14ac:dyDescent="0.25">
      <c r="A502" s="184" t="s">
        <v>657</v>
      </c>
      <c r="B502" s="40"/>
      <c r="C502" s="62" t="s">
        <v>46</v>
      </c>
      <c r="D502" s="85">
        <v>4224.6000000000004</v>
      </c>
      <c r="E502" s="31">
        <v>0</v>
      </c>
      <c r="F502" s="117"/>
      <c r="G502" s="117"/>
      <c r="H502" s="31"/>
      <c r="I502" s="31"/>
      <c r="J502" s="31"/>
      <c r="K502" s="282"/>
      <c r="L502" s="63">
        <f t="shared" si="22"/>
        <v>4224.6000000000004</v>
      </c>
    </row>
    <row r="503" spans="1:12" s="4" customFormat="1" ht="21" customHeight="1" x14ac:dyDescent="0.25">
      <c r="A503" s="53" t="s">
        <v>658</v>
      </c>
      <c r="B503" s="40"/>
      <c r="C503" s="62" t="s">
        <v>46</v>
      </c>
      <c r="D503" s="70">
        <v>955</v>
      </c>
      <c r="E503" s="31">
        <v>0</v>
      </c>
      <c r="F503" s="117"/>
      <c r="G503" s="117"/>
      <c r="H503" s="31"/>
      <c r="I503" s="31"/>
      <c r="J503" s="31"/>
      <c r="K503" s="282"/>
      <c r="L503" s="63">
        <f t="shared" si="22"/>
        <v>955</v>
      </c>
    </row>
    <row r="504" spans="1:12" s="4" customFormat="1" ht="23.25" customHeight="1" x14ac:dyDescent="0.25">
      <c r="A504" s="53" t="s">
        <v>659</v>
      </c>
      <c r="B504" s="40"/>
      <c r="C504" s="62" t="s">
        <v>46</v>
      </c>
      <c r="D504" s="70">
        <v>38939</v>
      </c>
      <c r="E504" s="117">
        <v>881</v>
      </c>
      <c r="F504" s="116"/>
      <c r="G504" s="117"/>
      <c r="H504" s="117"/>
      <c r="I504" s="117"/>
      <c r="J504" s="117"/>
      <c r="K504" s="457"/>
      <c r="L504" s="63">
        <f t="shared" si="22"/>
        <v>39820</v>
      </c>
    </row>
    <row r="505" spans="1:12" s="4" customFormat="1" ht="22.5" customHeight="1" x14ac:dyDescent="0.25">
      <c r="A505" s="53" t="s">
        <v>660</v>
      </c>
      <c r="B505" s="40"/>
      <c r="C505" s="62" t="s">
        <v>46</v>
      </c>
      <c r="D505" s="85">
        <v>688.4</v>
      </c>
      <c r="E505" s="117">
        <v>0</v>
      </c>
      <c r="F505" s="117"/>
      <c r="G505" s="117"/>
      <c r="H505" s="31"/>
      <c r="I505" s="31"/>
      <c r="J505" s="31"/>
      <c r="K505" s="282"/>
      <c r="L505" s="63">
        <f t="shared" si="22"/>
        <v>688.4</v>
      </c>
    </row>
    <row r="506" spans="1:12" s="4" customFormat="1" ht="22.5" customHeight="1" x14ac:dyDescent="0.25">
      <c r="A506" s="53" t="s">
        <v>661</v>
      </c>
      <c r="B506" s="40"/>
      <c r="C506" s="62" t="s">
        <v>46</v>
      </c>
      <c r="D506" s="85">
        <v>5987.9600000000009</v>
      </c>
      <c r="E506" s="117">
        <v>0</v>
      </c>
      <c r="F506" s="117"/>
      <c r="G506" s="117"/>
      <c r="H506" s="31"/>
      <c r="I506" s="31"/>
      <c r="J506" s="31"/>
      <c r="K506" s="282"/>
      <c r="L506" s="63">
        <f t="shared" si="22"/>
        <v>5987.9600000000009</v>
      </c>
    </row>
    <row r="507" spans="1:12" s="4" customFormat="1" ht="22.5" customHeight="1" x14ac:dyDescent="0.25">
      <c r="A507" s="53" t="s">
        <v>663</v>
      </c>
      <c r="B507" s="40"/>
      <c r="C507" s="62" t="s">
        <v>46</v>
      </c>
      <c r="D507" s="85">
        <v>137679.29999999999</v>
      </c>
      <c r="E507" s="117">
        <v>4773.6000000000004</v>
      </c>
      <c r="F507" s="83"/>
      <c r="G507" s="31"/>
      <c r="H507" s="31"/>
      <c r="I507" s="31"/>
      <c r="J507" s="31"/>
      <c r="K507" s="282"/>
      <c r="L507" s="63">
        <f t="shared" si="22"/>
        <v>142452.9</v>
      </c>
    </row>
    <row r="508" spans="1:12" s="4" customFormat="1" ht="22.5" customHeight="1" x14ac:dyDescent="0.25">
      <c r="A508" s="64" t="s">
        <v>664</v>
      </c>
      <c r="B508" s="40"/>
      <c r="C508" s="62" t="s">
        <v>46</v>
      </c>
      <c r="D508" s="85">
        <v>790.59999999999991</v>
      </c>
      <c r="E508" s="117">
        <v>0</v>
      </c>
      <c r="F508" s="117"/>
      <c r="G508" s="117"/>
      <c r="H508" s="31"/>
      <c r="I508" s="31"/>
      <c r="J508" s="31"/>
      <c r="K508" s="282"/>
      <c r="L508" s="63">
        <f t="shared" si="22"/>
        <v>790.59999999999991</v>
      </c>
    </row>
    <row r="509" spans="1:12" s="4" customFormat="1" ht="22.5" customHeight="1" x14ac:dyDescent="0.25">
      <c r="A509" s="53" t="s">
        <v>665</v>
      </c>
      <c r="B509" s="40"/>
      <c r="C509" s="62" t="s">
        <v>46</v>
      </c>
      <c r="D509" s="85">
        <v>6895.06</v>
      </c>
      <c r="E509" s="117">
        <v>0</v>
      </c>
      <c r="F509" s="117"/>
      <c r="G509" s="117"/>
      <c r="H509" s="31"/>
      <c r="I509" s="31"/>
      <c r="J509" s="31"/>
      <c r="K509" s="282"/>
      <c r="L509" s="63">
        <f t="shared" si="22"/>
        <v>6895.06</v>
      </c>
    </row>
    <row r="510" spans="1:12" s="4" customFormat="1" ht="22.5" customHeight="1" x14ac:dyDescent="0.25">
      <c r="A510" s="182" t="s">
        <v>666</v>
      </c>
      <c r="B510" s="40"/>
      <c r="C510" s="62" t="s">
        <v>46</v>
      </c>
      <c r="D510" s="85">
        <v>1535.5999999999997</v>
      </c>
      <c r="E510" s="117">
        <v>750</v>
      </c>
      <c r="F510" s="117"/>
      <c r="G510" s="117"/>
      <c r="H510" s="31"/>
      <c r="I510" s="31"/>
      <c r="J510" s="31"/>
      <c r="K510" s="282"/>
      <c r="L510" s="63">
        <f t="shared" si="22"/>
        <v>2285.5999999999995</v>
      </c>
    </row>
    <row r="511" spans="1:12" s="4" customFormat="1" ht="22.5" customHeight="1" x14ac:dyDescent="0.25">
      <c r="A511" s="300" t="s">
        <v>667</v>
      </c>
      <c r="B511" s="40"/>
      <c r="C511" s="62" t="s">
        <v>46</v>
      </c>
      <c r="D511" s="31">
        <v>10156</v>
      </c>
      <c r="E511" s="31">
        <v>3061.4</v>
      </c>
      <c r="F511" s="31"/>
      <c r="G511" s="31"/>
      <c r="H511" s="31"/>
      <c r="I511" s="31"/>
      <c r="J511" s="31"/>
      <c r="K511" s="282"/>
      <c r="L511" s="63">
        <f t="shared" si="22"/>
        <v>13217.4</v>
      </c>
    </row>
    <row r="512" spans="1:12" s="4" customFormat="1" ht="22.5" customHeight="1" x14ac:dyDescent="0.25">
      <c r="A512" s="53" t="s">
        <v>668</v>
      </c>
      <c r="B512" s="40"/>
      <c r="C512" s="62" t="s">
        <v>46</v>
      </c>
      <c r="D512" s="85">
        <v>5519.3099999999995</v>
      </c>
      <c r="E512" s="117">
        <v>0</v>
      </c>
      <c r="F512" s="117"/>
      <c r="G512" s="117"/>
      <c r="H512" s="31"/>
      <c r="I512" s="31"/>
      <c r="J512" s="31"/>
      <c r="K512" s="282"/>
      <c r="L512" s="63">
        <f t="shared" si="22"/>
        <v>5519.3099999999995</v>
      </c>
    </row>
    <row r="513" spans="1:12" s="4" customFormat="1" ht="22.5" customHeight="1" x14ac:dyDescent="0.25">
      <c r="A513" s="184" t="s">
        <v>669</v>
      </c>
      <c r="B513" s="40"/>
      <c r="C513" s="62" t="s">
        <v>46</v>
      </c>
      <c r="D513" s="31">
        <v>8959</v>
      </c>
      <c r="E513" s="31">
        <v>640</v>
      </c>
      <c r="F513" s="117"/>
      <c r="G513" s="117"/>
      <c r="H513" s="31"/>
      <c r="I513" s="31"/>
      <c r="J513" s="31"/>
      <c r="K513" s="282"/>
      <c r="L513" s="63">
        <f t="shared" si="22"/>
        <v>9599</v>
      </c>
    </row>
    <row r="514" spans="1:12" s="4" customFormat="1" ht="22.5" customHeight="1" x14ac:dyDescent="0.25">
      <c r="A514" s="53" t="s">
        <v>670</v>
      </c>
      <c r="B514" s="40"/>
      <c r="C514" s="62" t="s">
        <v>46</v>
      </c>
      <c r="D514" s="85">
        <v>2317.2199999999998</v>
      </c>
      <c r="E514" s="117">
        <v>0</v>
      </c>
      <c r="F514" s="117"/>
      <c r="G514" s="117"/>
      <c r="H514" s="31"/>
      <c r="I514" s="31"/>
      <c r="J514" s="31"/>
      <c r="K514" s="282"/>
      <c r="L514" s="63">
        <f t="shared" si="22"/>
        <v>2317.2199999999998</v>
      </c>
    </row>
    <row r="515" spans="1:12" s="4" customFormat="1" ht="22.5" customHeight="1" x14ac:dyDescent="0.25">
      <c r="A515" s="735" t="s">
        <v>671</v>
      </c>
      <c r="B515" s="736"/>
      <c r="C515" s="62" t="s">
        <v>46</v>
      </c>
      <c r="D515" s="85">
        <v>3358</v>
      </c>
      <c r="E515" s="117">
        <v>0</v>
      </c>
      <c r="F515" s="83"/>
      <c r="G515" s="31"/>
      <c r="H515" s="31"/>
      <c r="I515" s="31"/>
      <c r="J515" s="31"/>
      <c r="K515" s="282"/>
      <c r="L515" s="63">
        <f t="shared" si="22"/>
        <v>3358</v>
      </c>
    </row>
    <row r="516" spans="1:12" s="4" customFormat="1" ht="22.5" customHeight="1" x14ac:dyDescent="0.25">
      <c r="A516" s="53" t="s">
        <v>672</v>
      </c>
      <c r="B516" s="40"/>
      <c r="C516" s="62" t="s">
        <v>46</v>
      </c>
      <c r="D516" s="85">
        <v>30.2</v>
      </c>
      <c r="E516" s="117">
        <v>0</v>
      </c>
      <c r="F516" s="117"/>
      <c r="G516" s="117"/>
      <c r="H516" s="31"/>
      <c r="I516" s="31"/>
      <c r="J516" s="31"/>
      <c r="K516" s="282"/>
      <c r="L516" s="63">
        <f t="shared" si="22"/>
        <v>30.2</v>
      </c>
    </row>
    <row r="517" spans="1:12" s="4" customFormat="1" ht="22.5" customHeight="1" x14ac:dyDescent="0.25">
      <c r="A517" s="53" t="s">
        <v>673</v>
      </c>
      <c r="B517" s="40"/>
      <c r="C517" s="62" t="s">
        <v>46</v>
      </c>
      <c r="D517" s="85">
        <v>206.1</v>
      </c>
      <c r="E517" s="117">
        <v>0</v>
      </c>
      <c r="F517" s="117"/>
      <c r="G517" s="117"/>
      <c r="H517" s="31"/>
      <c r="I517" s="31"/>
      <c r="J517" s="31"/>
      <c r="K517" s="282"/>
      <c r="L517" s="63">
        <f t="shared" si="22"/>
        <v>206.1</v>
      </c>
    </row>
    <row r="518" spans="1:12" s="4" customFormat="1" ht="22.5" customHeight="1" x14ac:dyDescent="0.25">
      <c r="A518" s="53" t="s">
        <v>674</v>
      </c>
      <c r="B518" s="40"/>
      <c r="C518" s="62" t="s">
        <v>46</v>
      </c>
      <c r="D518" s="85">
        <v>321.7</v>
      </c>
      <c r="E518" s="117">
        <v>0</v>
      </c>
      <c r="F518" s="117"/>
      <c r="G518" s="117"/>
      <c r="H518" s="31"/>
      <c r="I518" s="31"/>
      <c r="J518" s="31"/>
      <c r="K518" s="282"/>
      <c r="L518" s="63">
        <f t="shared" si="22"/>
        <v>321.7</v>
      </c>
    </row>
    <row r="519" spans="1:12" s="4" customFormat="1" ht="22.5" customHeight="1" x14ac:dyDescent="0.25">
      <c r="A519" s="53" t="s">
        <v>675</v>
      </c>
      <c r="B519" s="40"/>
      <c r="C519" s="62" t="s">
        <v>46</v>
      </c>
      <c r="D519" s="85">
        <v>1717.36</v>
      </c>
      <c r="E519" s="117">
        <v>0</v>
      </c>
      <c r="F519" s="117"/>
      <c r="G519" s="117"/>
      <c r="H519" s="31"/>
      <c r="I519" s="31"/>
      <c r="J519" s="31"/>
      <c r="K519" s="282"/>
      <c r="L519" s="63">
        <f t="shared" si="22"/>
        <v>1717.36</v>
      </c>
    </row>
    <row r="520" spans="1:12" s="4" customFormat="1" ht="22.5" customHeight="1" x14ac:dyDescent="0.25">
      <c r="A520" s="53" t="s">
        <v>676</v>
      </c>
      <c r="B520" s="40"/>
      <c r="C520" s="62" t="s">
        <v>46</v>
      </c>
      <c r="D520" s="85">
        <v>3941</v>
      </c>
      <c r="E520" s="117">
        <v>0</v>
      </c>
      <c r="F520" s="117"/>
      <c r="G520" s="117"/>
      <c r="H520" s="31"/>
      <c r="I520" s="31"/>
      <c r="J520" s="31"/>
      <c r="K520" s="282"/>
      <c r="L520" s="63">
        <f t="shared" si="22"/>
        <v>3941</v>
      </c>
    </row>
    <row r="521" spans="1:12" s="4" customFormat="1" ht="22.5" customHeight="1" x14ac:dyDescent="0.25">
      <c r="A521" s="53" t="s">
        <v>677</v>
      </c>
      <c r="B521" s="40"/>
      <c r="C521" s="62" t="s">
        <v>46</v>
      </c>
      <c r="D521" s="85">
        <v>427.7</v>
      </c>
      <c r="E521" s="117">
        <v>0</v>
      </c>
      <c r="F521" s="117"/>
      <c r="G521" s="117"/>
      <c r="H521" s="31"/>
      <c r="I521" s="31"/>
      <c r="J521" s="31"/>
      <c r="K521" s="282"/>
      <c r="L521" s="63">
        <f t="shared" si="22"/>
        <v>427.7</v>
      </c>
    </row>
    <row r="522" spans="1:12" s="4" customFormat="1" ht="22.5" customHeight="1" x14ac:dyDescent="0.25">
      <c r="A522" s="53" t="s">
        <v>678</v>
      </c>
      <c r="B522" s="40"/>
      <c r="C522" s="62" t="s">
        <v>46</v>
      </c>
      <c r="D522" s="70">
        <v>429</v>
      </c>
      <c r="E522" s="117">
        <v>0</v>
      </c>
      <c r="F522" s="117"/>
      <c r="G522" s="117"/>
      <c r="H522" s="31"/>
      <c r="I522" s="31"/>
      <c r="J522" s="31"/>
      <c r="K522" s="282"/>
      <c r="L522" s="63">
        <f t="shared" si="22"/>
        <v>429</v>
      </c>
    </row>
    <row r="523" spans="1:12" s="4" customFormat="1" ht="19.5" customHeight="1" x14ac:dyDescent="0.25">
      <c r="A523" s="53" t="s">
        <v>679</v>
      </c>
      <c r="B523" s="40"/>
      <c r="C523" s="62" t="s">
        <v>46</v>
      </c>
      <c r="D523" s="85">
        <v>4270.7</v>
      </c>
      <c r="E523" s="117">
        <v>0</v>
      </c>
      <c r="F523" s="117"/>
      <c r="G523" s="117"/>
      <c r="H523" s="31"/>
      <c r="I523" s="31"/>
      <c r="J523" s="31"/>
      <c r="K523" s="282"/>
      <c r="L523" s="63">
        <f t="shared" si="22"/>
        <v>4270.7</v>
      </c>
    </row>
    <row r="524" spans="1:12" s="4" customFormat="1" ht="23.25" customHeight="1" x14ac:dyDescent="0.25">
      <c r="A524" s="53" t="s">
        <v>680</v>
      </c>
      <c r="B524" s="40"/>
      <c r="C524" s="62" t="s">
        <v>46</v>
      </c>
      <c r="D524" s="70">
        <v>227.39999999999998</v>
      </c>
      <c r="E524" s="117">
        <v>0</v>
      </c>
      <c r="F524" s="117"/>
      <c r="G524" s="117"/>
      <c r="H524" s="31"/>
      <c r="I524" s="31"/>
      <c r="J524" s="31"/>
      <c r="K524" s="282"/>
      <c r="L524" s="63">
        <f t="shared" si="22"/>
        <v>227.39999999999998</v>
      </c>
    </row>
    <row r="525" spans="1:12" s="4" customFormat="1" ht="21" customHeight="1" x14ac:dyDescent="0.25">
      <c r="A525" s="53" t="s">
        <v>681</v>
      </c>
      <c r="B525" s="40"/>
      <c r="C525" s="62" t="s">
        <v>46</v>
      </c>
      <c r="D525" s="70">
        <v>25150.219999999998</v>
      </c>
      <c r="E525" s="117">
        <v>0</v>
      </c>
      <c r="F525" s="117"/>
      <c r="G525" s="117"/>
      <c r="H525" s="31"/>
      <c r="I525" s="31"/>
      <c r="J525" s="31"/>
      <c r="K525" s="282"/>
      <c r="L525" s="63">
        <f t="shared" si="22"/>
        <v>25150.219999999998</v>
      </c>
    </row>
    <row r="526" spans="1:12" s="4" customFormat="1" ht="22.5" customHeight="1" x14ac:dyDescent="0.25">
      <c r="A526" s="53" t="s">
        <v>682</v>
      </c>
      <c r="B526" s="40"/>
      <c r="C526" s="62" t="s">
        <v>46</v>
      </c>
      <c r="D526" s="85">
        <v>47175.15</v>
      </c>
      <c r="E526" s="117">
        <v>0</v>
      </c>
      <c r="F526" s="117"/>
      <c r="G526" s="117"/>
      <c r="H526" s="31"/>
      <c r="I526" s="31"/>
      <c r="J526" s="31"/>
      <c r="K526" s="282"/>
      <c r="L526" s="63">
        <f t="shared" si="22"/>
        <v>47175.15</v>
      </c>
    </row>
    <row r="527" spans="1:12" s="4" customFormat="1" ht="22.5" customHeight="1" x14ac:dyDescent="0.25">
      <c r="A527" s="53" t="s">
        <v>683</v>
      </c>
      <c r="B527" s="40"/>
      <c r="C527" s="62" t="s">
        <v>46</v>
      </c>
      <c r="D527" s="85">
        <v>396</v>
      </c>
      <c r="E527" s="117">
        <v>0</v>
      </c>
      <c r="F527" s="117"/>
      <c r="G527" s="117"/>
      <c r="H527" s="31"/>
      <c r="I527" s="31"/>
      <c r="J527" s="31"/>
      <c r="K527" s="282"/>
      <c r="L527" s="63">
        <f t="shared" si="22"/>
        <v>396</v>
      </c>
    </row>
    <row r="528" spans="1:12" s="4" customFormat="1" ht="22.5" customHeight="1" x14ac:dyDescent="0.25">
      <c r="A528" s="53" t="s">
        <v>684</v>
      </c>
      <c r="B528" s="40"/>
      <c r="C528" s="62" t="s">
        <v>46</v>
      </c>
      <c r="D528" s="85">
        <v>287.7</v>
      </c>
      <c r="E528" s="117">
        <v>0</v>
      </c>
      <c r="F528" s="117"/>
      <c r="G528" s="117"/>
      <c r="H528" s="31"/>
      <c r="I528" s="31"/>
      <c r="J528" s="31"/>
      <c r="K528" s="282"/>
      <c r="L528" s="63">
        <f t="shared" si="22"/>
        <v>287.7</v>
      </c>
    </row>
    <row r="529" spans="1:12" s="4" customFormat="1" ht="22.5" customHeight="1" x14ac:dyDescent="0.25">
      <c r="A529" s="53" t="s">
        <v>685</v>
      </c>
      <c r="B529" s="40"/>
      <c r="C529" s="62" t="s">
        <v>46</v>
      </c>
      <c r="D529" s="85">
        <v>2532.6499999999996</v>
      </c>
      <c r="E529" s="117">
        <v>0</v>
      </c>
      <c r="F529" s="117"/>
      <c r="G529" s="117"/>
      <c r="H529" s="31"/>
      <c r="I529" s="31"/>
      <c r="J529" s="31"/>
      <c r="K529" s="282"/>
      <c r="L529" s="63">
        <f t="shared" si="22"/>
        <v>2532.6499999999996</v>
      </c>
    </row>
    <row r="530" spans="1:12" s="4" customFormat="1" ht="22.5" customHeight="1" x14ac:dyDescent="0.25">
      <c r="A530" s="53" t="s">
        <v>686</v>
      </c>
      <c r="B530" s="40"/>
      <c r="C530" s="62" t="s">
        <v>46</v>
      </c>
      <c r="D530" s="70">
        <v>125069.96999999997</v>
      </c>
      <c r="E530" s="117">
        <v>0</v>
      </c>
      <c r="F530" s="117"/>
      <c r="G530" s="117"/>
      <c r="H530" s="117"/>
      <c r="I530" s="31"/>
      <c r="J530" s="31"/>
      <c r="K530" s="282"/>
      <c r="L530" s="63">
        <f t="shared" si="22"/>
        <v>125069.96999999997</v>
      </c>
    </row>
    <row r="531" spans="1:12" s="4" customFormat="1" ht="22.5" customHeight="1" x14ac:dyDescent="0.25">
      <c r="A531" s="114" t="s">
        <v>687</v>
      </c>
      <c r="B531" s="115"/>
      <c r="C531" s="61" t="s">
        <v>46</v>
      </c>
      <c r="D531" s="85">
        <v>159.4</v>
      </c>
      <c r="E531" s="117">
        <v>0</v>
      </c>
      <c r="F531" s="117"/>
      <c r="G531" s="117"/>
      <c r="H531" s="31"/>
      <c r="I531" s="31"/>
      <c r="J531" s="31"/>
      <c r="K531" s="282"/>
      <c r="L531" s="63">
        <f t="shared" si="22"/>
        <v>159.4</v>
      </c>
    </row>
    <row r="532" spans="1:12" s="4" customFormat="1" ht="22.5" customHeight="1" x14ac:dyDescent="0.25">
      <c r="A532" s="53" t="s">
        <v>688</v>
      </c>
      <c r="B532" s="40"/>
      <c r="C532" s="62" t="s">
        <v>46</v>
      </c>
      <c r="D532" s="85">
        <v>106753.22999999998</v>
      </c>
      <c r="E532" s="117">
        <v>1275</v>
      </c>
      <c r="F532" s="83"/>
      <c r="G532" s="31"/>
      <c r="H532" s="31"/>
      <c r="I532" s="31"/>
      <c r="J532" s="31"/>
      <c r="K532" s="282"/>
      <c r="L532" s="63">
        <f t="shared" si="22"/>
        <v>108028.22999999998</v>
      </c>
    </row>
    <row r="533" spans="1:12" s="4" customFormat="1" ht="22.5" customHeight="1" x14ac:dyDescent="0.25">
      <c r="A533" s="64" t="s">
        <v>689</v>
      </c>
      <c r="B533" s="40"/>
      <c r="C533" s="62" t="s">
        <v>46</v>
      </c>
      <c r="D533" s="85">
        <v>983.63</v>
      </c>
      <c r="E533" s="117">
        <v>0</v>
      </c>
      <c r="F533" s="117"/>
      <c r="G533" s="117"/>
      <c r="H533" s="31"/>
      <c r="I533" s="31"/>
      <c r="J533" s="31"/>
      <c r="K533" s="282"/>
      <c r="L533" s="63">
        <f t="shared" si="22"/>
        <v>983.63</v>
      </c>
    </row>
    <row r="534" spans="1:12" s="4" customFormat="1" ht="22.5" customHeight="1" x14ac:dyDescent="0.25">
      <c r="A534" s="53" t="s">
        <v>690</v>
      </c>
      <c r="B534" s="40"/>
      <c r="C534" s="62" t="s">
        <v>46</v>
      </c>
      <c r="D534" s="85">
        <v>2589.6999999999998</v>
      </c>
      <c r="E534" s="117">
        <v>0</v>
      </c>
      <c r="F534" s="117"/>
      <c r="G534" s="117"/>
      <c r="H534" s="31"/>
      <c r="I534" s="31"/>
      <c r="J534" s="31"/>
      <c r="K534" s="282"/>
      <c r="L534" s="63">
        <f t="shared" si="22"/>
        <v>2589.6999999999998</v>
      </c>
    </row>
    <row r="535" spans="1:12" s="4" customFormat="1" ht="22.5" customHeight="1" x14ac:dyDescent="0.25">
      <c r="A535" s="53" t="s">
        <v>691</v>
      </c>
      <c r="B535" s="40"/>
      <c r="C535" s="62" t="s">
        <v>46</v>
      </c>
      <c r="D535" s="85">
        <v>84.1</v>
      </c>
      <c r="E535" s="117">
        <v>0</v>
      </c>
      <c r="F535" s="117"/>
      <c r="G535" s="117"/>
      <c r="H535" s="31"/>
      <c r="I535" s="31"/>
      <c r="J535" s="31"/>
      <c r="K535" s="282"/>
      <c r="L535" s="63">
        <f t="shared" si="22"/>
        <v>84.1</v>
      </c>
    </row>
    <row r="536" spans="1:12" s="4" customFormat="1" ht="22.5" customHeight="1" x14ac:dyDescent="0.25">
      <c r="A536" s="53" t="s">
        <v>692</v>
      </c>
      <c r="B536" s="40"/>
      <c r="C536" s="62" t="s">
        <v>46</v>
      </c>
      <c r="D536" s="70">
        <v>2480.4300000000003</v>
      </c>
      <c r="E536" s="117">
        <v>0</v>
      </c>
      <c r="F536" s="117"/>
      <c r="G536" s="117"/>
      <c r="H536" s="31"/>
      <c r="I536" s="31"/>
      <c r="J536" s="31"/>
      <c r="K536" s="282"/>
      <c r="L536" s="63">
        <f t="shared" si="22"/>
        <v>2480.4300000000003</v>
      </c>
    </row>
    <row r="537" spans="1:12" s="4" customFormat="1" ht="22.5" customHeight="1" x14ac:dyDescent="0.25">
      <c r="A537" s="53" t="s">
        <v>693</v>
      </c>
      <c r="B537" s="40"/>
      <c r="C537" s="62" t="s">
        <v>46</v>
      </c>
      <c r="D537" s="85">
        <v>104.7</v>
      </c>
      <c r="E537" s="117">
        <v>0</v>
      </c>
      <c r="F537" s="117"/>
      <c r="G537" s="117"/>
      <c r="H537" s="31"/>
      <c r="I537" s="31"/>
      <c r="J537" s="31"/>
      <c r="K537" s="282"/>
      <c r="L537" s="63">
        <f t="shared" si="22"/>
        <v>104.7</v>
      </c>
    </row>
    <row r="538" spans="1:12" s="4" customFormat="1" ht="22.5" customHeight="1" x14ac:dyDescent="0.25">
      <c r="A538" s="64" t="s">
        <v>694</v>
      </c>
      <c r="B538" s="40"/>
      <c r="C538" s="62" t="s">
        <v>46</v>
      </c>
      <c r="D538" s="85">
        <v>592.1</v>
      </c>
      <c r="E538" s="117">
        <v>0</v>
      </c>
      <c r="F538" s="117"/>
      <c r="G538" s="117"/>
      <c r="H538" s="31"/>
      <c r="I538" s="31"/>
      <c r="J538" s="31"/>
      <c r="K538" s="282"/>
      <c r="L538" s="63">
        <f t="shared" si="22"/>
        <v>592.1</v>
      </c>
    </row>
    <row r="539" spans="1:12" s="4" customFormat="1" ht="22.5" customHeight="1" x14ac:dyDescent="0.25">
      <c r="A539" s="53" t="s">
        <v>695</v>
      </c>
      <c r="B539" s="40"/>
      <c r="C539" s="62" t="s">
        <v>46</v>
      </c>
      <c r="D539" s="85">
        <v>260.2</v>
      </c>
      <c r="E539" s="117">
        <v>0</v>
      </c>
      <c r="F539" s="117"/>
      <c r="G539" s="117"/>
      <c r="H539" s="31"/>
      <c r="I539" s="31"/>
      <c r="J539" s="31"/>
      <c r="K539" s="282"/>
      <c r="L539" s="63">
        <f t="shared" ref="L539:L602" si="23">SUM(D539:K539)</f>
        <v>260.2</v>
      </c>
    </row>
    <row r="540" spans="1:12" s="4" customFormat="1" ht="22.5" customHeight="1" x14ac:dyDescent="0.25">
      <c r="A540" s="53" t="s">
        <v>696</v>
      </c>
      <c r="B540" s="40"/>
      <c r="C540" s="62" t="s">
        <v>46</v>
      </c>
      <c r="D540" s="85">
        <v>81.3</v>
      </c>
      <c r="E540" s="117">
        <v>0</v>
      </c>
      <c r="F540" s="117"/>
      <c r="G540" s="117"/>
      <c r="H540" s="31"/>
      <c r="I540" s="31"/>
      <c r="J540" s="31"/>
      <c r="K540" s="282"/>
      <c r="L540" s="63">
        <f t="shared" si="23"/>
        <v>81.3</v>
      </c>
    </row>
    <row r="541" spans="1:12" s="4" customFormat="1" ht="22.5" customHeight="1" x14ac:dyDescent="0.25">
      <c r="A541" s="53" t="s">
        <v>697</v>
      </c>
      <c r="B541" s="40"/>
      <c r="C541" s="62" t="s">
        <v>46</v>
      </c>
      <c r="D541" s="85">
        <v>1533.5</v>
      </c>
      <c r="E541" s="117">
        <v>0</v>
      </c>
      <c r="F541" s="259"/>
      <c r="G541" s="117"/>
      <c r="H541" s="31"/>
      <c r="I541" s="31"/>
      <c r="J541" s="31"/>
      <c r="K541" s="282"/>
      <c r="L541" s="63">
        <f t="shared" si="23"/>
        <v>1533.5</v>
      </c>
    </row>
    <row r="542" spans="1:12" s="4" customFormat="1" ht="22.5" customHeight="1" x14ac:dyDescent="0.25">
      <c r="A542" s="53" t="s">
        <v>698</v>
      </c>
      <c r="B542" s="40"/>
      <c r="C542" s="62" t="s">
        <v>46</v>
      </c>
      <c r="D542" s="70">
        <v>4316.6000000000004</v>
      </c>
      <c r="E542" s="117">
        <v>0</v>
      </c>
      <c r="F542" s="117"/>
      <c r="G542" s="117"/>
      <c r="H542" s="31"/>
      <c r="I542" s="31"/>
      <c r="J542" s="31"/>
      <c r="K542" s="282"/>
      <c r="L542" s="63">
        <f t="shared" si="23"/>
        <v>4316.6000000000004</v>
      </c>
    </row>
    <row r="543" spans="1:12" s="4" customFormat="1" ht="22.5" customHeight="1" x14ac:dyDescent="0.25">
      <c r="A543" s="53" t="s">
        <v>699</v>
      </c>
      <c r="B543" s="40"/>
      <c r="C543" s="62" t="s">
        <v>46</v>
      </c>
      <c r="D543" s="70">
        <v>2173.6</v>
      </c>
      <c r="E543" s="117">
        <v>0</v>
      </c>
      <c r="F543" s="117"/>
      <c r="G543" s="117"/>
      <c r="H543" s="31"/>
      <c r="I543" s="31"/>
      <c r="J543" s="31"/>
      <c r="K543" s="282"/>
      <c r="L543" s="63">
        <f t="shared" si="23"/>
        <v>2173.6</v>
      </c>
    </row>
    <row r="544" spans="1:12" s="4" customFormat="1" ht="22.5" customHeight="1" x14ac:dyDescent="0.25">
      <c r="A544" s="53" t="s">
        <v>700</v>
      </c>
      <c r="B544" s="40"/>
      <c r="C544" s="62" t="s">
        <v>46</v>
      </c>
      <c r="D544" s="85">
        <v>348.64</v>
      </c>
      <c r="E544" s="117">
        <v>0</v>
      </c>
      <c r="F544" s="117"/>
      <c r="G544" s="117"/>
      <c r="H544" s="31"/>
      <c r="I544" s="31"/>
      <c r="J544" s="31"/>
      <c r="K544" s="282"/>
      <c r="L544" s="63">
        <f t="shared" si="23"/>
        <v>348.64</v>
      </c>
    </row>
    <row r="545" spans="1:12" s="4" customFormat="1" ht="22.5" customHeight="1" x14ac:dyDescent="0.25">
      <c r="A545" s="184" t="s">
        <v>701</v>
      </c>
      <c r="B545" s="305"/>
      <c r="C545" s="62" t="s">
        <v>46</v>
      </c>
      <c r="D545" s="85">
        <v>2232</v>
      </c>
      <c r="E545" s="117">
        <v>0</v>
      </c>
      <c r="F545" s="259"/>
      <c r="G545" s="117"/>
      <c r="H545" s="31"/>
      <c r="I545" s="31"/>
      <c r="J545" s="31"/>
      <c r="K545" s="282"/>
      <c r="L545" s="63">
        <f t="shared" si="23"/>
        <v>2232</v>
      </c>
    </row>
    <row r="546" spans="1:12" s="4" customFormat="1" ht="22.5" customHeight="1" x14ac:dyDescent="0.25">
      <c r="A546" s="53" t="s">
        <v>702</v>
      </c>
      <c r="B546" s="40"/>
      <c r="C546" s="62" t="s">
        <v>46</v>
      </c>
      <c r="D546" s="85">
        <v>2245.8000000000002</v>
      </c>
      <c r="E546" s="117">
        <v>0</v>
      </c>
      <c r="F546" s="117"/>
      <c r="G546" s="117"/>
      <c r="H546" s="31"/>
      <c r="I546" s="31"/>
      <c r="J546" s="31"/>
      <c r="K546" s="282"/>
      <c r="L546" s="63">
        <f t="shared" si="23"/>
        <v>2245.8000000000002</v>
      </c>
    </row>
    <row r="547" spans="1:12" s="4" customFormat="1" ht="22.5" customHeight="1" x14ac:dyDescent="0.25">
      <c r="A547" s="53" t="s">
        <v>703</v>
      </c>
      <c r="B547" s="40"/>
      <c r="C547" s="62" t="s">
        <v>46</v>
      </c>
      <c r="D547" s="85">
        <v>394.2</v>
      </c>
      <c r="E547" s="117">
        <v>0</v>
      </c>
      <c r="F547" s="117"/>
      <c r="G547" s="117"/>
      <c r="H547" s="31"/>
      <c r="I547" s="31"/>
      <c r="J547" s="31"/>
      <c r="K547" s="282"/>
      <c r="L547" s="63">
        <f t="shared" si="23"/>
        <v>394.2</v>
      </c>
    </row>
    <row r="548" spans="1:12" s="4" customFormat="1" ht="22.5" customHeight="1" x14ac:dyDescent="0.25">
      <c r="A548" s="53" t="s">
        <v>704</v>
      </c>
      <c r="B548" s="40"/>
      <c r="C548" s="62" t="s">
        <v>46</v>
      </c>
      <c r="D548" s="85">
        <v>5694.9100000000008</v>
      </c>
      <c r="E548" s="117">
        <v>0</v>
      </c>
      <c r="F548" s="117"/>
      <c r="G548" s="117"/>
      <c r="H548" s="31"/>
      <c r="I548" s="31"/>
      <c r="J548" s="31"/>
      <c r="K548" s="282"/>
      <c r="L548" s="63">
        <f t="shared" si="23"/>
        <v>5694.9100000000008</v>
      </c>
    </row>
    <row r="549" spans="1:12" s="4" customFormat="1" ht="22.5" customHeight="1" x14ac:dyDescent="0.25">
      <c r="A549" s="603" t="s">
        <v>705</v>
      </c>
      <c r="B549" s="604"/>
      <c r="C549" s="62" t="s">
        <v>46</v>
      </c>
      <c r="D549" s="70">
        <v>1451</v>
      </c>
      <c r="E549" s="117">
        <v>115</v>
      </c>
      <c r="F549" s="259"/>
      <c r="G549" s="117"/>
      <c r="H549" s="117"/>
      <c r="I549" s="117"/>
      <c r="J549" s="117"/>
      <c r="K549" s="457"/>
      <c r="L549" s="479">
        <f t="shared" si="23"/>
        <v>1566</v>
      </c>
    </row>
    <row r="550" spans="1:12" s="4" customFormat="1" ht="22.5" customHeight="1" x14ac:dyDescent="0.25">
      <c r="A550" s="53" t="s">
        <v>706</v>
      </c>
      <c r="B550" s="40"/>
      <c r="C550" s="62" t="s">
        <v>46</v>
      </c>
      <c r="D550" s="70">
        <v>182.2</v>
      </c>
      <c r="E550" s="117">
        <v>0</v>
      </c>
      <c r="F550" s="117"/>
      <c r="G550" s="117"/>
      <c r="H550" s="117"/>
      <c r="I550" s="117"/>
      <c r="J550" s="117"/>
      <c r="K550" s="457"/>
      <c r="L550" s="63">
        <f t="shared" si="23"/>
        <v>182.2</v>
      </c>
    </row>
    <row r="551" spans="1:12" s="4" customFormat="1" ht="22.5" customHeight="1" x14ac:dyDescent="0.25">
      <c r="A551" s="53" t="s">
        <v>707</v>
      </c>
      <c r="B551" s="40"/>
      <c r="C551" s="62" t="s">
        <v>46</v>
      </c>
      <c r="D551" s="85">
        <v>1106.3</v>
      </c>
      <c r="E551" s="117">
        <v>0</v>
      </c>
      <c r="F551" s="117"/>
      <c r="G551" s="117"/>
      <c r="H551" s="31"/>
      <c r="I551" s="117"/>
      <c r="J551" s="31"/>
      <c r="K551" s="282"/>
      <c r="L551" s="63">
        <f t="shared" si="23"/>
        <v>1106.3</v>
      </c>
    </row>
    <row r="552" spans="1:12" s="4" customFormat="1" ht="22.5" customHeight="1" x14ac:dyDescent="0.25">
      <c r="A552" s="53" t="s">
        <v>708</v>
      </c>
      <c r="B552" s="40"/>
      <c r="C552" s="62" t="s">
        <v>46</v>
      </c>
      <c r="D552" s="85">
        <v>1018.5</v>
      </c>
      <c r="E552" s="117">
        <v>0</v>
      </c>
      <c r="F552" s="117"/>
      <c r="G552" s="117"/>
      <c r="H552" s="31"/>
      <c r="I552" s="117"/>
      <c r="J552" s="31"/>
      <c r="K552" s="282"/>
      <c r="L552" s="63">
        <f t="shared" si="23"/>
        <v>1018.5</v>
      </c>
    </row>
    <row r="553" spans="1:12" s="4" customFormat="1" ht="22.5" customHeight="1" x14ac:dyDescent="0.25">
      <c r="A553" s="53" t="s">
        <v>709</v>
      </c>
      <c r="B553" s="40"/>
      <c r="C553" s="62" t="s">
        <v>46</v>
      </c>
      <c r="D553" s="85">
        <v>958.6</v>
      </c>
      <c r="E553" s="117">
        <v>0</v>
      </c>
      <c r="F553" s="117"/>
      <c r="G553" s="117"/>
      <c r="H553" s="31"/>
      <c r="I553" s="117"/>
      <c r="J553" s="31"/>
      <c r="K553" s="282"/>
      <c r="L553" s="63">
        <f t="shared" si="23"/>
        <v>958.6</v>
      </c>
    </row>
    <row r="554" spans="1:12" s="4" customFormat="1" ht="22.5" customHeight="1" x14ac:dyDescent="0.25">
      <c r="A554" s="53" t="s">
        <v>710</v>
      </c>
      <c r="B554" s="40"/>
      <c r="C554" s="62" t="s">
        <v>46</v>
      </c>
      <c r="D554" s="85">
        <v>497.56000000000006</v>
      </c>
      <c r="E554" s="117">
        <v>0</v>
      </c>
      <c r="F554" s="117"/>
      <c r="G554" s="117"/>
      <c r="H554" s="31"/>
      <c r="I554" s="117"/>
      <c r="J554" s="31"/>
      <c r="K554" s="282"/>
      <c r="L554" s="63">
        <f t="shared" si="23"/>
        <v>497.56000000000006</v>
      </c>
    </row>
    <row r="555" spans="1:12" s="4" customFormat="1" ht="22.5" customHeight="1" x14ac:dyDescent="0.25">
      <c r="A555" s="53" t="s">
        <v>711</v>
      </c>
      <c r="B555" s="40"/>
      <c r="C555" s="62" t="s">
        <v>46</v>
      </c>
      <c r="D555" s="85">
        <v>107.6</v>
      </c>
      <c r="E555" s="117">
        <v>0</v>
      </c>
      <c r="F555" s="117"/>
      <c r="G555" s="117"/>
      <c r="H555" s="31"/>
      <c r="I555" s="117"/>
      <c r="J555" s="31"/>
      <c r="K555" s="282"/>
      <c r="L555" s="63">
        <f t="shared" si="23"/>
        <v>107.6</v>
      </c>
    </row>
    <row r="556" spans="1:12" s="4" customFormat="1" ht="22.5" customHeight="1" x14ac:dyDescent="0.25">
      <c r="A556" s="53" t="s">
        <v>712</v>
      </c>
      <c r="B556" s="40"/>
      <c r="C556" s="62" t="s">
        <v>46</v>
      </c>
      <c r="D556" s="85">
        <v>46.9</v>
      </c>
      <c r="E556" s="117">
        <v>0</v>
      </c>
      <c r="F556" s="117"/>
      <c r="G556" s="117"/>
      <c r="H556" s="31"/>
      <c r="I556" s="117"/>
      <c r="J556" s="31"/>
      <c r="K556" s="282"/>
      <c r="L556" s="63">
        <f t="shared" si="23"/>
        <v>46.9</v>
      </c>
    </row>
    <row r="557" spans="1:12" s="4" customFormat="1" ht="22.5" customHeight="1" x14ac:dyDescent="0.25">
      <c r="A557" s="53" t="s">
        <v>713</v>
      </c>
      <c r="B557" s="40"/>
      <c r="C557" s="62" t="s">
        <v>46</v>
      </c>
      <c r="D557" s="85">
        <v>1647.2</v>
      </c>
      <c r="E557" s="117">
        <v>0</v>
      </c>
      <c r="F557" s="117"/>
      <c r="G557" s="31"/>
      <c r="H557" s="31"/>
      <c r="I557" s="117"/>
      <c r="J557" s="31"/>
      <c r="K557" s="282"/>
      <c r="L557" s="63">
        <f t="shared" si="23"/>
        <v>1647.2</v>
      </c>
    </row>
    <row r="558" spans="1:12" s="4" customFormat="1" ht="22.5" customHeight="1" x14ac:dyDescent="0.25">
      <c r="A558" s="53" t="s">
        <v>714</v>
      </c>
      <c r="B558" s="40"/>
      <c r="C558" s="62" t="s">
        <v>46</v>
      </c>
      <c r="D558" s="85">
        <v>55.4</v>
      </c>
      <c r="E558" s="117">
        <v>0</v>
      </c>
      <c r="F558" s="117"/>
      <c r="G558" s="117"/>
      <c r="H558" s="31"/>
      <c r="I558" s="117"/>
      <c r="J558" s="31"/>
      <c r="K558" s="282"/>
      <c r="L558" s="63">
        <f t="shared" si="23"/>
        <v>55.4</v>
      </c>
    </row>
    <row r="559" spans="1:12" s="4" customFormat="1" ht="22.5" customHeight="1" x14ac:dyDescent="0.25">
      <c r="A559" s="53" t="s">
        <v>715</v>
      </c>
      <c r="B559" s="40"/>
      <c r="C559" s="62" t="s">
        <v>46</v>
      </c>
      <c r="D559" s="85">
        <v>455.7</v>
      </c>
      <c r="E559" s="117">
        <v>0</v>
      </c>
      <c r="F559" s="117"/>
      <c r="G559" s="117"/>
      <c r="H559" s="31"/>
      <c r="I559" s="117"/>
      <c r="J559" s="31"/>
      <c r="K559" s="282"/>
      <c r="L559" s="63">
        <f t="shared" si="23"/>
        <v>455.7</v>
      </c>
    </row>
    <row r="560" spans="1:12" s="4" customFormat="1" ht="22.5" customHeight="1" x14ac:dyDescent="0.25">
      <c r="A560" s="53" t="s">
        <v>716</v>
      </c>
      <c r="B560" s="40"/>
      <c r="C560" s="62" t="s">
        <v>46</v>
      </c>
      <c r="D560" s="85">
        <v>146.9</v>
      </c>
      <c r="E560" s="117">
        <v>0</v>
      </c>
      <c r="F560" s="117"/>
      <c r="G560" s="117"/>
      <c r="H560" s="31"/>
      <c r="I560" s="117"/>
      <c r="J560" s="31"/>
      <c r="K560" s="282"/>
      <c r="L560" s="63">
        <f t="shared" si="23"/>
        <v>146.9</v>
      </c>
    </row>
    <row r="561" spans="1:12" s="4" customFormat="1" ht="22.5" customHeight="1" x14ac:dyDescent="0.25">
      <c r="A561" s="53" t="s">
        <v>717</v>
      </c>
      <c r="B561" s="40"/>
      <c r="C561" s="62" t="s">
        <v>46</v>
      </c>
      <c r="D561" s="85">
        <v>1799.72</v>
      </c>
      <c r="E561" s="117">
        <v>0</v>
      </c>
      <c r="F561" s="117"/>
      <c r="G561" s="117"/>
      <c r="H561" s="31"/>
      <c r="I561" s="117"/>
      <c r="J561" s="31"/>
      <c r="K561" s="282"/>
      <c r="L561" s="63">
        <f t="shared" si="23"/>
        <v>1799.72</v>
      </c>
    </row>
    <row r="562" spans="1:12" s="4" customFormat="1" ht="22.5" customHeight="1" x14ac:dyDescent="0.25">
      <c r="A562" s="53" t="s">
        <v>718</v>
      </c>
      <c r="B562" s="40"/>
      <c r="C562" s="62" t="s">
        <v>46</v>
      </c>
      <c r="D562" s="85">
        <v>2626.84</v>
      </c>
      <c r="E562" s="117">
        <v>0</v>
      </c>
      <c r="F562" s="117"/>
      <c r="G562" s="117"/>
      <c r="H562" s="31"/>
      <c r="I562" s="117"/>
      <c r="J562" s="31"/>
      <c r="K562" s="282"/>
      <c r="L562" s="63">
        <f t="shared" si="23"/>
        <v>2626.84</v>
      </c>
    </row>
    <row r="563" spans="1:12" s="4" customFormat="1" ht="22.5" customHeight="1" x14ac:dyDescent="0.25">
      <c r="A563" s="53" t="s">
        <v>719</v>
      </c>
      <c r="B563" s="40"/>
      <c r="C563" s="62" t="s">
        <v>46</v>
      </c>
      <c r="D563" s="85">
        <v>23.8</v>
      </c>
      <c r="E563" s="117">
        <v>0</v>
      </c>
      <c r="F563" s="117"/>
      <c r="G563" s="117"/>
      <c r="H563" s="31"/>
      <c r="I563" s="117"/>
      <c r="J563" s="31"/>
      <c r="K563" s="282"/>
      <c r="L563" s="63">
        <f t="shared" si="23"/>
        <v>23.8</v>
      </c>
    </row>
    <row r="564" spans="1:12" s="4" customFormat="1" ht="22.5" customHeight="1" x14ac:dyDescent="0.25">
      <c r="A564" s="53" t="s">
        <v>720</v>
      </c>
      <c r="B564" s="40"/>
      <c r="C564" s="62" t="s">
        <v>46</v>
      </c>
      <c r="D564" s="85">
        <v>8149.42</v>
      </c>
      <c r="E564" s="117">
        <v>2990</v>
      </c>
      <c r="F564" s="117"/>
      <c r="G564" s="117"/>
      <c r="H564" s="31"/>
      <c r="I564" s="117"/>
      <c r="J564" s="31"/>
      <c r="K564" s="282"/>
      <c r="L564" s="63">
        <f t="shared" si="23"/>
        <v>11139.42</v>
      </c>
    </row>
    <row r="565" spans="1:12" s="4" customFormat="1" ht="22.5" customHeight="1" x14ac:dyDescent="0.25">
      <c r="A565" s="53" t="s">
        <v>721</v>
      </c>
      <c r="B565" s="40"/>
      <c r="C565" s="62" t="s">
        <v>46</v>
      </c>
      <c r="D565" s="85">
        <v>804.6</v>
      </c>
      <c r="E565" s="117">
        <v>0</v>
      </c>
      <c r="F565" s="117"/>
      <c r="G565" s="117"/>
      <c r="H565" s="31"/>
      <c r="I565" s="117"/>
      <c r="J565" s="31"/>
      <c r="K565" s="282"/>
      <c r="L565" s="63">
        <f t="shared" si="23"/>
        <v>804.6</v>
      </c>
    </row>
    <row r="566" spans="1:12" s="4" customFormat="1" ht="22.5" customHeight="1" x14ac:dyDescent="0.25">
      <c r="A566" s="53" t="s">
        <v>722</v>
      </c>
      <c r="B566" s="40"/>
      <c r="C566" s="62" t="s">
        <v>46</v>
      </c>
      <c r="D566" s="85">
        <v>380.2</v>
      </c>
      <c r="E566" s="117">
        <v>0</v>
      </c>
      <c r="F566" s="117"/>
      <c r="G566" s="117"/>
      <c r="H566" s="31"/>
      <c r="I566" s="117"/>
      <c r="J566" s="31"/>
      <c r="K566" s="282"/>
      <c r="L566" s="63">
        <f t="shared" si="23"/>
        <v>380.2</v>
      </c>
    </row>
    <row r="567" spans="1:12" s="4" customFormat="1" ht="22.5" customHeight="1" x14ac:dyDescent="0.25">
      <c r="A567" s="53" t="s">
        <v>723</v>
      </c>
      <c r="B567" s="40"/>
      <c r="C567" s="62" t="s">
        <v>46</v>
      </c>
      <c r="D567" s="85">
        <v>603.70000000000005</v>
      </c>
      <c r="E567" s="117">
        <v>0</v>
      </c>
      <c r="F567" s="117"/>
      <c r="G567" s="117"/>
      <c r="H567" s="31"/>
      <c r="I567" s="117"/>
      <c r="J567" s="31"/>
      <c r="K567" s="282"/>
      <c r="L567" s="63">
        <f t="shared" si="23"/>
        <v>603.70000000000005</v>
      </c>
    </row>
    <row r="568" spans="1:12" s="4" customFormat="1" ht="22.5" customHeight="1" x14ac:dyDescent="0.25">
      <c r="A568" s="53" t="s">
        <v>724</v>
      </c>
      <c r="B568" s="40"/>
      <c r="C568" s="62" t="s">
        <v>46</v>
      </c>
      <c r="D568" s="85">
        <v>1006.48</v>
      </c>
      <c r="E568" s="117">
        <v>0</v>
      </c>
      <c r="F568" s="117"/>
      <c r="G568" s="117"/>
      <c r="H568" s="31"/>
      <c r="I568" s="117"/>
      <c r="J568" s="31"/>
      <c r="K568" s="282"/>
      <c r="L568" s="63">
        <f t="shared" si="23"/>
        <v>1006.48</v>
      </c>
    </row>
    <row r="569" spans="1:12" s="4" customFormat="1" ht="22.5" customHeight="1" x14ac:dyDescent="0.25">
      <c r="A569" s="53" t="s">
        <v>725</v>
      </c>
      <c r="B569" s="40"/>
      <c r="C569" s="62" t="s">
        <v>46</v>
      </c>
      <c r="D569" s="85">
        <v>18.7</v>
      </c>
      <c r="E569" s="117">
        <v>0</v>
      </c>
      <c r="F569" s="117"/>
      <c r="G569" s="117"/>
      <c r="H569" s="31"/>
      <c r="I569" s="117"/>
      <c r="J569" s="31"/>
      <c r="K569" s="282"/>
      <c r="L569" s="63">
        <f t="shared" si="23"/>
        <v>18.7</v>
      </c>
    </row>
    <row r="570" spans="1:12" s="4" customFormat="1" ht="22.5" customHeight="1" x14ac:dyDescent="0.25">
      <c r="A570" s="53" t="s">
        <v>726</v>
      </c>
      <c r="B570" s="40"/>
      <c r="C570" s="62" t="s">
        <v>46</v>
      </c>
      <c r="D570" s="85">
        <v>2976.2000000000003</v>
      </c>
      <c r="E570" s="117">
        <v>0</v>
      </c>
      <c r="F570" s="117"/>
      <c r="G570" s="117"/>
      <c r="H570" s="31"/>
      <c r="I570" s="117"/>
      <c r="J570" s="31"/>
      <c r="K570" s="282"/>
      <c r="L570" s="63">
        <f t="shared" si="23"/>
        <v>2976.2000000000003</v>
      </c>
    </row>
    <row r="571" spans="1:12" s="4" customFormat="1" ht="22.5" customHeight="1" x14ac:dyDescent="0.25">
      <c r="A571" s="53" t="s">
        <v>727</v>
      </c>
      <c r="B571" s="40"/>
      <c r="C571" s="62" t="s">
        <v>46</v>
      </c>
      <c r="D571" s="85">
        <v>8837.4</v>
      </c>
      <c r="E571" s="117">
        <v>38</v>
      </c>
      <c r="F571" s="259"/>
      <c r="G571" s="31"/>
      <c r="H571" s="31"/>
      <c r="I571" s="117"/>
      <c r="J571" s="31"/>
      <c r="K571" s="282"/>
      <c r="L571" s="63">
        <f t="shared" si="23"/>
        <v>8875.4</v>
      </c>
    </row>
    <row r="572" spans="1:12" s="4" customFormat="1" ht="22.5" customHeight="1" x14ac:dyDescent="0.25">
      <c r="A572" s="53" t="s">
        <v>728</v>
      </c>
      <c r="B572" s="40"/>
      <c r="C572" s="62" t="s">
        <v>46</v>
      </c>
      <c r="D572" s="85">
        <v>506.3</v>
      </c>
      <c r="E572" s="117">
        <v>0</v>
      </c>
      <c r="F572" s="117"/>
      <c r="G572" s="117"/>
      <c r="H572" s="31"/>
      <c r="I572" s="117"/>
      <c r="J572" s="31"/>
      <c r="K572" s="282"/>
      <c r="L572" s="63">
        <f t="shared" si="23"/>
        <v>506.3</v>
      </c>
    </row>
    <row r="573" spans="1:12" s="4" customFormat="1" ht="22.5" customHeight="1" x14ac:dyDescent="0.25">
      <c r="A573" s="184" t="s">
        <v>729</v>
      </c>
      <c r="B573" s="40"/>
      <c r="C573" s="62" t="s">
        <v>46</v>
      </c>
      <c r="D573" s="85">
        <v>2442.0699999999997</v>
      </c>
      <c r="E573" s="117">
        <v>0</v>
      </c>
      <c r="F573" s="117"/>
      <c r="G573" s="117"/>
      <c r="H573" s="31"/>
      <c r="I573" s="117"/>
      <c r="J573" s="31"/>
      <c r="K573" s="282"/>
      <c r="L573" s="63">
        <f t="shared" si="23"/>
        <v>2442.0699999999997</v>
      </c>
    </row>
    <row r="574" spans="1:12" s="4" customFormat="1" ht="22.5" customHeight="1" x14ac:dyDescent="0.25">
      <c r="A574" s="53" t="s">
        <v>730</v>
      </c>
      <c r="B574" s="40"/>
      <c r="C574" s="62" t="s">
        <v>46</v>
      </c>
      <c r="D574" s="85">
        <v>2709</v>
      </c>
      <c r="E574" s="117">
        <v>0</v>
      </c>
      <c r="F574" s="117"/>
      <c r="G574" s="117"/>
      <c r="H574" s="31"/>
      <c r="I574" s="117"/>
      <c r="J574" s="31"/>
      <c r="K574" s="282"/>
      <c r="L574" s="63">
        <f t="shared" si="23"/>
        <v>2709</v>
      </c>
    </row>
    <row r="575" spans="1:12" s="4" customFormat="1" ht="22.5" customHeight="1" x14ac:dyDescent="0.25">
      <c r="A575" s="53" t="s">
        <v>731</v>
      </c>
      <c r="B575" s="40"/>
      <c r="C575" s="62" t="s">
        <v>46</v>
      </c>
      <c r="D575" s="85">
        <v>1023.06</v>
      </c>
      <c r="E575" s="117">
        <v>0</v>
      </c>
      <c r="F575" s="117"/>
      <c r="G575" s="117"/>
      <c r="H575" s="31"/>
      <c r="I575" s="117"/>
      <c r="J575" s="31"/>
      <c r="K575" s="282"/>
      <c r="L575" s="63">
        <f t="shared" si="23"/>
        <v>1023.06</v>
      </c>
    </row>
    <row r="576" spans="1:12" s="4" customFormat="1" ht="24.75" customHeight="1" x14ac:dyDescent="0.25">
      <c r="A576" s="53" t="s">
        <v>732</v>
      </c>
      <c r="B576" s="40"/>
      <c r="C576" s="62" t="s">
        <v>46</v>
      </c>
      <c r="D576" s="70">
        <v>1132.3</v>
      </c>
      <c r="E576" s="117">
        <v>0</v>
      </c>
      <c r="F576" s="117"/>
      <c r="G576" s="117"/>
      <c r="H576" s="31"/>
      <c r="I576" s="117"/>
      <c r="J576" s="31"/>
      <c r="K576" s="282"/>
      <c r="L576" s="63">
        <f t="shared" si="23"/>
        <v>1132.3</v>
      </c>
    </row>
    <row r="577" spans="1:12" ht="24" customHeight="1" x14ac:dyDescent="0.2">
      <c r="A577" s="53" t="s">
        <v>733</v>
      </c>
      <c r="B577" s="40"/>
      <c r="C577" s="62" t="s">
        <v>46</v>
      </c>
      <c r="D577" s="70">
        <v>12.1</v>
      </c>
      <c r="E577" s="117">
        <v>0</v>
      </c>
      <c r="F577" s="117"/>
      <c r="G577" s="117"/>
      <c r="H577" s="117"/>
      <c r="I577" s="117"/>
      <c r="J577" s="117"/>
      <c r="K577" s="457"/>
      <c r="L577" s="63">
        <f t="shared" si="23"/>
        <v>12.1</v>
      </c>
    </row>
    <row r="578" spans="1:12" ht="22.5" customHeight="1" x14ac:dyDescent="0.2">
      <c r="A578" s="53" t="s">
        <v>734</v>
      </c>
      <c r="B578" s="40"/>
      <c r="C578" s="62" t="s">
        <v>46</v>
      </c>
      <c r="D578" s="85">
        <v>5449.7</v>
      </c>
      <c r="E578" s="117">
        <v>0</v>
      </c>
      <c r="F578" s="117"/>
      <c r="G578" s="31"/>
      <c r="H578" s="31"/>
      <c r="I578" s="117"/>
      <c r="J578" s="31"/>
      <c r="K578" s="282"/>
      <c r="L578" s="63">
        <f t="shared" si="23"/>
        <v>5449.7</v>
      </c>
    </row>
    <row r="579" spans="1:12" ht="22.5" customHeight="1" x14ac:dyDescent="0.2">
      <c r="A579" s="53" t="s">
        <v>735</v>
      </c>
      <c r="B579" s="40"/>
      <c r="C579" s="62" t="s">
        <v>46</v>
      </c>
      <c r="D579" s="85">
        <v>1576.1</v>
      </c>
      <c r="E579" s="117">
        <v>0</v>
      </c>
      <c r="F579" s="117"/>
      <c r="G579" s="117"/>
      <c r="H579" s="31"/>
      <c r="I579" s="117"/>
      <c r="J579" s="31"/>
      <c r="K579" s="282"/>
      <c r="L579" s="63">
        <f t="shared" si="23"/>
        <v>1576.1</v>
      </c>
    </row>
    <row r="580" spans="1:12" ht="22.5" customHeight="1" x14ac:dyDescent="0.2">
      <c r="A580" s="53" t="s">
        <v>736</v>
      </c>
      <c r="B580" s="40"/>
      <c r="C580" s="62" t="s">
        <v>46</v>
      </c>
      <c r="D580" s="85">
        <v>289.39999999999998</v>
      </c>
      <c r="E580" s="117">
        <v>0</v>
      </c>
      <c r="F580" s="117"/>
      <c r="G580" s="117"/>
      <c r="H580" s="31"/>
      <c r="I580" s="117"/>
      <c r="J580" s="31"/>
      <c r="K580" s="282"/>
      <c r="L580" s="63">
        <f t="shared" si="23"/>
        <v>289.39999999999998</v>
      </c>
    </row>
    <row r="581" spans="1:12" ht="22.5" customHeight="1" x14ac:dyDescent="0.2">
      <c r="A581" s="53" t="s">
        <v>737</v>
      </c>
      <c r="B581" s="40"/>
      <c r="C581" s="62" t="s">
        <v>46</v>
      </c>
      <c r="D581" s="85">
        <v>1123.3</v>
      </c>
      <c r="E581" s="117">
        <v>0</v>
      </c>
      <c r="F581" s="117"/>
      <c r="G581" s="117"/>
      <c r="H581" s="31"/>
      <c r="I581" s="117"/>
      <c r="J581" s="31"/>
      <c r="K581" s="282"/>
      <c r="L581" s="63">
        <f t="shared" si="23"/>
        <v>1123.3</v>
      </c>
    </row>
    <row r="582" spans="1:12" ht="22.5" customHeight="1" x14ac:dyDescent="0.2">
      <c r="A582" s="53" t="s">
        <v>738</v>
      </c>
      <c r="B582" s="40"/>
      <c r="C582" s="62" t="s">
        <v>46</v>
      </c>
      <c r="D582" s="85">
        <v>1585.6</v>
      </c>
      <c r="E582" s="117">
        <v>0</v>
      </c>
      <c r="F582" s="117"/>
      <c r="G582" s="117"/>
      <c r="H582" s="31"/>
      <c r="I582" s="117"/>
      <c r="J582" s="31"/>
      <c r="K582" s="282"/>
      <c r="L582" s="63">
        <f t="shared" si="23"/>
        <v>1585.6</v>
      </c>
    </row>
    <row r="583" spans="1:12" ht="22.5" customHeight="1" x14ac:dyDescent="0.2">
      <c r="A583" s="53" t="s">
        <v>739</v>
      </c>
      <c r="B583" s="40"/>
      <c r="C583" s="62" t="s">
        <v>46</v>
      </c>
      <c r="D583" s="85">
        <v>190</v>
      </c>
      <c r="E583" s="117">
        <v>0</v>
      </c>
      <c r="F583" s="117"/>
      <c r="G583" s="117"/>
      <c r="H583" s="31"/>
      <c r="I583" s="117"/>
      <c r="J583" s="31"/>
      <c r="K583" s="282"/>
      <c r="L583" s="63">
        <f t="shared" si="23"/>
        <v>190</v>
      </c>
    </row>
    <row r="584" spans="1:12" ht="22.5" customHeight="1" x14ac:dyDescent="0.2">
      <c r="A584" s="53" t="s">
        <v>740</v>
      </c>
      <c r="B584" s="40"/>
      <c r="C584" s="62" t="s">
        <v>46</v>
      </c>
      <c r="D584" s="70">
        <v>1099.2</v>
      </c>
      <c r="E584" s="117">
        <v>0</v>
      </c>
      <c r="F584" s="117"/>
      <c r="G584" s="117"/>
      <c r="H584" s="31"/>
      <c r="I584" s="117"/>
      <c r="J584" s="31"/>
      <c r="K584" s="282"/>
      <c r="L584" s="63">
        <f t="shared" si="23"/>
        <v>1099.2</v>
      </c>
    </row>
    <row r="585" spans="1:12" ht="22.5" customHeight="1" x14ac:dyDescent="0.2">
      <c r="A585" s="53" t="s">
        <v>741</v>
      </c>
      <c r="B585" s="40"/>
      <c r="C585" s="62" t="s">
        <v>46</v>
      </c>
      <c r="D585" s="85">
        <v>196.9</v>
      </c>
      <c r="E585" s="117">
        <v>0</v>
      </c>
      <c r="F585" s="117"/>
      <c r="G585" s="117"/>
      <c r="H585" s="31"/>
      <c r="I585" s="117"/>
      <c r="J585" s="31"/>
      <c r="K585" s="282"/>
      <c r="L585" s="63">
        <f t="shared" si="23"/>
        <v>196.9</v>
      </c>
    </row>
    <row r="586" spans="1:12" ht="23.25" customHeight="1" x14ac:dyDescent="0.2">
      <c r="A586" s="53" t="s">
        <v>742</v>
      </c>
      <c r="B586" s="40"/>
      <c r="C586" s="62" t="s">
        <v>46</v>
      </c>
      <c r="D586" s="70">
        <v>6.5</v>
      </c>
      <c r="E586" s="117">
        <v>0</v>
      </c>
      <c r="F586" s="117"/>
      <c r="G586" s="117"/>
      <c r="H586" s="31"/>
      <c r="I586" s="117"/>
      <c r="J586" s="31"/>
      <c r="K586" s="282"/>
      <c r="L586" s="63">
        <f t="shared" si="23"/>
        <v>6.5</v>
      </c>
    </row>
    <row r="587" spans="1:12" ht="22.5" customHeight="1" x14ac:dyDescent="0.2">
      <c r="A587" s="53" t="s">
        <v>743</v>
      </c>
      <c r="B587" s="40"/>
      <c r="C587" s="62" t="s">
        <v>46</v>
      </c>
      <c r="D587" s="70">
        <v>281</v>
      </c>
      <c r="E587" s="117">
        <v>0</v>
      </c>
      <c r="F587" s="117"/>
      <c r="G587" s="117"/>
      <c r="H587" s="31"/>
      <c r="I587" s="117"/>
      <c r="J587" s="31"/>
      <c r="K587" s="282"/>
      <c r="L587" s="63">
        <f t="shared" si="23"/>
        <v>281</v>
      </c>
    </row>
    <row r="588" spans="1:12" ht="22.5" customHeight="1" x14ac:dyDescent="0.2">
      <c r="A588" s="53" t="s">
        <v>744</v>
      </c>
      <c r="B588" s="40"/>
      <c r="C588" s="62" t="s">
        <v>46</v>
      </c>
      <c r="D588" s="85">
        <v>21</v>
      </c>
      <c r="E588" s="117">
        <v>0</v>
      </c>
      <c r="F588" s="117"/>
      <c r="G588" s="117"/>
      <c r="H588" s="31"/>
      <c r="I588" s="117"/>
      <c r="J588" s="31"/>
      <c r="K588" s="282"/>
      <c r="L588" s="63">
        <f t="shared" si="23"/>
        <v>21</v>
      </c>
    </row>
    <row r="589" spans="1:12" ht="22.5" customHeight="1" x14ac:dyDescent="0.2">
      <c r="A589" s="53" t="s">
        <v>745</v>
      </c>
      <c r="B589" s="40"/>
      <c r="C589" s="62" t="s">
        <v>46</v>
      </c>
      <c r="D589" s="85">
        <v>1240.75</v>
      </c>
      <c r="E589" s="117">
        <v>0</v>
      </c>
      <c r="F589" s="117"/>
      <c r="G589" s="117"/>
      <c r="H589" s="31"/>
      <c r="I589" s="117"/>
      <c r="J589" s="31"/>
      <c r="K589" s="282"/>
      <c r="L589" s="63">
        <f t="shared" si="23"/>
        <v>1240.75</v>
      </c>
    </row>
    <row r="590" spans="1:12" ht="22.5" customHeight="1" x14ac:dyDescent="0.2">
      <c r="A590" s="53" t="s">
        <v>746</v>
      </c>
      <c r="B590" s="40"/>
      <c r="C590" s="62" t="s">
        <v>46</v>
      </c>
      <c r="D590" s="85">
        <v>11750.84</v>
      </c>
      <c r="E590" s="117">
        <v>0</v>
      </c>
      <c r="F590" s="259"/>
      <c r="G590" s="31"/>
      <c r="H590" s="31"/>
      <c r="I590" s="31"/>
      <c r="J590" s="31"/>
      <c r="K590" s="282"/>
      <c r="L590" s="63">
        <f t="shared" si="23"/>
        <v>11750.84</v>
      </c>
    </row>
    <row r="591" spans="1:12" ht="22.5" customHeight="1" x14ac:dyDescent="0.2">
      <c r="A591" s="53" t="s">
        <v>747</v>
      </c>
      <c r="B591" s="40"/>
      <c r="C591" s="62" t="s">
        <v>46</v>
      </c>
      <c r="D591" s="85">
        <v>4781.8000000000011</v>
      </c>
      <c r="E591" s="117">
        <v>0</v>
      </c>
      <c r="F591" s="117"/>
      <c r="G591" s="117"/>
      <c r="H591" s="31"/>
      <c r="I591" s="31"/>
      <c r="J591" s="31"/>
      <c r="K591" s="282"/>
      <c r="L591" s="63">
        <f t="shared" si="23"/>
        <v>4781.8000000000011</v>
      </c>
    </row>
    <row r="592" spans="1:12" ht="22.5" customHeight="1" x14ac:dyDescent="0.2">
      <c r="A592" s="53" t="s">
        <v>748</v>
      </c>
      <c r="B592" s="40"/>
      <c r="C592" s="62" t="s">
        <v>46</v>
      </c>
      <c r="D592" s="70">
        <v>167503.03</v>
      </c>
      <c r="E592" s="117">
        <v>0</v>
      </c>
      <c r="F592" s="117"/>
      <c r="G592" s="117"/>
      <c r="H592" s="31"/>
      <c r="I592" s="31"/>
      <c r="J592" s="31"/>
      <c r="K592" s="282"/>
      <c r="L592" s="63">
        <f t="shared" si="23"/>
        <v>167503.03</v>
      </c>
    </row>
    <row r="593" spans="1:12" ht="22.5" customHeight="1" x14ac:dyDescent="0.2">
      <c r="A593" s="114" t="s">
        <v>749</v>
      </c>
      <c r="B593" s="115"/>
      <c r="C593" s="61" t="s">
        <v>46</v>
      </c>
      <c r="D593" s="85">
        <v>916.38</v>
      </c>
      <c r="E593" s="117">
        <v>0</v>
      </c>
      <c r="F593" s="117"/>
      <c r="G593" s="117"/>
      <c r="H593" s="31"/>
      <c r="I593" s="31"/>
      <c r="J593" s="31"/>
      <c r="K593" s="282"/>
      <c r="L593" s="63">
        <f t="shared" si="23"/>
        <v>916.38</v>
      </c>
    </row>
    <row r="594" spans="1:12" ht="22.5" customHeight="1" x14ac:dyDescent="0.2">
      <c r="A594" s="53" t="s">
        <v>750</v>
      </c>
      <c r="B594" s="40"/>
      <c r="C594" s="62" t="s">
        <v>46</v>
      </c>
      <c r="D594" s="85">
        <v>17.899999999999999</v>
      </c>
      <c r="E594" s="117">
        <v>0</v>
      </c>
      <c r="F594" s="117"/>
      <c r="G594" s="117"/>
      <c r="H594" s="31"/>
      <c r="I594" s="31"/>
      <c r="J594" s="31"/>
      <c r="K594" s="282"/>
      <c r="L594" s="63">
        <f t="shared" si="23"/>
        <v>17.899999999999999</v>
      </c>
    </row>
    <row r="595" spans="1:12" ht="22.5" customHeight="1" x14ac:dyDescent="0.2">
      <c r="A595" s="184" t="s">
        <v>751</v>
      </c>
      <c r="B595" s="40"/>
      <c r="C595" s="62" t="s">
        <v>46</v>
      </c>
      <c r="D595" s="85">
        <v>140</v>
      </c>
      <c r="E595" s="117">
        <v>0</v>
      </c>
      <c r="F595" s="117"/>
      <c r="G595" s="117"/>
      <c r="H595" s="31"/>
      <c r="I595" s="31"/>
      <c r="J595" s="31"/>
      <c r="K595" s="282"/>
      <c r="L595" s="63">
        <f t="shared" si="23"/>
        <v>140</v>
      </c>
    </row>
    <row r="596" spans="1:12" ht="22.5" customHeight="1" x14ac:dyDescent="0.2">
      <c r="A596" s="53" t="s">
        <v>752</v>
      </c>
      <c r="B596" s="40"/>
      <c r="C596" s="62" t="s">
        <v>46</v>
      </c>
      <c r="D596" s="85">
        <v>98.1</v>
      </c>
      <c r="E596" s="117">
        <v>0</v>
      </c>
      <c r="F596" s="117"/>
      <c r="G596" s="117"/>
      <c r="H596" s="31"/>
      <c r="I596" s="31"/>
      <c r="J596" s="31"/>
      <c r="K596" s="282"/>
      <c r="L596" s="63">
        <f t="shared" si="23"/>
        <v>98.1</v>
      </c>
    </row>
    <row r="597" spans="1:12" ht="22.5" customHeight="1" x14ac:dyDescent="0.2">
      <c r="A597" s="53" t="s">
        <v>753</v>
      </c>
      <c r="B597" s="40"/>
      <c r="C597" s="62" t="s">
        <v>46</v>
      </c>
      <c r="D597" s="85">
        <v>191.5</v>
      </c>
      <c r="E597" s="117">
        <v>0</v>
      </c>
      <c r="F597" s="117"/>
      <c r="G597" s="117"/>
      <c r="H597" s="31"/>
      <c r="I597" s="31"/>
      <c r="J597" s="31"/>
      <c r="K597" s="282"/>
      <c r="L597" s="63">
        <f t="shared" si="23"/>
        <v>191.5</v>
      </c>
    </row>
    <row r="598" spans="1:12" ht="22.5" customHeight="1" x14ac:dyDescent="0.2">
      <c r="A598" s="53" t="s">
        <v>754</v>
      </c>
      <c r="B598" s="40"/>
      <c r="C598" s="62" t="s">
        <v>46</v>
      </c>
      <c r="D598" s="85">
        <v>3898.3</v>
      </c>
      <c r="E598" s="117">
        <v>0</v>
      </c>
      <c r="F598" s="83"/>
      <c r="G598" s="117"/>
      <c r="H598" s="31"/>
      <c r="I598" s="31"/>
      <c r="J598" s="31"/>
      <c r="K598" s="282"/>
      <c r="L598" s="63">
        <f t="shared" si="23"/>
        <v>3898.3</v>
      </c>
    </row>
    <row r="599" spans="1:12" ht="22.5" customHeight="1" x14ac:dyDescent="0.2">
      <c r="A599" s="53" t="s">
        <v>755</v>
      </c>
      <c r="B599" s="40"/>
      <c r="C599" s="62" t="s">
        <v>46</v>
      </c>
      <c r="D599" s="85">
        <v>841</v>
      </c>
      <c r="E599" s="117">
        <v>0</v>
      </c>
      <c r="F599" s="117"/>
      <c r="G599" s="117"/>
      <c r="H599" s="31"/>
      <c r="I599" s="31"/>
      <c r="J599" s="31"/>
      <c r="K599" s="282"/>
      <c r="L599" s="63">
        <f t="shared" si="23"/>
        <v>841</v>
      </c>
    </row>
    <row r="600" spans="1:12" ht="22.5" customHeight="1" x14ac:dyDescent="0.2">
      <c r="A600" s="53" t="s">
        <v>756</v>
      </c>
      <c r="B600" s="40"/>
      <c r="C600" s="62" t="s">
        <v>46</v>
      </c>
      <c r="D600" s="70">
        <v>1513.1</v>
      </c>
      <c r="E600" s="117">
        <v>0</v>
      </c>
      <c r="F600" s="117"/>
      <c r="G600" s="117"/>
      <c r="H600" s="31"/>
      <c r="I600" s="31"/>
      <c r="J600" s="31"/>
      <c r="K600" s="282"/>
      <c r="L600" s="63">
        <f t="shared" si="23"/>
        <v>1513.1</v>
      </c>
    </row>
    <row r="601" spans="1:12" ht="22.5" customHeight="1" x14ac:dyDescent="0.2">
      <c r="A601" s="53" t="s">
        <v>757</v>
      </c>
      <c r="B601" s="40"/>
      <c r="C601" s="62" t="s">
        <v>46</v>
      </c>
      <c r="D601" s="85">
        <v>588.6</v>
      </c>
      <c r="E601" s="117">
        <v>0</v>
      </c>
      <c r="F601" s="83"/>
      <c r="G601" s="117"/>
      <c r="H601" s="31"/>
      <c r="I601" s="31"/>
      <c r="J601" s="31"/>
      <c r="K601" s="282"/>
      <c r="L601" s="63">
        <f t="shared" si="23"/>
        <v>588.6</v>
      </c>
    </row>
    <row r="602" spans="1:12" ht="22.5" customHeight="1" x14ac:dyDescent="0.2">
      <c r="A602" s="53" t="s">
        <v>758</v>
      </c>
      <c r="B602" s="40"/>
      <c r="C602" s="62" t="s">
        <v>46</v>
      </c>
      <c r="D602" s="85">
        <v>539.6</v>
      </c>
      <c r="E602" s="117">
        <v>0</v>
      </c>
      <c r="F602" s="117"/>
      <c r="G602" s="117"/>
      <c r="H602" s="31"/>
      <c r="I602" s="31"/>
      <c r="J602" s="31"/>
      <c r="K602" s="282"/>
      <c r="L602" s="63">
        <f t="shared" si="23"/>
        <v>539.6</v>
      </c>
    </row>
    <row r="603" spans="1:12" ht="22.5" customHeight="1" x14ac:dyDescent="0.2">
      <c r="A603" s="184" t="s">
        <v>759</v>
      </c>
      <c r="B603" s="40"/>
      <c r="C603" s="62" t="s">
        <v>46</v>
      </c>
      <c r="D603" s="303">
        <v>357</v>
      </c>
      <c r="E603" s="117">
        <v>0</v>
      </c>
      <c r="F603" s="83"/>
      <c r="G603" s="117"/>
      <c r="H603" s="31"/>
      <c r="I603" s="31"/>
      <c r="J603" s="31"/>
      <c r="K603" s="282"/>
      <c r="L603" s="63">
        <f t="shared" ref="L603:L615" si="24">SUM(D603:K603)</f>
        <v>357</v>
      </c>
    </row>
    <row r="604" spans="1:12" ht="22.5" customHeight="1" x14ac:dyDescent="0.2">
      <c r="A604" s="184" t="s">
        <v>760</v>
      </c>
      <c r="B604" s="40"/>
      <c r="C604" s="62" t="s">
        <v>46</v>
      </c>
      <c r="D604" s="31">
        <v>764</v>
      </c>
      <c r="E604" s="117">
        <v>0</v>
      </c>
      <c r="F604" s="117"/>
      <c r="G604" s="117"/>
      <c r="H604" s="31"/>
      <c r="I604" s="31"/>
      <c r="J604" s="31"/>
      <c r="K604" s="282"/>
      <c r="L604" s="63">
        <f t="shared" si="24"/>
        <v>764</v>
      </c>
    </row>
    <row r="605" spans="1:12" ht="22.5" customHeight="1" x14ac:dyDescent="0.2">
      <c r="A605" s="53" t="s">
        <v>761</v>
      </c>
      <c r="B605" s="40"/>
      <c r="C605" s="62" t="s">
        <v>46</v>
      </c>
      <c r="D605" s="85">
        <v>141.19999999999999</v>
      </c>
      <c r="E605" s="117">
        <v>0</v>
      </c>
      <c r="F605" s="117"/>
      <c r="G605" s="117"/>
      <c r="H605" s="31"/>
      <c r="I605" s="31"/>
      <c r="J605" s="31"/>
      <c r="K605" s="282"/>
      <c r="L605" s="63">
        <f t="shared" si="24"/>
        <v>141.19999999999999</v>
      </c>
    </row>
    <row r="606" spans="1:12" ht="22.5" customHeight="1" x14ac:dyDescent="0.2">
      <c r="A606" s="53" t="s">
        <v>762</v>
      </c>
      <c r="B606" s="40"/>
      <c r="C606" s="62" t="s">
        <v>46</v>
      </c>
      <c r="D606" s="85">
        <v>46.9</v>
      </c>
      <c r="E606" s="117">
        <v>0</v>
      </c>
      <c r="F606" s="117"/>
      <c r="G606" s="117"/>
      <c r="H606" s="31"/>
      <c r="I606" s="31"/>
      <c r="J606" s="31"/>
      <c r="K606" s="282"/>
      <c r="L606" s="63">
        <f t="shared" si="24"/>
        <v>46.9</v>
      </c>
    </row>
    <row r="607" spans="1:12" ht="22.5" customHeight="1" x14ac:dyDescent="0.2">
      <c r="A607" s="53" t="s">
        <v>533</v>
      </c>
      <c r="B607" s="40"/>
      <c r="C607" s="62" t="s">
        <v>46</v>
      </c>
      <c r="D607" s="85">
        <v>138.1</v>
      </c>
      <c r="E607" s="117">
        <v>0</v>
      </c>
      <c r="F607" s="117"/>
      <c r="G607" s="117"/>
      <c r="H607" s="31"/>
      <c r="I607" s="31"/>
      <c r="J607" s="31"/>
      <c r="K607" s="282"/>
      <c r="L607" s="63">
        <f t="shared" si="24"/>
        <v>138.1</v>
      </c>
    </row>
    <row r="608" spans="1:12" ht="22.5" customHeight="1" x14ac:dyDescent="0.2">
      <c r="A608" s="53" t="s">
        <v>633</v>
      </c>
      <c r="B608" s="40"/>
      <c r="C608" s="62" t="s">
        <v>46</v>
      </c>
      <c r="D608" s="85">
        <v>517.90000000000009</v>
      </c>
      <c r="E608" s="117">
        <v>0</v>
      </c>
      <c r="F608" s="117"/>
      <c r="G608" s="117"/>
      <c r="H608" s="31"/>
      <c r="I608" s="31"/>
      <c r="J608" s="31"/>
      <c r="K608" s="282"/>
      <c r="L608" s="63">
        <f t="shared" si="24"/>
        <v>517.90000000000009</v>
      </c>
    </row>
    <row r="609" spans="1:12" ht="22.5" customHeight="1" x14ac:dyDescent="0.2">
      <c r="A609" s="53" t="s">
        <v>763</v>
      </c>
      <c r="B609" s="40"/>
      <c r="C609" s="62" t="s">
        <v>46</v>
      </c>
      <c r="D609" s="85">
        <v>911.27</v>
      </c>
      <c r="E609" s="117">
        <v>0</v>
      </c>
      <c r="F609" s="117"/>
      <c r="G609" s="117"/>
      <c r="H609" s="31"/>
      <c r="I609" s="31"/>
      <c r="J609" s="31"/>
      <c r="K609" s="282"/>
      <c r="L609" s="63">
        <f t="shared" si="24"/>
        <v>911.27</v>
      </c>
    </row>
    <row r="610" spans="1:12" ht="22.5" customHeight="1" x14ac:dyDescent="0.2">
      <c r="A610" s="53" t="s">
        <v>764</v>
      </c>
      <c r="B610" s="40"/>
      <c r="C610" s="62" t="s">
        <v>46</v>
      </c>
      <c r="D610" s="70">
        <v>1702.4</v>
      </c>
      <c r="E610" s="117">
        <v>0</v>
      </c>
      <c r="F610" s="117"/>
      <c r="G610" s="117"/>
      <c r="H610" s="31"/>
      <c r="I610" s="31"/>
      <c r="J610" s="31"/>
      <c r="K610" s="282"/>
      <c r="L610" s="63">
        <f t="shared" si="24"/>
        <v>1702.4</v>
      </c>
    </row>
    <row r="611" spans="1:12" ht="22.5" customHeight="1" x14ac:dyDescent="0.2">
      <c r="A611" s="64" t="s">
        <v>765</v>
      </c>
      <c r="B611" s="40"/>
      <c r="C611" s="62" t="s">
        <v>46</v>
      </c>
      <c r="D611" s="85">
        <v>9631.3000000000011</v>
      </c>
      <c r="E611" s="117">
        <v>0</v>
      </c>
      <c r="F611" s="83"/>
      <c r="G611" s="31"/>
      <c r="H611" s="31"/>
      <c r="I611" s="31"/>
      <c r="J611" s="31"/>
      <c r="K611" s="282"/>
      <c r="L611" s="63">
        <f t="shared" si="24"/>
        <v>9631.3000000000011</v>
      </c>
    </row>
    <row r="612" spans="1:12" ht="22.5" customHeight="1" x14ac:dyDescent="0.2">
      <c r="A612" s="182" t="s">
        <v>766</v>
      </c>
      <c r="B612" s="40"/>
      <c r="C612" s="62" t="s">
        <v>46</v>
      </c>
      <c r="D612" s="70">
        <v>250841.77000000002</v>
      </c>
      <c r="E612" s="117">
        <v>1707</v>
      </c>
      <c r="F612" s="116"/>
      <c r="G612" s="117"/>
      <c r="H612" s="117"/>
      <c r="I612" s="117"/>
      <c r="J612" s="117"/>
      <c r="K612" s="457"/>
      <c r="L612" s="63">
        <f t="shared" si="24"/>
        <v>252548.77000000002</v>
      </c>
    </row>
    <row r="613" spans="1:12" ht="22.5" customHeight="1" x14ac:dyDescent="0.2">
      <c r="A613" s="300" t="s">
        <v>767</v>
      </c>
      <c r="B613" s="305"/>
      <c r="C613" s="62" t="s">
        <v>46</v>
      </c>
      <c r="D613" s="70">
        <v>458</v>
      </c>
      <c r="E613" s="117">
        <v>0</v>
      </c>
      <c r="F613" s="117"/>
      <c r="G613" s="117"/>
      <c r="H613" s="117"/>
      <c r="I613" s="117"/>
      <c r="J613" s="117"/>
      <c r="K613" s="457"/>
      <c r="L613" s="479">
        <f t="shared" si="24"/>
        <v>458</v>
      </c>
    </row>
    <row r="614" spans="1:12" ht="22.5" customHeight="1" x14ac:dyDescent="0.2">
      <c r="A614" s="53" t="s">
        <v>768</v>
      </c>
      <c r="B614" s="40"/>
      <c r="C614" s="62" t="s">
        <v>46</v>
      </c>
      <c r="D614" s="70">
        <v>11.5</v>
      </c>
      <c r="E614" s="117">
        <v>0</v>
      </c>
      <c r="F614" s="117"/>
      <c r="G614" s="117"/>
      <c r="H614" s="117"/>
      <c r="I614" s="117"/>
      <c r="J614" s="117"/>
      <c r="K614" s="457"/>
      <c r="L614" s="63">
        <f t="shared" si="24"/>
        <v>11.5</v>
      </c>
    </row>
    <row r="615" spans="1:12" ht="22.5" customHeight="1" x14ac:dyDescent="0.2">
      <c r="A615" s="136" t="s">
        <v>769</v>
      </c>
      <c r="B615" s="45"/>
      <c r="C615" s="62" t="s">
        <v>46</v>
      </c>
      <c r="D615" s="85">
        <v>7702</v>
      </c>
      <c r="E615" s="117">
        <v>3427.94</v>
      </c>
      <c r="F615" s="83"/>
      <c r="G615" s="117"/>
      <c r="H615" s="31"/>
      <c r="I615" s="117"/>
      <c r="J615" s="31"/>
      <c r="K615" s="282"/>
      <c r="L615" s="63">
        <f t="shared" si="24"/>
        <v>11129.94</v>
      </c>
    </row>
    <row r="616" spans="1:12" ht="22.5" customHeight="1" thickBot="1" x14ac:dyDescent="0.25">
      <c r="A616" s="183" t="s">
        <v>1033</v>
      </c>
      <c r="B616" s="41"/>
      <c r="C616" s="62" t="s">
        <v>46</v>
      </c>
      <c r="D616" s="86">
        <v>8766</v>
      </c>
      <c r="E616" s="117">
        <v>0</v>
      </c>
      <c r="F616" s="117"/>
      <c r="G616" s="117"/>
      <c r="H616" s="31"/>
      <c r="I616" s="31"/>
      <c r="J616" s="31"/>
      <c r="K616" s="282"/>
      <c r="L616" s="63">
        <f>SUM(D616:K616)</f>
        <v>8766</v>
      </c>
    </row>
    <row r="617" spans="1:12" ht="39" customHeight="1" thickTop="1" thickBot="1" x14ac:dyDescent="0.25">
      <c r="A617" s="743" t="s">
        <v>770</v>
      </c>
      <c r="B617" s="744"/>
      <c r="C617" s="32" t="s">
        <v>46</v>
      </c>
      <c r="D617" s="24">
        <f t="shared" ref="D617:G617" si="25">SUM(D474:D616)</f>
        <v>1232156.1399999997</v>
      </c>
      <c r="E617" s="24">
        <f t="shared" si="25"/>
        <v>20715.939999999999</v>
      </c>
      <c r="F617" s="24">
        <f>SUM(F474:F616)</f>
        <v>0</v>
      </c>
      <c r="G617" s="24">
        <f t="shared" si="25"/>
        <v>0</v>
      </c>
      <c r="H617" s="24">
        <f>SUM(H474:H616)</f>
        <v>0</v>
      </c>
      <c r="I617" s="24">
        <f>SUM(I474:I616)</f>
        <v>0</v>
      </c>
      <c r="J617" s="24">
        <f>SUM(J474:J616)</f>
        <v>0</v>
      </c>
      <c r="K617" s="24">
        <f>SUM(K474:K616)</f>
        <v>0</v>
      </c>
      <c r="L617" s="25">
        <f>SUM(L474:L616)</f>
        <v>1252872.0799999996</v>
      </c>
    </row>
    <row r="618" spans="1:12" ht="32.25" customHeight="1" thickBot="1" x14ac:dyDescent="0.25">
      <c r="A618" s="751" t="s">
        <v>771</v>
      </c>
      <c r="B618" s="752"/>
      <c r="C618" s="30" t="s">
        <v>46</v>
      </c>
      <c r="D618" s="51">
        <f t="shared" ref="D618:H618" si="26">SUM(D617,D469)</f>
        <v>6309006.5200000005</v>
      </c>
      <c r="E618" s="51">
        <f>SUM(E617,E469)</f>
        <v>83068.55</v>
      </c>
      <c r="F618" s="51">
        <f>SUM(F617,F469)</f>
        <v>0</v>
      </c>
      <c r="G618" s="13">
        <f t="shared" si="26"/>
        <v>0</v>
      </c>
      <c r="H618" s="13">
        <f t="shared" si="26"/>
        <v>0</v>
      </c>
      <c r="I618" s="13">
        <f>SUM(I617,I469)</f>
        <v>0</v>
      </c>
      <c r="J618" s="13">
        <f>SUM(J617,J469)</f>
        <v>0</v>
      </c>
      <c r="K618" s="13">
        <f>SUM(K617,K469)</f>
        <v>0</v>
      </c>
      <c r="L618" s="14">
        <f>SUM(L617,L469)</f>
        <v>6392075.0700000003</v>
      </c>
    </row>
    <row r="619" spans="1:12" ht="21.75" customHeight="1" thickTop="1" thickBot="1" x14ac:dyDescent="0.25">
      <c r="A619" s="682" t="s">
        <v>772</v>
      </c>
      <c r="B619" s="683"/>
      <c r="C619" s="683"/>
      <c r="D619" s="683"/>
      <c r="E619" s="683"/>
      <c r="F619" s="683"/>
      <c r="G619" s="683"/>
      <c r="H619" s="683"/>
      <c r="I619" s="683"/>
      <c r="J619" s="683"/>
      <c r="K619" s="683"/>
      <c r="L619" s="684"/>
    </row>
    <row r="620" spans="1:12" ht="24.75" customHeight="1" thickTop="1" thickBot="1" x14ac:dyDescent="0.25">
      <c r="A620" s="679" t="s">
        <v>773</v>
      </c>
      <c r="B620" s="680"/>
      <c r="C620" s="680"/>
      <c r="D620" s="680"/>
      <c r="E620" s="680"/>
      <c r="F620" s="680"/>
      <c r="G620" s="680"/>
      <c r="H620" s="680"/>
      <c r="I620" s="680"/>
      <c r="J620" s="680"/>
      <c r="K620" s="680"/>
      <c r="L620" s="681"/>
    </row>
    <row r="621" spans="1:12" ht="30" customHeight="1" thickTop="1" thickBot="1" x14ac:dyDescent="0.25">
      <c r="A621" s="728" t="s">
        <v>774</v>
      </c>
      <c r="B621" s="729"/>
      <c r="C621" s="729"/>
      <c r="D621" s="729"/>
      <c r="E621" s="729"/>
      <c r="F621" s="729"/>
      <c r="G621" s="729"/>
      <c r="H621" s="729"/>
      <c r="I621" s="729"/>
      <c r="J621" s="729"/>
      <c r="K621" s="729"/>
      <c r="L621" s="730"/>
    </row>
    <row r="622" spans="1:12" ht="60" customHeight="1" thickTop="1" x14ac:dyDescent="0.2">
      <c r="A622" s="727" t="s">
        <v>1034</v>
      </c>
      <c r="B622" s="753"/>
      <c r="C622" s="753"/>
      <c r="D622" s="753"/>
      <c r="E622" s="753"/>
      <c r="F622" s="753"/>
      <c r="G622" s="753"/>
      <c r="H622" s="753"/>
      <c r="I622" s="753"/>
      <c r="J622" s="753"/>
      <c r="K622" s="753"/>
      <c r="L622" s="754"/>
    </row>
    <row r="623" spans="1:12" ht="40.5" customHeight="1" x14ac:dyDescent="0.2">
      <c r="A623" s="727" t="s">
        <v>1052</v>
      </c>
      <c r="B623" s="737"/>
      <c r="C623" s="737"/>
      <c r="D623" s="737"/>
      <c r="E623" s="737"/>
      <c r="F623" s="737"/>
      <c r="G623" s="737"/>
      <c r="H623" s="737"/>
      <c r="I623" s="737"/>
      <c r="J623" s="737"/>
      <c r="K623" s="737"/>
      <c r="L623" s="738"/>
    </row>
    <row r="624" spans="1:12" ht="330.75" customHeight="1" x14ac:dyDescent="0.2">
      <c r="A624" s="727" t="s">
        <v>1060</v>
      </c>
      <c r="B624" s="725"/>
      <c r="C624" s="725"/>
      <c r="D624" s="725"/>
      <c r="E624" s="725"/>
      <c r="F624" s="725"/>
      <c r="G624" s="725"/>
      <c r="H624" s="725"/>
      <c r="I624" s="725"/>
      <c r="J624" s="725"/>
      <c r="K624" s="725"/>
      <c r="L624" s="726"/>
    </row>
    <row r="625" spans="1:12" ht="28.5" customHeight="1" x14ac:dyDescent="0.2">
      <c r="A625" s="732" t="s">
        <v>1061</v>
      </c>
      <c r="B625" s="733"/>
      <c r="C625" s="733"/>
      <c r="D625" s="733"/>
      <c r="E625" s="733"/>
      <c r="F625" s="733"/>
      <c r="G625" s="733"/>
      <c r="H625" s="733"/>
      <c r="I625" s="733"/>
      <c r="J625" s="733"/>
      <c r="K625" s="733"/>
      <c r="L625" s="734"/>
    </row>
    <row r="626" spans="1:12" ht="44.25" customHeight="1" thickBot="1" x14ac:dyDescent="0.25">
      <c r="A626" s="724" t="s">
        <v>1062</v>
      </c>
      <c r="B626" s="725"/>
      <c r="C626" s="725"/>
      <c r="D626" s="725"/>
      <c r="E626" s="725"/>
      <c r="F626" s="725"/>
      <c r="G626" s="725"/>
      <c r="H626" s="725"/>
      <c r="I626" s="725"/>
      <c r="J626" s="725"/>
      <c r="K626" s="725"/>
      <c r="L626" s="726"/>
    </row>
    <row r="627" spans="1:12" ht="24" customHeight="1" thickTop="1" thickBot="1" x14ac:dyDescent="0.25">
      <c r="A627" s="728" t="s">
        <v>775</v>
      </c>
      <c r="B627" s="729"/>
      <c r="C627" s="729"/>
      <c r="D627" s="729"/>
      <c r="E627" s="729"/>
      <c r="F627" s="729"/>
      <c r="G627" s="729"/>
      <c r="H627" s="729"/>
      <c r="I627" s="729"/>
      <c r="J627" s="729"/>
      <c r="K627" s="729"/>
      <c r="L627" s="730"/>
    </row>
    <row r="628" spans="1:12" ht="153.75" customHeight="1" thickTop="1" x14ac:dyDescent="0.2">
      <c r="A628" s="727" t="s">
        <v>1035</v>
      </c>
      <c r="B628" s="725"/>
      <c r="C628" s="725"/>
      <c r="D628" s="725"/>
      <c r="E628" s="725"/>
      <c r="F628" s="725"/>
      <c r="G628" s="725"/>
      <c r="H628" s="725"/>
      <c r="I628" s="725"/>
      <c r="J628" s="725"/>
      <c r="K628" s="725"/>
      <c r="L628" s="726"/>
    </row>
    <row r="629" spans="1:12" ht="63" customHeight="1" x14ac:dyDescent="0.2">
      <c r="A629" s="721" t="s">
        <v>1063</v>
      </c>
      <c r="B629" s="722"/>
      <c r="C629" s="722"/>
      <c r="D629" s="722"/>
      <c r="E629" s="722"/>
      <c r="F629" s="722"/>
      <c r="G629" s="722"/>
      <c r="H629" s="722"/>
      <c r="I629" s="722"/>
      <c r="J629" s="722"/>
      <c r="K629" s="722"/>
      <c r="L629" s="723"/>
    </row>
    <row r="630" spans="1:12" ht="63" customHeight="1" x14ac:dyDescent="0.2">
      <c r="A630" s="721" t="s">
        <v>1036</v>
      </c>
      <c r="B630" s="719"/>
      <c r="C630" s="719"/>
      <c r="D630" s="719"/>
      <c r="E630" s="719"/>
      <c r="F630" s="719"/>
      <c r="G630" s="719"/>
      <c r="H630" s="719"/>
      <c r="I630" s="719"/>
      <c r="J630" s="719"/>
      <c r="K630" s="719"/>
      <c r="L630" s="720"/>
    </row>
    <row r="631" spans="1:12" ht="136.5" customHeight="1" x14ac:dyDescent="0.2">
      <c r="A631" s="718" t="s">
        <v>1064</v>
      </c>
      <c r="B631" s="719"/>
      <c r="C631" s="719"/>
      <c r="D631" s="719"/>
      <c r="E631" s="719"/>
      <c r="F631" s="719"/>
      <c r="G631" s="719"/>
      <c r="H631" s="719"/>
      <c r="I631" s="719"/>
      <c r="J631" s="719"/>
      <c r="K631" s="719"/>
      <c r="L631" s="720"/>
    </row>
    <row r="632" spans="1:12" ht="63" customHeight="1" thickBot="1" x14ac:dyDescent="0.25">
      <c r="A632" s="731" t="s">
        <v>1065</v>
      </c>
      <c r="B632" s="722"/>
      <c r="C632" s="722"/>
      <c r="D632" s="722"/>
      <c r="E632" s="722"/>
      <c r="F632" s="722"/>
      <c r="G632" s="722"/>
      <c r="H632" s="722"/>
      <c r="I632" s="722"/>
      <c r="J632" s="722"/>
      <c r="K632" s="722"/>
      <c r="L632" s="723"/>
    </row>
    <row r="633" spans="1:12" ht="18.75" customHeight="1" thickTop="1" thickBot="1" x14ac:dyDescent="0.25">
      <c r="A633" s="715" t="s">
        <v>776</v>
      </c>
      <c r="B633" s="716"/>
      <c r="C633" s="716"/>
      <c r="D633" s="716"/>
      <c r="E633" s="716"/>
      <c r="F633" s="716"/>
      <c r="G633" s="716"/>
      <c r="H633" s="716"/>
      <c r="I633" s="716"/>
      <c r="J633" s="716"/>
      <c r="K633" s="716"/>
      <c r="L633" s="717"/>
    </row>
    <row r="634" spans="1:12" ht="18.75" customHeight="1" thickTop="1" thickBot="1" x14ac:dyDescent="0.25">
      <c r="A634" s="627" t="s">
        <v>1038</v>
      </c>
      <c r="B634" s="628"/>
      <c r="C634" s="628"/>
      <c r="D634" s="628"/>
      <c r="E634" s="628"/>
      <c r="F634" s="628"/>
      <c r="G634" s="628"/>
      <c r="H634" s="628"/>
      <c r="I634" s="628"/>
      <c r="J634" s="628"/>
      <c r="K634" s="628"/>
      <c r="L634" s="629"/>
    </row>
    <row r="635" spans="1:12" ht="85.5" customHeight="1" thickTop="1" x14ac:dyDescent="0.25">
      <c r="A635" s="712" t="s">
        <v>1039</v>
      </c>
      <c r="B635" s="713"/>
      <c r="C635" s="713"/>
      <c r="D635" s="713"/>
      <c r="E635" s="713"/>
      <c r="F635" s="713"/>
      <c r="G635" s="713"/>
      <c r="H635" s="713"/>
      <c r="I635" s="713"/>
      <c r="J635" s="713"/>
      <c r="K635" s="713"/>
      <c r="L635" s="714"/>
    </row>
    <row r="636" spans="1:12" ht="18" customHeight="1" thickBot="1" x14ac:dyDescent="0.25">
      <c r="A636" s="709" t="s">
        <v>1041</v>
      </c>
      <c r="B636" s="710"/>
      <c r="C636" s="710"/>
      <c r="D636" s="710"/>
      <c r="E636" s="710"/>
      <c r="F636" s="710"/>
      <c r="G636" s="710"/>
      <c r="H636" s="710"/>
      <c r="I636" s="710"/>
      <c r="J636" s="710"/>
      <c r="K636" s="710"/>
      <c r="L636" s="711"/>
    </row>
  </sheetData>
  <sortState xmlns:xlrd2="http://schemas.microsoft.com/office/spreadsheetml/2017/richdata2" ref="A33:L629">
    <sortCondition ref="B34:B133"/>
  </sortState>
  <mergeCells count="128">
    <mergeCell ref="A625:L625"/>
    <mergeCell ref="A515:B515"/>
    <mergeCell ref="A440:B440"/>
    <mergeCell ref="A623:L623"/>
    <mergeCell ref="A624:L624"/>
    <mergeCell ref="A359:L359"/>
    <mergeCell ref="A361:L361"/>
    <mergeCell ref="A470:L470"/>
    <mergeCell ref="A471:L471"/>
    <mergeCell ref="A617:B617"/>
    <mergeCell ref="A472:L472"/>
    <mergeCell ref="A473:C473"/>
    <mergeCell ref="A618:B618"/>
    <mergeCell ref="A622:L622"/>
    <mergeCell ref="A360:L360"/>
    <mergeCell ref="A362:C362"/>
    <mergeCell ref="A621:L621"/>
    <mergeCell ref="A620:L620"/>
    <mergeCell ref="A368:B368"/>
    <mergeCell ref="A367:B367"/>
    <mergeCell ref="A636:L636"/>
    <mergeCell ref="A635:L635"/>
    <mergeCell ref="A634:L634"/>
    <mergeCell ref="A633:L633"/>
    <mergeCell ref="A631:L631"/>
    <mergeCell ref="A629:L629"/>
    <mergeCell ref="A626:L626"/>
    <mergeCell ref="A628:L628"/>
    <mergeCell ref="A627:L627"/>
    <mergeCell ref="A632:L632"/>
    <mergeCell ref="A630:L630"/>
    <mergeCell ref="A53:A58"/>
    <mergeCell ref="A619:L619"/>
    <mergeCell ref="A469:B469"/>
    <mergeCell ref="A293:A295"/>
    <mergeCell ref="A358:B358"/>
    <mergeCell ref="A352:B352"/>
    <mergeCell ref="A353:B353"/>
    <mergeCell ref="A356:B356"/>
    <mergeCell ref="A357:B357"/>
    <mergeCell ref="A354:B355"/>
    <mergeCell ref="A165:A166"/>
    <mergeCell ref="A233:A236"/>
    <mergeCell ref="A297:A303"/>
    <mergeCell ref="A309:A311"/>
    <mergeCell ref="A321:A330"/>
    <mergeCell ref="A92:A93"/>
    <mergeCell ref="A59:A60"/>
    <mergeCell ref="A62:A64"/>
    <mergeCell ref="A67:A69"/>
    <mergeCell ref="A77:A79"/>
    <mergeCell ref="A116:A120"/>
    <mergeCell ref="A126:A127"/>
    <mergeCell ref="A83:A84"/>
    <mergeCell ref="A100:A105"/>
    <mergeCell ref="A31:L31"/>
    <mergeCell ref="A29:B29"/>
    <mergeCell ref="A25:B25"/>
    <mergeCell ref="A30:B30"/>
    <mergeCell ref="A38:A40"/>
    <mergeCell ref="A26:L26"/>
    <mergeCell ref="A32:L32"/>
    <mergeCell ref="A24:B24"/>
    <mergeCell ref="A27:L27"/>
    <mergeCell ref="A36:A37"/>
    <mergeCell ref="A1:L1"/>
    <mergeCell ref="A3:L3"/>
    <mergeCell ref="A4:L4"/>
    <mergeCell ref="A7:L7"/>
    <mergeCell ref="A8:L8"/>
    <mergeCell ref="A5:L5"/>
    <mergeCell ref="A6:L6"/>
    <mergeCell ref="A2:L2"/>
    <mergeCell ref="A10:C10"/>
    <mergeCell ref="A9:L9"/>
    <mergeCell ref="A98:A99"/>
    <mergeCell ref="A180:A181"/>
    <mergeCell ref="A132:A133"/>
    <mergeCell ref="A140:A148"/>
    <mergeCell ref="A162:A164"/>
    <mergeCell ref="A13:L13"/>
    <mergeCell ref="A19:L19"/>
    <mergeCell ref="A11:B11"/>
    <mergeCell ref="A12:B12"/>
    <mergeCell ref="A23:B23"/>
    <mergeCell ref="A14:L14"/>
    <mergeCell ref="A15:C15"/>
    <mergeCell ref="A16:B16"/>
    <mergeCell ref="A71:A76"/>
    <mergeCell ref="A18:B18"/>
    <mergeCell ref="A47:A49"/>
    <mergeCell ref="A41:A42"/>
    <mergeCell ref="A44:A45"/>
    <mergeCell ref="A22:B22"/>
    <mergeCell ref="A17:B17"/>
    <mergeCell ref="A20:L20"/>
    <mergeCell ref="A21:C21"/>
    <mergeCell ref="B33:C33"/>
    <mergeCell ref="A28:C28"/>
    <mergeCell ref="A107:A109"/>
    <mergeCell ref="A136:A138"/>
    <mergeCell ref="A289:A292"/>
    <mergeCell ref="A220:A231"/>
    <mergeCell ref="B219:C219"/>
    <mergeCell ref="A212:A213"/>
    <mergeCell ref="A191:A192"/>
    <mergeCell ref="A185:A186"/>
    <mergeCell ref="A160:A161"/>
    <mergeCell ref="A134:A135"/>
    <mergeCell ref="A208:A209"/>
    <mergeCell ref="A156:A157"/>
    <mergeCell ref="A176:A178"/>
    <mergeCell ref="A195:A197"/>
    <mergeCell ref="A121:A122"/>
    <mergeCell ref="A238:A242"/>
    <mergeCell ref="A243:A283"/>
    <mergeCell ref="A331:A351"/>
    <mergeCell ref="A549:B549"/>
    <mergeCell ref="A304:A305"/>
    <mergeCell ref="A200:A201"/>
    <mergeCell ref="A218:L218"/>
    <mergeCell ref="A216:B216"/>
    <mergeCell ref="A217:B217"/>
    <mergeCell ref="A312:A313"/>
    <mergeCell ref="A316:A317"/>
    <mergeCell ref="A285:A286"/>
    <mergeCell ref="A436:B436"/>
    <mergeCell ref="A494:B494"/>
  </mergeCells>
  <printOptions horizontalCentered="1"/>
  <pageMargins left="0.23622047244094491" right="0.23622047244094491" top="0.43307086614173229" bottom="0.47244094488188981" header="0.31496062992125984" footer="0.23622047244094491"/>
  <pageSetup paperSize="9" scale="53" fitToHeight="13" orientation="portrait" r:id="rId1"/>
  <headerFooter>
    <oddFooter>&amp;R&amp;P /&amp;N</oddFooter>
  </headerFooter>
  <rowBreaks count="12" manualBreakCount="12">
    <brk id="45" max="9" man="1"/>
    <brk id="86" max="9" man="1"/>
    <brk id="125" max="9" man="1"/>
    <brk id="161" max="9" man="1"/>
    <brk id="199" max="9" man="1"/>
    <brk id="283" max="9" man="1"/>
    <brk id="320" max="9" man="1"/>
    <brk id="358" max="10" man="1"/>
    <brk id="421" max="9" man="1"/>
    <brk id="484" max="9" man="1"/>
    <brk id="548" max="9" man="1"/>
    <brk id="612" max="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27"/>
  <sheetViews>
    <sheetView zoomScaleNormal="100" zoomScaleSheetLayoutView="100" workbookViewId="0">
      <selection activeCell="A4" sqref="A4:E4"/>
    </sheetView>
  </sheetViews>
  <sheetFormatPr defaultRowHeight="15" x14ac:dyDescent="0.25"/>
  <cols>
    <col min="1" max="1" width="14.42578125" customWidth="1"/>
    <col min="2" max="2" width="24.5703125" style="99" customWidth="1"/>
    <col min="3" max="3" width="23.7109375" customWidth="1"/>
    <col min="4" max="4" width="7" style="100" customWidth="1"/>
    <col min="5" max="5" width="65.42578125" style="100" customWidth="1"/>
  </cols>
  <sheetData>
    <row r="1" spans="1:5" ht="24" customHeight="1" x14ac:dyDescent="0.25">
      <c r="A1" s="770" t="s">
        <v>0</v>
      </c>
      <c r="B1" s="771"/>
      <c r="C1" s="771"/>
      <c r="D1" s="771"/>
      <c r="E1" s="772"/>
    </row>
    <row r="2" spans="1:5" ht="24" customHeight="1" x14ac:dyDescent="0.25">
      <c r="A2" s="773" t="s">
        <v>3</v>
      </c>
      <c r="B2" s="774"/>
      <c r="C2" s="774"/>
      <c r="D2" s="774"/>
      <c r="E2" s="775"/>
    </row>
    <row r="3" spans="1:5" ht="42" customHeight="1" thickBot="1" x14ac:dyDescent="0.3">
      <c r="A3" s="773" t="s">
        <v>777</v>
      </c>
      <c r="B3" s="774"/>
      <c r="C3" s="774"/>
      <c r="D3" s="774"/>
      <c r="E3" s="775"/>
    </row>
    <row r="4" spans="1:5" ht="16.5" customHeight="1" thickTop="1" thickBot="1" x14ac:dyDescent="0.3">
      <c r="A4" s="776" t="s">
        <v>47</v>
      </c>
      <c r="B4" s="777"/>
      <c r="C4" s="777"/>
      <c r="D4" s="777"/>
      <c r="E4" s="778"/>
    </row>
    <row r="5" spans="1:5" ht="33.75" customHeight="1" thickTop="1" thickBot="1" x14ac:dyDescent="0.3">
      <c r="A5" s="97" t="s">
        <v>778</v>
      </c>
      <c r="B5" s="121" t="s">
        <v>779</v>
      </c>
      <c r="C5" s="121" t="s">
        <v>780</v>
      </c>
      <c r="D5" s="122" t="s">
        <v>781</v>
      </c>
      <c r="E5" s="120" t="s">
        <v>782</v>
      </c>
    </row>
    <row r="6" spans="1:5" ht="24" customHeight="1" thickTop="1" x14ac:dyDescent="0.25">
      <c r="A6" s="207">
        <v>44044</v>
      </c>
      <c r="B6" s="194" t="s">
        <v>783</v>
      </c>
      <c r="C6" s="191" t="s">
        <v>783</v>
      </c>
      <c r="D6" s="192" t="s">
        <v>783</v>
      </c>
      <c r="E6" s="193" t="s">
        <v>783</v>
      </c>
    </row>
    <row r="7" spans="1:5" ht="24" customHeight="1" x14ac:dyDescent="0.25">
      <c r="A7" s="208">
        <v>44075</v>
      </c>
      <c r="B7" s="123" t="s">
        <v>783</v>
      </c>
      <c r="C7" s="96" t="s">
        <v>783</v>
      </c>
      <c r="D7" s="118" t="s">
        <v>783</v>
      </c>
      <c r="E7" s="119" t="s">
        <v>783</v>
      </c>
    </row>
    <row r="8" spans="1:5" ht="15" customHeight="1" x14ac:dyDescent="0.25">
      <c r="A8" s="765">
        <v>44105</v>
      </c>
      <c r="B8" s="123" t="s">
        <v>784</v>
      </c>
      <c r="C8" s="96"/>
      <c r="D8" s="118">
        <v>1</v>
      </c>
      <c r="E8" s="124" t="s">
        <v>785</v>
      </c>
    </row>
    <row r="9" spans="1:5" ht="15" customHeight="1" x14ac:dyDescent="0.25">
      <c r="A9" s="766"/>
      <c r="B9" s="123" t="s">
        <v>438</v>
      </c>
      <c r="C9" s="96"/>
      <c r="D9" s="118">
        <v>2</v>
      </c>
      <c r="E9" s="124" t="s">
        <v>786</v>
      </c>
    </row>
    <row r="10" spans="1:5" ht="15" customHeight="1" x14ac:dyDescent="0.25">
      <c r="A10" s="766"/>
      <c r="B10" s="779" t="s">
        <v>787</v>
      </c>
      <c r="C10" s="96"/>
      <c r="D10" s="118">
        <v>3</v>
      </c>
      <c r="E10" s="124" t="s">
        <v>788</v>
      </c>
    </row>
    <row r="11" spans="1:5" x14ac:dyDescent="0.25">
      <c r="A11" s="766"/>
      <c r="B11" s="780"/>
      <c r="C11" s="96"/>
      <c r="D11" s="118">
        <v>4</v>
      </c>
      <c r="E11" s="125" t="s">
        <v>789</v>
      </c>
    </row>
    <row r="12" spans="1:5" x14ac:dyDescent="0.25">
      <c r="A12" s="766"/>
      <c r="B12" s="123" t="s">
        <v>790</v>
      </c>
      <c r="C12" s="96"/>
      <c r="D12" s="118">
        <v>5</v>
      </c>
      <c r="E12" s="125" t="s">
        <v>791</v>
      </c>
    </row>
    <row r="13" spans="1:5" x14ac:dyDescent="0.25">
      <c r="A13" s="766"/>
      <c r="B13" s="123" t="s">
        <v>792</v>
      </c>
      <c r="C13" s="96"/>
      <c r="D13" s="118">
        <v>6</v>
      </c>
      <c r="E13" s="124" t="s">
        <v>793</v>
      </c>
    </row>
    <row r="14" spans="1:5" x14ac:dyDescent="0.25">
      <c r="A14" s="766"/>
      <c r="B14" s="123" t="s">
        <v>794</v>
      </c>
      <c r="C14" s="96"/>
      <c r="D14" s="118">
        <v>7</v>
      </c>
      <c r="E14" s="124" t="s">
        <v>795</v>
      </c>
    </row>
    <row r="15" spans="1:5" x14ac:dyDescent="0.25">
      <c r="A15" s="766"/>
      <c r="B15" s="123" t="s">
        <v>796</v>
      </c>
      <c r="C15" s="96"/>
      <c r="D15" s="118">
        <v>8</v>
      </c>
      <c r="E15" s="124" t="s">
        <v>797</v>
      </c>
    </row>
    <row r="16" spans="1:5" x14ac:dyDescent="0.25">
      <c r="A16" s="766"/>
      <c r="B16" s="123" t="s">
        <v>798</v>
      </c>
      <c r="C16" s="96"/>
      <c r="D16" s="118">
        <v>9</v>
      </c>
      <c r="E16" s="124" t="s">
        <v>799</v>
      </c>
    </row>
    <row r="17" spans="1:5" x14ac:dyDescent="0.25">
      <c r="A17" s="766"/>
      <c r="B17" s="123" t="s">
        <v>800</v>
      </c>
      <c r="C17" s="96"/>
      <c r="D17" s="118">
        <v>10</v>
      </c>
      <c r="E17" s="124" t="s">
        <v>801</v>
      </c>
    </row>
    <row r="18" spans="1:5" x14ac:dyDescent="0.25">
      <c r="A18" s="766"/>
      <c r="B18" s="123" t="s">
        <v>802</v>
      </c>
      <c r="C18" s="96"/>
      <c r="D18" s="118">
        <v>11</v>
      </c>
      <c r="E18" s="124" t="s">
        <v>803</v>
      </c>
    </row>
    <row r="19" spans="1:5" x14ac:dyDescent="0.25">
      <c r="A19" s="766"/>
      <c r="B19" s="123" t="s">
        <v>804</v>
      </c>
      <c r="C19" s="96"/>
      <c r="D19" s="118">
        <v>12</v>
      </c>
      <c r="E19" s="124" t="s">
        <v>805</v>
      </c>
    </row>
    <row r="20" spans="1:5" ht="15" customHeight="1" x14ac:dyDescent="0.25">
      <c r="A20" s="766"/>
      <c r="B20" s="126" t="s">
        <v>479</v>
      </c>
      <c r="C20" s="96"/>
      <c r="D20" s="118">
        <v>13</v>
      </c>
      <c r="E20" s="127" t="s">
        <v>806</v>
      </c>
    </row>
    <row r="21" spans="1:5" x14ac:dyDescent="0.25">
      <c r="A21" s="766"/>
      <c r="B21" s="128" t="s">
        <v>807</v>
      </c>
      <c r="C21" s="98"/>
      <c r="D21" s="129">
        <v>14</v>
      </c>
      <c r="E21" s="124" t="s">
        <v>808</v>
      </c>
    </row>
    <row r="22" spans="1:5" x14ac:dyDescent="0.25">
      <c r="A22" s="766"/>
      <c r="B22" s="128" t="s">
        <v>807</v>
      </c>
      <c r="C22" s="98"/>
      <c r="D22" s="129">
        <v>15</v>
      </c>
      <c r="E22" s="124" t="s">
        <v>809</v>
      </c>
    </row>
    <row r="23" spans="1:5" x14ac:dyDescent="0.25">
      <c r="A23" s="766"/>
      <c r="B23" s="128" t="s">
        <v>810</v>
      </c>
      <c r="C23" s="98"/>
      <c r="D23" s="129">
        <v>16</v>
      </c>
      <c r="E23" s="124" t="s">
        <v>482</v>
      </c>
    </row>
    <row r="24" spans="1:5" ht="26.25" x14ac:dyDescent="0.25">
      <c r="A24" s="766"/>
      <c r="B24" s="130" t="s">
        <v>811</v>
      </c>
      <c r="C24" s="98"/>
      <c r="D24" s="129">
        <v>17</v>
      </c>
      <c r="E24" s="131" t="s">
        <v>812</v>
      </c>
    </row>
    <row r="25" spans="1:5" x14ac:dyDescent="0.25">
      <c r="A25" s="766"/>
      <c r="B25" s="128" t="s">
        <v>485</v>
      </c>
      <c r="C25" s="98"/>
      <c r="D25" s="129">
        <v>18</v>
      </c>
      <c r="E25" s="124" t="s">
        <v>813</v>
      </c>
    </row>
    <row r="26" spans="1:5" x14ac:dyDescent="0.25">
      <c r="A26" s="766"/>
      <c r="B26" s="128" t="s">
        <v>495</v>
      </c>
      <c r="C26" s="98"/>
      <c r="D26" s="129">
        <v>19</v>
      </c>
      <c r="E26" s="124" t="s">
        <v>814</v>
      </c>
    </row>
    <row r="27" spans="1:5" x14ac:dyDescent="0.25">
      <c r="A27" s="766"/>
      <c r="B27" s="128" t="s">
        <v>815</v>
      </c>
      <c r="C27" s="98"/>
      <c r="D27" s="129">
        <v>20</v>
      </c>
      <c r="E27" s="124" t="s">
        <v>816</v>
      </c>
    </row>
    <row r="28" spans="1:5" x14ac:dyDescent="0.25">
      <c r="A28" s="766"/>
      <c r="B28" s="128" t="s">
        <v>817</v>
      </c>
      <c r="C28" s="98"/>
      <c r="D28" s="129">
        <v>21</v>
      </c>
      <c r="E28" s="124" t="s">
        <v>818</v>
      </c>
    </row>
    <row r="29" spans="1:5" x14ac:dyDescent="0.25">
      <c r="A29" s="767"/>
      <c r="B29" s="123" t="s">
        <v>819</v>
      </c>
      <c r="C29" s="96"/>
      <c r="D29" s="118">
        <v>22</v>
      </c>
      <c r="E29" s="124" t="s">
        <v>820</v>
      </c>
    </row>
    <row r="30" spans="1:5" x14ac:dyDescent="0.25">
      <c r="A30" s="768">
        <v>44136</v>
      </c>
      <c r="B30" s="140" t="s">
        <v>440</v>
      </c>
      <c r="C30" s="141"/>
      <c r="D30" s="118">
        <v>1</v>
      </c>
      <c r="E30" s="124" t="s">
        <v>821</v>
      </c>
    </row>
    <row r="31" spans="1:5" x14ac:dyDescent="0.25">
      <c r="A31" s="769"/>
      <c r="B31" s="140" t="s">
        <v>792</v>
      </c>
      <c r="C31" s="141"/>
      <c r="D31" s="118">
        <v>2</v>
      </c>
      <c r="E31" s="124" t="s">
        <v>822</v>
      </c>
    </row>
    <row r="32" spans="1:5" ht="15" customHeight="1" x14ac:dyDescent="0.25">
      <c r="A32" s="769"/>
      <c r="B32" s="140" t="s">
        <v>796</v>
      </c>
      <c r="C32" s="318"/>
      <c r="D32" s="118">
        <v>3</v>
      </c>
      <c r="E32" s="124" t="s">
        <v>797</v>
      </c>
    </row>
    <row r="33" spans="1:5" x14ac:dyDescent="0.25">
      <c r="A33" s="769"/>
      <c r="B33" s="140" t="s">
        <v>823</v>
      </c>
      <c r="C33" s="318"/>
      <c r="D33" s="319">
        <v>4</v>
      </c>
      <c r="E33" s="154" t="s">
        <v>824</v>
      </c>
    </row>
    <row r="34" spans="1:5" x14ac:dyDescent="0.25">
      <c r="A34" s="765">
        <v>44166</v>
      </c>
      <c r="B34" s="140" t="s">
        <v>825</v>
      </c>
      <c r="C34" s="318"/>
      <c r="D34" s="320">
        <v>1</v>
      </c>
      <c r="E34" s="154" t="s">
        <v>826</v>
      </c>
    </row>
    <row r="35" spans="1:5" x14ac:dyDescent="0.25">
      <c r="A35" s="766"/>
      <c r="B35" s="140" t="s">
        <v>792</v>
      </c>
      <c r="C35" s="318"/>
      <c r="D35" s="320">
        <v>2</v>
      </c>
      <c r="E35" s="124" t="s">
        <v>827</v>
      </c>
    </row>
    <row r="36" spans="1:5" x14ac:dyDescent="0.25">
      <c r="A36" s="766"/>
      <c r="B36" s="140" t="s">
        <v>828</v>
      </c>
      <c r="C36" s="318"/>
      <c r="D36" s="320">
        <v>3</v>
      </c>
      <c r="E36" s="124" t="s">
        <v>829</v>
      </c>
    </row>
    <row r="37" spans="1:5" x14ac:dyDescent="0.25">
      <c r="A37" s="766"/>
      <c r="B37" s="140" t="s">
        <v>830</v>
      </c>
      <c r="C37" s="318"/>
      <c r="D37" s="320">
        <v>4</v>
      </c>
      <c r="E37" s="124" t="s">
        <v>831</v>
      </c>
    </row>
    <row r="38" spans="1:5" x14ac:dyDescent="0.25">
      <c r="A38" s="766"/>
      <c r="B38" s="140" t="s">
        <v>445</v>
      </c>
      <c r="C38" s="318"/>
      <c r="D38" s="320">
        <v>5</v>
      </c>
      <c r="E38" s="124" t="s">
        <v>832</v>
      </c>
    </row>
    <row r="39" spans="1:5" x14ac:dyDescent="0.25">
      <c r="A39" s="766"/>
      <c r="B39" s="140" t="s">
        <v>819</v>
      </c>
      <c r="C39" s="318"/>
      <c r="D39" s="320">
        <v>6</v>
      </c>
      <c r="E39" s="124" t="s">
        <v>833</v>
      </c>
    </row>
    <row r="40" spans="1:5" x14ac:dyDescent="0.25">
      <c r="A40" s="766"/>
      <c r="B40" s="140" t="s">
        <v>834</v>
      </c>
      <c r="C40" s="318"/>
      <c r="D40" s="320">
        <v>7</v>
      </c>
      <c r="E40" s="124" t="s">
        <v>835</v>
      </c>
    </row>
    <row r="41" spans="1:5" x14ac:dyDescent="0.25">
      <c r="A41" s="766"/>
      <c r="B41" s="140" t="s">
        <v>836</v>
      </c>
      <c r="C41" s="318"/>
      <c r="D41" s="320">
        <v>8</v>
      </c>
      <c r="E41" s="124" t="s">
        <v>837</v>
      </c>
    </row>
    <row r="42" spans="1:5" x14ac:dyDescent="0.25">
      <c r="A42" s="766"/>
      <c r="B42" s="140" t="s">
        <v>838</v>
      </c>
      <c r="C42" s="318"/>
      <c r="D42" s="320">
        <v>9</v>
      </c>
      <c r="E42" s="124" t="s">
        <v>839</v>
      </c>
    </row>
    <row r="43" spans="1:5" ht="15.75" customHeight="1" x14ac:dyDescent="0.25">
      <c r="A43" s="767"/>
      <c r="B43" s="140" t="s">
        <v>840</v>
      </c>
      <c r="C43" s="318"/>
      <c r="D43" s="320">
        <v>10</v>
      </c>
      <c r="E43" s="155" t="s">
        <v>841</v>
      </c>
    </row>
    <row r="44" spans="1:5" x14ac:dyDescent="0.25">
      <c r="A44" s="765">
        <v>44197</v>
      </c>
      <c r="B44" s="140" t="s">
        <v>432</v>
      </c>
      <c r="C44" s="318"/>
      <c r="D44" s="320">
        <v>1</v>
      </c>
      <c r="E44" s="154" t="s">
        <v>842</v>
      </c>
    </row>
    <row r="45" spans="1:5" x14ac:dyDescent="0.25">
      <c r="A45" s="766"/>
      <c r="B45" s="140" t="s">
        <v>843</v>
      </c>
      <c r="C45" s="318"/>
      <c r="D45" s="320">
        <v>2</v>
      </c>
      <c r="E45" s="154" t="s">
        <v>844</v>
      </c>
    </row>
    <row r="46" spans="1:5" x14ac:dyDescent="0.25">
      <c r="A46" s="766"/>
      <c r="B46" s="140" t="s">
        <v>845</v>
      </c>
      <c r="C46" s="318"/>
      <c r="D46" s="320">
        <v>4</v>
      </c>
      <c r="E46" s="154" t="s">
        <v>846</v>
      </c>
    </row>
    <row r="47" spans="1:5" ht="26.25" x14ac:dyDescent="0.25">
      <c r="A47" s="766"/>
      <c r="B47" s="321" t="s">
        <v>483</v>
      </c>
      <c r="C47" s="318"/>
      <c r="D47" s="319">
        <v>4</v>
      </c>
      <c r="E47" s="322" t="s">
        <v>847</v>
      </c>
    </row>
    <row r="48" spans="1:5" x14ac:dyDescent="0.25">
      <c r="A48" s="767"/>
      <c r="B48" s="140" t="s">
        <v>848</v>
      </c>
      <c r="C48" s="318"/>
      <c r="D48" s="320">
        <v>5</v>
      </c>
      <c r="E48" s="154" t="s">
        <v>849</v>
      </c>
    </row>
    <row r="49" spans="1:13" ht="20.100000000000001" customHeight="1" x14ac:dyDescent="0.25">
      <c r="A49" s="208">
        <v>44228</v>
      </c>
      <c r="B49" s="323" t="s">
        <v>783</v>
      </c>
      <c r="C49" s="319" t="s">
        <v>783</v>
      </c>
      <c r="D49" s="319" t="s">
        <v>783</v>
      </c>
      <c r="E49" s="324" t="s">
        <v>783</v>
      </c>
      <c r="M49" s="173"/>
    </row>
    <row r="50" spans="1:13" ht="20.100000000000001" customHeight="1" x14ac:dyDescent="0.25">
      <c r="A50" s="208">
        <v>44256</v>
      </c>
      <c r="B50" s="323" t="s">
        <v>783</v>
      </c>
      <c r="C50" s="319" t="s">
        <v>783</v>
      </c>
      <c r="D50" s="319" t="s">
        <v>783</v>
      </c>
      <c r="E50" s="324" t="s">
        <v>783</v>
      </c>
    </row>
    <row r="51" spans="1:13" ht="20.100000000000001" customHeight="1" x14ac:dyDescent="0.25">
      <c r="A51" s="208">
        <v>44287</v>
      </c>
      <c r="B51" s="323" t="s">
        <v>783</v>
      </c>
      <c r="C51" s="319" t="s">
        <v>783</v>
      </c>
      <c r="D51" s="319" t="s">
        <v>783</v>
      </c>
      <c r="E51" s="324" t="s">
        <v>783</v>
      </c>
    </row>
    <row r="52" spans="1:13" ht="20.100000000000001" customHeight="1" x14ac:dyDescent="0.25">
      <c r="A52" s="208">
        <v>44317</v>
      </c>
      <c r="B52" s="323" t="s">
        <v>783</v>
      </c>
      <c r="C52" s="319" t="s">
        <v>783</v>
      </c>
      <c r="D52" s="319" t="s">
        <v>783</v>
      </c>
      <c r="E52" s="324" t="s">
        <v>783</v>
      </c>
    </row>
    <row r="53" spans="1:13" ht="20.100000000000001" customHeight="1" x14ac:dyDescent="0.25">
      <c r="A53" s="208">
        <v>44348</v>
      </c>
      <c r="B53" s="323" t="s">
        <v>783</v>
      </c>
      <c r="C53" s="319" t="s">
        <v>783</v>
      </c>
      <c r="D53" s="319" t="s">
        <v>783</v>
      </c>
      <c r="E53" s="324" t="s">
        <v>783</v>
      </c>
    </row>
    <row r="54" spans="1:13" ht="20.100000000000001" customHeight="1" x14ac:dyDescent="0.25">
      <c r="A54" s="208">
        <v>44378</v>
      </c>
      <c r="B54" s="323" t="s">
        <v>783</v>
      </c>
      <c r="C54" s="319" t="s">
        <v>783</v>
      </c>
      <c r="D54" s="319" t="s">
        <v>783</v>
      </c>
      <c r="E54" s="324" t="s">
        <v>783</v>
      </c>
    </row>
    <row r="55" spans="1:13" ht="20.100000000000001" customHeight="1" x14ac:dyDescent="0.25">
      <c r="A55" s="208">
        <v>44409</v>
      </c>
      <c r="B55" s="323" t="s">
        <v>783</v>
      </c>
      <c r="C55" s="319" t="s">
        <v>783</v>
      </c>
      <c r="D55" s="319" t="s">
        <v>783</v>
      </c>
      <c r="E55" s="324" t="s">
        <v>783</v>
      </c>
    </row>
    <row r="56" spans="1:13" ht="20.100000000000001" customHeight="1" x14ac:dyDescent="0.25">
      <c r="A56" s="312">
        <v>44440</v>
      </c>
      <c r="B56" s="313" t="s">
        <v>783</v>
      </c>
      <c r="C56" s="325" t="s">
        <v>783</v>
      </c>
      <c r="D56" s="325" t="s">
        <v>783</v>
      </c>
      <c r="E56" s="326" t="s">
        <v>783</v>
      </c>
    </row>
    <row r="57" spans="1:13" ht="20.100000000000001" customHeight="1" x14ac:dyDescent="0.25">
      <c r="A57" s="312">
        <v>44470</v>
      </c>
      <c r="B57" s="313" t="s">
        <v>783</v>
      </c>
      <c r="C57" s="325" t="s">
        <v>783</v>
      </c>
      <c r="D57" s="325" t="s">
        <v>783</v>
      </c>
      <c r="E57" s="326" t="s">
        <v>783</v>
      </c>
    </row>
    <row r="58" spans="1:13" ht="18" customHeight="1" x14ac:dyDescent="0.25">
      <c r="A58" s="327">
        <v>44501</v>
      </c>
      <c r="B58" s="328" t="s">
        <v>783</v>
      </c>
      <c r="C58" s="329" t="s">
        <v>783</v>
      </c>
      <c r="D58" s="329" t="s">
        <v>783</v>
      </c>
      <c r="E58" s="330" t="s">
        <v>783</v>
      </c>
    </row>
    <row r="59" spans="1:13" ht="17.25" customHeight="1" thickBot="1" x14ac:dyDescent="0.3">
      <c r="A59" s="331">
        <v>44531</v>
      </c>
      <c r="B59" s="332" t="s">
        <v>783</v>
      </c>
      <c r="C59" s="333" t="s">
        <v>783</v>
      </c>
      <c r="D59" s="333" t="s">
        <v>783</v>
      </c>
      <c r="E59" s="334" t="s">
        <v>783</v>
      </c>
    </row>
    <row r="60" spans="1:13" ht="37.5" customHeight="1" thickTop="1" thickBot="1" x14ac:dyDescent="0.3">
      <c r="A60" s="316" t="s">
        <v>778</v>
      </c>
      <c r="B60" s="317" t="s">
        <v>779</v>
      </c>
      <c r="C60" s="317" t="s">
        <v>780</v>
      </c>
      <c r="D60" s="335" t="s">
        <v>781</v>
      </c>
      <c r="E60" s="336" t="s">
        <v>782</v>
      </c>
    </row>
    <row r="61" spans="1:13" ht="17.25" customHeight="1" thickTop="1" x14ac:dyDescent="0.25">
      <c r="A61" s="337">
        <v>44562</v>
      </c>
      <c r="B61" s="338" t="s">
        <v>783</v>
      </c>
      <c r="C61" s="339" t="s">
        <v>783</v>
      </c>
      <c r="D61" s="339" t="s">
        <v>783</v>
      </c>
      <c r="E61" s="340" t="s">
        <v>783</v>
      </c>
    </row>
    <row r="62" spans="1:13" ht="16.5" customHeight="1" x14ac:dyDescent="0.25">
      <c r="A62" s="208">
        <v>44593</v>
      </c>
      <c r="B62" s="140" t="s">
        <v>783</v>
      </c>
      <c r="C62" s="320" t="s">
        <v>783</v>
      </c>
      <c r="D62" s="320" t="s">
        <v>783</v>
      </c>
      <c r="E62" s="341" t="s">
        <v>783</v>
      </c>
    </row>
    <row r="63" spans="1:13" x14ac:dyDescent="0.25">
      <c r="A63" s="327">
        <v>44621</v>
      </c>
      <c r="B63" s="328" t="s">
        <v>783</v>
      </c>
      <c r="C63" s="329" t="s">
        <v>783</v>
      </c>
      <c r="D63" s="329" t="s">
        <v>783</v>
      </c>
      <c r="E63" s="330" t="s">
        <v>783</v>
      </c>
    </row>
    <row r="64" spans="1:13" x14ac:dyDescent="0.25">
      <c r="A64" s="312">
        <v>44652</v>
      </c>
      <c r="B64" s="328" t="s">
        <v>783</v>
      </c>
      <c r="C64" s="325" t="s">
        <v>783</v>
      </c>
      <c r="D64" s="325" t="s">
        <v>783</v>
      </c>
      <c r="E64" s="326" t="s">
        <v>783</v>
      </c>
    </row>
    <row r="65" spans="1:5" x14ac:dyDescent="0.25">
      <c r="A65" s="312">
        <v>44682</v>
      </c>
      <c r="B65" s="328" t="s">
        <v>783</v>
      </c>
      <c r="C65" s="329" t="s">
        <v>783</v>
      </c>
      <c r="D65" s="329" t="s">
        <v>783</v>
      </c>
      <c r="E65" s="330" t="s">
        <v>783</v>
      </c>
    </row>
    <row r="66" spans="1:5" x14ac:dyDescent="0.25">
      <c r="A66" s="327">
        <v>44713</v>
      </c>
      <c r="B66" s="313" t="s">
        <v>783</v>
      </c>
      <c r="C66" s="325" t="s">
        <v>783</v>
      </c>
      <c r="D66" s="325" t="s">
        <v>783</v>
      </c>
      <c r="E66" s="326" t="s">
        <v>783</v>
      </c>
    </row>
    <row r="67" spans="1:5" x14ac:dyDescent="0.25">
      <c r="A67" s="327">
        <v>44743</v>
      </c>
      <c r="B67" s="328" t="s">
        <v>783</v>
      </c>
      <c r="C67" s="329" t="s">
        <v>783</v>
      </c>
      <c r="D67" s="329" t="s">
        <v>783</v>
      </c>
      <c r="E67" s="330" t="s">
        <v>783</v>
      </c>
    </row>
    <row r="68" spans="1:5" x14ac:dyDescent="0.25">
      <c r="A68" s="327">
        <v>44774</v>
      </c>
      <c r="B68" s="328" t="s">
        <v>783</v>
      </c>
      <c r="C68" s="329" t="s">
        <v>783</v>
      </c>
      <c r="D68" s="329" t="s">
        <v>783</v>
      </c>
      <c r="E68" s="330" t="s">
        <v>783</v>
      </c>
    </row>
    <row r="69" spans="1:5" x14ac:dyDescent="0.25">
      <c r="A69" s="327">
        <v>44805</v>
      </c>
      <c r="B69" s="328" t="s">
        <v>783</v>
      </c>
      <c r="C69" s="329" t="s">
        <v>783</v>
      </c>
      <c r="D69" s="329" t="s">
        <v>783</v>
      </c>
      <c r="E69" s="330" t="s">
        <v>783</v>
      </c>
    </row>
    <row r="70" spans="1:5" x14ac:dyDescent="0.25">
      <c r="A70" s="327">
        <v>44835</v>
      </c>
      <c r="B70" s="328" t="s">
        <v>783</v>
      </c>
      <c r="C70" s="329" t="s">
        <v>783</v>
      </c>
      <c r="D70" s="329" t="s">
        <v>783</v>
      </c>
      <c r="E70" s="330" t="s">
        <v>783</v>
      </c>
    </row>
    <row r="71" spans="1:5" x14ac:dyDescent="0.25">
      <c r="A71" s="327">
        <v>44866</v>
      </c>
      <c r="B71" s="328" t="s">
        <v>783</v>
      </c>
      <c r="C71" s="329" t="s">
        <v>783</v>
      </c>
      <c r="D71" s="329" t="s">
        <v>783</v>
      </c>
      <c r="E71" s="330" t="s">
        <v>783</v>
      </c>
    </row>
    <row r="72" spans="1:5" x14ac:dyDescent="0.25">
      <c r="A72" s="312">
        <v>44896</v>
      </c>
      <c r="B72" s="313" t="s">
        <v>783</v>
      </c>
      <c r="C72" s="325" t="s">
        <v>783</v>
      </c>
      <c r="D72" s="325" t="s">
        <v>783</v>
      </c>
      <c r="E72" s="326" t="s">
        <v>783</v>
      </c>
    </row>
    <row r="73" spans="1:5" x14ac:dyDescent="0.25">
      <c r="A73" s="342">
        <v>44927</v>
      </c>
      <c r="B73" s="140" t="s">
        <v>783</v>
      </c>
      <c r="C73" s="320" t="s">
        <v>783</v>
      </c>
      <c r="D73" s="320" t="s">
        <v>783</v>
      </c>
      <c r="E73" s="341" t="s">
        <v>783</v>
      </c>
    </row>
    <row r="74" spans="1:5" x14ac:dyDescent="0.25">
      <c r="A74" s="342">
        <v>44958</v>
      </c>
      <c r="B74" s="140" t="s">
        <v>783</v>
      </c>
      <c r="C74" s="320" t="s">
        <v>783</v>
      </c>
      <c r="D74" s="320" t="s">
        <v>783</v>
      </c>
      <c r="E74" s="341" t="s">
        <v>783</v>
      </c>
    </row>
    <row r="75" spans="1:5" x14ac:dyDescent="0.25">
      <c r="A75" s="343">
        <v>44986</v>
      </c>
      <c r="B75" s="344" t="s">
        <v>783</v>
      </c>
      <c r="C75" s="345" t="s">
        <v>783</v>
      </c>
      <c r="D75" s="345" t="s">
        <v>783</v>
      </c>
      <c r="E75" s="346" t="s">
        <v>783</v>
      </c>
    </row>
    <row r="76" spans="1:5" x14ac:dyDescent="0.25">
      <c r="A76" s="312">
        <v>45017</v>
      </c>
      <c r="B76" s="313" t="s">
        <v>783</v>
      </c>
      <c r="C76" s="325" t="s">
        <v>783</v>
      </c>
      <c r="D76" s="325" t="s">
        <v>783</v>
      </c>
      <c r="E76" s="326" t="s">
        <v>783</v>
      </c>
    </row>
    <row r="77" spans="1:5" x14ac:dyDescent="0.25">
      <c r="A77" s="312">
        <v>45047</v>
      </c>
      <c r="B77" s="328" t="s">
        <v>783</v>
      </c>
      <c r="C77" s="329" t="s">
        <v>783</v>
      </c>
      <c r="D77" s="329" t="s">
        <v>783</v>
      </c>
      <c r="E77" s="330" t="s">
        <v>783</v>
      </c>
    </row>
    <row r="78" spans="1:5" x14ac:dyDescent="0.25">
      <c r="A78" s="327">
        <v>45078</v>
      </c>
      <c r="B78" s="328" t="s">
        <v>783</v>
      </c>
      <c r="C78" s="329" t="s">
        <v>783</v>
      </c>
      <c r="D78" s="329" t="s">
        <v>783</v>
      </c>
      <c r="E78" s="330" t="s">
        <v>783</v>
      </c>
    </row>
    <row r="79" spans="1:5" x14ac:dyDescent="0.25">
      <c r="A79" s="327">
        <v>45108</v>
      </c>
      <c r="B79" s="328" t="s">
        <v>783</v>
      </c>
      <c r="C79" s="347" t="s">
        <v>783</v>
      </c>
      <c r="D79" s="329" t="s">
        <v>783</v>
      </c>
      <c r="E79" s="330" t="s">
        <v>783</v>
      </c>
    </row>
    <row r="80" spans="1:5" x14ac:dyDescent="0.25">
      <c r="A80" s="758">
        <v>45139</v>
      </c>
      <c r="B80" s="761" t="s">
        <v>384</v>
      </c>
      <c r="C80" s="349"/>
      <c r="D80" s="350">
        <v>1</v>
      </c>
      <c r="E80" s="351" t="s">
        <v>850</v>
      </c>
    </row>
    <row r="81" spans="1:8" x14ac:dyDescent="0.25">
      <c r="A81" s="759"/>
      <c r="B81" s="761"/>
      <c r="C81" s="349" t="s">
        <v>851</v>
      </c>
      <c r="D81" s="350">
        <v>2</v>
      </c>
      <c r="E81" s="351" t="s">
        <v>852</v>
      </c>
      <c r="F81" s="302"/>
      <c r="G81" s="302"/>
      <c r="H81" s="302"/>
    </row>
    <row r="82" spans="1:8" x14ac:dyDescent="0.25">
      <c r="A82" s="759"/>
      <c r="B82" s="348" t="s">
        <v>853</v>
      </c>
      <c r="C82" s="349" t="s">
        <v>851</v>
      </c>
      <c r="D82" s="350">
        <v>3</v>
      </c>
      <c r="E82" s="351" t="s">
        <v>852</v>
      </c>
    </row>
    <row r="83" spans="1:8" x14ac:dyDescent="0.25">
      <c r="A83" s="759"/>
      <c r="B83" s="348" t="s">
        <v>854</v>
      </c>
      <c r="C83" s="349" t="s">
        <v>851</v>
      </c>
      <c r="D83" s="350">
        <v>4</v>
      </c>
      <c r="E83" s="351" t="s">
        <v>852</v>
      </c>
    </row>
    <row r="84" spans="1:8" x14ac:dyDescent="0.25">
      <c r="A84" s="759"/>
      <c r="B84" s="348" t="s">
        <v>855</v>
      </c>
      <c r="C84" s="349" t="s">
        <v>851</v>
      </c>
      <c r="D84" s="350">
        <v>5</v>
      </c>
      <c r="E84" s="351" t="s">
        <v>852</v>
      </c>
    </row>
    <row r="85" spans="1:8" x14ac:dyDescent="0.25">
      <c r="A85" s="759"/>
      <c r="B85" s="348" t="s">
        <v>856</v>
      </c>
      <c r="C85" s="349" t="s">
        <v>851</v>
      </c>
      <c r="D85" s="350">
        <v>6</v>
      </c>
      <c r="E85" s="351" t="s">
        <v>852</v>
      </c>
    </row>
    <row r="86" spans="1:8" x14ac:dyDescent="0.25">
      <c r="A86" s="759"/>
      <c r="B86" s="761" t="s">
        <v>365</v>
      </c>
      <c r="C86" s="349"/>
      <c r="D86" s="382">
        <v>7</v>
      </c>
      <c r="E86" s="383" t="s">
        <v>376</v>
      </c>
    </row>
    <row r="87" spans="1:8" x14ac:dyDescent="0.25">
      <c r="A87" s="759"/>
      <c r="B87" s="761"/>
      <c r="C87" s="381"/>
      <c r="D87" s="386">
        <v>8</v>
      </c>
      <c r="E87" s="387" t="s">
        <v>857</v>
      </c>
    </row>
    <row r="88" spans="1:8" x14ac:dyDescent="0.25">
      <c r="A88" s="759"/>
      <c r="B88" s="761"/>
      <c r="C88" s="349"/>
      <c r="D88" s="384">
        <v>9</v>
      </c>
      <c r="E88" s="385" t="s">
        <v>370</v>
      </c>
    </row>
    <row r="89" spans="1:8" x14ac:dyDescent="0.25">
      <c r="A89" s="759"/>
      <c r="B89" s="348" t="s">
        <v>377</v>
      </c>
      <c r="C89" s="349"/>
      <c r="D89" s="350">
        <v>10</v>
      </c>
      <c r="E89" s="351" t="s">
        <v>858</v>
      </c>
    </row>
    <row r="90" spans="1:8" x14ac:dyDescent="0.25">
      <c r="A90" s="759"/>
      <c r="B90" s="348" t="s">
        <v>386</v>
      </c>
      <c r="C90" s="349"/>
      <c r="D90" s="350">
        <v>11</v>
      </c>
      <c r="E90" s="351" t="s">
        <v>859</v>
      </c>
    </row>
    <row r="91" spans="1:8" x14ac:dyDescent="0.25">
      <c r="A91" s="759"/>
      <c r="B91" s="761" t="s">
        <v>843</v>
      </c>
      <c r="C91" s="349"/>
      <c r="D91" s="350">
        <v>12</v>
      </c>
      <c r="E91" s="351" t="s">
        <v>860</v>
      </c>
    </row>
    <row r="92" spans="1:8" x14ac:dyDescent="0.25">
      <c r="A92" s="759"/>
      <c r="B92" s="761"/>
      <c r="C92" s="349" t="s">
        <v>851</v>
      </c>
      <c r="D92" s="350">
        <v>13</v>
      </c>
      <c r="E92" s="351" t="s">
        <v>852</v>
      </c>
    </row>
    <row r="93" spans="1:8" x14ac:dyDescent="0.25">
      <c r="A93" s="759"/>
      <c r="B93" s="348" t="s">
        <v>834</v>
      </c>
      <c r="C93" s="349" t="s">
        <v>851</v>
      </c>
      <c r="D93" s="350">
        <v>14</v>
      </c>
      <c r="E93" s="351" t="s">
        <v>852</v>
      </c>
    </row>
    <row r="94" spans="1:8" x14ac:dyDescent="0.25">
      <c r="A94" s="759"/>
      <c r="B94" s="761" t="s">
        <v>432</v>
      </c>
      <c r="C94" s="349"/>
      <c r="D94" s="350">
        <v>15</v>
      </c>
      <c r="E94" s="351" t="s">
        <v>842</v>
      </c>
    </row>
    <row r="95" spans="1:8" x14ac:dyDescent="0.25">
      <c r="A95" s="759"/>
      <c r="B95" s="761"/>
      <c r="C95" s="349"/>
      <c r="D95" s="350">
        <v>16</v>
      </c>
      <c r="E95" s="351" t="s">
        <v>861</v>
      </c>
    </row>
    <row r="96" spans="1:8" x14ac:dyDescent="0.25">
      <c r="A96" s="759"/>
      <c r="B96" s="761"/>
      <c r="C96" s="349" t="s">
        <v>851</v>
      </c>
      <c r="D96" s="350">
        <v>17</v>
      </c>
      <c r="E96" s="351" t="s">
        <v>852</v>
      </c>
    </row>
    <row r="97" spans="1:5" x14ac:dyDescent="0.25">
      <c r="A97" s="759"/>
      <c r="B97" s="348" t="s">
        <v>862</v>
      </c>
      <c r="C97" s="349" t="s">
        <v>851</v>
      </c>
      <c r="D97" s="350">
        <v>18</v>
      </c>
      <c r="E97" s="351" t="s">
        <v>852</v>
      </c>
    </row>
    <row r="98" spans="1:5" x14ac:dyDescent="0.25">
      <c r="A98" s="759"/>
      <c r="B98" s="348" t="s">
        <v>863</v>
      </c>
      <c r="C98" s="349" t="s">
        <v>851</v>
      </c>
      <c r="D98" s="350">
        <v>19</v>
      </c>
      <c r="E98" s="351" t="s">
        <v>852</v>
      </c>
    </row>
    <row r="99" spans="1:5" x14ac:dyDescent="0.25">
      <c r="A99" s="759"/>
      <c r="B99" s="348" t="s">
        <v>864</v>
      </c>
      <c r="C99" s="349" t="s">
        <v>851</v>
      </c>
      <c r="D99" s="350">
        <v>20</v>
      </c>
      <c r="E99" s="351" t="s">
        <v>852</v>
      </c>
    </row>
    <row r="100" spans="1:5" x14ac:dyDescent="0.25">
      <c r="A100" s="759"/>
      <c r="B100" s="348" t="s">
        <v>865</v>
      </c>
      <c r="C100" s="349" t="s">
        <v>851</v>
      </c>
      <c r="D100" s="350">
        <v>21</v>
      </c>
      <c r="E100" s="351" t="s">
        <v>852</v>
      </c>
    </row>
    <row r="101" spans="1:5" x14ac:dyDescent="0.25">
      <c r="A101" s="759"/>
      <c r="B101" s="348" t="s">
        <v>866</v>
      </c>
      <c r="C101" s="349" t="s">
        <v>851</v>
      </c>
      <c r="D101" s="350">
        <v>22</v>
      </c>
      <c r="E101" s="351" t="s">
        <v>852</v>
      </c>
    </row>
    <row r="102" spans="1:5" x14ac:dyDescent="0.25">
      <c r="A102" s="759"/>
      <c r="B102" s="348" t="s">
        <v>867</v>
      </c>
      <c r="C102" s="349" t="s">
        <v>851</v>
      </c>
      <c r="D102" s="350">
        <v>23</v>
      </c>
      <c r="E102" s="351" t="s">
        <v>852</v>
      </c>
    </row>
    <row r="103" spans="1:5" x14ac:dyDescent="0.25">
      <c r="A103" s="759"/>
      <c r="B103" s="761" t="s">
        <v>868</v>
      </c>
      <c r="C103" s="349"/>
      <c r="D103" s="350">
        <v>24</v>
      </c>
      <c r="E103" s="351" t="s">
        <v>869</v>
      </c>
    </row>
    <row r="104" spans="1:5" x14ac:dyDescent="0.25">
      <c r="A104" s="759"/>
      <c r="B104" s="761"/>
      <c r="C104" s="349" t="s">
        <v>851</v>
      </c>
      <c r="D104" s="350">
        <v>25</v>
      </c>
      <c r="E104" s="351" t="s">
        <v>852</v>
      </c>
    </row>
    <row r="105" spans="1:5" x14ac:dyDescent="0.25">
      <c r="A105" s="759"/>
      <c r="B105" s="348" t="s">
        <v>836</v>
      </c>
      <c r="C105" s="349" t="s">
        <v>851</v>
      </c>
      <c r="D105" s="350">
        <v>26</v>
      </c>
      <c r="E105" s="351" t="s">
        <v>852</v>
      </c>
    </row>
    <row r="106" spans="1:5" x14ac:dyDescent="0.25">
      <c r="A106" s="759"/>
      <c r="B106" s="348" t="s">
        <v>870</v>
      </c>
      <c r="C106" s="349" t="s">
        <v>851</v>
      </c>
      <c r="D106" s="350">
        <v>27</v>
      </c>
      <c r="E106" s="351" t="s">
        <v>852</v>
      </c>
    </row>
    <row r="107" spans="1:5" x14ac:dyDescent="0.25">
      <c r="A107" s="759"/>
      <c r="B107" s="348" t="s">
        <v>871</v>
      </c>
      <c r="C107" s="349" t="s">
        <v>851</v>
      </c>
      <c r="D107" s="350">
        <v>28</v>
      </c>
      <c r="E107" s="351" t="s">
        <v>852</v>
      </c>
    </row>
    <row r="108" spans="1:5" x14ac:dyDescent="0.25">
      <c r="A108" s="759"/>
      <c r="B108" s="348" t="s">
        <v>872</v>
      </c>
      <c r="C108" s="349" t="s">
        <v>851</v>
      </c>
      <c r="D108" s="350">
        <v>29</v>
      </c>
      <c r="E108" s="351" t="s">
        <v>852</v>
      </c>
    </row>
    <row r="109" spans="1:5" x14ac:dyDescent="0.25">
      <c r="A109" s="759"/>
      <c r="B109" s="348" t="s">
        <v>873</v>
      </c>
      <c r="C109" s="349" t="s">
        <v>851</v>
      </c>
      <c r="D109" s="350">
        <v>30</v>
      </c>
      <c r="E109" s="351" t="s">
        <v>852</v>
      </c>
    </row>
    <row r="110" spans="1:5" x14ac:dyDescent="0.25">
      <c r="A110" s="759"/>
      <c r="B110" s="761" t="s">
        <v>874</v>
      </c>
      <c r="C110" s="349"/>
      <c r="D110" s="350">
        <v>31</v>
      </c>
      <c r="E110" s="351" t="s">
        <v>875</v>
      </c>
    </row>
    <row r="111" spans="1:5" x14ac:dyDescent="0.25">
      <c r="A111" s="759"/>
      <c r="B111" s="761"/>
      <c r="C111" s="349"/>
      <c r="D111" s="350">
        <v>32</v>
      </c>
      <c r="E111" s="351" t="s">
        <v>852</v>
      </c>
    </row>
    <row r="112" spans="1:5" x14ac:dyDescent="0.25">
      <c r="A112" s="759"/>
      <c r="B112" s="348" t="s">
        <v>876</v>
      </c>
      <c r="C112" s="349"/>
      <c r="D112" s="350">
        <v>33</v>
      </c>
      <c r="E112" s="351" t="s">
        <v>852</v>
      </c>
    </row>
    <row r="113" spans="1:5" x14ac:dyDescent="0.25">
      <c r="A113" s="759"/>
      <c r="B113" s="348" t="s">
        <v>877</v>
      </c>
      <c r="C113" s="349"/>
      <c r="D113" s="350">
        <v>34</v>
      </c>
      <c r="E113" s="351" t="s">
        <v>852</v>
      </c>
    </row>
    <row r="114" spans="1:5" x14ac:dyDescent="0.25">
      <c r="A114" s="759"/>
      <c r="B114" s="348" t="s">
        <v>878</v>
      </c>
      <c r="C114" s="349"/>
      <c r="D114" s="350">
        <v>35</v>
      </c>
      <c r="E114" s="351" t="s">
        <v>852</v>
      </c>
    </row>
    <row r="115" spans="1:5" x14ac:dyDescent="0.25">
      <c r="A115" s="759"/>
      <c r="B115" s="761" t="s">
        <v>784</v>
      </c>
      <c r="C115" s="349"/>
      <c r="D115" s="350">
        <v>36</v>
      </c>
      <c r="E115" s="351" t="s">
        <v>879</v>
      </c>
    </row>
    <row r="116" spans="1:5" x14ac:dyDescent="0.25">
      <c r="A116" s="759"/>
      <c r="B116" s="761"/>
      <c r="C116" s="349"/>
      <c r="D116" s="350">
        <v>37</v>
      </c>
      <c r="E116" s="351" t="s">
        <v>880</v>
      </c>
    </row>
    <row r="117" spans="1:5" x14ac:dyDescent="0.25">
      <c r="A117" s="759"/>
      <c r="B117" s="348" t="s">
        <v>881</v>
      </c>
      <c r="C117" s="349"/>
      <c r="D117" s="350">
        <v>38</v>
      </c>
      <c r="E117" s="351" t="s">
        <v>852</v>
      </c>
    </row>
    <row r="118" spans="1:5" x14ac:dyDescent="0.25">
      <c r="A118" s="759"/>
      <c r="B118" s="348" t="s">
        <v>882</v>
      </c>
      <c r="C118" s="349"/>
      <c r="D118" s="350">
        <v>39</v>
      </c>
      <c r="E118" s="351" t="s">
        <v>883</v>
      </c>
    </row>
    <row r="119" spans="1:5" x14ac:dyDescent="0.25">
      <c r="A119" s="759"/>
      <c r="B119" s="348" t="s">
        <v>884</v>
      </c>
      <c r="C119" s="349"/>
      <c r="D119" s="350">
        <v>40</v>
      </c>
      <c r="E119" s="351" t="s">
        <v>852</v>
      </c>
    </row>
    <row r="120" spans="1:5" x14ac:dyDescent="0.25">
      <c r="A120" s="759"/>
      <c r="B120" s="348" t="s">
        <v>885</v>
      </c>
      <c r="C120" s="349"/>
      <c r="D120" s="350">
        <v>41</v>
      </c>
      <c r="E120" s="351" t="s">
        <v>852</v>
      </c>
    </row>
    <row r="121" spans="1:5" x14ac:dyDescent="0.25">
      <c r="A121" s="759"/>
      <c r="B121" s="761" t="s">
        <v>828</v>
      </c>
      <c r="C121" s="349"/>
      <c r="D121" s="350">
        <v>42</v>
      </c>
      <c r="E121" s="351" t="s">
        <v>886</v>
      </c>
    </row>
    <row r="122" spans="1:5" x14ac:dyDescent="0.25">
      <c r="A122" s="759"/>
      <c r="B122" s="761"/>
      <c r="C122" s="349" t="s">
        <v>851</v>
      </c>
      <c r="D122" s="350">
        <v>43</v>
      </c>
      <c r="E122" s="351" t="s">
        <v>852</v>
      </c>
    </row>
    <row r="123" spans="1:5" x14ac:dyDescent="0.25">
      <c r="A123" s="759"/>
      <c r="B123" s="761" t="s">
        <v>887</v>
      </c>
      <c r="C123" s="349"/>
      <c r="D123" s="350">
        <v>44</v>
      </c>
      <c r="E123" s="351" t="s">
        <v>888</v>
      </c>
    </row>
    <row r="124" spans="1:5" x14ac:dyDescent="0.25">
      <c r="A124" s="759"/>
      <c r="B124" s="761"/>
      <c r="C124" s="349"/>
      <c r="D124" s="350">
        <v>45</v>
      </c>
      <c r="E124" s="351" t="s">
        <v>852</v>
      </c>
    </row>
    <row r="125" spans="1:5" x14ac:dyDescent="0.25">
      <c r="A125" s="759"/>
      <c r="B125" s="348" t="s">
        <v>830</v>
      </c>
      <c r="C125" s="349"/>
      <c r="D125" s="350">
        <v>46</v>
      </c>
      <c r="E125" s="351" t="s">
        <v>889</v>
      </c>
    </row>
    <row r="126" spans="1:5" x14ac:dyDescent="0.25">
      <c r="A126" s="759"/>
      <c r="B126" s="348" t="s">
        <v>890</v>
      </c>
      <c r="C126" s="349"/>
      <c r="D126" s="350">
        <v>47</v>
      </c>
      <c r="E126" s="351" t="s">
        <v>852</v>
      </c>
    </row>
    <row r="127" spans="1:5" x14ac:dyDescent="0.25">
      <c r="A127" s="759"/>
      <c r="B127" s="348" t="s">
        <v>840</v>
      </c>
      <c r="C127" s="349"/>
      <c r="D127" s="350">
        <v>48</v>
      </c>
      <c r="E127" s="351" t="s">
        <v>852</v>
      </c>
    </row>
    <row r="128" spans="1:5" x14ac:dyDescent="0.25">
      <c r="A128" s="759"/>
      <c r="B128" s="761" t="s">
        <v>438</v>
      </c>
      <c r="C128" s="349"/>
      <c r="D128" s="350">
        <v>49</v>
      </c>
      <c r="E128" s="351" t="s">
        <v>891</v>
      </c>
    </row>
    <row r="129" spans="1:5" x14ac:dyDescent="0.25">
      <c r="A129" s="759"/>
      <c r="B129" s="761"/>
      <c r="C129" s="349"/>
      <c r="D129" s="350">
        <v>50</v>
      </c>
      <c r="E129" s="352" t="s">
        <v>892</v>
      </c>
    </row>
    <row r="130" spans="1:5" x14ac:dyDescent="0.25">
      <c r="A130" s="759"/>
      <c r="B130" s="761"/>
      <c r="C130" s="349"/>
      <c r="D130" s="350">
        <v>51</v>
      </c>
      <c r="E130" s="351" t="s">
        <v>852</v>
      </c>
    </row>
    <row r="131" spans="1:5" x14ac:dyDescent="0.25">
      <c r="A131" s="759"/>
      <c r="B131" s="761" t="s">
        <v>893</v>
      </c>
      <c r="C131" s="349"/>
      <c r="D131" s="350">
        <v>52</v>
      </c>
      <c r="E131" s="351" t="s">
        <v>894</v>
      </c>
    </row>
    <row r="132" spans="1:5" x14ac:dyDescent="0.25">
      <c r="A132" s="759"/>
      <c r="B132" s="761"/>
      <c r="C132" s="349"/>
      <c r="D132" s="350">
        <v>53</v>
      </c>
      <c r="E132" s="351" t="s">
        <v>852</v>
      </c>
    </row>
    <row r="133" spans="1:5" x14ac:dyDescent="0.25">
      <c r="A133" s="760"/>
      <c r="B133" s="348" t="s">
        <v>895</v>
      </c>
      <c r="C133" s="349"/>
      <c r="D133" s="350">
        <v>54</v>
      </c>
      <c r="E133" s="351" t="s">
        <v>293</v>
      </c>
    </row>
    <row r="134" spans="1:5" x14ac:dyDescent="0.25">
      <c r="A134" s="758">
        <v>45139</v>
      </c>
      <c r="B134" s="348" t="s">
        <v>896</v>
      </c>
      <c r="C134" s="349"/>
      <c r="D134" s="350">
        <v>55</v>
      </c>
      <c r="E134" s="351" t="s">
        <v>897</v>
      </c>
    </row>
    <row r="135" spans="1:5" x14ac:dyDescent="0.25">
      <c r="A135" s="759"/>
      <c r="B135" s="348" t="s">
        <v>825</v>
      </c>
      <c r="C135" s="349" t="s">
        <v>851</v>
      </c>
      <c r="D135" s="350">
        <v>56</v>
      </c>
      <c r="E135" s="351" t="s">
        <v>852</v>
      </c>
    </row>
    <row r="136" spans="1:5" x14ac:dyDescent="0.25">
      <c r="A136" s="759"/>
      <c r="B136" s="348" t="s">
        <v>898</v>
      </c>
      <c r="C136" s="349" t="s">
        <v>851</v>
      </c>
      <c r="D136" s="350">
        <v>57</v>
      </c>
      <c r="E136" s="351" t="s">
        <v>852</v>
      </c>
    </row>
    <row r="137" spans="1:5" x14ac:dyDescent="0.25">
      <c r="A137" s="759"/>
      <c r="B137" s="348" t="s">
        <v>790</v>
      </c>
      <c r="C137" s="349" t="s">
        <v>851</v>
      </c>
      <c r="D137" s="350">
        <v>58</v>
      </c>
      <c r="E137" s="351" t="s">
        <v>852</v>
      </c>
    </row>
    <row r="138" spans="1:5" x14ac:dyDescent="0.25">
      <c r="A138" s="759"/>
      <c r="B138" s="348" t="s">
        <v>899</v>
      </c>
      <c r="C138" s="349" t="s">
        <v>851</v>
      </c>
      <c r="D138" s="350">
        <v>59</v>
      </c>
      <c r="E138" s="351" t="s">
        <v>852</v>
      </c>
    </row>
    <row r="139" spans="1:5" x14ac:dyDescent="0.25">
      <c r="A139" s="759"/>
      <c r="B139" s="348" t="s">
        <v>900</v>
      </c>
      <c r="C139" s="349" t="s">
        <v>851</v>
      </c>
      <c r="D139" s="350">
        <v>60</v>
      </c>
      <c r="E139" s="351" t="s">
        <v>852</v>
      </c>
    </row>
    <row r="140" spans="1:5" x14ac:dyDescent="0.25">
      <c r="A140" s="759"/>
      <c r="B140" s="348" t="s">
        <v>445</v>
      </c>
      <c r="C140" s="349"/>
      <c r="D140" s="350">
        <v>61</v>
      </c>
      <c r="E140" s="351" t="s">
        <v>901</v>
      </c>
    </row>
    <row r="141" spans="1:5" x14ac:dyDescent="0.25">
      <c r="A141" s="759"/>
      <c r="B141" s="348" t="s">
        <v>902</v>
      </c>
      <c r="C141" s="349"/>
      <c r="D141" s="350">
        <v>62</v>
      </c>
      <c r="E141" s="351" t="s">
        <v>852</v>
      </c>
    </row>
    <row r="142" spans="1:5" x14ac:dyDescent="0.25">
      <c r="A142" s="759"/>
      <c r="B142" s="348" t="s">
        <v>903</v>
      </c>
      <c r="C142" s="349"/>
      <c r="D142" s="350">
        <v>63</v>
      </c>
      <c r="E142" s="351" t="s">
        <v>852</v>
      </c>
    </row>
    <row r="143" spans="1:5" x14ac:dyDescent="0.25">
      <c r="A143" s="759"/>
      <c r="B143" s="761" t="s">
        <v>904</v>
      </c>
      <c r="C143" s="349"/>
      <c r="D143" s="350">
        <v>64</v>
      </c>
      <c r="E143" s="351" t="s">
        <v>905</v>
      </c>
    </row>
    <row r="144" spans="1:5" x14ac:dyDescent="0.25">
      <c r="A144" s="759"/>
      <c r="B144" s="761"/>
      <c r="C144" s="349"/>
      <c r="D144" s="350">
        <v>65</v>
      </c>
      <c r="E144" s="351" t="s">
        <v>906</v>
      </c>
    </row>
    <row r="145" spans="1:5" x14ac:dyDescent="0.25">
      <c r="A145" s="759"/>
      <c r="B145" s="761"/>
      <c r="C145" s="349"/>
      <c r="D145" s="350">
        <v>66</v>
      </c>
      <c r="E145" s="351" t="s">
        <v>907</v>
      </c>
    </row>
    <row r="146" spans="1:5" x14ac:dyDescent="0.25">
      <c r="A146" s="759"/>
      <c r="B146" s="761"/>
      <c r="C146" s="349"/>
      <c r="D146" s="350">
        <v>67</v>
      </c>
      <c r="E146" s="351" t="s">
        <v>852</v>
      </c>
    </row>
    <row r="147" spans="1:5" x14ac:dyDescent="0.25">
      <c r="A147" s="759"/>
      <c r="B147" s="348" t="s">
        <v>792</v>
      </c>
      <c r="C147" s="349"/>
      <c r="D147" s="350">
        <v>68</v>
      </c>
      <c r="E147" s="351" t="s">
        <v>908</v>
      </c>
    </row>
    <row r="148" spans="1:5" x14ac:dyDescent="0.25">
      <c r="A148" s="759"/>
      <c r="B148" s="761" t="s">
        <v>909</v>
      </c>
      <c r="C148" s="349"/>
      <c r="D148" s="350">
        <v>69</v>
      </c>
      <c r="E148" s="351" t="s">
        <v>910</v>
      </c>
    </row>
    <row r="149" spans="1:5" x14ac:dyDescent="0.25">
      <c r="A149" s="759"/>
      <c r="B149" s="761"/>
      <c r="C149" s="349"/>
      <c r="D149" s="350">
        <v>70</v>
      </c>
      <c r="E149" s="351" t="s">
        <v>852</v>
      </c>
    </row>
    <row r="150" spans="1:5" x14ac:dyDescent="0.25">
      <c r="A150" s="759"/>
      <c r="B150" s="348" t="s">
        <v>911</v>
      </c>
      <c r="C150" s="349" t="s">
        <v>851</v>
      </c>
      <c r="D150" s="350">
        <v>71</v>
      </c>
      <c r="E150" s="351" t="s">
        <v>852</v>
      </c>
    </row>
    <row r="151" spans="1:5" x14ac:dyDescent="0.25">
      <c r="A151" s="759"/>
      <c r="B151" s="761" t="s">
        <v>912</v>
      </c>
      <c r="C151" s="349"/>
      <c r="D151" s="350">
        <v>72</v>
      </c>
      <c r="E151" s="351" t="s">
        <v>913</v>
      </c>
    </row>
    <row r="152" spans="1:5" x14ac:dyDescent="0.25">
      <c r="A152" s="759"/>
      <c r="B152" s="761"/>
      <c r="C152" s="349"/>
      <c r="D152" s="350">
        <v>73</v>
      </c>
      <c r="E152" s="351" t="s">
        <v>914</v>
      </c>
    </row>
    <row r="153" spans="1:5" x14ac:dyDescent="0.25">
      <c r="A153" s="759"/>
      <c r="B153" s="348" t="s">
        <v>915</v>
      </c>
      <c r="C153" s="349"/>
      <c r="D153" s="350">
        <v>74</v>
      </c>
      <c r="E153" s="351" t="s">
        <v>852</v>
      </c>
    </row>
    <row r="154" spans="1:5" x14ac:dyDescent="0.25">
      <c r="A154" s="759"/>
      <c r="B154" s="348" t="s">
        <v>916</v>
      </c>
      <c r="C154" s="349"/>
      <c r="D154" s="350">
        <v>75</v>
      </c>
      <c r="E154" s="351" t="s">
        <v>852</v>
      </c>
    </row>
    <row r="155" spans="1:5" x14ac:dyDescent="0.25">
      <c r="A155" s="759"/>
      <c r="B155" s="348" t="s">
        <v>917</v>
      </c>
      <c r="C155" s="349"/>
      <c r="D155" s="350">
        <v>76</v>
      </c>
      <c r="E155" s="351" t="s">
        <v>852</v>
      </c>
    </row>
    <row r="156" spans="1:5" x14ac:dyDescent="0.25">
      <c r="A156" s="759"/>
      <c r="B156" s="761" t="s">
        <v>918</v>
      </c>
      <c r="C156" s="349"/>
      <c r="D156" s="350">
        <v>77</v>
      </c>
      <c r="E156" s="351" t="s">
        <v>919</v>
      </c>
    </row>
    <row r="157" spans="1:5" x14ac:dyDescent="0.25">
      <c r="A157" s="759"/>
      <c r="B157" s="761"/>
      <c r="C157" s="349"/>
      <c r="D157" s="350">
        <v>78</v>
      </c>
      <c r="E157" s="351" t="s">
        <v>852</v>
      </c>
    </row>
    <row r="158" spans="1:5" x14ac:dyDescent="0.25">
      <c r="A158" s="759"/>
      <c r="B158" s="348" t="s">
        <v>920</v>
      </c>
      <c r="C158" s="349"/>
      <c r="D158" s="350">
        <v>79</v>
      </c>
      <c r="E158" s="351" t="s">
        <v>921</v>
      </c>
    </row>
    <row r="159" spans="1:5" x14ac:dyDescent="0.25">
      <c r="A159" s="759"/>
      <c r="B159" s="348" t="s">
        <v>922</v>
      </c>
      <c r="C159" s="349"/>
      <c r="D159" s="350">
        <v>80</v>
      </c>
      <c r="E159" s="351" t="s">
        <v>852</v>
      </c>
    </row>
    <row r="160" spans="1:5" x14ac:dyDescent="0.25">
      <c r="A160" s="759"/>
      <c r="B160" s="761" t="s">
        <v>794</v>
      </c>
      <c r="C160" s="349"/>
      <c r="D160" s="350">
        <v>81</v>
      </c>
      <c r="E160" s="351" t="s">
        <v>923</v>
      </c>
    </row>
    <row r="161" spans="1:5" x14ac:dyDescent="0.25">
      <c r="A161" s="759"/>
      <c r="B161" s="761"/>
      <c r="C161" s="349"/>
      <c r="D161" s="350">
        <v>82</v>
      </c>
      <c r="E161" s="351" t="s">
        <v>852</v>
      </c>
    </row>
    <row r="162" spans="1:5" x14ac:dyDescent="0.25">
      <c r="A162" s="759"/>
      <c r="B162" s="348" t="s">
        <v>924</v>
      </c>
      <c r="C162" s="349"/>
      <c r="D162" s="350">
        <v>83</v>
      </c>
      <c r="E162" s="351" t="s">
        <v>852</v>
      </c>
    </row>
    <row r="163" spans="1:5" x14ac:dyDescent="0.25">
      <c r="A163" s="759"/>
      <c r="B163" s="348" t="s">
        <v>925</v>
      </c>
      <c r="C163" s="349"/>
      <c r="D163" s="350">
        <v>84</v>
      </c>
      <c r="E163" s="351" t="s">
        <v>852</v>
      </c>
    </row>
    <row r="164" spans="1:5" x14ac:dyDescent="0.25">
      <c r="A164" s="759"/>
      <c r="B164" s="761" t="s">
        <v>926</v>
      </c>
      <c r="C164" s="349"/>
      <c r="D164" s="350">
        <v>85</v>
      </c>
      <c r="E164" s="351" t="s">
        <v>927</v>
      </c>
    </row>
    <row r="165" spans="1:5" x14ac:dyDescent="0.25">
      <c r="A165" s="759"/>
      <c r="B165" s="761"/>
      <c r="C165" s="349"/>
      <c r="D165" s="350">
        <v>86</v>
      </c>
      <c r="E165" s="351" t="s">
        <v>928</v>
      </c>
    </row>
    <row r="166" spans="1:5" x14ac:dyDescent="0.25">
      <c r="A166" s="759"/>
      <c r="B166" s="761"/>
      <c r="C166" s="349"/>
      <c r="D166" s="350">
        <v>87</v>
      </c>
      <c r="E166" s="351" t="s">
        <v>929</v>
      </c>
    </row>
    <row r="167" spans="1:5" x14ac:dyDescent="0.25">
      <c r="A167" s="759"/>
      <c r="B167" s="761"/>
      <c r="C167" s="349"/>
      <c r="D167" s="350">
        <v>88</v>
      </c>
      <c r="E167" s="351" t="s">
        <v>852</v>
      </c>
    </row>
    <row r="168" spans="1:5" x14ac:dyDescent="0.25">
      <c r="A168" s="759"/>
      <c r="B168" s="761" t="s">
        <v>930</v>
      </c>
      <c r="C168" s="349"/>
      <c r="D168" s="350">
        <v>89</v>
      </c>
      <c r="E168" s="351" t="s">
        <v>931</v>
      </c>
    </row>
    <row r="169" spans="1:5" x14ac:dyDescent="0.25">
      <c r="A169" s="759"/>
      <c r="B169" s="761"/>
      <c r="C169" s="349"/>
      <c r="D169" s="350">
        <v>90</v>
      </c>
      <c r="E169" s="351" t="s">
        <v>852</v>
      </c>
    </row>
    <row r="170" spans="1:5" x14ac:dyDescent="0.25">
      <c r="A170" s="759"/>
      <c r="B170" s="348" t="s">
        <v>932</v>
      </c>
      <c r="C170" s="349"/>
      <c r="D170" s="350">
        <v>91</v>
      </c>
      <c r="E170" s="351" t="s">
        <v>852</v>
      </c>
    </row>
    <row r="171" spans="1:5" x14ac:dyDescent="0.25">
      <c r="A171" s="759"/>
      <c r="B171" s="348" t="s">
        <v>933</v>
      </c>
      <c r="C171" s="349"/>
      <c r="D171" s="350">
        <v>92</v>
      </c>
      <c r="E171" s="351" t="s">
        <v>852</v>
      </c>
    </row>
    <row r="172" spans="1:5" x14ac:dyDescent="0.25">
      <c r="A172" s="759"/>
      <c r="B172" s="761" t="s">
        <v>796</v>
      </c>
      <c r="C172" s="349"/>
      <c r="D172" s="350">
        <v>93</v>
      </c>
      <c r="E172" s="351" t="s">
        <v>934</v>
      </c>
    </row>
    <row r="173" spans="1:5" x14ac:dyDescent="0.25">
      <c r="A173" s="759"/>
      <c r="B173" s="761"/>
      <c r="C173" s="349"/>
      <c r="D173" s="350">
        <v>94</v>
      </c>
      <c r="E173" s="351" t="s">
        <v>935</v>
      </c>
    </row>
    <row r="174" spans="1:5" x14ac:dyDescent="0.25">
      <c r="A174" s="759"/>
      <c r="B174" s="761"/>
      <c r="C174" s="349"/>
      <c r="D174" s="350">
        <v>95</v>
      </c>
      <c r="E174" s="351" t="s">
        <v>936</v>
      </c>
    </row>
    <row r="175" spans="1:5" x14ac:dyDescent="0.25">
      <c r="A175" s="759"/>
      <c r="B175" s="761"/>
      <c r="C175" s="353"/>
      <c r="D175" s="350">
        <v>96</v>
      </c>
      <c r="E175" s="354" t="s">
        <v>937</v>
      </c>
    </row>
    <row r="176" spans="1:5" x14ac:dyDescent="0.25">
      <c r="A176" s="759"/>
      <c r="B176" s="761"/>
      <c r="C176" s="349"/>
      <c r="D176" s="350">
        <v>97</v>
      </c>
      <c r="E176" s="351" t="s">
        <v>852</v>
      </c>
    </row>
    <row r="177" spans="1:5" x14ac:dyDescent="0.25">
      <c r="A177" s="759"/>
      <c r="B177" s="348" t="s">
        <v>938</v>
      </c>
      <c r="C177" s="349"/>
      <c r="D177" s="350">
        <v>98</v>
      </c>
      <c r="E177" s="351" t="s">
        <v>852</v>
      </c>
    </row>
    <row r="178" spans="1:5" x14ac:dyDescent="0.25">
      <c r="A178" s="759"/>
      <c r="B178" s="348" t="s">
        <v>939</v>
      </c>
      <c r="C178" s="349"/>
      <c r="D178" s="350">
        <v>99</v>
      </c>
      <c r="E178" s="351" t="s">
        <v>852</v>
      </c>
    </row>
    <row r="179" spans="1:5" x14ac:dyDescent="0.25">
      <c r="A179" s="759"/>
      <c r="B179" s="348" t="s">
        <v>940</v>
      </c>
      <c r="C179" s="349"/>
      <c r="D179" s="350">
        <v>100</v>
      </c>
      <c r="E179" s="351" t="s">
        <v>852</v>
      </c>
    </row>
    <row r="180" spans="1:5" x14ac:dyDescent="0.25">
      <c r="A180" s="759"/>
      <c r="B180" s="348" t="s">
        <v>456</v>
      </c>
      <c r="C180" s="349"/>
      <c r="D180" s="350">
        <v>101</v>
      </c>
      <c r="E180" s="351" t="s">
        <v>941</v>
      </c>
    </row>
    <row r="181" spans="1:5" x14ac:dyDescent="0.25">
      <c r="A181" s="759"/>
      <c r="B181" s="348" t="s">
        <v>461</v>
      </c>
      <c r="C181" s="349"/>
      <c r="D181" s="350">
        <v>102</v>
      </c>
      <c r="E181" s="351" t="s">
        <v>462</v>
      </c>
    </row>
    <row r="182" spans="1:5" x14ac:dyDescent="0.25">
      <c r="A182" s="759"/>
      <c r="B182" s="348" t="s">
        <v>942</v>
      </c>
      <c r="C182" s="349"/>
      <c r="D182" s="350">
        <v>103</v>
      </c>
      <c r="E182" s="351" t="s">
        <v>852</v>
      </c>
    </row>
    <row r="183" spans="1:5" x14ac:dyDescent="0.25">
      <c r="A183" s="759"/>
      <c r="B183" s="348" t="s">
        <v>943</v>
      </c>
      <c r="C183" s="349"/>
      <c r="D183" s="350">
        <v>104</v>
      </c>
      <c r="E183" s="351" t="s">
        <v>852</v>
      </c>
    </row>
    <row r="184" spans="1:5" x14ac:dyDescent="0.25">
      <c r="A184" s="759"/>
      <c r="B184" s="348" t="s">
        <v>465</v>
      </c>
      <c r="C184" s="349"/>
      <c r="D184" s="350">
        <v>105</v>
      </c>
      <c r="E184" s="351" t="s">
        <v>944</v>
      </c>
    </row>
    <row r="185" spans="1:5" x14ac:dyDescent="0.25">
      <c r="A185" s="759"/>
      <c r="B185" s="348" t="s">
        <v>798</v>
      </c>
      <c r="C185" s="349"/>
      <c r="D185" s="350">
        <v>106</v>
      </c>
      <c r="E185" s="351" t="s">
        <v>852</v>
      </c>
    </row>
    <row r="186" spans="1:5" x14ac:dyDescent="0.25">
      <c r="A186" s="759"/>
      <c r="B186" s="348" t="s">
        <v>945</v>
      </c>
      <c r="C186" s="349"/>
      <c r="D186" s="350">
        <v>107</v>
      </c>
      <c r="E186" s="351" t="s">
        <v>946</v>
      </c>
    </row>
    <row r="187" spans="1:5" x14ac:dyDescent="0.25">
      <c r="A187" s="759"/>
      <c r="B187" s="761" t="s">
        <v>947</v>
      </c>
      <c r="C187" s="349"/>
      <c r="D187" s="350">
        <v>108</v>
      </c>
      <c r="E187" s="351" t="s">
        <v>948</v>
      </c>
    </row>
    <row r="188" spans="1:5" x14ac:dyDescent="0.25">
      <c r="A188" s="759"/>
      <c r="B188" s="761"/>
      <c r="C188" s="349"/>
      <c r="D188" s="350">
        <v>109</v>
      </c>
      <c r="E188" s="351" t="s">
        <v>471</v>
      </c>
    </row>
    <row r="189" spans="1:5" x14ac:dyDescent="0.25">
      <c r="A189" s="759"/>
      <c r="B189" s="761"/>
      <c r="C189" s="349"/>
      <c r="D189" s="350">
        <v>110</v>
      </c>
      <c r="E189" s="351" t="s">
        <v>852</v>
      </c>
    </row>
    <row r="190" spans="1:5" x14ac:dyDescent="0.25">
      <c r="A190" s="759"/>
      <c r="B190" s="348" t="s">
        <v>949</v>
      </c>
      <c r="C190" s="349"/>
      <c r="D190" s="350">
        <v>111</v>
      </c>
      <c r="E190" s="351" t="s">
        <v>852</v>
      </c>
    </row>
    <row r="191" spans="1:5" x14ac:dyDescent="0.25">
      <c r="A191" s="759"/>
      <c r="B191" s="348" t="s">
        <v>950</v>
      </c>
      <c r="C191" s="349"/>
      <c r="D191" s="350">
        <v>112</v>
      </c>
      <c r="E191" s="351" t="s">
        <v>852</v>
      </c>
    </row>
    <row r="192" spans="1:5" x14ac:dyDescent="0.25">
      <c r="A192" s="759"/>
      <c r="B192" s="348" t="s">
        <v>951</v>
      </c>
      <c r="C192" s="349"/>
      <c r="D192" s="350">
        <v>113</v>
      </c>
      <c r="E192" s="351" t="s">
        <v>852</v>
      </c>
    </row>
    <row r="193" spans="1:5" x14ac:dyDescent="0.25">
      <c r="A193" s="759"/>
      <c r="B193" s="348" t="s">
        <v>952</v>
      </c>
      <c r="C193" s="349"/>
      <c r="D193" s="350">
        <v>114</v>
      </c>
      <c r="E193" s="351" t="s">
        <v>852</v>
      </c>
    </row>
    <row r="194" spans="1:5" x14ac:dyDescent="0.25">
      <c r="A194" s="759"/>
      <c r="B194" s="348" t="s">
        <v>800</v>
      </c>
      <c r="C194" s="349"/>
      <c r="D194" s="350">
        <v>115</v>
      </c>
      <c r="E194" s="351" t="s">
        <v>953</v>
      </c>
    </row>
    <row r="195" spans="1:5" x14ac:dyDescent="0.25">
      <c r="A195" s="759"/>
      <c r="B195" s="348" t="s">
        <v>954</v>
      </c>
      <c r="C195" s="349"/>
      <c r="D195" s="350">
        <v>116</v>
      </c>
      <c r="E195" s="351" t="s">
        <v>852</v>
      </c>
    </row>
    <row r="196" spans="1:5" x14ac:dyDescent="0.25">
      <c r="A196" s="759"/>
      <c r="B196" s="761" t="s">
        <v>955</v>
      </c>
      <c r="C196" s="349"/>
      <c r="D196" s="350">
        <v>117</v>
      </c>
      <c r="E196" s="351" t="s">
        <v>956</v>
      </c>
    </row>
    <row r="197" spans="1:5" x14ac:dyDescent="0.25">
      <c r="A197" s="759"/>
      <c r="B197" s="761"/>
      <c r="C197" s="349"/>
      <c r="D197" s="350">
        <v>118</v>
      </c>
      <c r="E197" s="351" t="s">
        <v>957</v>
      </c>
    </row>
    <row r="198" spans="1:5" x14ac:dyDescent="0.25">
      <c r="A198" s="759"/>
      <c r="B198" s="761"/>
      <c r="C198" s="349"/>
      <c r="D198" s="350">
        <v>119</v>
      </c>
      <c r="E198" s="351" t="s">
        <v>958</v>
      </c>
    </row>
    <row r="199" spans="1:5" x14ac:dyDescent="0.25">
      <c r="A199" s="759"/>
      <c r="B199" s="761"/>
      <c r="C199" s="349"/>
      <c r="D199" s="350">
        <v>120</v>
      </c>
      <c r="E199" s="351" t="s">
        <v>959</v>
      </c>
    </row>
    <row r="200" spans="1:5" x14ac:dyDescent="0.25">
      <c r="A200" s="759"/>
      <c r="B200" s="348" t="s">
        <v>476</v>
      </c>
      <c r="C200" s="349"/>
      <c r="D200" s="350">
        <v>121</v>
      </c>
      <c r="E200" s="351" t="s">
        <v>960</v>
      </c>
    </row>
    <row r="201" spans="1:5" x14ac:dyDescent="0.25">
      <c r="A201" s="759"/>
      <c r="B201" s="348" t="s">
        <v>823</v>
      </c>
      <c r="C201" s="349"/>
      <c r="D201" s="350">
        <v>122</v>
      </c>
      <c r="E201" s="351" t="s">
        <v>852</v>
      </c>
    </row>
    <row r="202" spans="1:5" x14ac:dyDescent="0.25">
      <c r="A202" s="759"/>
      <c r="B202" s="348" t="s">
        <v>961</v>
      </c>
      <c r="C202" s="349"/>
      <c r="D202" s="350">
        <v>123</v>
      </c>
      <c r="E202" s="351" t="s">
        <v>852</v>
      </c>
    </row>
    <row r="203" spans="1:5" x14ac:dyDescent="0.25">
      <c r="A203" s="759"/>
      <c r="B203" s="348" t="s">
        <v>804</v>
      </c>
      <c r="C203" s="349"/>
      <c r="D203" s="350">
        <v>124</v>
      </c>
      <c r="E203" s="351" t="s">
        <v>852</v>
      </c>
    </row>
    <row r="204" spans="1:5" x14ac:dyDescent="0.25">
      <c r="A204" s="759"/>
      <c r="B204" s="348" t="s">
        <v>474</v>
      </c>
      <c r="C204" s="349"/>
      <c r="D204" s="350">
        <v>125</v>
      </c>
      <c r="E204" s="351" t="s">
        <v>962</v>
      </c>
    </row>
    <row r="205" spans="1:5" x14ac:dyDescent="0.25">
      <c r="A205" s="759"/>
      <c r="B205" s="348" t="s">
        <v>479</v>
      </c>
      <c r="C205" s="349"/>
      <c r="D205" s="350">
        <v>126</v>
      </c>
      <c r="E205" s="351" t="s">
        <v>852</v>
      </c>
    </row>
    <row r="206" spans="1:5" x14ac:dyDescent="0.25">
      <c r="A206" s="759"/>
      <c r="B206" s="348" t="s">
        <v>963</v>
      </c>
      <c r="C206" s="349"/>
      <c r="D206" s="350">
        <v>127</v>
      </c>
      <c r="E206" s="351" t="s">
        <v>852</v>
      </c>
    </row>
    <row r="207" spans="1:5" x14ac:dyDescent="0.25">
      <c r="A207" s="759"/>
      <c r="B207" s="348" t="s">
        <v>964</v>
      </c>
      <c r="C207" s="349"/>
      <c r="D207" s="350">
        <v>128</v>
      </c>
      <c r="E207" s="351" t="s">
        <v>852</v>
      </c>
    </row>
    <row r="208" spans="1:5" x14ac:dyDescent="0.25">
      <c r="A208" s="759"/>
      <c r="B208" s="348" t="s">
        <v>965</v>
      </c>
      <c r="C208" s="349"/>
      <c r="D208" s="350">
        <v>129</v>
      </c>
      <c r="E208" s="351" t="s">
        <v>852</v>
      </c>
    </row>
    <row r="209" spans="1:5" x14ac:dyDescent="0.25">
      <c r="A209" s="760"/>
      <c r="B209" s="348" t="s">
        <v>810</v>
      </c>
      <c r="C209" s="349"/>
      <c r="D209" s="350">
        <v>130</v>
      </c>
      <c r="E209" s="351" t="s">
        <v>852</v>
      </c>
    </row>
    <row r="210" spans="1:5" ht="25.5" x14ac:dyDescent="0.25">
      <c r="A210" s="758">
        <v>45139</v>
      </c>
      <c r="B210" s="355" t="s">
        <v>483</v>
      </c>
      <c r="C210" s="349"/>
      <c r="D210" s="350">
        <v>131</v>
      </c>
      <c r="E210" s="356" t="s">
        <v>966</v>
      </c>
    </row>
    <row r="211" spans="1:5" x14ac:dyDescent="0.25">
      <c r="A211" s="759"/>
      <c r="B211" s="348" t="s">
        <v>967</v>
      </c>
      <c r="C211" s="349"/>
      <c r="D211" s="350">
        <v>132</v>
      </c>
      <c r="E211" s="351" t="s">
        <v>852</v>
      </c>
    </row>
    <row r="212" spans="1:5" x14ac:dyDescent="0.25">
      <c r="A212" s="759"/>
      <c r="B212" s="348" t="s">
        <v>968</v>
      </c>
      <c r="C212" s="349"/>
      <c r="D212" s="350">
        <v>133</v>
      </c>
      <c r="E212" s="351" t="s">
        <v>852</v>
      </c>
    </row>
    <row r="213" spans="1:5" x14ac:dyDescent="0.25">
      <c r="A213" s="759"/>
      <c r="B213" s="761" t="s">
        <v>969</v>
      </c>
      <c r="C213" s="349"/>
      <c r="D213" s="350">
        <v>134</v>
      </c>
      <c r="E213" s="351" t="s">
        <v>970</v>
      </c>
    </row>
    <row r="214" spans="1:5" x14ac:dyDescent="0.25">
      <c r="A214" s="759"/>
      <c r="B214" s="761"/>
      <c r="C214" s="349"/>
      <c r="D214" s="350">
        <v>135</v>
      </c>
      <c r="E214" s="351" t="s">
        <v>852</v>
      </c>
    </row>
    <row r="215" spans="1:5" x14ac:dyDescent="0.25">
      <c r="A215" s="759"/>
      <c r="B215" s="348" t="s">
        <v>971</v>
      </c>
      <c r="C215" s="349"/>
      <c r="D215" s="350">
        <v>136</v>
      </c>
      <c r="E215" s="351" t="s">
        <v>852</v>
      </c>
    </row>
    <row r="216" spans="1:5" x14ac:dyDescent="0.25">
      <c r="A216" s="759"/>
      <c r="B216" s="348" t="s">
        <v>811</v>
      </c>
      <c r="C216" s="349"/>
      <c r="D216" s="350">
        <v>137</v>
      </c>
      <c r="E216" s="351" t="s">
        <v>852</v>
      </c>
    </row>
    <row r="217" spans="1:5" x14ac:dyDescent="0.25">
      <c r="A217" s="759"/>
      <c r="B217" s="761" t="s">
        <v>485</v>
      </c>
      <c r="C217" s="349"/>
      <c r="D217" s="350">
        <v>138</v>
      </c>
      <c r="E217" s="351" t="s">
        <v>486</v>
      </c>
    </row>
    <row r="218" spans="1:5" x14ac:dyDescent="0.25">
      <c r="A218" s="759"/>
      <c r="B218" s="761"/>
      <c r="C218" s="349"/>
      <c r="D218" s="350">
        <v>139</v>
      </c>
      <c r="E218" s="351" t="s">
        <v>490</v>
      </c>
    </row>
    <row r="219" spans="1:5" ht="25.5" customHeight="1" x14ac:dyDescent="0.25">
      <c r="A219" s="759"/>
      <c r="B219" s="761"/>
      <c r="C219" s="353"/>
      <c r="D219" s="350">
        <v>140</v>
      </c>
      <c r="E219" s="360" t="s">
        <v>972</v>
      </c>
    </row>
    <row r="220" spans="1:5" x14ac:dyDescent="0.25">
      <c r="A220" s="759"/>
      <c r="B220" s="761" t="s">
        <v>848</v>
      </c>
      <c r="C220" s="349"/>
      <c r="D220" s="350">
        <v>141</v>
      </c>
      <c r="E220" s="351" t="s">
        <v>973</v>
      </c>
    </row>
    <row r="221" spans="1:5" x14ac:dyDescent="0.25">
      <c r="A221" s="759"/>
      <c r="B221" s="761"/>
      <c r="C221" s="349"/>
      <c r="D221" s="350">
        <v>142</v>
      </c>
      <c r="E221" s="351" t="s">
        <v>849</v>
      </c>
    </row>
    <row r="222" spans="1:5" x14ac:dyDescent="0.25">
      <c r="A222" s="759"/>
      <c r="B222" s="761"/>
      <c r="C222" s="349"/>
      <c r="D222" s="350">
        <v>143</v>
      </c>
      <c r="E222" s="351" t="s">
        <v>974</v>
      </c>
    </row>
    <row r="223" spans="1:5" x14ac:dyDescent="0.25">
      <c r="A223" s="759"/>
      <c r="B223" s="348" t="s">
        <v>975</v>
      </c>
      <c r="C223" s="349"/>
      <c r="D223" s="350">
        <v>144</v>
      </c>
      <c r="E223" s="351" t="s">
        <v>852</v>
      </c>
    </row>
    <row r="224" spans="1:5" x14ac:dyDescent="0.25">
      <c r="A224" s="759"/>
      <c r="B224" s="348" t="s">
        <v>976</v>
      </c>
      <c r="C224" s="349"/>
      <c r="D224" s="350">
        <v>145</v>
      </c>
      <c r="E224" s="351" t="s">
        <v>852</v>
      </c>
    </row>
    <row r="225" spans="1:5" x14ac:dyDescent="0.25">
      <c r="A225" s="759"/>
      <c r="B225" s="348" t="s">
        <v>977</v>
      </c>
      <c r="C225" s="349"/>
      <c r="D225" s="350">
        <v>146</v>
      </c>
      <c r="E225" s="351" t="s">
        <v>852</v>
      </c>
    </row>
    <row r="226" spans="1:5" x14ac:dyDescent="0.25">
      <c r="A226" s="759"/>
      <c r="B226" s="761" t="s">
        <v>495</v>
      </c>
      <c r="C226" s="349"/>
      <c r="D226" s="350">
        <v>147</v>
      </c>
      <c r="E226" s="351" t="s">
        <v>514</v>
      </c>
    </row>
    <row r="227" spans="1:5" x14ac:dyDescent="0.25">
      <c r="A227" s="759"/>
      <c r="B227" s="761"/>
      <c r="C227" s="349"/>
      <c r="D227" s="350">
        <v>148</v>
      </c>
      <c r="E227" s="351" t="s">
        <v>510</v>
      </c>
    </row>
    <row r="228" spans="1:5" x14ac:dyDescent="0.25">
      <c r="A228" s="759"/>
      <c r="B228" s="348" t="s">
        <v>978</v>
      </c>
      <c r="C228" s="349"/>
      <c r="D228" s="350">
        <v>149</v>
      </c>
      <c r="E228" s="351" t="s">
        <v>852</v>
      </c>
    </row>
    <row r="229" spans="1:5" x14ac:dyDescent="0.25">
      <c r="A229" s="759"/>
      <c r="B229" s="348" t="s">
        <v>845</v>
      </c>
      <c r="C229" s="349"/>
      <c r="D229" s="350">
        <v>150</v>
      </c>
      <c r="E229" s="351" t="s">
        <v>852</v>
      </c>
    </row>
    <row r="230" spans="1:5" x14ac:dyDescent="0.25">
      <c r="A230" s="759"/>
      <c r="B230" s="348" t="s">
        <v>817</v>
      </c>
      <c r="C230" s="349"/>
      <c r="D230" s="350">
        <v>151</v>
      </c>
      <c r="E230" s="351" t="s">
        <v>979</v>
      </c>
    </row>
    <row r="231" spans="1:5" x14ac:dyDescent="0.25">
      <c r="A231" s="759"/>
      <c r="B231" s="348" t="s">
        <v>980</v>
      </c>
      <c r="C231" s="349"/>
      <c r="D231" s="350">
        <v>152</v>
      </c>
      <c r="E231" s="351" t="s">
        <v>852</v>
      </c>
    </row>
    <row r="232" spans="1:5" x14ac:dyDescent="0.25">
      <c r="A232" s="759"/>
      <c r="B232" s="348" t="s">
        <v>981</v>
      </c>
      <c r="C232" s="349"/>
      <c r="D232" s="350">
        <v>153</v>
      </c>
      <c r="E232" s="351" t="s">
        <v>852</v>
      </c>
    </row>
    <row r="233" spans="1:5" x14ac:dyDescent="0.25">
      <c r="A233" s="759"/>
      <c r="B233" s="348" t="s">
        <v>982</v>
      </c>
      <c r="C233" s="349"/>
      <c r="D233" s="350">
        <v>154</v>
      </c>
      <c r="E233" s="351" t="s">
        <v>983</v>
      </c>
    </row>
    <row r="234" spans="1:5" x14ac:dyDescent="0.25">
      <c r="A234" s="759"/>
      <c r="B234" s="348" t="s">
        <v>984</v>
      </c>
      <c r="C234" s="349" t="s">
        <v>851</v>
      </c>
      <c r="D234" s="350">
        <v>155</v>
      </c>
      <c r="E234" s="351" t="s">
        <v>852</v>
      </c>
    </row>
    <row r="235" spans="1:5" x14ac:dyDescent="0.25">
      <c r="A235" s="759"/>
      <c r="B235" s="357" t="s">
        <v>985</v>
      </c>
      <c r="C235" s="358" t="s">
        <v>851</v>
      </c>
      <c r="D235" s="359">
        <v>156</v>
      </c>
      <c r="E235" s="351" t="s">
        <v>852</v>
      </c>
    </row>
    <row r="236" spans="1:5" ht="78" customHeight="1" x14ac:dyDescent="0.25">
      <c r="A236" s="760"/>
      <c r="B236" s="762" t="s">
        <v>986</v>
      </c>
      <c r="C236" s="763"/>
      <c r="D236" s="763"/>
      <c r="E236" s="764"/>
    </row>
    <row r="237" spans="1:5" x14ac:dyDescent="0.25">
      <c r="A237" s="389">
        <v>45170</v>
      </c>
      <c r="B237" s="373" t="s">
        <v>783</v>
      </c>
      <c r="C237" s="374" t="s">
        <v>783</v>
      </c>
      <c r="D237" s="375" t="s">
        <v>783</v>
      </c>
      <c r="E237" s="376" t="s">
        <v>783</v>
      </c>
    </row>
    <row r="238" spans="1:5" x14ac:dyDescent="0.25">
      <c r="A238" s="389">
        <v>45200</v>
      </c>
      <c r="B238" s="401" t="s">
        <v>783</v>
      </c>
      <c r="C238" s="402" t="s">
        <v>783</v>
      </c>
      <c r="D238" s="403" t="s">
        <v>783</v>
      </c>
      <c r="E238" s="404" t="s">
        <v>783</v>
      </c>
    </row>
    <row r="239" spans="1:5" x14ac:dyDescent="0.25">
      <c r="A239" s="422">
        <v>45231</v>
      </c>
      <c r="B239" s="423" t="s">
        <v>783</v>
      </c>
      <c r="C239" s="424" t="s">
        <v>783</v>
      </c>
      <c r="D239" s="425" t="s">
        <v>783</v>
      </c>
      <c r="E239" s="426" t="s">
        <v>783</v>
      </c>
    </row>
    <row r="240" spans="1:5" x14ac:dyDescent="0.25">
      <c r="A240" s="422">
        <v>45261</v>
      </c>
      <c r="B240" s="423" t="s">
        <v>783</v>
      </c>
      <c r="C240" s="424" t="s">
        <v>783</v>
      </c>
      <c r="D240" s="425" t="s">
        <v>783</v>
      </c>
      <c r="E240" s="426" t="s">
        <v>783</v>
      </c>
    </row>
    <row r="241" spans="1:5" ht="15.75" thickBot="1" x14ac:dyDescent="0.3">
      <c r="A241" s="417">
        <v>45292</v>
      </c>
      <c r="B241" s="418" t="s">
        <v>783</v>
      </c>
      <c r="C241" s="419" t="s">
        <v>783</v>
      </c>
      <c r="D241" s="420" t="s">
        <v>783</v>
      </c>
      <c r="E241" s="421" t="s">
        <v>783</v>
      </c>
    </row>
    <row r="296" spans="1:1" x14ac:dyDescent="0.25">
      <c r="A296" s="408"/>
    </row>
    <row r="297" spans="1:1" x14ac:dyDescent="0.25">
      <c r="A297" s="408"/>
    </row>
    <row r="298" spans="1:1" x14ac:dyDescent="0.25">
      <c r="A298" s="408"/>
    </row>
    <row r="299" spans="1:1" x14ac:dyDescent="0.25">
      <c r="A299" s="408"/>
    </row>
    <row r="300" spans="1:1" x14ac:dyDescent="0.25">
      <c r="A300" s="408"/>
    </row>
    <row r="301" spans="1:1" x14ac:dyDescent="0.25">
      <c r="A301" s="408"/>
    </row>
    <row r="302" spans="1:1" x14ac:dyDescent="0.25">
      <c r="A302" s="408"/>
    </row>
    <row r="320" spans="2:10" ht="51.75" customHeight="1" x14ac:dyDescent="0.25">
      <c r="B320" s="429"/>
      <c r="C320" s="428"/>
      <c r="D320" s="430"/>
      <c r="E320" s="430"/>
      <c r="F320" s="428"/>
      <c r="G320" s="428"/>
      <c r="H320" s="428"/>
      <c r="I320" s="428"/>
      <c r="J320" s="428"/>
    </row>
    <row r="321" spans="2:10" x14ac:dyDescent="0.25">
      <c r="B321" s="438"/>
      <c r="C321" s="437"/>
      <c r="D321" s="439"/>
      <c r="E321" s="439"/>
      <c r="F321" s="437"/>
      <c r="G321" s="437"/>
      <c r="H321" s="437"/>
      <c r="I321" s="437"/>
      <c r="J321" s="437"/>
    </row>
    <row r="516" spans="1:5" ht="354.75" customHeight="1" x14ac:dyDescent="0.25">
      <c r="A516" s="149"/>
      <c r="B516" s="150"/>
      <c r="C516" s="149"/>
      <c r="D516" s="151"/>
      <c r="E516" s="151"/>
    </row>
    <row r="517" spans="1:5" ht="42.75" customHeight="1" x14ac:dyDescent="0.25"/>
    <row r="520" spans="1:5" ht="30" customHeight="1" x14ac:dyDescent="0.25"/>
    <row r="521" spans="1:5" ht="29.25" customHeight="1" x14ac:dyDescent="0.25"/>
    <row r="523" spans="1:5" ht="62.25" customHeight="1" x14ac:dyDescent="0.25"/>
    <row r="525" spans="1:5" ht="61.5" customHeight="1" x14ac:dyDescent="0.25"/>
    <row r="526" spans="1:5" ht="77.25" customHeight="1" x14ac:dyDescent="0.25"/>
    <row r="527" spans="1:5" ht="237.75" customHeight="1" x14ac:dyDescent="0.25"/>
  </sheetData>
  <mergeCells count="38">
    <mergeCell ref="A44:A48"/>
    <mergeCell ref="A34:A43"/>
    <mergeCell ref="A30:A33"/>
    <mergeCell ref="A1:E1"/>
    <mergeCell ref="A2:E2"/>
    <mergeCell ref="A4:E4"/>
    <mergeCell ref="A3:E3"/>
    <mergeCell ref="A8:A29"/>
    <mergeCell ref="B10:B11"/>
    <mergeCell ref="B80:B81"/>
    <mergeCell ref="B86:B88"/>
    <mergeCell ref="B91:B92"/>
    <mergeCell ref="B94:B96"/>
    <mergeCell ref="B103:B104"/>
    <mergeCell ref="B151:B152"/>
    <mergeCell ref="B236:E236"/>
    <mergeCell ref="B156:B157"/>
    <mergeCell ref="B110:B111"/>
    <mergeCell ref="B115:B116"/>
    <mergeCell ref="B121:B122"/>
    <mergeCell ref="B123:B124"/>
    <mergeCell ref="B128:B130"/>
    <mergeCell ref="A80:A133"/>
    <mergeCell ref="A134:A209"/>
    <mergeCell ref="A210:A236"/>
    <mergeCell ref="B196:B199"/>
    <mergeCell ref="B213:B214"/>
    <mergeCell ref="B217:B219"/>
    <mergeCell ref="B220:B222"/>
    <mergeCell ref="B226:B227"/>
    <mergeCell ref="B160:B161"/>
    <mergeCell ref="B164:B167"/>
    <mergeCell ref="B168:B169"/>
    <mergeCell ref="B172:B176"/>
    <mergeCell ref="B187:B189"/>
    <mergeCell ref="B131:B132"/>
    <mergeCell ref="B143:B146"/>
    <mergeCell ref="B148:B149"/>
  </mergeCells>
  <printOptions horizontalCentered="1"/>
  <pageMargins left="0.23622047244094491" right="0.23622047244094491" top="0.43307086614173229" bottom="0.47244094488188981" header="0.31496062992125984" footer="0.23622047244094491"/>
  <pageSetup paperSize="9" scale="70" orientation="portrait" r:id="rId1"/>
  <headerFooter>
    <oddFooter>&amp;R&amp;P /&amp;N</oddFooter>
  </headerFooter>
  <rowBreaks count="1" manualBreakCount="1">
    <brk id="59" max="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124"/>
  <sheetViews>
    <sheetView zoomScaleNormal="100" zoomScaleSheetLayoutView="100" zoomScalePageLayoutView="51" workbookViewId="0">
      <selection sqref="A1:Q1"/>
    </sheetView>
  </sheetViews>
  <sheetFormatPr defaultRowHeight="15" x14ac:dyDescent="0.25"/>
  <cols>
    <col min="1" max="1" width="8.5703125" customWidth="1"/>
    <col min="2" max="2" width="7.85546875" customWidth="1"/>
    <col min="8" max="8" width="9.5703125" customWidth="1"/>
    <col min="13" max="13" width="8.7109375" customWidth="1"/>
    <col min="14" max="14" width="12.42578125" customWidth="1"/>
    <col min="15" max="15" width="10.28515625" customWidth="1"/>
    <col min="16" max="16" width="10.85546875" customWidth="1"/>
    <col min="17" max="17" width="10.140625" customWidth="1"/>
  </cols>
  <sheetData>
    <row r="1" spans="1:17" s="54" customFormat="1" ht="42.75" customHeight="1" thickTop="1" thickBot="1" x14ac:dyDescent="0.4">
      <c r="A1" s="784" t="s">
        <v>1051</v>
      </c>
      <c r="B1" s="785"/>
      <c r="C1" s="785"/>
      <c r="D1" s="785"/>
      <c r="E1" s="785"/>
      <c r="F1" s="785"/>
      <c r="G1" s="785"/>
      <c r="H1" s="785"/>
      <c r="I1" s="785"/>
      <c r="J1" s="785"/>
      <c r="K1" s="785"/>
      <c r="L1" s="785"/>
      <c r="M1" s="785"/>
      <c r="N1" s="785"/>
      <c r="O1" s="785"/>
      <c r="P1" s="785"/>
      <c r="Q1" s="786"/>
    </row>
    <row r="2" spans="1:17" s="54" customFormat="1" ht="60.75" customHeight="1" thickTop="1" x14ac:dyDescent="0.35">
      <c r="A2" s="239"/>
      <c r="B2" s="239"/>
      <c r="C2"/>
      <c r="D2"/>
      <c r="E2" s="239"/>
      <c r="F2" s="239"/>
      <c r="G2" s="239"/>
      <c r="H2" s="239"/>
      <c r="I2" s="239"/>
      <c r="J2"/>
      <c r="K2" s="239"/>
      <c r="L2" s="239"/>
      <c r="M2" s="239"/>
      <c r="N2" s="239"/>
      <c r="O2" s="239"/>
      <c r="P2" s="239"/>
      <c r="Q2" s="239"/>
    </row>
    <row r="3" spans="1:17" s="54" customFormat="1" ht="54" customHeight="1" x14ac:dyDescent="0.35">
      <c r="A3" s="162"/>
      <c r="B3" s="162"/>
      <c r="C3" s="162"/>
      <c r="D3" s="162"/>
      <c r="E3" s="162"/>
      <c r="F3" s="162"/>
      <c r="G3" s="162"/>
      <c r="H3" s="162"/>
      <c r="I3" s="162"/>
      <c r="J3" s="162"/>
      <c r="K3" s="162"/>
      <c r="L3" s="162"/>
      <c r="M3" s="162"/>
      <c r="N3" s="162"/>
      <c r="O3" s="162"/>
      <c r="P3" s="162"/>
      <c r="Q3"/>
    </row>
    <row r="4" spans="1:17" s="54" customFormat="1" ht="47.25" customHeight="1" x14ac:dyDescent="0.35">
      <c r="A4" s="162"/>
      <c r="B4" s="162"/>
      <c r="C4" s="162"/>
      <c r="D4" s="162"/>
      <c r="E4" s="162"/>
      <c r="F4"/>
      <c r="G4" s="162"/>
      <c r="H4" s="162"/>
      <c r="I4" s="162"/>
      <c r="J4" s="162"/>
      <c r="K4" s="162"/>
      <c r="L4" s="162"/>
      <c r="M4" s="162"/>
      <c r="N4" s="162"/>
      <c r="O4" s="162"/>
      <c r="P4" s="162"/>
      <c r="Q4" s="162"/>
    </row>
    <row r="14" spans="1:17" ht="23.25" customHeight="1" x14ac:dyDescent="0.25"/>
    <row r="15" spans="1:17" ht="36" customHeight="1" x14ac:dyDescent="0.25"/>
    <row r="16" spans="1:17" ht="24.75" customHeight="1" thickBot="1" x14ac:dyDescent="0.3"/>
    <row r="17" spans="1:17" ht="37.5" customHeight="1" thickTop="1" thickBot="1" x14ac:dyDescent="0.3">
      <c r="A17" s="156"/>
      <c r="B17" s="160"/>
      <c r="C17" s="160"/>
      <c r="D17" s="160"/>
      <c r="E17" s="787" t="s">
        <v>987</v>
      </c>
      <c r="F17" s="788"/>
      <c r="G17" s="788"/>
      <c r="H17" s="788"/>
      <c r="I17" s="788"/>
      <c r="J17" s="788"/>
      <c r="K17" s="788"/>
      <c r="L17" s="788"/>
      <c r="M17" s="788"/>
      <c r="N17" s="789"/>
      <c r="O17" s="160"/>
      <c r="P17" s="160"/>
    </row>
    <row r="18" spans="1:17" ht="30" customHeight="1" thickTop="1" x14ac:dyDescent="0.25">
      <c r="A18" s="156"/>
      <c r="B18" s="160"/>
      <c r="C18" s="160"/>
      <c r="D18" s="160"/>
      <c r="E18" s="163"/>
      <c r="F18" s="163"/>
      <c r="G18" s="163"/>
      <c r="H18" s="163"/>
      <c r="I18" s="163"/>
      <c r="J18" s="163"/>
      <c r="K18" s="163"/>
      <c r="L18" s="163"/>
      <c r="M18" s="163"/>
      <c r="N18" s="163"/>
      <c r="O18" s="160"/>
      <c r="P18" s="160"/>
      <c r="Q18" s="160"/>
    </row>
    <row r="19" spans="1:17" ht="22.5" customHeight="1" x14ac:dyDescent="0.25">
      <c r="A19" s="156"/>
      <c r="B19" s="160"/>
      <c r="C19" s="160"/>
      <c r="E19" s="163"/>
      <c r="F19" s="163"/>
      <c r="G19" s="163"/>
      <c r="H19" s="163"/>
      <c r="I19" s="163"/>
      <c r="J19" s="163"/>
      <c r="K19" s="163"/>
      <c r="L19" s="163"/>
      <c r="M19" s="163"/>
      <c r="N19" s="163"/>
      <c r="O19" s="160"/>
      <c r="P19" s="160"/>
      <c r="Q19" s="160"/>
    </row>
    <row r="20" spans="1:17" ht="33.75" customHeight="1" x14ac:dyDescent="0.25">
      <c r="A20" s="156"/>
      <c r="B20" s="160"/>
      <c r="C20" s="160"/>
      <c r="D20" s="160"/>
      <c r="E20" s="163"/>
      <c r="F20" s="163"/>
      <c r="G20" s="163"/>
      <c r="H20" s="163"/>
      <c r="I20" s="163"/>
      <c r="J20" s="163"/>
      <c r="K20" s="163"/>
      <c r="L20" s="163"/>
      <c r="M20" s="163"/>
      <c r="N20" s="163"/>
      <c r="O20" s="160"/>
      <c r="P20" s="160"/>
      <c r="Q20" s="160"/>
    </row>
    <row r="21" spans="1:17" ht="34.5" customHeight="1" x14ac:dyDescent="0.25"/>
    <row r="22" spans="1:17" ht="38.25" customHeight="1" x14ac:dyDescent="0.25"/>
    <row r="23" spans="1:17" ht="29.25" customHeight="1" x14ac:dyDescent="0.25"/>
    <row r="27" spans="1:17" ht="42" customHeight="1" x14ac:dyDescent="0.25"/>
    <row r="28" spans="1:17" ht="59.25" customHeight="1" x14ac:dyDescent="0.25"/>
    <row r="29" spans="1:17" ht="23.25" customHeight="1" thickBot="1" x14ac:dyDescent="0.3"/>
    <row r="30" spans="1:17" ht="34.5" customHeight="1" thickTop="1" thickBot="1" x14ac:dyDescent="0.3">
      <c r="E30" s="787" t="s">
        <v>988</v>
      </c>
      <c r="F30" s="788"/>
      <c r="G30" s="788"/>
      <c r="H30" s="788"/>
      <c r="I30" s="788"/>
      <c r="J30" s="788"/>
      <c r="K30" s="788"/>
      <c r="L30" s="788"/>
      <c r="M30" s="788"/>
      <c r="N30" s="789"/>
    </row>
    <row r="31" spans="1:17" ht="24.75" customHeight="1" thickTop="1" x14ac:dyDescent="0.25"/>
    <row r="32" spans="1:17" ht="30" customHeight="1" x14ac:dyDescent="0.25"/>
    <row r="45" ht="33.75" customHeight="1" x14ac:dyDescent="0.25"/>
    <row r="46" ht="22.5" customHeight="1" x14ac:dyDescent="0.25"/>
    <row r="47" ht="41.25" customHeight="1" x14ac:dyDescent="0.25"/>
    <row r="48" ht="23.25" customHeight="1" thickBot="1" x14ac:dyDescent="0.3"/>
    <row r="49" spans="3:17" ht="36.75" customHeight="1" thickTop="1" thickBot="1" x14ac:dyDescent="0.3">
      <c r="C49" s="294"/>
      <c r="D49" s="790" t="s">
        <v>1066</v>
      </c>
      <c r="E49" s="791"/>
      <c r="F49" s="791"/>
      <c r="G49" s="791"/>
      <c r="H49" s="791"/>
      <c r="I49" s="791"/>
      <c r="J49" s="791"/>
      <c r="K49" s="791"/>
      <c r="L49" s="791"/>
      <c r="M49" s="791"/>
      <c r="N49" s="791"/>
      <c r="O49" s="791"/>
      <c r="P49" s="364"/>
      <c r="Q49" s="293"/>
    </row>
    <row r="50" spans="3:17" ht="22.5" customHeight="1" thickTop="1" x14ac:dyDescent="0.25"/>
    <row r="63" spans="3:17" ht="13.5" customHeight="1" x14ac:dyDescent="0.25"/>
    <row r="64" spans="3:17" ht="19.5" customHeight="1" thickBot="1" x14ac:dyDescent="0.3"/>
    <row r="65" spans="4:16" ht="33.75" customHeight="1" thickTop="1" thickBot="1" x14ac:dyDescent="0.3">
      <c r="D65" s="781" t="s">
        <v>1067</v>
      </c>
      <c r="E65" s="782"/>
      <c r="F65" s="782"/>
      <c r="G65" s="782"/>
      <c r="H65" s="782"/>
      <c r="I65" s="782"/>
      <c r="J65" s="782"/>
      <c r="K65" s="782"/>
      <c r="L65" s="782"/>
      <c r="M65" s="782"/>
      <c r="N65" s="782"/>
      <c r="O65" s="783"/>
      <c r="P65" s="365"/>
    </row>
    <row r="66" spans="4:16" ht="19.5" customHeight="1" thickTop="1" x14ac:dyDescent="0.25">
      <c r="D66" s="471"/>
      <c r="E66" s="471"/>
      <c r="F66" s="471"/>
      <c r="G66" s="471"/>
      <c r="H66" s="471"/>
      <c r="I66" s="471"/>
      <c r="J66" s="471"/>
      <c r="K66" s="471"/>
      <c r="L66" s="471"/>
      <c r="M66" s="471"/>
      <c r="N66" s="471"/>
      <c r="O66" s="471"/>
      <c r="P66" s="472"/>
    </row>
    <row r="67" spans="4:16" ht="24.75" customHeight="1" x14ac:dyDescent="0.25"/>
    <row r="68" spans="4:16" ht="21.75" customHeight="1" x14ac:dyDescent="0.25"/>
    <row r="81" spans="4:18" ht="36.75" customHeight="1" x14ac:dyDescent="0.25"/>
    <row r="82" spans="4:18" ht="19.5" customHeight="1" x14ac:dyDescent="0.25"/>
    <row r="83" spans="4:18" ht="33.75" customHeight="1" thickBot="1" x14ac:dyDescent="0.3"/>
    <row r="84" spans="4:18" ht="38.25" customHeight="1" thickTop="1" thickBot="1" x14ac:dyDescent="0.3">
      <c r="D84" s="781" t="s">
        <v>1055</v>
      </c>
      <c r="E84" s="782"/>
      <c r="F84" s="782"/>
      <c r="G84" s="782"/>
      <c r="H84" s="782"/>
      <c r="I84" s="782"/>
      <c r="J84" s="782"/>
      <c r="K84" s="782"/>
      <c r="L84" s="782"/>
      <c r="M84" s="782"/>
      <c r="N84" s="782"/>
      <c r="O84" s="783"/>
      <c r="P84" s="366"/>
      <c r="Q84" s="299"/>
      <c r="R84" s="299"/>
    </row>
    <row r="85" spans="4:18" ht="17.25" customHeight="1" thickTop="1" x14ac:dyDescent="0.25"/>
    <row r="123" spans="2:10" ht="51.75" customHeight="1" x14ac:dyDescent="0.25">
      <c r="B123" s="428"/>
      <c r="C123" s="428"/>
      <c r="D123" s="428"/>
      <c r="E123" s="428"/>
      <c r="F123" s="428"/>
      <c r="G123" s="428"/>
      <c r="H123" s="428"/>
      <c r="I123" s="428"/>
      <c r="J123" s="428"/>
    </row>
    <row r="124" spans="2:10" x14ac:dyDescent="0.25">
      <c r="B124" s="437"/>
      <c r="C124" s="437"/>
      <c r="D124" s="437"/>
      <c r="E124" s="437"/>
      <c r="F124" s="437"/>
      <c r="G124" s="437"/>
      <c r="H124" s="437"/>
      <c r="I124" s="437"/>
      <c r="J124" s="437"/>
    </row>
  </sheetData>
  <mergeCells count="6">
    <mergeCell ref="D84:O84"/>
    <mergeCell ref="A1:Q1"/>
    <mergeCell ref="E17:N17"/>
    <mergeCell ref="E30:N30"/>
    <mergeCell ref="D49:O49"/>
    <mergeCell ref="D65:O65"/>
  </mergeCells>
  <printOptions horizontalCentered="1"/>
  <pageMargins left="0.23622047244094491" right="0.23622047244094491" top="0.43307086614173229" bottom="0.47244094488188981" header="0.31496062992125984" footer="0.23622047244094491"/>
  <pageSetup paperSize="9" scale="49" orientation="portrait" r:id="rId1"/>
  <headerFooter>
    <oddFooter>&amp;R&amp;P /&amp;N</oddFooter>
  </headerFooter>
  <rowBreaks count="1" manualBreakCount="1">
    <brk id="66" max="16" man="1"/>
  </rowBreaks>
  <colBreaks count="1" manualBreakCount="1">
    <brk id="18" max="91"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D288C-3EA0-435F-9121-5603330BBC3E}">
  <dimension ref="A2:C52"/>
  <sheetViews>
    <sheetView topLeftCell="A31" workbookViewId="0">
      <selection activeCell="G42" sqref="G42"/>
    </sheetView>
  </sheetViews>
  <sheetFormatPr defaultRowHeight="15" x14ac:dyDescent="0.25"/>
  <cols>
    <col min="1" max="1" width="26.5703125" customWidth="1"/>
  </cols>
  <sheetData>
    <row r="2" spans="1:1" ht="16.5" thickBot="1" x14ac:dyDescent="0.3">
      <c r="A2" s="244" t="s">
        <v>64</v>
      </c>
    </row>
    <row r="3" spans="1:1" ht="15.75" thickTop="1" x14ac:dyDescent="0.25">
      <c r="A3" s="111" t="s">
        <v>73</v>
      </c>
    </row>
    <row r="4" spans="1:1" x14ac:dyDescent="0.25">
      <c r="A4" s="111" t="s">
        <v>82</v>
      </c>
    </row>
    <row r="5" spans="1:1" x14ac:dyDescent="0.25">
      <c r="A5" s="202" t="s">
        <v>109</v>
      </c>
    </row>
    <row r="6" spans="1:1" x14ac:dyDescent="0.25">
      <c r="A6" s="111" t="s">
        <v>117</v>
      </c>
    </row>
    <row r="7" spans="1:1" x14ac:dyDescent="0.25">
      <c r="A7" s="111" t="s">
        <v>130</v>
      </c>
    </row>
    <row r="8" spans="1:1" x14ac:dyDescent="0.25">
      <c r="A8" s="111" t="s">
        <v>134</v>
      </c>
    </row>
    <row r="9" spans="1:1" x14ac:dyDescent="0.25">
      <c r="A9" s="111" t="s">
        <v>136</v>
      </c>
    </row>
    <row r="10" spans="1:1" x14ac:dyDescent="0.25">
      <c r="A10" s="111" t="s">
        <v>143</v>
      </c>
    </row>
    <row r="11" spans="1:1" ht="30" x14ac:dyDescent="0.25">
      <c r="A11" s="111" t="s">
        <v>149</v>
      </c>
    </row>
    <row r="12" spans="1:1" x14ac:dyDescent="0.25">
      <c r="A12" s="111" t="s">
        <v>157</v>
      </c>
    </row>
    <row r="13" spans="1:1" x14ac:dyDescent="0.25">
      <c r="A13" s="111" t="s">
        <v>160</v>
      </c>
    </row>
    <row r="14" spans="1:1" x14ac:dyDescent="0.25">
      <c r="A14" s="202" t="s">
        <v>171</v>
      </c>
    </row>
    <row r="15" spans="1:1" ht="19.5" customHeight="1" x14ac:dyDescent="0.25">
      <c r="A15" s="198" t="s">
        <v>184</v>
      </c>
    </row>
    <row r="16" spans="1:1" x14ac:dyDescent="0.25">
      <c r="A16" s="111" t="s">
        <v>190</v>
      </c>
    </row>
    <row r="17" spans="1:1" ht="21" customHeight="1" x14ac:dyDescent="0.25">
      <c r="A17" s="111" t="s">
        <v>194</v>
      </c>
    </row>
    <row r="18" spans="1:1" x14ac:dyDescent="0.25">
      <c r="A18" s="111" t="s">
        <v>208</v>
      </c>
    </row>
    <row r="19" spans="1:1" ht="30" x14ac:dyDescent="0.25">
      <c r="A19" s="111" t="s">
        <v>213</v>
      </c>
    </row>
    <row r="20" spans="1:1" x14ac:dyDescent="0.25">
      <c r="A20" s="111" t="s">
        <v>215</v>
      </c>
    </row>
    <row r="21" spans="1:1" x14ac:dyDescent="0.25">
      <c r="A21" s="111" t="s">
        <v>217</v>
      </c>
    </row>
    <row r="22" spans="1:1" x14ac:dyDescent="0.25">
      <c r="A22" s="111" t="s">
        <v>219</v>
      </c>
    </row>
    <row r="23" spans="1:1" x14ac:dyDescent="0.25">
      <c r="A23" s="201" t="s">
        <v>224</v>
      </c>
    </row>
    <row r="24" spans="1:1" x14ac:dyDescent="0.25">
      <c r="A24" s="198" t="s">
        <v>231</v>
      </c>
    </row>
    <row r="25" spans="1:1" x14ac:dyDescent="0.25">
      <c r="A25" s="201" t="s">
        <v>233</v>
      </c>
    </row>
    <row r="26" spans="1:1" x14ac:dyDescent="0.25">
      <c r="A26" s="198" t="s">
        <v>243</v>
      </c>
    </row>
    <row r="27" spans="1:1" x14ac:dyDescent="0.25">
      <c r="A27" s="198" t="s">
        <v>245</v>
      </c>
    </row>
    <row r="28" spans="1:1" x14ac:dyDescent="0.25">
      <c r="A28" s="201" t="s">
        <v>257</v>
      </c>
    </row>
    <row r="29" spans="1:1" x14ac:dyDescent="0.25">
      <c r="A29" s="198" t="s">
        <v>264</v>
      </c>
    </row>
    <row r="30" spans="1:1" x14ac:dyDescent="0.25">
      <c r="A30" s="198" t="s">
        <v>267</v>
      </c>
    </row>
    <row r="31" spans="1:1" x14ac:dyDescent="0.25">
      <c r="A31" s="198" t="s">
        <v>301</v>
      </c>
    </row>
    <row r="32" spans="1:1" x14ac:dyDescent="0.25">
      <c r="A32" s="198" t="s">
        <v>303</v>
      </c>
    </row>
    <row r="33" spans="1:3" x14ac:dyDescent="0.25">
      <c r="A33" s="198" t="s">
        <v>307</v>
      </c>
    </row>
    <row r="34" spans="1:3" ht="30" x14ac:dyDescent="0.25">
      <c r="A34" s="198" t="s">
        <v>310</v>
      </c>
    </row>
    <row r="35" spans="1:3" x14ac:dyDescent="0.25">
      <c r="A35" s="198" t="s">
        <v>318</v>
      </c>
    </row>
    <row r="36" spans="1:3" x14ac:dyDescent="0.25">
      <c r="A36" s="201" t="s">
        <v>325</v>
      </c>
    </row>
    <row r="37" spans="1:3" x14ac:dyDescent="0.25">
      <c r="A37" s="254" t="s">
        <v>329</v>
      </c>
      <c r="C37" s="106">
        <v>35</v>
      </c>
    </row>
    <row r="38" spans="1:3" x14ac:dyDescent="0.25">
      <c r="A38" s="476"/>
    </row>
    <row r="39" spans="1:3" x14ac:dyDescent="0.25">
      <c r="A39" s="476"/>
    </row>
    <row r="40" spans="1:3" ht="15.75" x14ac:dyDescent="0.25">
      <c r="A40" s="477" t="s">
        <v>363</v>
      </c>
    </row>
    <row r="41" spans="1:3" x14ac:dyDescent="0.25">
      <c r="A41" s="473" t="s">
        <v>379</v>
      </c>
    </row>
    <row r="42" spans="1:3" x14ac:dyDescent="0.25">
      <c r="A42" s="473" t="s">
        <v>386</v>
      </c>
    </row>
    <row r="43" spans="1:3" x14ac:dyDescent="0.25">
      <c r="A43" s="473" t="s">
        <v>436</v>
      </c>
    </row>
    <row r="44" spans="1:3" x14ac:dyDescent="0.25">
      <c r="A44" s="473" t="s">
        <v>440</v>
      </c>
    </row>
    <row r="45" spans="1:3" x14ac:dyDescent="0.25">
      <c r="A45" s="473" t="s">
        <v>792</v>
      </c>
    </row>
    <row r="46" spans="1:3" x14ac:dyDescent="0.25">
      <c r="A46" s="474" t="s">
        <v>449</v>
      </c>
    </row>
    <row r="47" spans="1:3" x14ac:dyDescent="0.25">
      <c r="A47" s="474" t="s">
        <v>456</v>
      </c>
    </row>
    <row r="48" spans="1:3" x14ac:dyDescent="0.25">
      <c r="A48" s="473" t="s">
        <v>459</v>
      </c>
    </row>
    <row r="49" spans="1:3" x14ac:dyDescent="0.25">
      <c r="A49" s="473" t="s">
        <v>465</v>
      </c>
    </row>
    <row r="50" spans="1:3" ht="30" x14ac:dyDescent="0.25">
      <c r="A50" s="474" t="s">
        <v>483</v>
      </c>
    </row>
    <row r="51" spans="1:3" x14ac:dyDescent="0.25">
      <c r="A51" s="475" t="s">
        <v>485</v>
      </c>
    </row>
    <row r="52" spans="1:3" x14ac:dyDescent="0.25">
      <c r="A52" s="473" t="s">
        <v>495</v>
      </c>
      <c r="C52" s="106">
        <v>12</v>
      </c>
    </row>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49CB2-7470-4D4F-A6F4-92CB8911393F}">
  <dimension ref="A3:C66"/>
  <sheetViews>
    <sheetView topLeftCell="A47" workbookViewId="0">
      <selection activeCell="F63" sqref="F63"/>
    </sheetView>
  </sheetViews>
  <sheetFormatPr defaultRowHeight="15" x14ac:dyDescent="0.25"/>
  <cols>
    <col min="1" max="1" width="25.140625" customWidth="1"/>
    <col min="6" max="6" width="22.140625" customWidth="1"/>
  </cols>
  <sheetData>
    <row r="3" spans="1:1" ht="16.5" thickBot="1" x14ac:dyDescent="0.3">
      <c r="A3" s="244" t="s">
        <v>64</v>
      </c>
    </row>
    <row r="4" spans="1:1" ht="15.75" thickTop="1" x14ac:dyDescent="0.25">
      <c r="A4" s="202" t="s">
        <v>70</v>
      </c>
    </row>
    <row r="5" spans="1:1" x14ac:dyDescent="0.25">
      <c r="A5" s="111" t="s">
        <v>73</v>
      </c>
    </row>
    <row r="6" spans="1:1" x14ac:dyDescent="0.25">
      <c r="A6" s="111" t="s">
        <v>82</v>
      </c>
    </row>
    <row r="7" spans="1:1" x14ac:dyDescent="0.25">
      <c r="A7" s="111" t="s">
        <v>93</v>
      </c>
    </row>
    <row r="8" spans="1:1" ht="15.75" customHeight="1" x14ac:dyDescent="0.25">
      <c r="A8" s="202" t="s">
        <v>97</v>
      </c>
    </row>
    <row r="9" spans="1:1" x14ac:dyDescent="0.25">
      <c r="A9" s="202" t="s">
        <v>109</v>
      </c>
    </row>
    <row r="10" spans="1:1" ht="15.75" customHeight="1" x14ac:dyDescent="0.25">
      <c r="A10" s="111" t="s">
        <v>117</v>
      </c>
    </row>
    <row r="11" spans="1:1" ht="15.75" customHeight="1" x14ac:dyDescent="0.25">
      <c r="A11" s="111" t="s">
        <v>130</v>
      </c>
    </row>
    <row r="12" spans="1:1" x14ac:dyDescent="0.25">
      <c r="A12" s="111" t="s">
        <v>134</v>
      </c>
    </row>
    <row r="13" spans="1:1" x14ac:dyDescent="0.25">
      <c r="A13" s="111" t="s">
        <v>136</v>
      </c>
    </row>
    <row r="14" spans="1:1" x14ac:dyDescent="0.25">
      <c r="A14" s="111" t="s">
        <v>140</v>
      </c>
    </row>
    <row r="15" spans="1:1" x14ac:dyDescent="0.25">
      <c r="A15" s="111" t="s">
        <v>143</v>
      </c>
    </row>
    <row r="16" spans="1:1" ht="30" x14ac:dyDescent="0.25">
      <c r="A16" s="111" t="s">
        <v>149</v>
      </c>
    </row>
    <row r="17" spans="1:1" x14ac:dyDescent="0.25">
      <c r="A17" s="111" t="s">
        <v>157</v>
      </c>
    </row>
    <row r="18" spans="1:1" x14ac:dyDescent="0.25">
      <c r="A18" s="111" t="s">
        <v>160</v>
      </c>
    </row>
    <row r="19" spans="1:1" x14ac:dyDescent="0.25">
      <c r="A19" s="202" t="s">
        <v>171</v>
      </c>
    </row>
    <row r="20" spans="1:1" ht="18.75" customHeight="1" x14ac:dyDescent="0.25">
      <c r="A20" s="198" t="s">
        <v>184</v>
      </c>
    </row>
    <row r="21" spans="1:1" x14ac:dyDescent="0.25">
      <c r="A21" s="111" t="s">
        <v>190</v>
      </c>
    </row>
    <row r="22" spans="1:1" ht="30" x14ac:dyDescent="0.25">
      <c r="A22" s="111" t="s">
        <v>194</v>
      </c>
    </row>
    <row r="23" spans="1:1" x14ac:dyDescent="0.25">
      <c r="A23" s="399" t="s">
        <v>202</v>
      </c>
    </row>
    <row r="24" spans="1:1" x14ac:dyDescent="0.25">
      <c r="A24" s="111" t="s">
        <v>208</v>
      </c>
    </row>
    <row r="25" spans="1:1" ht="30" x14ac:dyDescent="0.25">
      <c r="A25" s="111" t="s">
        <v>213</v>
      </c>
    </row>
    <row r="26" spans="1:1" x14ac:dyDescent="0.25">
      <c r="A26" s="111" t="s">
        <v>215</v>
      </c>
    </row>
    <row r="27" spans="1:1" x14ac:dyDescent="0.25">
      <c r="A27" s="111" t="s">
        <v>217</v>
      </c>
    </row>
    <row r="28" spans="1:1" x14ac:dyDescent="0.25">
      <c r="A28" s="111" t="s">
        <v>219</v>
      </c>
    </row>
    <row r="29" spans="1:1" ht="17.25" customHeight="1" x14ac:dyDescent="0.25">
      <c r="A29" s="201" t="s">
        <v>224</v>
      </c>
    </row>
    <row r="30" spans="1:1" x14ac:dyDescent="0.25">
      <c r="A30" s="201" t="s">
        <v>227</v>
      </c>
    </row>
    <row r="31" spans="1:1" x14ac:dyDescent="0.25">
      <c r="A31" s="198" t="s">
        <v>231</v>
      </c>
    </row>
    <row r="32" spans="1:1" x14ac:dyDescent="0.25">
      <c r="A32" s="201" t="s">
        <v>233</v>
      </c>
    </row>
    <row r="33" spans="1:1" x14ac:dyDescent="0.25">
      <c r="A33" s="198" t="s">
        <v>243</v>
      </c>
    </row>
    <row r="34" spans="1:1" x14ac:dyDescent="0.25">
      <c r="A34" s="198" t="s">
        <v>245</v>
      </c>
    </row>
    <row r="35" spans="1:1" x14ac:dyDescent="0.25">
      <c r="A35" s="198" t="s">
        <v>247</v>
      </c>
    </row>
    <row r="36" spans="1:1" x14ac:dyDescent="0.25">
      <c r="A36" s="201" t="s">
        <v>257</v>
      </c>
    </row>
    <row r="37" spans="1:1" x14ac:dyDescent="0.25">
      <c r="A37" s="198" t="s">
        <v>260</v>
      </c>
    </row>
    <row r="38" spans="1:1" ht="30" x14ac:dyDescent="0.25">
      <c r="A38" s="198" t="s">
        <v>264</v>
      </c>
    </row>
    <row r="39" spans="1:1" x14ac:dyDescent="0.25">
      <c r="A39" s="198" t="s">
        <v>267</v>
      </c>
    </row>
    <row r="40" spans="1:1" x14ac:dyDescent="0.25">
      <c r="A40" s="198" t="s">
        <v>276</v>
      </c>
    </row>
    <row r="41" spans="1:1" x14ac:dyDescent="0.25">
      <c r="A41" s="198" t="s">
        <v>301</v>
      </c>
    </row>
    <row r="42" spans="1:1" x14ac:dyDescent="0.25">
      <c r="A42" s="198" t="s">
        <v>303</v>
      </c>
    </row>
    <row r="43" spans="1:1" x14ac:dyDescent="0.25">
      <c r="A43" s="198" t="s">
        <v>307</v>
      </c>
    </row>
    <row r="44" spans="1:1" ht="30" x14ac:dyDescent="0.25">
      <c r="A44" s="198" t="s">
        <v>310</v>
      </c>
    </row>
    <row r="45" spans="1:1" x14ac:dyDescent="0.25">
      <c r="A45" s="198" t="s">
        <v>318</v>
      </c>
    </row>
    <row r="46" spans="1:1" x14ac:dyDescent="0.25">
      <c r="A46" s="201" t="s">
        <v>325</v>
      </c>
    </row>
    <row r="47" spans="1:1" x14ac:dyDescent="0.25">
      <c r="A47" s="198" t="s">
        <v>329</v>
      </c>
    </row>
    <row r="48" spans="1:1" x14ac:dyDescent="0.25">
      <c r="A48" s="198" t="s">
        <v>333</v>
      </c>
    </row>
    <row r="49" spans="1:3" ht="15.75" customHeight="1" x14ac:dyDescent="0.25">
      <c r="A49" s="201" t="s">
        <v>348</v>
      </c>
    </row>
    <row r="50" spans="1:3" x14ac:dyDescent="0.25">
      <c r="A50" s="198" t="s">
        <v>221</v>
      </c>
      <c r="C50" s="106" t="s">
        <v>1030</v>
      </c>
    </row>
    <row r="53" spans="1:3" ht="15.75" x14ac:dyDescent="0.25">
      <c r="A53" s="285" t="s">
        <v>363</v>
      </c>
    </row>
    <row r="54" spans="1:3" x14ac:dyDescent="0.25">
      <c r="A54" s="200" t="s">
        <v>365</v>
      </c>
    </row>
    <row r="55" spans="1:3" x14ac:dyDescent="0.25">
      <c r="A55" s="202" t="s">
        <v>379</v>
      </c>
    </row>
    <row r="56" spans="1:3" x14ac:dyDescent="0.25">
      <c r="A56" s="406" t="s">
        <v>386</v>
      </c>
    </row>
    <row r="57" spans="1:3" x14ac:dyDescent="0.25">
      <c r="A57" s="400" t="s">
        <v>434</v>
      </c>
    </row>
    <row r="58" spans="1:3" x14ac:dyDescent="0.25">
      <c r="A58" s="111" t="s">
        <v>436</v>
      </c>
    </row>
    <row r="59" spans="1:3" ht="15.75" customHeight="1" x14ac:dyDescent="0.25">
      <c r="A59" s="202" t="s">
        <v>440</v>
      </c>
    </row>
    <row r="60" spans="1:3" x14ac:dyDescent="0.25">
      <c r="A60" s="397" t="s">
        <v>449</v>
      </c>
    </row>
    <row r="61" spans="1:3" x14ac:dyDescent="0.25">
      <c r="A61" s="201" t="s">
        <v>456</v>
      </c>
    </row>
    <row r="62" spans="1:3" ht="15.75" customHeight="1" x14ac:dyDescent="0.25">
      <c r="A62" s="111" t="s">
        <v>459</v>
      </c>
    </row>
    <row r="63" spans="1:3" x14ac:dyDescent="0.25">
      <c r="A63" s="202" t="s">
        <v>465</v>
      </c>
    </row>
    <row r="64" spans="1:3" ht="27" customHeight="1" x14ac:dyDescent="0.25">
      <c r="A64" s="392" t="s">
        <v>483</v>
      </c>
    </row>
    <row r="65" spans="1:3" x14ac:dyDescent="0.25">
      <c r="A65" s="398" t="s">
        <v>485</v>
      </c>
    </row>
    <row r="66" spans="1:3" x14ac:dyDescent="0.25">
      <c r="A66" s="407" t="s">
        <v>495</v>
      </c>
      <c r="C66" s="106" t="s">
        <v>1029</v>
      </c>
    </row>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45D9B-14C0-4175-984D-13C533D7C858}">
  <dimension ref="A3:D70"/>
  <sheetViews>
    <sheetView topLeftCell="A48" workbookViewId="0">
      <selection activeCell="G52" sqref="G52"/>
    </sheetView>
  </sheetViews>
  <sheetFormatPr defaultRowHeight="15" x14ac:dyDescent="0.25"/>
  <cols>
    <col min="1" max="1" width="35.85546875" customWidth="1"/>
    <col min="2" max="2" width="9.140625" customWidth="1"/>
  </cols>
  <sheetData>
    <row r="3" spans="1:1" ht="16.5" thickBot="1" x14ac:dyDescent="0.3">
      <c r="A3" s="244" t="s">
        <v>64</v>
      </c>
    </row>
    <row r="4" spans="1:1" ht="15.75" thickTop="1" x14ac:dyDescent="0.25">
      <c r="A4" s="201" t="s">
        <v>188</v>
      </c>
    </row>
    <row r="5" spans="1:1" x14ac:dyDescent="0.25">
      <c r="A5" s="198" t="s">
        <v>184</v>
      </c>
    </row>
    <row r="6" spans="1:1" x14ac:dyDescent="0.25">
      <c r="A6" s="111" t="s">
        <v>134</v>
      </c>
    </row>
    <row r="7" spans="1:1" x14ac:dyDescent="0.25">
      <c r="A7" s="202" t="s">
        <v>143</v>
      </c>
    </row>
    <row r="8" spans="1:1" x14ac:dyDescent="0.25">
      <c r="A8" s="111" t="s">
        <v>93</v>
      </c>
    </row>
    <row r="9" spans="1:1" x14ac:dyDescent="0.25">
      <c r="A9" s="201" t="s">
        <v>233</v>
      </c>
    </row>
    <row r="10" spans="1:1" x14ac:dyDescent="0.25">
      <c r="A10" s="202" t="s">
        <v>109</v>
      </c>
    </row>
    <row r="11" spans="1:1" x14ac:dyDescent="0.25">
      <c r="A11" s="198" t="s">
        <v>255</v>
      </c>
    </row>
    <row r="12" spans="1:1" x14ac:dyDescent="0.25">
      <c r="A12" s="304" t="s">
        <v>145</v>
      </c>
    </row>
    <row r="13" spans="1:1" x14ac:dyDescent="0.25">
      <c r="A13" s="111" t="s">
        <v>215</v>
      </c>
    </row>
    <row r="14" spans="1:1" x14ac:dyDescent="0.25">
      <c r="A14" s="111" t="s">
        <v>160</v>
      </c>
    </row>
    <row r="15" spans="1:1" ht="15" customHeight="1" x14ac:dyDescent="0.25">
      <c r="A15" s="111" t="s">
        <v>117</v>
      </c>
    </row>
    <row r="16" spans="1:1" x14ac:dyDescent="0.25">
      <c r="A16" s="111" t="s">
        <v>73</v>
      </c>
    </row>
    <row r="17" spans="1:1" x14ac:dyDescent="0.25">
      <c r="A17" s="111" t="s">
        <v>82</v>
      </c>
    </row>
    <row r="18" spans="1:1" x14ac:dyDescent="0.25">
      <c r="A18" s="111" t="s">
        <v>70</v>
      </c>
    </row>
    <row r="19" spans="1:1" x14ac:dyDescent="0.25">
      <c r="A19" s="198" t="s">
        <v>224</v>
      </c>
    </row>
    <row r="20" spans="1:1" x14ac:dyDescent="0.25">
      <c r="A20" s="111" t="s">
        <v>97</v>
      </c>
    </row>
    <row r="21" spans="1:1" ht="15" customHeight="1" x14ac:dyDescent="0.25">
      <c r="A21" s="201" t="s">
        <v>348</v>
      </c>
    </row>
    <row r="22" spans="1:1" x14ac:dyDescent="0.25">
      <c r="A22" s="198" t="s">
        <v>267</v>
      </c>
    </row>
    <row r="23" spans="1:1" x14ac:dyDescent="0.25">
      <c r="A23" s="111" t="s">
        <v>190</v>
      </c>
    </row>
    <row r="24" spans="1:1" x14ac:dyDescent="0.25">
      <c r="A24" s="111" t="s">
        <v>213</v>
      </c>
    </row>
    <row r="25" spans="1:1" x14ac:dyDescent="0.25">
      <c r="A25" s="111" t="s">
        <v>157</v>
      </c>
    </row>
    <row r="26" spans="1:1" x14ac:dyDescent="0.25">
      <c r="A26" s="198" t="s">
        <v>292</v>
      </c>
    </row>
    <row r="27" spans="1:1" x14ac:dyDescent="0.25">
      <c r="A27" s="198" t="s">
        <v>340</v>
      </c>
    </row>
    <row r="28" spans="1:1" x14ac:dyDescent="0.25">
      <c r="A28" s="198" t="s">
        <v>310</v>
      </c>
    </row>
    <row r="29" spans="1:1" x14ac:dyDescent="0.25">
      <c r="A29" s="198" t="s">
        <v>231</v>
      </c>
    </row>
    <row r="30" spans="1:1" x14ac:dyDescent="0.25">
      <c r="A30" s="111" t="s">
        <v>149</v>
      </c>
    </row>
    <row r="31" spans="1:1" x14ac:dyDescent="0.25">
      <c r="A31" s="198" t="s">
        <v>278</v>
      </c>
    </row>
    <row r="32" spans="1:1" x14ac:dyDescent="0.25">
      <c r="A32" s="202" t="s">
        <v>206</v>
      </c>
    </row>
    <row r="33" spans="1:1" x14ac:dyDescent="0.25">
      <c r="A33" s="111" t="s">
        <v>87</v>
      </c>
    </row>
    <row r="34" spans="1:1" x14ac:dyDescent="0.25">
      <c r="A34" s="201" t="s">
        <v>301</v>
      </c>
    </row>
    <row r="35" spans="1:1" x14ac:dyDescent="0.25">
      <c r="A35" s="198" t="s">
        <v>245</v>
      </c>
    </row>
    <row r="36" spans="1:1" x14ac:dyDescent="0.25">
      <c r="A36" s="111" t="s">
        <v>130</v>
      </c>
    </row>
    <row r="37" spans="1:1" x14ac:dyDescent="0.25">
      <c r="A37" s="198" t="s">
        <v>333</v>
      </c>
    </row>
    <row r="38" spans="1:1" x14ac:dyDescent="0.25">
      <c r="A38" s="202" t="s">
        <v>140</v>
      </c>
    </row>
    <row r="39" spans="1:1" x14ac:dyDescent="0.25">
      <c r="A39" s="111" t="s">
        <v>194</v>
      </c>
    </row>
    <row r="40" spans="1:1" x14ac:dyDescent="0.25">
      <c r="A40" s="198" t="s">
        <v>307</v>
      </c>
    </row>
    <row r="41" spans="1:1" ht="15" customHeight="1" x14ac:dyDescent="0.25">
      <c r="A41" s="198" t="s">
        <v>243</v>
      </c>
    </row>
    <row r="42" spans="1:1" x14ac:dyDescent="0.25">
      <c r="A42" s="111" t="s">
        <v>208</v>
      </c>
    </row>
    <row r="43" spans="1:1" x14ac:dyDescent="0.25">
      <c r="A43" s="202" t="s">
        <v>219</v>
      </c>
    </row>
    <row r="44" spans="1:1" x14ac:dyDescent="0.25">
      <c r="A44" s="198" t="s">
        <v>257</v>
      </c>
    </row>
    <row r="45" spans="1:1" x14ac:dyDescent="0.25">
      <c r="A45" s="198" t="s">
        <v>260</v>
      </c>
    </row>
    <row r="46" spans="1:1" x14ac:dyDescent="0.25">
      <c r="A46" s="111" t="s">
        <v>217</v>
      </c>
    </row>
    <row r="47" spans="1:1" x14ac:dyDescent="0.25">
      <c r="A47" s="198" t="s">
        <v>264</v>
      </c>
    </row>
    <row r="48" spans="1:1" x14ac:dyDescent="0.25">
      <c r="A48" s="198" t="s">
        <v>329</v>
      </c>
    </row>
    <row r="49" spans="1:4" x14ac:dyDescent="0.25">
      <c r="A49" s="202" t="s">
        <v>136</v>
      </c>
    </row>
    <row r="50" spans="1:4" x14ac:dyDescent="0.25">
      <c r="A50" s="198" t="s">
        <v>318</v>
      </c>
    </row>
    <row r="51" spans="1:4" x14ac:dyDescent="0.25">
      <c r="A51" s="111" t="s">
        <v>171</v>
      </c>
    </row>
    <row r="52" spans="1:4" x14ac:dyDescent="0.25">
      <c r="A52" s="198" t="s">
        <v>323</v>
      </c>
    </row>
    <row r="53" spans="1:4" x14ac:dyDescent="0.25">
      <c r="A53" s="198" t="s">
        <v>325</v>
      </c>
      <c r="C53" s="106">
        <v>50</v>
      </c>
      <c r="D53" s="106" t="s">
        <v>989</v>
      </c>
    </row>
    <row r="56" spans="1:4" ht="15.75" x14ac:dyDescent="0.25">
      <c r="A56" s="285" t="s">
        <v>363</v>
      </c>
    </row>
    <row r="57" spans="1:4" x14ac:dyDescent="0.25">
      <c r="A57" s="200" t="s">
        <v>365</v>
      </c>
    </row>
    <row r="58" spans="1:4" x14ac:dyDescent="0.25">
      <c r="A58" s="202" t="s">
        <v>379</v>
      </c>
    </row>
    <row r="59" spans="1:4" x14ac:dyDescent="0.25">
      <c r="A59" s="205" t="s">
        <v>386</v>
      </c>
    </row>
    <row r="60" spans="1:4" x14ac:dyDescent="0.25">
      <c r="A60" s="198" t="s">
        <v>434</v>
      </c>
    </row>
    <row r="61" spans="1:4" x14ac:dyDescent="0.25">
      <c r="A61" s="111" t="s">
        <v>436</v>
      </c>
    </row>
    <row r="62" spans="1:4" x14ac:dyDescent="0.25">
      <c r="A62" s="202" t="s">
        <v>440</v>
      </c>
    </row>
    <row r="63" spans="1:4" x14ac:dyDescent="0.25">
      <c r="A63" s="201" t="s">
        <v>449</v>
      </c>
    </row>
    <row r="64" spans="1:4" x14ac:dyDescent="0.25">
      <c r="A64" s="201" t="s">
        <v>456</v>
      </c>
    </row>
    <row r="65" spans="1:3" x14ac:dyDescent="0.25">
      <c r="A65" s="111" t="s">
        <v>459</v>
      </c>
    </row>
    <row r="66" spans="1:3" x14ac:dyDescent="0.25">
      <c r="A66" s="202" t="s">
        <v>465</v>
      </c>
    </row>
    <row r="67" spans="1:3" x14ac:dyDescent="0.25">
      <c r="A67" s="201" t="s">
        <v>476</v>
      </c>
    </row>
    <row r="68" spans="1:3" x14ac:dyDescent="0.25">
      <c r="A68" s="296" t="s">
        <v>479</v>
      </c>
    </row>
    <row r="69" spans="1:3" x14ac:dyDescent="0.25">
      <c r="A69" s="202" t="s">
        <v>485</v>
      </c>
    </row>
    <row r="70" spans="1:3" x14ac:dyDescent="0.25">
      <c r="A70" s="202" t="s">
        <v>495</v>
      </c>
      <c r="C70" s="106" t="s">
        <v>990</v>
      </c>
    </row>
  </sheetData>
  <sortState xmlns:xlrd2="http://schemas.microsoft.com/office/spreadsheetml/2017/richdata2" ref="A4:A53">
    <sortCondition ref="A4:A53"/>
  </sortState>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87D1B-958E-42AA-9CC4-4883A8B16646}">
  <dimension ref="A2:C76"/>
  <sheetViews>
    <sheetView topLeftCell="A58" workbookViewId="0">
      <selection activeCell="I54" sqref="I54:I55"/>
    </sheetView>
  </sheetViews>
  <sheetFormatPr defaultRowHeight="15" x14ac:dyDescent="0.25"/>
  <cols>
    <col min="1" max="1" width="25.42578125" customWidth="1"/>
    <col min="6" max="6" width="22.85546875" customWidth="1"/>
  </cols>
  <sheetData>
    <row r="2" spans="1:1" x14ac:dyDescent="0.25">
      <c r="A2" s="201" t="s">
        <v>184</v>
      </c>
    </row>
    <row r="3" spans="1:1" x14ac:dyDescent="0.25">
      <c r="A3" s="111" t="s">
        <v>134</v>
      </c>
    </row>
    <row r="4" spans="1:1" x14ac:dyDescent="0.25">
      <c r="A4" s="111" t="s">
        <v>143</v>
      </c>
    </row>
    <row r="5" spans="1:1" ht="15.75" customHeight="1" x14ac:dyDescent="0.25">
      <c r="A5" s="111" t="s">
        <v>168</v>
      </c>
    </row>
    <row r="6" spans="1:1" x14ac:dyDescent="0.25">
      <c r="A6" s="111" t="s">
        <v>93</v>
      </c>
    </row>
    <row r="7" spans="1:1" x14ac:dyDescent="0.25">
      <c r="A7" s="201" t="s">
        <v>233</v>
      </c>
    </row>
    <row r="8" spans="1:1" x14ac:dyDescent="0.25">
      <c r="A8" s="202" t="s">
        <v>109</v>
      </c>
    </row>
    <row r="9" spans="1:1" x14ac:dyDescent="0.25">
      <c r="A9" s="198" t="s">
        <v>255</v>
      </c>
    </row>
    <row r="10" spans="1:1" ht="15.75" customHeight="1" x14ac:dyDescent="0.25">
      <c r="A10" s="198" t="s">
        <v>286</v>
      </c>
    </row>
    <row r="11" spans="1:1" x14ac:dyDescent="0.25">
      <c r="A11" s="111" t="s">
        <v>215</v>
      </c>
    </row>
    <row r="12" spans="1:1" x14ac:dyDescent="0.25">
      <c r="A12" s="111" t="s">
        <v>160</v>
      </c>
    </row>
    <row r="13" spans="1:1" x14ac:dyDescent="0.25">
      <c r="A13" s="111" t="s">
        <v>210</v>
      </c>
    </row>
    <row r="14" spans="1:1" ht="15.75" customHeight="1" x14ac:dyDescent="0.25">
      <c r="A14" s="202" t="s">
        <v>117</v>
      </c>
    </row>
    <row r="15" spans="1:1" x14ac:dyDescent="0.25">
      <c r="A15" s="111" t="s">
        <v>73</v>
      </c>
    </row>
    <row r="16" spans="1:1" x14ac:dyDescent="0.25">
      <c r="A16" s="198" t="s">
        <v>80</v>
      </c>
    </row>
    <row r="17" spans="1:1" x14ac:dyDescent="0.25">
      <c r="A17" s="111" t="s">
        <v>82</v>
      </c>
    </row>
    <row r="18" spans="1:1" x14ac:dyDescent="0.25">
      <c r="A18" s="111" t="s">
        <v>70</v>
      </c>
    </row>
    <row r="19" spans="1:1" ht="15" customHeight="1" x14ac:dyDescent="0.25">
      <c r="A19" s="198" t="s">
        <v>288</v>
      </c>
    </row>
    <row r="20" spans="1:1" ht="15" customHeight="1" x14ac:dyDescent="0.25">
      <c r="A20" s="201" t="s">
        <v>224</v>
      </c>
    </row>
    <row r="21" spans="1:1" x14ac:dyDescent="0.25">
      <c r="A21" s="111" t="s">
        <v>97</v>
      </c>
    </row>
    <row r="22" spans="1:1" x14ac:dyDescent="0.25">
      <c r="A22" s="198" t="s">
        <v>267</v>
      </c>
    </row>
    <row r="23" spans="1:1" x14ac:dyDescent="0.25">
      <c r="A23" s="111" t="s">
        <v>190</v>
      </c>
    </row>
    <row r="24" spans="1:1" ht="30" x14ac:dyDescent="0.25">
      <c r="A24" s="111" t="s">
        <v>213</v>
      </c>
    </row>
    <row r="25" spans="1:1" x14ac:dyDescent="0.25">
      <c r="A25" s="198" t="s">
        <v>221</v>
      </c>
    </row>
    <row r="26" spans="1:1" ht="32.25" customHeight="1" x14ac:dyDescent="0.25">
      <c r="A26" s="198" t="s">
        <v>292</v>
      </c>
    </row>
    <row r="27" spans="1:1" ht="30" x14ac:dyDescent="0.25">
      <c r="A27" s="198" t="s">
        <v>340</v>
      </c>
    </row>
    <row r="28" spans="1:1" ht="30" x14ac:dyDescent="0.25">
      <c r="A28" s="198" t="s">
        <v>310</v>
      </c>
    </row>
    <row r="29" spans="1:1" ht="23.25" customHeight="1" x14ac:dyDescent="0.25">
      <c r="A29" s="198" t="s">
        <v>231</v>
      </c>
    </row>
    <row r="30" spans="1:1" ht="28.5" customHeight="1" x14ac:dyDescent="0.25">
      <c r="A30" s="111" t="s">
        <v>149</v>
      </c>
    </row>
    <row r="31" spans="1:1" ht="15" customHeight="1" x14ac:dyDescent="0.25">
      <c r="A31" s="202" t="s">
        <v>206</v>
      </c>
    </row>
    <row r="32" spans="1:1" ht="15" customHeight="1" x14ac:dyDescent="0.25">
      <c r="A32" s="202" t="s">
        <v>164</v>
      </c>
    </row>
    <row r="33" spans="1:1" x14ac:dyDescent="0.25">
      <c r="A33" s="198" t="s">
        <v>346</v>
      </c>
    </row>
    <row r="34" spans="1:1" ht="15" customHeight="1" x14ac:dyDescent="0.25">
      <c r="A34" s="201" t="s">
        <v>301</v>
      </c>
    </row>
    <row r="35" spans="1:1" x14ac:dyDescent="0.25">
      <c r="A35" s="198" t="s">
        <v>245</v>
      </c>
    </row>
    <row r="36" spans="1:1" x14ac:dyDescent="0.25">
      <c r="A36" s="198" t="s">
        <v>227</v>
      </c>
    </row>
    <row r="37" spans="1:1" x14ac:dyDescent="0.25">
      <c r="A37" s="111" t="s">
        <v>130</v>
      </c>
    </row>
    <row r="38" spans="1:1" x14ac:dyDescent="0.25">
      <c r="A38" s="201" t="s">
        <v>333</v>
      </c>
    </row>
    <row r="39" spans="1:1" x14ac:dyDescent="0.25">
      <c r="A39" s="111" t="s">
        <v>140</v>
      </c>
    </row>
    <row r="40" spans="1:1" ht="30" x14ac:dyDescent="0.25">
      <c r="A40" s="111" t="s">
        <v>194</v>
      </c>
    </row>
    <row r="41" spans="1:1" ht="15" customHeight="1" x14ac:dyDescent="0.25">
      <c r="A41" s="198" t="s">
        <v>307</v>
      </c>
    </row>
    <row r="42" spans="1:1" x14ac:dyDescent="0.25">
      <c r="A42" s="198" t="s">
        <v>243</v>
      </c>
    </row>
    <row r="43" spans="1:1" x14ac:dyDescent="0.25">
      <c r="A43" s="111" t="s">
        <v>208</v>
      </c>
    </row>
    <row r="44" spans="1:1" x14ac:dyDescent="0.25">
      <c r="A44" s="202" t="s">
        <v>219</v>
      </c>
    </row>
    <row r="45" spans="1:1" x14ac:dyDescent="0.25">
      <c r="A45" s="198" t="s">
        <v>351</v>
      </c>
    </row>
    <row r="46" spans="1:1" x14ac:dyDescent="0.25">
      <c r="A46" s="198" t="s">
        <v>257</v>
      </c>
    </row>
    <row r="47" spans="1:1" x14ac:dyDescent="0.25">
      <c r="A47" s="198" t="s">
        <v>260</v>
      </c>
    </row>
    <row r="48" spans="1:1" x14ac:dyDescent="0.25">
      <c r="A48" s="111" t="s">
        <v>217</v>
      </c>
    </row>
    <row r="49" spans="1:3" x14ac:dyDescent="0.25">
      <c r="A49" s="111" t="s">
        <v>113</v>
      </c>
    </row>
    <row r="50" spans="1:3" ht="30" x14ac:dyDescent="0.25">
      <c r="A50" s="198" t="s">
        <v>264</v>
      </c>
    </row>
    <row r="51" spans="1:3" x14ac:dyDescent="0.25">
      <c r="A51" s="201" t="s">
        <v>329</v>
      </c>
    </row>
    <row r="52" spans="1:3" x14ac:dyDescent="0.25">
      <c r="A52" s="111" t="s">
        <v>136</v>
      </c>
    </row>
    <row r="53" spans="1:3" x14ac:dyDescent="0.25">
      <c r="A53" s="198" t="s">
        <v>318</v>
      </c>
    </row>
    <row r="54" spans="1:3" x14ac:dyDescent="0.25">
      <c r="A54" s="111" t="s">
        <v>171</v>
      </c>
    </row>
    <row r="55" spans="1:3" x14ac:dyDescent="0.25">
      <c r="A55" s="198" t="s">
        <v>323</v>
      </c>
    </row>
    <row r="56" spans="1:3" x14ac:dyDescent="0.25">
      <c r="A56" s="198" t="s">
        <v>303</v>
      </c>
    </row>
    <row r="57" spans="1:3" ht="15" customHeight="1" x14ac:dyDescent="0.25">
      <c r="A57" s="254" t="s">
        <v>325</v>
      </c>
      <c r="C57" s="106" t="s">
        <v>991</v>
      </c>
    </row>
    <row r="60" spans="1:3" ht="15.75" x14ac:dyDescent="0.25">
      <c r="A60" s="285" t="s">
        <v>363</v>
      </c>
    </row>
    <row r="61" spans="1:3" x14ac:dyDescent="0.25">
      <c r="A61" s="200" t="s">
        <v>365</v>
      </c>
    </row>
    <row r="62" spans="1:3" x14ac:dyDescent="0.25">
      <c r="A62" s="202" t="s">
        <v>379</v>
      </c>
    </row>
    <row r="63" spans="1:3" x14ac:dyDescent="0.25">
      <c r="A63" s="205" t="s">
        <v>386</v>
      </c>
    </row>
    <row r="64" spans="1:3" x14ac:dyDescent="0.25">
      <c r="A64" s="362" t="s">
        <v>432</v>
      </c>
    </row>
    <row r="65" spans="1:3" x14ac:dyDescent="0.25">
      <c r="A65" s="111" t="s">
        <v>436</v>
      </c>
    </row>
    <row r="66" spans="1:3" x14ac:dyDescent="0.25">
      <c r="A66" s="202" t="s">
        <v>440</v>
      </c>
    </row>
    <row r="67" spans="1:3" x14ac:dyDescent="0.25">
      <c r="A67" s="202" t="s">
        <v>445</v>
      </c>
    </row>
    <row r="68" spans="1:3" x14ac:dyDescent="0.25">
      <c r="A68" s="201" t="s">
        <v>449</v>
      </c>
    </row>
    <row r="69" spans="1:3" x14ac:dyDescent="0.25">
      <c r="A69" s="201" t="s">
        <v>456</v>
      </c>
    </row>
    <row r="70" spans="1:3" x14ac:dyDescent="0.25">
      <c r="A70" s="111" t="s">
        <v>459</v>
      </c>
    </row>
    <row r="71" spans="1:3" x14ac:dyDescent="0.25">
      <c r="A71" s="361" t="s">
        <v>463</v>
      </c>
    </row>
    <row r="72" spans="1:3" x14ac:dyDescent="0.25">
      <c r="A72" s="202" t="s">
        <v>465</v>
      </c>
    </row>
    <row r="73" spans="1:3" x14ac:dyDescent="0.25">
      <c r="A73" s="296" t="s">
        <v>479</v>
      </c>
    </row>
    <row r="74" spans="1:3" x14ac:dyDescent="0.25">
      <c r="A74" s="363" t="s">
        <v>481</v>
      </c>
    </row>
    <row r="75" spans="1:3" x14ac:dyDescent="0.25">
      <c r="A75" s="202" t="s">
        <v>485</v>
      </c>
    </row>
    <row r="76" spans="1:3" x14ac:dyDescent="0.25">
      <c r="A76" s="253" t="s">
        <v>495</v>
      </c>
      <c r="C76" s="106" t="s">
        <v>992</v>
      </c>
    </row>
  </sheetData>
  <sortState xmlns:xlrd2="http://schemas.microsoft.com/office/spreadsheetml/2017/richdata2" ref="A2:A76">
    <sortCondition ref="A1:A76"/>
  </sortState>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2d2b935-5151-4c8e-9c60-cd98fbfd3007">
      <Terms xmlns="http://schemas.microsoft.com/office/infopath/2007/PartnerControls"/>
    </lcf76f155ced4ddcb4097134ff3c332f>
    <TaxCatchAll xmlns="b5051e59-b8a1-430e-a2fb-c5d785e071c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DAB373D48B78C243B73952B5C3FA1B7A" ma:contentTypeVersion="11" ma:contentTypeDescription="Crie um novo documento." ma:contentTypeScope="" ma:versionID="99b7bdcc591037258bb4c9dfb784be17">
  <xsd:schema xmlns:xsd="http://www.w3.org/2001/XMLSchema" xmlns:xs="http://www.w3.org/2001/XMLSchema" xmlns:p="http://schemas.microsoft.com/office/2006/metadata/properties" xmlns:ns2="12d2b935-5151-4c8e-9c60-cd98fbfd3007" xmlns:ns3="b5051e59-b8a1-430e-a2fb-c5d785e071c5" targetNamespace="http://schemas.microsoft.com/office/2006/metadata/properties" ma:root="true" ma:fieldsID="d20d8f729db316f42f11717bbcda2ca8" ns2:_="" ns3:_="">
    <xsd:import namespace="12d2b935-5151-4c8e-9c60-cd98fbfd3007"/>
    <xsd:import namespace="b5051e59-b8a1-430e-a2fb-c5d785e071c5"/>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d2b935-5151-4c8e-9c60-cd98fbfd300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Marcações de imagem" ma:readOnly="false" ma:fieldId="{5cf76f15-5ced-4ddc-b409-7134ff3c332f}" ma:taxonomyMulti="true" ma:sspId="8209350e-cb16-4cfb-a8b1-358bb5fa57a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051e59-b8a1-430e-a2fb-c5d785e071c5"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cd4dbff-e03a-4d43-ac26-4d858fd8ab79}" ma:internalName="TaxCatchAll" ma:showField="CatchAllData" ma:web="b5051e59-b8a1-430e-a2fb-c5d785e071c5">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6122246-9B5A-49BC-92D2-E04FB1C90514}">
  <ds:schemaRefs>
    <ds:schemaRef ds:uri="http://schemas.microsoft.com/office/2006/documentManagement/types"/>
    <ds:schemaRef ds:uri="http://www.w3.org/XML/1998/namespace"/>
    <ds:schemaRef ds:uri="http://purl.org/dc/dcmitype/"/>
    <ds:schemaRef ds:uri="http://schemas.microsoft.com/office/infopath/2007/PartnerControls"/>
    <ds:schemaRef ds:uri="http://schemas.openxmlformats.org/package/2006/metadata/core-properties"/>
    <ds:schemaRef ds:uri="http://purl.org/dc/elements/1.1/"/>
    <ds:schemaRef ds:uri="b5051e59-b8a1-430e-a2fb-c5d785e071c5"/>
    <ds:schemaRef ds:uri="12d2b935-5151-4c8e-9c60-cd98fbfd3007"/>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56E910EA-541E-4BBE-806D-66D3E474BA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d2b935-5151-4c8e-9c60-cd98fbfd3007"/>
    <ds:schemaRef ds:uri="b5051e59-b8a1-430e-a2fb-c5d785e071c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F51B021-6712-46F1-9389-DB214D1A02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26</vt:i4>
      </vt:variant>
      <vt:variant>
        <vt:lpstr>Intervalos Nomeados</vt:lpstr>
      </vt:variant>
      <vt:variant>
        <vt:i4>5</vt:i4>
      </vt:variant>
    </vt:vector>
  </HeadingPairs>
  <TitlesOfParts>
    <vt:vector size="31" baseType="lpstr">
      <vt:lpstr>Capa</vt:lpstr>
      <vt:lpstr>Relatório Sintético</vt:lpstr>
      <vt:lpstr>Relatório Analítico </vt:lpstr>
      <vt:lpstr>Entidades Cadastradas</vt:lpstr>
      <vt:lpstr>Anexo Fotos</vt:lpstr>
      <vt:lpstr>Planilha21</vt:lpstr>
      <vt:lpstr>Planilha20</vt:lpstr>
      <vt:lpstr>Planilha19</vt:lpstr>
      <vt:lpstr>Planilha18</vt:lpstr>
      <vt:lpstr>Planilha17</vt:lpstr>
      <vt:lpstr>Planilha16</vt:lpstr>
      <vt:lpstr>Planilha15</vt:lpstr>
      <vt:lpstr>Planilha14</vt:lpstr>
      <vt:lpstr>Planilha13</vt:lpstr>
      <vt:lpstr>Planilha12</vt:lpstr>
      <vt:lpstr>Planilha11</vt:lpstr>
      <vt:lpstr>Planilha10</vt:lpstr>
      <vt:lpstr>Planilha9</vt:lpstr>
      <vt:lpstr>Planilha8</vt:lpstr>
      <vt:lpstr>Planilha7</vt:lpstr>
      <vt:lpstr>Planilha6</vt:lpstr>
      <vt:lpstr>Planilha5</vt:lpstr>
      <vt:lpstr>Planilha4</vt:lpstr>
      <vt:lpstr>Planilha3</vt:lpstr>
      <vt:lpstr>Planilha1</vt:lpstr>
      <vt:lpstr>Planilha2</vt:lpstr>
      <vt:lpstr>'Anexo Fotos'!Area_de_impressao</vt:lpstr>
      <vt:lpstr>Capa!Area_de_impressao</vt:lpstr>
      <vt:lpstr>'Entidades Cadastradas'!Area_de_impressao</vt:lpstr>
      <vt:lpstr>'Relatório Analítico '!Area_de_impressao</vt:lpstr>
      <vt:lpstr>'Relatório Sintético'!Area_de_impressao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GTI</dc:creator>
  <cp:keywords/>
  <dc:description/>
  <cp:lastModifiedBy>Isadora de Fátima Lopes</cp:lastModifiedBy>
  <cp:revision/>
  <cp:lastPrinted>2024-04-05T19:10:28Z</cp:lastPrinted>
  <dcterms:created xsi:type="dcterms:W3CDTF">2019-08-19T14:05:31Z</dcterms:created>
  <dcterms:modified xsi:type="dcterms:W3CDTF">2024-04-05T19:17:02Z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0x010100A9D292B88C8F4B4BB8568353BF1D4199</vt:lpwstr>
  </property>
  <property fmtid="{D5CDD505-2E9C-101B-9397-08002B2CF9AE}" pid="3" name="MediaServiceImageTags">
    <vt:lpwstr/>
  </property>
</Properties>
</file>