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uivos\DOC_CMCG\BANCO DE ALIMENTOS\Relatório Gerencial\2024\07 - Julho\"/>
    </mc:Choice>
  </mc:AlternateContent>
  <xr:revisionPtr revIDLastSave="0" documentId="13_ncr:1_{4F6F6459-CD94-41E3-9F88-6DD6CBAB0FAE}" xr6:coauthVersionLast="47" xr6:coauthVersionMax="47" xr10:uidLastSave="{00000000-0000-0000-0000-000000000000}"/>
  <bookViews>
    <workbookView xWindow="-120" yWindow="-120" windowWidth="24240" windowHeight="13140" tabRatio="696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23" sheetId="38" state="hidden" r:id="rId6"/>
    <sheet name="Planilha22" sheetId="37" state="hidden" r:id="rId7"/>
    <sheet name="Planilha21" sheetId="36" state="hidden" r:id="rId8"/>
    <sheet name="Planilha20" sheetId="35" state="hidden" r:id="rId9"/>
    <sheet name="Planilha19" sheetId="34" state="hidden" r:id="rId10"/>
    <sheet name="Planilha18" sheetId="33" state="hidden" r:id="rId11"/>
    <sheet name="Planilha17" sheetId="32" state="hidden" r:id="rId12"/>
    <sheet name="Planilha16" sheetId="31" state="hidden" r:id="rId13"/>
    <sheet name="Planilha15" sheetId="30" state="hidden" r:id="rId14"/>
    <sheet name="Planilha14" sheetId="29" state="hidden" r:id="rId15"/>
    <sheet name="Planilha13" sheetId="28" state="hidden" r:id="rId16"/>
    <sheet name="Planilha12" sheetId="27" state="hidden" r:id="rId17"/>
    <sheet name="Planilha11" sheetId="26" state="hidden" r:id="rId18"/>
    <sheet name="Planilha10" sheetId="25" state="hidden" r:id="rId19"/>
    <sheet name="Planilha9" sheetId="24" state="hidden" r:id="rId20"/>
    <sheet name="Planilha8" sheetId="23" state="hidden" r:id="rId21"/>
    <sheet name="Planilha7" sheetId="22" state="hidden" r:id="rId22"/>
    <sheet name="Planilha6" sheetId="21" state="hidden" r:id="rId23"/>
    <sheet name="Planilha5" sheetId="20" state="hidden" r:id="rId24"/>
    <sheet name="Planilha4" sheetId="18" state="hidden" r:id="rId25"/>
    <sheet name="Planilha3" sheetId="17" state="hidden" r:id="rId26"/>
    <sheet name="Planilha1" sheetId="16" state="hidden" r:id="rId27"/>
    <sheet name="Planilha2" sheetId="15" state="hidden" r:id="rId28"/>
  </sheets>
  <definedNames>
    <definedName name="__shared_1_0_0">#REF!-#REF!</definedName>
    <definedName name="__shared_2_0_0">#REF!-#REF!</definedName>
    <definedName name="_xlnm._FilterDatabase" localSheetId="2" hidden="1">'Relatório Analítico '!$A$37:$L$505</definedName>
    <definedName name="_xlnm.Print_Area" localSheetId="4">'Anexo Fotos'!$A$1:$Q$92</definedName>
    <definedName name="_xlnm.Print_Area" localSheetId="0">Capa!$A$1:$K$49</definedName>
    <definedName name="_xlnm.Print_Area" localSheetId="3">'Entidades Cadastradas'!$A$1:$E$250</definedName>
    <definedName name="_xlnm.Print_Area" localSheetId="2">'Relatório Analítico '!$A$1:$L$674</definedName>
    <definedName name="_xlnm.Print_Area" localSheetId="1">'Relatório Sintético'!$A$1:$L$42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2" i="3" l="1"/>
  <c r="L11" i="3"/>
  <c r="L26" i="3"/>
  <c r="L25" i="3"/>
  <c r="L628" i="3"/>
  <c r="L392" i="3"/>
  <c r="L390" i="3"/>
  <c r="J388" i="3"/>
  <c r="K388" i="3"/>
  <c r="L327" i="3"/>
  <c r="L251" i="3"/>
  <c r="J235" i="3"/>
  <c r="K235" i="3"/>
  <c r="L151" i="3"/>
  <c r="L132" i="3"/>
  <c r="L34" i="3"/>
  <c r="L33" i="3"/>
  <c r="L18" i="3"/>
  <c r="L17" i="3"/>
  <c r="L16" i="3"/>
  <c r="L354" i="3"/>
  <c r="L317" i="3"/>
  <c r="L59" i="3"/>
  <c r="J234" i="3" l="1"/>
  <c r="J391" i="3" l="1"/>
  <c r="L264" i="3"/>
  <c r="I235" i="3" l="1"/>
  <c r="I388" i="3"/>
  <c r="I387" i="3"/>
  <c r="I234" i="3"/>
  <c r="L41" i="3"/>
  <c r="L40" i="3"/>
  <c r="L39" i="3"/>
  <c r="L38" i="3"/>
  <c r="L425" i="3" l="1"/>
  <c r="L209" i="3"/>
  <c r="L85" i="3"/>
  <c r="H387" i="3" l="1"/>
  <c r="H388" i="3"/>
  <c r="L347" i="3"/>
  <c r="L310" i="3"/>
  <c r="L311" i="3"/>
  <c r="H235" i="3"/>
  <c r="L42" i="3"/>
  <c r="G234" i="3"/>
  <c r="G12" i="3"/>
  <c r="G387" i="3"/>
  <c r="H11" i="3" l="1"/>
  <c r="G654" i="3"/>
  <c r="G505" i="3"/>
  <c r="L308" i="3"/>
  <c r="L309" i="3"/>
  <c r="L257" i="3"/>
  <c r="L252" i="3"/>
  <c r="L249" i="3"/>
  <c r="L228" i="3"/>
  <c r="L56" i="3"/>
  <c r="L50" i="3"/>
  <c r="L143" i="3"/>
  <c r="L153" i="3"/>
  <c r="L186" i="3"/>
  <c r="G655" i="3" l="1"/>
  <c r="G22" i="3" s="1"/>
  <c r="L398" i="3"/>
  <c r="F388" i="3" l="1"/>
  <c r="F234" i="3"/>
  <c r="F235" i="3"/>
  <c r="L270" i="3"/>
  <c r="L272" i="3"/>
  <c r="L372" i="3"/>
  <c r="L318" i="3"/>
  <c r="L197" i="3"/>
  <c r="L140" i="3"/>
  <c r="L60" i="3"/>
  <c r="D235" i="3" l="1"/>
  <c r="K654" i="3" l="1"/>
  <c r="K391" i="3"/>
  <c r="I391" i="3"/>
  <c r="H391" i="3"/>
  <c r="G391" i="3"/>
  <c r="G393" i="3" s="1"/>
  <c r="G23" i="3" s="1"/>
  <c r="G24" i="3" s="1"/>
  <c r="F391" i="3"/>
  <c r="E391" i="3"/>
  <c r="D391" i="3"/>
  <c r="L391" i="3" s="1"/>
  <c r="D388" i="3"/>
  <c r="L386" i="3"/>
  <c r="L384" i="3"/>
  <c r="L381" i="3"/>
  <c r="L355" i="3"/>
  <c r="L350" i="3"/>
  <c r="L344" i="3"/>
  <c r="L341" i="3"/>
  <c r="L339" i="3"/>
  <c r="L334" i="3"/>
  <c r="L329" i="3"/>
  <c r="L326" i="3"/>
  <c r="L321" i="3"/>
  <c r="L315" i="3"/>
  <c r="L305" i="3"/>
  <c r="L303" i="3"/>
  <c r="L299" i="3"/>
  <c r="L297" i="3"/>
  <c r="L292" i="3"/>
  <c r="L282" i="3"/>
  <c r="L273" i="3"/>
  <c r="L268" i="3"/>
  <c r="L255" i="3"/>
  <c r="L241" i="3"/>
  <c r="L240" i="3"/>
  <c r="L239" i="3"/>
  <c r="L238" i="3"/>
  <c r="K234" i="3"/>
  <c r="L74" i="3" l="1"/>
  <c r="F654" i="3" l="1"/>
  <c r="I654" i="3"/>
  <c r="H654" i="3"/>
  <c r="L653" i="3"/>
  <c r="L511" i="3"/>
  <c r="L510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504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J654" i="3"/>
  <c r="J505" i="3"/>
  <c r="K505" i="3"/>
  <c r="K655" i="3" s="1"/>
  <c r="K22" i="3" s="1"/>
  <c r="K11" i="3"/>
  <c r="E388" i="3"/>
  <c r="K387" i="3"/>
  <c r="K393" i="3" s="1"/>
  <c r="J387" i="3"/>
  <c r="J393" i="3" s="1"/>
  <c r="J23" i="3" s="1"/>
  <c r="J11" i="3"/>
  <c r="L242" i="3"/>
  <c r="L243" i="3"/>
  <c r="L244" i="3"/>
  <c r="L245" i="3"/>
  <c r="L246" i="3"/>
  <c r="L247" i="3"/>
  <c r="L248" i="3"/>
  <c r="L250" i="3"/>
  <c r="L253" i="3"/>
  <c r="L254" i="3"/>
  <c r="L256" i="3"/>
  <c r="L258" i="3"/>
  <c r="L259" i="3"/>
  <c r="L260" i="3"/>
  <c r="L261" i="3"/>
  <c r="L262" i="3"/>
  <c r="L263" i="3"/>
  <c r="L265" i="3"/>
  <c r="L266" i="3"/>
  <c r="L267" i="3"/>
  <c r="L269" i="3"/>
  <c r="L271" i="3"/>
  <c r="L274" i="3"/>
  <c r="L275" i="3"/>
  <c r="L276" i="3"/>
  <c r="L277" i="3"/>
  <c r="L278" i="3"/>
  <c r="L279" i="3"/>
  <c r="L280" i="3"/>
  <c r="L281" i="3"/>
  <c r="L283" i="3"/>
  <c r="L284" i="3"/>
  <c r="L285" i="3"/>
  <c r="L286" i="3"/>
  <c r="L287" i="3"/>
  <c r="L288" i="3"/>
  <c r="L289" i="3"/>
  <c r="L290" i="3"/>
  <c r="L291" i="3"/>
  <c r="L293" i="3"/>
  <c r="L294" i="3"/>
  <c r="L295" i="3"/>
  <c r="L296" i="3"/>
  <c r="L298" i="3"/>
  <c r="L300" i="3"/>
  <c r="L301" i="3"/>
  <c r="L302" i="3"/>
  <c r="L304" i="3"/>
  <c r="L306" i="3"/>
  <c r="L307" i="3"/>
  <c r="L312" i="3"/>
  <c r="L313" i="3"/>
  <c r="L314" i="3"/>
  <c r="L316" i="3"/>
  <c r="L319" i="3"/>
  <c r="L320" i="3"/>
  <c r="L322" i="3"/>
  <c r="L323" i="3"/>
  <c r="L324" i="3"/>
  <c r="L325" i="3"/>
  <c r="L328" i="3"/>
  <c r="L330" i="3"/>
  <c r="L331" i="3"/>
  <c r="L332" i="3"/>
  <c r="L333" i="3"/>
  <c r="L335" i="3"/>
  <c r="L336" i="3"/>
  <c r="L337" i="3"/>
  <c r="L338" i="3"/>
  <c r="L340" i="3"/>
  <c r="L342" i="3"/>
  <c r="L343" i="3"/>
  <c r="L345" i="3"/>
  <c r="L346" i="3"/>
  <c r="L348" i="3"/>
  <c r="L349" i="3"/>
  <c r="L351" i="3"/>
  <c r="L352" i="3"/>
  <c r="L353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3" i="3"/>
  <c r="L374" i="3"/>
  <c r="L375" i="3"/>
  <c r="L376" i="3"/>
  <c r="L377" i="3"/>
  <c r="L378" i="3"/>
  <c r="L379" i="3"/>
  <c r="L380" i="3"/>
  <c r="L382" i="3"/>
  <c r="L383" i="3"/>
  <c r="L385" i="3"/>
  <c r="L233" i="3"/>
  <c r="L43" i="3"/>
  <c r="L44" i="3"/>
  <c r="L45" i="3"/>
  <c r="L46" i="3"/>
  <c r="L47" i="3"/>
  <c r="L48" i="3"/>
  <c r="L49" i="3"/>
  <c r="L51" i="3"/>
  <c r="L52" i="3"/>
  <c r="L53" i="3"/>
  <c r="L54" i="3"/>
  <c r="L55" i="3"/>
  <c r="L57" i="3"/>
  <c r="L58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5" i="3"/>
  <c r="L76" i="3"/>
  <c r="L77" i="3"/>
  <c r="L78" i="3"/>
  <c r="L79" i="3"/>
  <c r="L80" i="3"/>
  <c r="L81" i="3"/>
  <c r="L82" i="3"/>
  <c r="L83" i="3"/>
  <c r="L84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3" i="3"/>
  <c r="L134" i="3"/>
  <c r="L135" i="3"/>
  <c r="L136" i="3"/>
  <c r="L137" i="3"/>
  <c r="L138" i="3"/>
  <c r="L139" i="3"/>
  <c r="L141" i="3"/>
  <c r="L142" i="3"/>
  <c r="L144" i="3"/>
  <c r="L145" i="3"/>
  <c r="L146" i="3"/>
  <c r="L147" i="3"/>
  <c r="L148" i="3"/>
  <c r="L149" i="3"/>
  <c r="L150" i="3"/>
  <c r="L152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7" i="3"/>
  <c r="L188" i="3"/>
  <c r="L189" i="3"/>
  <c r="L190" i="3"/>
  <c r="L191" i="3"/>
  <c r="L192" i="3"/>
  <c r="L193" i="3"/>
  <c r="L194" i="3"/>
  <c r="L195" i="3"/>
  <c r="L196" i="3"/>
  <c r="L198" i="3"/>
  <c r="L199" i="3"/>
  <c r="L200" i="3"/>
  <c r="L201" i="3"/>
  <c r="L202" i="3"/>
  <c r="L203" i="3"/>
  <c r="L204" i="3"/>
  <c r="L205" i="3"/>
  <c r="L206" i="3"/>
  <c r="L207" i="3"/>
  <c r="L208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9" i="3"/>
  <c r="L230" i="3"/>
  <c r="L231" i="3"/>
  <c r="L232" i="3"/>
  <c r="K12" i="3"/>
  <c r="J12" i="3"/>
  <c r="L654" i="3" l="1"/>
  <c r="L505" i="3"/>
  <c r="J655" i="3"/>
  <c r="J22" i="3" s="1"/>
  <c r="K23" i="3"/>
  <c r="L655" i="3" l="1"/>
  <c r="I505" i="3"/>
  <c r="I655" i="3" s="1"/>
  <c r="I393" i="3" l="1"/>
  <c r="I22" i="3"/>
  <c r="H12" i="3" l="1"/>
  <c r="E235" i="3" l="1"/>
  <c r="F505" i="3"/>
  <c r="F655" i="3" s="1"/>
  <c r="F22" i="3" s="1"/>
  <c r="F12" i="3"/>
  <c r="E11" i="3" l="1"/>
  <c r="F11" i="3"/>
  <c r="D234" i="3"/>
  <c r="E12" i="3" l="1"/>
  <c r="E505" i="3" l="1"/>
  <c r="E654" i="3"/>
  <c r="E655" i="3" l="1"/>
  <c r="E22" i="3" s="1"/>
  <c r="I12" i="3" l="1"/>
  <c r="I11" i="3" l="1"/>
  <c r="H505" i="3" l="1"/>
  <c r="H234" i="3"/>
  <c r="H393" i="3" s="1"/>
  <c r="G235" i="3"/>
  <c r="L235" i="3" s="1"/>
  <c r="D505" i="3"/>
  <c r="E234" i="3"/>
  <c r="L234" i="3" s="1"/>
  <c r="D387" i="3"/>
  <c r="L387" i="3" s="1"/>
  <c r="D654" i="3"/>
  <c r="I23" i="3"/>
  <c r="F387" i="3"/>
  <c r="E387" i="3"/>
  <c r="G388" i="3"/>
  <c r="L388" i="3" s="1"/>
  <c r="G11" i="3" l="1"/>
  <c r="H23" i="3"/>
  <c r="F393" i="3"/>
  <c r="F23" i="3" s="1"/>
  <c r="F24" i="3" s="1"/>
  <c r="E393" i="3"/>
  <c r="D393" i="3"/>
  <c r="L393" i="3" s="1"/>
  <c r="H655" i="3"/>
  <c r="H22" i="3" s="1"/>
  <c r="L22" i="3" s="1"/>
  <c r="D655" i="3"/>
  <c r="E23" i="3" l="1"/>
  <c r="L23" i="3" s="1"/>
  <c r="E24" i="3" l="1"/>
  <c r="L24" i="3" s="1"/>
</calcChain>
</file>

<file path=xl/sharedStrings.xml><?xml version="1.0" encoding="utf-8"?>
<sst xmlns="http://schemas.openxmlformats.org/spreadsheetml/2006/main" count="3622" uniqueCount="1116">
  <si>
    <t>ORGANIZAÇÃO DAS VOLUNTÁRIAS DE GOIÁS</t>
  </si>
  <si>
    <t>5º TERMO ADITIVO AO TERMO DE FOMENTO
 Nº 001/2019 - CEASA/OVG</t>
  </si>
  <si>
    <t>RELATÓRIO GERENCIAL MENSAL DE EXECUÇÃO</t>
  </si>
  <si>
    <t>BANCO DE ALIMENTOS</t>
  </si>
  <si>
    <t>PROTEÇÃO SOCIAL ÀS FAMÍLIAS E INDIVÍDUOS EM SITUAÇÃO DE VULNERABILIDADE SOCIAL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</si>
  <si>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</si>
  <si>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</si>
  <si>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</si>
  <si>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</si>
  <si>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</si>
  <si>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</si>
  <si>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</si>
  <si>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</si>
  <si>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</si>
  <si>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</si>
  <si>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</si>
  <si>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</si>
  <si>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</si>
  <si>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</si>
  <si>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</si>
  <si>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</si>
  <si>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alimentar, superando a descrição do item "9. Metas", que prevê a entrega de, no mínimo, 60.000 kg de alimentos in natura (9.2) e atender, no mínimo, 1.500 famílias e 40 entidades por mês (9.3).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</si>
  <si>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</si>
  <si>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</si>
  <si>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Ações Desenvolvidas</t>
  </si>
  <si>
    <t>Luís Maurício Bessa Scartezini</t>
  </si>
  <si>
    <t xml:space="preserve">Gerente de Planejamento
</t>
  </si>
  <si>
    <t>Roberta Wendorf de Carvalho</t>
  </si>
  <si>
    <t>Janine Almeida Silva Zaiden</t>
  </si>
  <si>
    <t>Diretora de Unidades Socioassistenciais</t>
  </si>
  <si>
    <t>Diretora de Planejamento e Gestão</t>
  </si>
  <si>
    <t>Sérgio Borges Fonseca Júnior</t>
  </si>
  <si>
    <t>Adryanna Leonor Melo de Oliveira Caiado</t>
  </si>
  <si>
    <t>Diretor Administrativo e Financeiro</t>
  </si>
  <si>
    <t>Diretora Geral</t>
  </si>
  <si>
    <t>5º TERMO ADITIVO AO TERMO DE FOMENTO Nº 001/2019 - CEASA/OVG</t>
  </si>
  <si>
    <t>RELATÓRIO ANALÍTICO: OPERACIONAL E METAS</t>
  </si>
  <si>
    <t>PROTEÇÃO SOCIAL BÁSICA</t>
  </si>
  <si>
    <t xml:space="preserve">OPERACIONALIZAÇÃO DAS AÇÕES DE PROTEÇÃO SOCIAL                      </t>
  </si>
  <si>
    <t>Item Meta TF: 15.1   /   Item Meta PT: 9.9.1</t>
  </si>
  <si>
    <t xml:space="preserve"> 1. ATENDIMENTOS/MÊS</t>
  </si>
  <si>
    <t>TOTAL SEM REPETIÇÃO</t>
  </si>
  <si>
    <t xml:space="preserve">Número de entidades atendidas </t>
  </si>
  <si>
    <t>RZ</t>
  </si>
  <si>
    <t>Item Meta TF: 15.1   /   Item Meta PT: 9.9.2</t>
  </si>
  <si>
    <t xml:space="preserve"> 2. CADASTRAMENTOS/MÊS</t>
  </si>
  <si>
    <t>TOTAL</t>
  </si>
  <si>
    <t xml:space="preserve">Novas entidades cadastradas com recebimento regular </t>
  </si>
  <si>
    <t>Novas entidades cadastradas para o Programa Aquisição de Alimentos Estadual (PAA)</t>
  </si>
  <si>
    <t>Novos indivíduos/famílias cadastrados</t>
  </si>
  <si>
    <t>Item Meta TF: 15.3   /   Item Meta PT: 9.9.3</t>
  </si>
  <si>
    <t>3. VOLUME DE DOAÇÕES (KG)/MÊS</t>
  </si>
  <si>
    <t>Quantidade de alimentos coletados/arrecadados</t>
  </si>
  <si>
    <t>Item Meta TF: Não Possui   /   Item Meta PT: 9.9.5</t>
  </si>
  <si>
    <t xml:space="preserve"> 4. AÇÕES SOCIAIS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</si>
  <si>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</si>
  <si>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</si>
  <si>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</si>
  <si>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</si>
  <si>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Santa Genoveva</t>
  </si>
  <si>
    <t>Assembleia de Deus Aliança</t>
  </si>
  <si>
    <t>Bairro Goiá 2</t>
  </si>
  <si>
    <t>Assembleia de Deus Esperança</t>
  </si>
  <si>
    <t>Jardim Itaipu</t>
  </si>
  <si>
    <t>Associação Desportiva Jardim Caravelas - ADEJAC</t>
  </si>
  <si>
    <t xml:space="preserve">Jardim Guanabara </t>
  </si>
  <si>
    <t>Assembleia de Deus Yeshua</t>
  </si>
  <si>
    <t>Centro de Recuperação Vida Nova</t>
  </si>
  <si>
    <t>Banco de Alimentos Mesa Brasil - SESC</t>
  </si>
  <si>
    <t>Jardim Guanabara I</t>
  </si>
  <si>
    <t>CMEI Jardim Guanabara I - Conselho Gestor Construindo Cidadãos</t>
  </si>
  <si>
    <t>Instituto de Especialidades Conceito</t>
  </si>
  <si>
    <t>Jardim Guanabara II</t>
  </si>
  <si>
    <t>Sociedade Renascer</t>
  </si>
  <si>
    <t>Jardim Guanabara III</t>
  </si>
  <si>
    <t>CMEI Guanabara lll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</si>
  <si>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</si>
  <si>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</si>
  <si>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</si>
  <si>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</si>
  <si>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>Igreja Batista Vale dos Sonhos</t>
  </si>
  <si>
    <t>Igreja Assembleia de Deus Ministério Vale dos Sonhos</t>
  </si>
  <si>
    <t>Residencial São Leopoldo</t>
  </si>
  <si>
    <t>Associação Benefeciente Missões Compaixão</t>
  </si>
  <si>
    <t xml:space="preserve">Campinas </t>
  </si>
  <si>
    <t>Associação Beneficente Metamorfose</t>
  </si>
  <si>
    <t>Chácara do Governador</t>
  </si>
  <si>
    <t>Associação dos Idosos do Grupo Renascer da Chácara do Governador</t>
  </si>
  <si>
    <t>Jardim Novo Mundo</t>
  </si>
  <si>
    <t>Associação da Igreja Metodista - Oitava Região Eclesiástica</t>
  </si>
  <si>
    <t>Centro de Referência em Convivência de Idosos</t>
  </si>
  <si>
    <t>Lar Infantil Creche Sagrada Família</t>
  </si>
  <si>
    <t>União das Pioneiras de Goiânia</t>
  </si>
  <si>
    <t>Ministério Pão e Vida</t>
  </si>
  <si>
    <t>Associação Amar Mais</t>
  </si>
  <si>
    <t>Jardim das Aroeiras</t>
  </si>
  <si>
    <t>Associação das Entidades Comunitárias Dom Fernando II e Aroeiras</t>
  </si>
  <si>
    <t>CMEI Jardim das Aroeiras</t>
  </si>
  <si>
    <t>Jardim Mirabel</t>
  </si>
  <si>
    <t>Recanto Dom Orione</t>
  </si>
  <si>
    <t>Conjunto Vera Cruz I</t>
  </si>
  <si>
    <t>Associação de Moradores do Conjunto Vera Cruz I</t>
  </si>
  <si>
    <t>Associação Pastoral Soldados de Cristo</t>
  </si>
  <si>
    <t>Projeto Adoção</t>
  </si>
  <si>
    <t>Vera Cruz 2</t>
  </si>
  <si>
    <t xml:space="preserve">Casa Terapêutica Rei Davi </t>
  </si>
  <si>
    <t>Residencial Paulo Pacheco</t>
  </si>
  <si>
    <t>Associação Paulo Pacheco</t>
  </si>
  <si>
    <t>Jardim Goiás</t>
  </si>
  <si>
    <t>Associação Habitacional e Construção Civil do Brasil - Constracc</t>
  </si>
  <si>
    <t>Instituto Batuíra de Saúde Mental</t>
  </si>
  <si>
    <t>Casa da Criança e do Adolescente Talitha Kum</t>
  </si>
  <si>
    <t>Novo Horizonte</t>
  </si>
  <si>
    <t>Associação Metodista Assistencial de Educação Infantil</t>
  </si>
  <si>
    <t>Setor Oeste</t>
  </si>
  <si>
    <t>Associação Obra do Berço</t>
  </si>
  <si>
    <t>Assciação Estadual de Apoio a Saúde</t>
  </si>
  <si>
    <t>Paróquia São Nicolau</t>
  </si>
  <si>
    <t>Sociedade Beneficente Ortodoxa de Goiás</t>
  </si>
  <si>
    <t>Centro de Atenção Psicossocial - CAPS Girassol</t>
  </si>
  <si>
    <t>Núcleo de Proteção aos Queimados</t>
  </si>
  <si>
    <t>Setor Coimbra</t>
  </si>
  <si>
    <t>Associação Servos de Deus</t>
  </si>
  <si>
    <t>Associação Tio Cleobaldo</t>
  </si>
  <si>
    <t>Lar de Jesus</t>
  </si>
  <si>
    <t>Bairro Feliz</t>
  </si>
  <si>
    <t>Lar Caminho da Luz</t>
  </si>
  <si>
    <t>Vila Jardim Pompéia</t>
  </si>
  <si>
    <t>Associação Universo Sem Fome</t>
  </si>
  <si>
    <t>Jardim Liberdade</t>
  </si>
  <si>
    <t>Caps Noroeste</t>
  </si>
  <si>
    <t>Setor Marechal Rondon</t>
  </si>
  <si>
    <t>Casa de Apoio Anjo Gabriel (antiga Liga da Solidariedade)</t>
  </si>
  <si>
    <t>Fraternidade de Assistência a Menores Aprendizes - FAMA</t>
  </si>
  <si>
    <t>Bairro Floresta</t>
  </si>
  <si>
    <t>Casa de Fraternidade Caminho da Luz</t>
  </si>
  <si>
    <t>Gentil Meireles</t>
  </si>
  <si>
    <t>Aliança Clube Futebol</t>
  </si>
  <si>
    <t>Conjunto Cachoeira Dourada</t>
  </si>
  <si>
    <t>Centro Espírita Estrela D'Alva</t>
  </si>
  <si>
    <t>Residencial Maria Lourença</t>
  </si>
  <si>
    <t>Centro de Atendimento Educação e Mediação da Família - CAEMFA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</si>
  <si>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</si>
  <si>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</si>
  <si>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</si>
  <si>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</si>
  <si>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</si>
  <si>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</si>
  <si>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Parque Tremendão</t>
  </si>
  <si>
    <t>CMEI Parque Tremendão</t>
  </si>
  <si>
    <t>Associação Comunitária Beneficente Portas Abertas</t>
  </si>
  <si>
    <t>Jardim da Luz</t>
  </si>
  <si>
    <t>Comunidade Espírita Ramatis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</si>
  <si>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</si>
  <si>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</si>
  <si>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</si>
  <si>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</si>
  <si>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</si>
  <si>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(Antiga Igrejinha)</t>
  </si>
  <si>
    <t>Buena Vista IV</t>
  </si>
  <si>
    <t>Igreja Batista Amor e Cuidado</t>
  </si>
  <si>
    <t>Igreja Evangélica Assembleia de Deus Buena Vista II</t>
  </si>
  <si>
    <t>Vila Nova</t>
  </si>
  <si>
    <t>Igreja Evangélica Assembleia de Deus Jd. Novo Mundo - Ministério Vila Nova</t>
  </si>
  <si>
    <t>Associação das Mulheres Deficientes Auditivas e Surdas do Estado de Goiás</t>
  </si>
  <si>
    <t>Associação dos Deficientes Físicos do Estado de Goiás - ADFEGO</t>
  </si>
  <si>
    <t>Associação dos Acidentados do Trabalho do Estado de Goiás</t>
  </si>
  <si>
    <t>Secretaria Estadual de Educação</t>
  </si>
  <si>
    <t>Comunidade Espírita Paz em Jesus</t>
  </si>
  <si>
    <t>Vila Viana</t>
  </si>
  <si>
    <t>Igreja Internacional da Paz - Ministério Luz para os Povos</t>
  </si>
  <si>
    <t>Bairro da Vitória</t>
  </si>
  <si>
    <t>Igreja Evangélica Assembleia de Deus Ministério Jardim América</t>
  </si>
  <si>
    <t>Associação de Assistência Social Soldadinhos de Deus</t>
  </si>
  <si>
    <t>Ministério de Adoração Amigo do Rei</t>
  </si>
  <si>
    <t>Bairro da Vitória Área III</t>
  </si>
  <si>
    <t>Associação Beija-Flor</t>
  </si>
  <si>
    <t>Vila Riso</t>
  </si>
  <si>
    <t>Igreja Evangélica Assembleia de Deus Vila Riso</t>
  </si>
  <si>
    <t>Bairro Anhanguera</t>
  </si>
  <si>
    <t>Associação de Pais do Excepcional Gota de Orgulho - APEGO</t>
  </si>
  <si>
    <t>Parque Anhanguera</t>
  </si>
  <si>
    <t>Igreja Evangélica Avivamento</t>
  </si>
  <si>
    <t>Parque Anhanguera II</t>
  </si>
  <si>
    <t>Associação Cairós - Solidariedade e Ação</t>
  </si>
  <si>
    <t>Setor Nilza Modesto Neto</t>
  </si>
  <si>
    <t>Igreja Evangélica Ministério Rosa de Sarom</t>
  </si>
  <si>
    <t>Jardim América</t>
  </si>
  <si>
    <t>Igreja Evangélica Quadrangular</t>
  </si>
  <si>
    <t>Associação Bem Aventurada Imelda</t>
  </si>
  <si>
    <t>Ação Social Sagrados Estigmas e Santo Expedito</t>
  </si>
  <si>
    <t>Centro Espírita e Casa da Sopa Orondina Luz e Vida</t>
  </si>
  <si>
    <t>Associação Parkinson de Goiás</t>
  </si>
  <si>
    <t>Jardim Curitiba I</t>
  </si>
  <si>
    <t>Igreja Pentencostal Allfa e Omega - Ministério Atos II</t>
  </si>
  <si>
    <t>Setor Urias Magalhães</t>
  </si>
  <si>
    <t>Instituto de Atenção a Terceira Idade Nossa Senhora do Perpétuo Socorro</t>
  </si>
  <si>
    <t>Residencial Morumbi</t>
  </si>
  <si>
    <t>Ministério das Igrejas das Assembleias de Deus Jardim das Oliveiras</t>
  </si>
  <si>
    <t>Setor Recreio de Ipê</t>
  </si>
  <si>
    <t>Missão Resgate da Paz</t>
  </si>
  <si>
    <t>Jardim Europa</t>
  </si>
  <si>
    <t>Moderna Olavo Bilac</t>
  </si>
  <si>
    <t>Associação de Serviço à Criança Especial de Goiânia - ASCEP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</si>
  <si>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</si>
  <si>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</si>
  <si>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</si>
  <si>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</si>
  <si>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</si>
  <si>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</si>
  <si>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</si>
  <si>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</si>
  <si>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</si>
  <si>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Secretaria Estadual de Saúde</t>
  </si>
  <si>
    <t>Siquém Núcleo Educacional</t>
  </si>
  <si>
    <t>Jardim Nova Esperança</t>
  </si>
  <si>
    <t>Associação Missionária Shekinah</t>
  </si>
  <si>
    <t>Obras Sociais do Centro Espírita Irmão Áureo - OSCEIA</t>
  </si>
  <si>
    <t>Setor Bueno</t>
  </si>
  <si>
    <t>Sindicato dos Proprietários das Oficinas Mecânicas dos Estados de Goiás</t>
  </si>
  <si>
    <t>Igreja Assembleia de Deus Ministério Bethel</t>
  </si>
  <si>
    <t>Sociedade Instituto Curados para Curar</t>
  </si>
  <si>
    <t>Residencial Itaipu</t>
  </si>
  <si>
    <t>Associação Semente da Vida - Projeto Semear</t>
  </si>
  <si>
    <t>Centro</t>
  </si>
  <si>
    <t>Associação das Donas de Casa e Consumidores em Ação</t>
  </si>
  <si>
    <t>Associação Grupo Vozes Flores do Cerrado</t>
  </si>
  <si>
    <t>Associação dos Agentes de Proteção do Juizado da Infância e da Juventude</t>
  </si>
  <si>
    <t xml:space="preserve">Comunidade Terapêutica Ebenézer Bom Pastor </t>
  </si>
  <si>
    <t>Associação dos Trabalhadores e Ex-trabalhadores de Bares e Restaurantes - ATRES</t>
  </si>
  <si>
    <t>Templo Casa de Oração</t>
  </si>
  <si>
    <t xml:space="preserve">Primeira Igreja Batista de Goiânia </t>
  </si>
  <si>
    <t xml:space="preserve">Sindicato dos Empregados do Comércio Hoteleiro do Estado de Goiás </t>
  </si>
  <si>
    <t>Setor Progresso</t>
  </si>
  <si>
    <t>Centro de Trabalho Comunitário - CTC</t>
  </si>
  <si>
    <t>Setor Balneário</t>
  </si>
  <si>
    <t>Associação dos Idosos Jardim Balneário</t>
  </si>
  <si>
    <t>Setor Sudoeste</t>
  </si>
  <si>
    <t>Grupo Pela Vidda de Goiânia</t>
  </si>
  <si>
    <t>Setor Negrão de Lima</t>
  </si>
  <si>
    <t>Balneário Meia Ponte</t>
  </si>
  <si>
    <t>Arquidiocese de Goiânia - Cúria Metropolitana - Paróquia Nossa Senhora Aparecida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</si>
  <si>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</si>
  <si>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</si>
  <si>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</si>
  <si>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</si>
  <si>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</si>
  <si>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 xml:space="preserve">Associação Celso Junior Cuidando dos Filhos de Deus </t>
  </si>
  <si>
    <t>Centro de Educação Comunitária de Meninas e Meninos  - Cecom</t>
  </si>
  <si>
    <t>Setor São José</t>
  </si>
  <si>
    <t>Igreja Pentecostal Assembleia de Deus Ministério Louvor e Adoração</t>
  </si>
  <si>
    <t>Perim</t>
  </si>
  <si>
    <t>Sociedade Eunice Weaver de Goiânia</t>
  </si>
  <si>
    <t>Vila Americano do Brasil</t>
  </si>
  <si>
    <t>Abrigo dos Idosos São Vicente de Paulo</t>
  </si>
  <si>
    <t>Santa Casa de Misericórdia de Goiânia</t>
  </si>
  <si>
    <t>Parque Amazonas</t>
  </si>
  <si>
    <t>Asilo Solar Colombino Augusto de Bastos</t>
  </si>
  <si>
    <t>Associação Casa de Apoio Dona Iraídes</t>
  </si>
  <si>
    <t>Associação Semeadores do Bem</t>
  </si>
  <si>
    <t>Madre Germana I</t>
  </si>
  <si>
    <t>Centro Ed. Infantil Marista Divino Pai Eterno</t>
  </si>
  <si>
    <t>Sociedade Espírita Trabalho e Esperança</t>
  </si>
  <si>
    <t>Madre Germana II</t>
  </si>
  <si>
    <t>Associação Assistencial Madre Germana II</t>
  </si>
  <si>
    <t>Moinho dos Ventos</t>
  </si>
  <si>
    <t>Associação dos Moradores do Moinho dos Ventos - AMOVE</t>
  </si>
  <si>
    <t>Residencial Morada do Bosque</t>
  </si>
  <si>
    <t>Associação Assunção</t>
  </si>
  <si>
    <t>Vila Lucy</t>
  </si>
  <si>
    <t>Associação Beneficente de Ajuda a Pessoa Carente</t>
  </si>
  <si>
    <t>Setor Universitário</t>
  </si>
  <si>
    <t>Associação Projeto Esporte Crescer - PROEC</t>
  </si>
  <si>
    <t>Setor Marista</t>
  </si>
  <si>
    <t>Associação Beneficente Manancial</t>
  </si>
  <si>
    <t>Forte Vile</t>
  </si>
  <si>
    <t>Associação Casa de Cultura Antônia Ferreira de Souza</t>
  </si>
  <si>
    <t>Jardim Mariliza</t>
  </si>
  <si>
    <t>Associação Casa de Maria</t>
  </si>
  <si>
    <t>Setor Sul</t>
  </si>
  <si>
    <t>Associação Grupo Vida a Vida</t>
  </si>
  <si>
    <t>Recreio dos Bandeirantes</t>
  </si>
  <si>
    <t>Comunidade Terapêutica Projeto Luz que Liberta - ABVIDA</t>
  </si>
  <si>
    <t>Associação Comunidade Luz da Vida</t>
  </si>
  <si>
    <t>Jovens com uma Missão Goiânia</t>
  </si>
  <si>
    <t>Boa Ventura</t>
  </si>
  <si>
    <t>Associação dos Catadores de Materiais Recicláveis Ordem e Progresso</t>
  </si>
  <si>
    <t>Finsocial</t>
  </si>
  <si>
    <t>Grupo Fraterno de Assistência 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</si>
  <si>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</si>
  <si>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</si>
  <si>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</si>
  <si>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</si>
  <si>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</si>
  <si>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Vila Matilde</t>
  </si>
  <si>
    <t>Associação Irmãs da Mãe Dolorosa da Ordem Terceira de São Francisco</t>
  </si>
  <si>
    <t>Setor Norte Ferroviário</t>
  </si>
  <si>
    <t>Associação Maçônica de Assistência Social do Estado de Goiás - AMEM-GO</t>
  </si>
  <si>
    <t>Centro de Valorização da Mulher - CEVAM</t>
  </si>
  <si>
    <t>Residencial Antônio Carlos Pires</t>
  </si>
  <si>
    <t>Estrela Dalva</t>
  </si>
  <si>
    <t>Associação Projeto Noroeste</t>
  </si>
  <si>
    <t>Sítio dos Bandeirantes</t>
  </si>
  <si>
    <t>Associação Santa Terezinha do Menino Jesus</t>
  </si>
  <si>
    <t>Jardim Santo Antônio</t>
  </si>
  <si>
    <t>Casa de Mãe Sozinha Anália Franco</t>
  </si>
  <si>
    <t>Vila Mutirão</t>
  </si>
  <si>
    <t>Casa do Idoso da Vila Multirão</t>
  </si>
  <si>
    <t>Lar Pio Xll</t>
  </si>
  <si>
    <t>Setor Morais</t>
  </si>
  <si>
    <t>Centro de Cidadania Negra do Estado de Goiás</t>
  </si>
  <si>
    <t>Vila Novo Horizonte</t>
  </si>
  <si>
    <t>Centro de Reabilitação São Paulo Apóstolo - CRESPA</t>
  </si>
  <si>
    <t>Vila Pedroso</t>
  </si>
  <si>
    <t>Oitava Igreja Presbiteriana de Goiânia</t>
  </si>
  <si>
    <t>CMEI Tia Jovita</t>
  </si>
  <si>
    <t>Igreja Assembleia de Deus Ministério Fama</t>
  </si>
  <si>
    <t>Vila Isaura</t>
  </si>
  <si>
    <t>Associação dos Moradores da Vila Isaura e Jardim Xavier - AMOVIJAX</t>
  </si>
  <si>
    <t>Nova Suíça</t>
  </si>
  <si>
    <t>Igreja Nossa Senhora Aparecida e Santa Edwiges</t>
  </si>
  <si>
    <t>Setor Jaó</t>
  </si>
  <si>
    <t>Comunidade Evangélica Juvenil Vida Nova - CEJVN</t>
  </si>
  <si>
    <t>Programa Banco Municipal de Alimentos - Semas</t>
  </si>
  <si>
    <t>Residencial Brisa da Mata</t>
  </si>
  <si>
    <t>Associação Projeto Social Anjo da Guarda</t>
  </si>
  <si>
    <t>Residencial Juscelino Kubitschek</t>
  </si>
  <si>
    <t>Casa Espírita Irmão Lázaro</t>
  </si>
  <si>
    <t>Res. Recreio Samambaia</t>
  </si>
  <si>
    <t>Desafio Jovem Restauração Shalom</t>
  </si>
  <si>
    <t>Setor Bela Vista</t>
  </si>
  <si>
    <t>Escola Creche São Domingos Sávio</t>
  </si>
  <si>
    <t>Parque Atheneu</t>
  </si>
  <si>
    <t>Grupo Espírita Amor e Vida</t>
  </si>
  <si>
    <t>Rio Formoso</t>
  </si>
  <si>
    <t>Hospital Espírita Eurípedes Barsanulfo</t>
  </si>
  <si>
    <t xml:space="preserve">Jardim Petrópolis </t>
  </si>
  <si>
    <t>Projeto Profissionalizante e Educacional Ebenezer</t>
  </si>
  <si>
    <t>Igreja Pentecostal Assembléia de Deus Campo Petropolis - IPAD</t>
  </si>
  <si>
    <t>Setor Rodoviário</t>
  </si>
  <si>
    <t>Legião da Boa Vontade - LBV</t>
  </si>
  <si>
    <t>Parque Oeste Industrial</t>
  </si>
  <si>
    <t>Grupo Espírita Luz Lar Caminho de Maria</t>
  </si>
  <si>
    <t>Ministério Filantrópico Terra Fértil</t>
  </si>
  <si>
    <t>Associação Polivalente São José - APSJ</t>
  </si>
  <si>
    <t>Pedro Ludovico</t>
  </si>
  <si>
    <t>Obras Sociais do Grupo Espírita Regeneração</t>
  </si>
  <si>
    <t>Capuava</t>
  </si>
  <si>
    <t>Assembleia de Deus Capuava</t>
  </si>
  <si>
    <t>SUB-TOTAL DE ATENDIMENTOS (KG)</t>
  </si>
  <si>
    <t>SUB-TOTAL DE ATENDIMENTOS (FÍSICO)</t>
  </si>
  <si>
    <t>Outros municípios</t>
  </si>
  <si>
    <t>Instituição / Entidade ATENDIDA NOS DEMAIS MUNICÍPIOS</t>
  </si>
  <si>
    <t>Anápolis</t>
  </si>
  <si>
    <t>Assembleia de Deus Anápolis</t>
  </si>
  <si>
    <t>Instituição Filantrópica Aldeia da Paz</t>
  </si>
  <si>
    <t>Associação Moriá</t>
  </si>
  <si>
    <t>Associação Missionária Peniel</t>
  </si>
  <si>
    <t>Abrigo Evangélico Jesus Cristo é o Senhor</t>
  </si>
  <si>
    <t>Associação Missionária Esperança</t>
  </si>
  <si>
    <t>Missão Alô Criança de Assistência Infantil</t>
  </si>
  <si>
    <t>Instituto Pequeno Abandonado - Luz de Jesus</t>
  </si>
  <si>
    <t>Associação Franciscana de Instrução e Assistência - AFIA</t>
  </si>
  <si>
    <t>Associação Príncipe da Paz</t>
  </si>
  <si>
    <t>Casa da Criança de Anápolis</t>
  </si>
  <si>
    <t>Anicuns</t>
  </si>
  <si>
    <t>Clube das Mães de Anicuns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</si>
  <si>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</si>
  <si>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</si>
  <si>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</si>
  <si>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</si>
  <si>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</si>
  <si>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Águas Lindas de Goiás</t>
  </si>
  <si>
    <t>Associação de Apoio a Saúde da Pessoa Carente</t>
  </si>
  <si>
    <t>Aparecida de Goiânia</t>
  </si>
  <si>
    <t xml:space="preserve">Central das Comunidades, Favelas e Periferias (Dona Ana) - COMFAPE </t>
  </si>
  <si>
    <t>AGEO Esportivo</t>
  </si>
  <si>
    <t xml:space="preserve"> Associação dos Moto-Taxistas</t>
  </si>
  <si>
    <t>Abrigo Comendador Walmor</t>
  </si>
  <si>
    <t>Associação  do Poder de Deus Resgatando Vidas com Amor</t>
  </si>
  <si>
    <t>Associação Espírita AJA - Ajudantes Anônimos com Jesus</t>
  </si>
  <si>
    <t>Comunidade Espírita Irmão Jacob - CEIJ</t>
  </si>
  <si>
    <t>Creche Anjo da Guarda - Dom Orione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</si>
  <si>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</si>
  <si>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</si>
  <si>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</si>
  <si>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</si>
  <si>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</si>
  <si>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</si>
  <si>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</si>
  <si>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</si>
  <si>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</si>
  <si>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</si>
  <si>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Conselho das Associações Moradores de Aparecida - CAMAP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</si>
  <si>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</si>
  <si>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</si>
  <si>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</si>
  <si>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</si>
  <si>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</si>
  <si>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</si>
  <si>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>Centro Espírita Lar Maria Cecília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</si>
  <si>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</si>
  <si>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</si>
  <si>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</si>
  <si>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</si>
  <si>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Instituto Levanta-te e Anda</t>
  </si>
  <si>
    <t>Igreja Proclamai as Nações</t>
  </si>
  <si>
    <t>Instituição Periférica Beneficiente Pequeninos do Reviver</t>
  </si>
  <si>
    <t>Associação Quilombola Urbana Jd. Cascata</t>
  </si>
  <si>
    <t>Projeto Meninos dos Meus Olhos</t>
  </si>
  <si>
    <t>Associação dos Servidores e Usuários nas Estratégias Saúde da Família - ASUSFEGO</t>
  </si>
  <si>
    <t>Associação Solar das Acácias</t>
  </si>
  <si>
    <t>Casa de Apoio São Luiz</t>
  </si>
  <si>
    <t>Centro de Apoio a Carentes Silvestre Linares</t>
  </si>
  <si>
    <t>Projetando o Amanhã</t>
  </si>
  <si>
    <t>Projeto Minha Oportunidade</t>
  </si>
  <si>
    <t>Organização Mulheres em Ação Vila Delfiore</t>
  </si>
  <si>
    <t>Associação Comunitária Beneficente Unidos em Cristo - ACBUC</t>
  </si>
  <si>
    <t>Monjolo Retiro para Idosos</t>
  </si>
  <si>
    <t>Movimento Terra Livre</t>
  </si>
  <si>
    <t>Aurilândia</t>
  </si>
  <si>
    <t>Associação Apostolado Santana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</si>
  <si>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</si>
  <si>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</si>
  <si>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</si>
  <si>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</si>
  <si>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</si>
  <si>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</si>
  <si>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</si>
  <si>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</si>
  <si>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</si>
  <si>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</si>
  <si>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</si>
  <si>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</si>
  <si>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</si>
  <si>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</si>
  <si>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</si>
  <si>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</si>
  <si>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</si>
  <si>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Espírita Casa do Caminho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</si>
  <si>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</si>
  <si>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</si>
  <si>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</si>
  <si>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</si>
  <si>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</si>
  <si>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Centro Espírita Trabalho e Progresso</t>
  </si>
  <si>
    <t>Lar São Vicente de Paulo do Centro Espírita Luz e Caridade</t>
  </si>
  <si>
    <t>Nazário</t>
  </si>
  <si>
    <t>Centro Espírita O Consolador</t>
  </si>
  <si>
    <t>Niquelândia</t>
  </si>
  <si>
    <t>Associação Solidária do Estado de Goiás</t>
  </si>
  <si>
    <t xml:space="preserve">Nova Glória </t>
  </si>
  <si>
    <t>Associação Beneficente da Assembleia de Deus - ABADE</t>
  </si>
  <si>
    <t>Nova Veneza</t>
  </si>
  <si>
    <t>Associação Recanto Mais Saúde</t>
  </si>
  <si>
    <t>Associação Filhos da Esperança Semeando o Amor</t>
  </si>
  <si>
    <t>Paróquia Nossa Senhora do Carmo</t>
  </si>
  <si>
    <t>Palmeiras de Goiás</t>
  </si>
  <si>
    <t>Associação Espírita Casa do Mestre Jesus</t>
  </si>
  <si>
    <t>Associação de Pais e Amigos dos Excepcionais de Palmeiras de Goiás</t>
  </si>
  <si>
    <t>Petrolina</t>
  </si>
  <si>
    <t>Rede Solidária</t>
  </si>
  <si>
    <t>Professor Jamil</t>
  </si>
  <si>
    <t>Associação Quilombola de Professor Jamil</t>
  </si>
  <si>
    <t>Pontalina</t>
  </si>
  <si>
    <t>Igreja Evangélica Assembleia de Deus</t>
  </si>
  <si>
    <t>Obra Unida A Sociedade São Vicente de Paulo</t>
  </si>
  <si>
    <t>Quirinópolis</t>
  </si>
  <si>
    <t>Instituto Renascendo</t>
  </si>
  <si>
    <t xml:space="preserve">Santa Rita do Araguaia </t>
  </si>
  <si>
    <t>Instituição de Longa Permanência Lar Feliz</t>
  </si>
  <si>
    <t>Santo Antônio do Descoberto</t>
  </si>
  <si>
    <t>Associação de Idosos e Pessoas Carentes Santo Antônio do Descoberto - ASIPEC/SAD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</si>
  <si>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</si>
  <si>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</si>
  <si>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</si>
  <si>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</si>
  <si>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</si>
  <si>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</si>
  <si>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</si>
  <si>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Nordestinos de Senador Canedo</t>
  </si>
  <si>
    <t>Centro de Artes de Grupos Espíritas - CEAGESP</t>
  </si>
  <si>
    <t>Associação dos Moradores do Bairro Alvorada e Adjacentes M S Canedo - ASMBAA</t>
  </si>
  <si>
    <t>Trindade</t>
  </si>
  <si>
    <t>Associação de Idosos Alegria de Viver</t>
  </si>
  <si>
    <t>Associação Beneficente Curae</t>
  </si>
  <si>
    <t>Associação Comunitária Assistencial Luz e Vida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</si>
  <si>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</si>
  <si>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</si>
  <si>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</si>
  <si>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</si>
  <si>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</si>
  <si>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</si>
  <si>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</si>
  <si>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Trabalho Solidário Mão Amiga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</si>
  <si>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</si>
  <si>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</si>
  <si>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</si>
  <si>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</si>
  <si>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Associação dos Rotarianos de Trindade - Movimento Assistencial Trindadense</t>
  </si>
  <si>
    <t>Centro Terapêutico Fênix</t>
  </si>
  <si>
    <t>Nosso Lar Ana de Almeida</t>
  </si>
  <si>
    <t>Vila São José Bento Cottolengo</t>
  </si>
  <si>
    <t>Movimento Assistencial Essencial a Família - M.A.E</t>
  </si>
  <si>
    <t>Centro Educacional e Capacitação de Apoio ao Menor</t>
  </si>
  <si>
    <t>FAMÍLIAS (KG)</t>
  </si>
  <si>
    <t>TOTAL GERAL (KG)**</t>
  </si>
  <si>
    <t>6. RELAÇÃO DE DOADORES</t>
  </si>
  <si>
    <t>Item Meta TF: 15.4   /   Item Meta PT: 9.9.4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</si>
  <si>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</si>
  <si>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</si>
  <si>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</si>
  <si>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</si>
  <si>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</si>
  <si>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Apreensões IBAMA/ Polícia Federal</t>
  </si>
  <si>
    <t>Adair Lemes</t>
  </si>
  <si>
    <t>Adevair Emiliano</t>
  </si>
  <si>
    <t>Ardidas Conservas e Condimentos</t>
  </si>
  <si>
    <t>Associação dos Produtores</t>
  </si>
  <si>
    <t>Batatão Cozinhas Comércio de Frutas e Verduras</t>
  </si>
  <si>
    <t>Boni S/A</t>
  </si>
  <si>
    <t>Batista</t>
  </si>
  <si>
    <t>Brage Distribuidora de Verduras</t>
  </si>
  <si>
    <t>Casa da Cenoura</t>
  </si>
  <si>
    <t>Casa das Polpas</t>
  </si>
  <si>
    <t>Casa Mineira de Frutas</t>
  </si>
  <si>
    <t>Castro &amp; Inocencio Ltda.</t>
  </si>
  <si>
    <t>Cebolão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</si>
  <si>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</si>
  <si>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</si>
  <si>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</si>
  <si>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</si>
  <si>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</si>
  <si>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</si>
  <si>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</si>
  <si>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</si>
  <si>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</si>
  <si>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</si>
  <si>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</si>
  <si>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</si>
  <si>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</si>
  <si>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</si>
  <si>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Cenourão Dodo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</si>
  <si>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</si>
  <si>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</si>
  <si>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</si>
  <si>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</si>
  <si>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</si>
  <si>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</si>
  <si>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</si>
  <si>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</si>
  <si>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</si>
  <si>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</si>
  <si>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</si>
  <si>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</si>
  <si>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</si>
  <si>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</si>
  <si>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</si>
  <si>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</si>
  <si>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</si>
  <si>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</si>
  <si>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</si>
  <si>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</si>
  <si>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</si>
  <si>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</si>
  <si>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</si>
  <si>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</si>
  <si>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</si>
  <si>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</si>
  <si>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</si>
  <si>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</si>
  <si>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</si>
  <si>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</si>
  <si>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</si>
  <si>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</si>
  <si>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</si>
  <si>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</si>
  <si>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Frutas Douradas</t>
  </si>
  <si>
    <t>Frutas Tropicais</t>
  </si>
  <si>
    <t>Gigantão Comercial de Batatas Ltda.</t>
  </si>
  <si>
    <t>Gynpepp</t>
  </si>
  <si>
    <t>Horta escola - Município de Goiânia</t>
  </si>
  <si>
    <t>Hani Alimentos</t>
  </si>
  <si>
    <t>Irmãos Haradas Ltda.</t>
  </si>
  <si>
    <t>Irmãos Garcia Hortifrutigranjeiros Ltda.</t>
  </si>
  <si>
    <t>JF</t>
  </si>
  <si>
    <t>Jader Antonio</t>
  </si>
  <si>
    <t>José Raimunda Olavo Santos Ltda.</t>
  </si>
  <si>
    <t>JR Comercial de Frutas</t>
  </si>
  <si>
    <t>JM Distribuidora de Bananas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</si>
  <si>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</si>
  <si>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</si>
  <si>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</si>
  <si>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</si>
  <si>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</si>
  <si>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</si>
  <si>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</si>
  <si>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</si>
  <si>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</si>
  <si>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</si>
  <si>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</si>
  <si>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</si>
  <si>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</si>
  <si>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</si>
  <si>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</si>
  <si>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</si>
  <si>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</si>
  <si>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</si>
  <si>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</si>
  <si>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</si>
  <si>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</si>
  <si>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</si>
  <si>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Vivi Frutas</t>
  </si>
  <si>
    <t>WV Distribuidora de Bananas</t>
  </si>
  <si>
    <t>SUB-TOTAL ARRECADAÇÕES CONCESSIONÁRIOS (KG)</t>
  </si>
  <si>
    <t>PERMISSIONÁRIOS, PRODUTORES e PESSOA FÍSICA</t>
  </si>
  <si>
    <t>Adriano Rodrigues dos Santos</t>
  </si>
  <si>
    <t>Adilson Julio</t>
  </si>
  <si>
    <t>Aguinaldo</t>
  </si>
  <si>
    <t>Alex Sousa</t>
  </si>
  <si>
    <t>Alexandre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</si>
  <si>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</si>
  <si>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</si>
  <si>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</si>
  <si>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</si>
  <si>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</si>
  <si>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</si>
  <si>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</si>
  <si>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</si>
  <si>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</si>
  <si>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</si>
  <si>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</si>
  <si>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</si>
  <si>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</si>
  <si>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</si>
  <si>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Pereira Passos</t>
  </si>
  <si>
    <t>Divino Serrano dos Santos</t>
  </si>
  <si>
    <t xml:space="preserve">Divino Rodrigues do Nascimento </t>
  </si>
  <si>
    <t>Divino Vieira de Souza</t>
  </si>
  <si>
    <t>Dyone Rodrygues</t>
  </si>
  <si>
    <t>Edielson</t>
  </si>
  <si>
    <t>Ediene</t>
  </si>
  <si>
    <t>Edson Rodrigues Tavares</t>
  </si>
  <si>
    <t>Edmar Cardoso de Oliveira</t>
  </si>
  <si>
    <t>Edimar</t>
  </si>
  <si>
    <t>Eduardo</t>
  </si>
  <si>
    <t>Edivaldo Lopes de Oliveira</t>
  </si>
  <si>
    <t>Eleuza Franca de Melo</t>
  </si>
  <si>
    <t>Esio Bernardes do Vale</t>
  </si>
  <si>
    <t>Emater</t>
  </si>
  <si>
    <t>Euler Borges Pinheiro</t>
  </si>
  <si>
    <t>Fabio</t>
  </si>
  <si>
    <t>Francis</t>
  </si>
  <si>
    <t>Francisco Silva</t>
  </si>
  <si>
    <t>Frutal Bahia</t>
  </si>
  <si>
    <t>Gaspar Silva</t>
  </si>
  <si>
    <t>Geremias da Conceição</t>
  </si>
  <si>
    <t>Geraldino</t>
  </si>
  <si>
    <t>Guilherme Marques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</si>
  <si>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</si>
  <si>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</si>
  <si>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</si>
  <si>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</si>
  <si>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</si>
  <si>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</si>
  <si>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</si>
  <si>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</si>
  <si>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</si>
  <si>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</si>
  <si>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</si>
  <si>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</si>
  <si>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</si>
  <si>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</si>
  <si>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</si>
  <si>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</si>
  <si>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</si>
  <si>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</si>
  <si>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</si>
  <si>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</si>
  <si>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</si>
  <si>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</si>
  <si>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</si>
  <si>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</si>
  <si>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</si>
  <si>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</si>
  <si>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</si>
  <si>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</si>
  <si>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</si>
  <si>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Juscelino Alves Pereira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</si>
  <si>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</si>
  <si>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</si>
  <si>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</si>
  <si>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</si>
  <si>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</si>
  <si>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</si>
  <si>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</si>
  <si>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</si>
  <si>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</si>
  <si>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</si>
  <si>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</si>
  <si>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</si>
  <si>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</si>
  <si>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</si>
  <si>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</si>
  <si>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</si>
  <si>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</si>
  <si>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</si>
  <si>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</si>
  <si>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</si>
  <si>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</si>
  <si>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</si>
  <si>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</si>
  <si>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</si>
  <si>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</si>
  <si>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</si>
  <si>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</si>
  <si>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</si>
  <si>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</si>
  <si>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</si>
  <si>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</si>
  <si>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</si>
  <si>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</si>
  <si>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</si>
  <si>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</si>
  <si>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</si>
  <si>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</si>
  <si>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</si>
  <si>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</si>
  <si>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</si>
  <si>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</si>
  <si>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</si>
  <si>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</si>
  <si>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</si>
  <si>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</si>
  <si>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</si>
  <si>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</si>
  <si>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</si>
  <si>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Uedino Caetano Leas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</si>
  <si>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</si>
  <si>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</si>
  <si>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</si>
  <si>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</si>
  <si>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</si>
  <si>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</si>
  <si>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</si>
  <si>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Walter Nunes da Costa</t>
  </si>
  <si>
    <t>Thyago Henrique</t>
  </si>
  <si>
    <t>Weliton</t>
  </si>
  <si>
    <t>Wendel Nogueira</t>
  </si>
  <si>
    <t>Vilma</t>
  </si>
  <si>
    <t>Sidiney</t>
  </si>
  <si>
    <t>Werisnon Rodrigues Tavares</t>
  </si>
  <si>
    <t>Wesley Ferreira Rodrigues</t>
  </si>
  <si>
    <t>Wesley Faria Garcia</t>
  </si>
  <si>
    <t>Whenik Oliveira</t>
  </si>
  <si>
    <t>Willia Alvez da Costa</t>
  </si>
  <si>
    <t>SUB-TOTAL ARRECADAÇÕES PERMISSIONÁRIOS E PRODUTORES (KG)</t>
  </si>
  <si>
    <t>TOTAL ARRECADAÇÕES (KG)</t>
  </si>
  <si>
    <t>7. DESCRITIVO DAS DEMAIS ATIVIDADES</t>
  </si>
  <si>
    <t>Item Meta TF: -   /   Item Meta PT: 9.9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</si>
  <si>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</si>
  <si>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</si>
  <si>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</si>
  <si>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RELAÇÃO DE ENTIDADES SOCIAIS CADASTRADAS MENSALMENTE
NO PROGRAMA BANCO DE ALIMENTOS</t>
  </si>
  <si>
    <t>Mês</t>
  </si>
  <si>
    <t>Cidade</t>
  </si>
  <si>
    <t>Bairro</t>
  </si>
  <si>
    <t>Qtde.</t>
  </si>
  <si>
    <t>Entidades cadastradas para o Programa de Aquisição de Alimentos Estadual (PAA)</t>
  </si>
  <si>
    <t>-</t>
  </si>
  <si>
    <t>Cristalina</t>
  </si>
  <si>
    <t>Associação São Vicente de Paulo</t>
  </si>
  <si>
    <t>Obras Sociais da Diocese de Formosa</t>
  </si>
  <si>
    <t>Goiandira</t>
  </si>
  <si>
    <t>Asilo São Vicente de Paulo de Goiandira</t>
  </si>
  <si>
    <t>Instituição de Amparo e Aprendizagem ao Menor Carente - IAAMEC</t>
  </si>
  <si>
    <t>Guapó</t>
  </si>
  <si>
    <t>Centro de Tratamento Espiritual Bezerra de Menezes</t>
  </si>
  <si>
    <t>Iporá</t>
  </si>
  <si>
    <t>Casa dos Deficientes de Iporá</t>
  </si>
  <si>
    <t>Luziânia</t>
  </si>
  <si>
    <t>Casa de Acolhida São Vicente de Paulo</t>
  </si>
  <si>
    <t>Morrinhos</t>
  </si>
  <si>
    <t>Fundação de Assistência Social Betuel</t>
  </si>
  <si>
    <t>Novo Gama</t>
  </si>
  <si>
    <t xml:space="preserve">Ilé Omin Asé Ogun Oniré </t>
  </si>
  <si>
    <t>Petrolina de Goiás</t>
  </si>
  <si>
    <t>Lar do Ancião</t>
  </si>
  <si>
    <t>Pires do Rio</t>
  </si>
  <si>
    <t>Formação Integral para Menores - FIMC</t>
  </si>
  <si>
    <t>Posse</t>
  </si>
  <si>
    <t>APAE Bruno Borges da Conceição</t>
  </si>
  <si>
    <t>Associação Amigos Portadores de Câncer de Quirinópolis</t>
  </si>
  <si>
    <t>Rio Verde</t>
  </si>
  <si>
    <t>Centro de Recuperação Recanto de Paz</t>
  </si>
  <si>
    <t>Comunidade Terapêutica Gênesis</t>
  </si>
  <si>
    <t>Santa Rita do Araguaia</t>
  </si>
  <si>
    <t>São Miguel do Araguaia</t>
  </si>
  <si>
    <t>Associação de Pais e Amigos dos Excepcionais de São Miguel do Araguaia - APAE</t>
  </si>
  <si>
    <t>De mãos Dadas Pela Vida - MPV</t>
  </si>
  <si>
    <t>Obras Sociais da Casa da Fraternidade Irmã Scheila</t>
  </si>
  <si>
    <t>Uruaçu</t>
  </si>
  <si>
    <t>Obras Sociais da Diocese de Uruaçu</t>
  </si>
  <si>
    <t>Uruana</t>
  </si>
  <si>
    <t>Lar São Vicente de Paula</t>
  </si>
  <si>
    <t>Valparaíso</t>
  </si>
  <si>
    <t>Instituto Anjos de Rua</t>
  </si>
  <si>
    <t>Fraternidade Espírita Luz e Caridade</t>
  </si>
  <si>
    <t>Seara de Luz</t>
  </si>
  <si>
    <t>Porangatu</t>
  </si>
  <si>
    <t>São Vicente de Paulo VI</t>
  </si>
  <si>
    <t>Goiatuba</t>
  </si>
  <si>
    <t>Grupo Espírita da Paz</t>
  </si>
  <si>
    <t>Casa dos Deficientes</t>
  </si>
  <si>
    <t>Doverlândia</t>
  </si>
  <si>
    <t>Centro Espírita Santinha Campos</t>
  </si>
  <si>
    <t>Fazenda Nova</t>
  </si>
  <si>
    <t>Associação de Idosos</t>
  </si>
  <si>
    <t>Lar Maria de Nazaré</t>
  </si>
  <si>
    <t>Vem Viver</t>
  </si>
  <si>
    <t>Araguapaz</t>
  </si>
  <si>
    <t>Fundo Municipal de Direito do Idoso</t>
  </si>
  <si>
    <t>Campestre de Goiás</t>
  </si>
  <si>
    <t>Associação do Bem Estar de Campestre de Goiás</t>
  </si>
  <si>
    <t>Barro Alto</t>
  </si>
  <si>
    <t>Associação dos Parceiros da Arte Cultural de Barro Alto - APAC</t>
  </si>
  <si>
    <t>Flores de Goiás</t>
  </si>
  <si>
    <t>Associação das Mulheres Prod. Rurais do Bom Sucesso - Amprabons</t>
  </si>
  <si>
    <t>Obra Social Nossa Senhora da Glória Fazenda da Esperança</t>
  </si>
  <si>
    <t>Aragoiânia</t>
  </si>
  <si>
    <t>Associação Centro de Referência Raio de Sol</t>
  </si>
  <si>
    <t>Uirapuru</t>
  </si>
  <si>
    <t>Associacão de Pais e Alunos da Escola Família Agrícola de Uirapuru</t>
  </si>
  <si>
    <t>Associação de Apoio à Saúde do Idoso, Pessoa com Deficiência e Comunidade Carente</t>
  </si>
  <si>
    <t>Silvânia</t>
  </si>
  <si>
    <t>Centro Terapêutico Fica Vivo</t>
  </si>
  <si>
    <t>Associação de Apoio à Saúde da Pessoa Carente</t>
  </si>
  <si>
    <t> </t>
  </si>
  <si>
    <t>Centro de Referência de Assistência Social - CRAS</t>
  </si>
  <si>
    <t>Alexânia</t>
  </si>
  <si>
    <t>Aloândia</t>
  </si>
  <si>
    <t>Alto Paraíso de Goiás</t>
  </si>
  <si>
    <t>Alvorada do Norte</t>
  </si>
  <si>
    <t>Abrigo dos Velhos Prof Nicephoro Pereira da Silva</t>
  </si>
  <si>
    <t xml:space="preserve">Lar São Vicente de Paulo de Anicuns </t>
  </si>
  <si>
    <t>Instituto Abrigo Coração de Jesus - ECOVAM</t>
  </si>
  <si>
    <t>Núcleo Bem-te-vi</t>
  </si>
  <si>
    <t>Associação Apóstolo Santana</t>
  </si>
  <si>
    <t>Baliza</t>
  </si>
  <si>
    <t>Bom Jesus de Goiás</t>
  </si>
  <si>
    <t>Bonfinópolis</t>
  </si>
  <si>
    <t>Buriti Alegre</t>
  </si>
  <si>
    <t>Cachoeira Alta</t>
  </si>
  <si>
    <t>Caçu</t>
  </si>
  <si>
    <t>Caiapônia</t>
  </si>
  <si>
    <t>Grupo de Assistidos do Confrade Zé Boizim</t>
  </si>
  <si>
    <t>Campo Limpo de Goiás</t>
  </si>
  <si>
    <t>Campos Verdes</t>
  </si>
  <si>
    <t>Carmo do Rio Verde</t>
  </si>
  <si>
    <t>Cavalcante</t>
  </si>
  <si>
    <t>Ceres</t>
  </si>
  <si>
    <t>Unidade Vicentina de Ceres</t>
  </si>
  <si>
    <t>Cezarina</t>
  </si>
  <si>
    <t>Cidade Ocidental</t>
  </si>
  <si>
    <t>Cocalzinho de Goiás</t>
  </si>
  <si>
    <t>Associação São Vicente de Paulo Conferência São Sebastião</t>
  </si>
  <si>
    <t xml:space="preserve">Associação de Pais e Amigos dos Excepcionais - APAE de Cristalina </t>
  </si>
  <si>
    <t>Cristianópolis</t>
  </si>
  <si>
    <t>Crixás</t>
  </si>
  <si>
    <t>Associação de Pais e Amigos dos Excepcionais - APAE de Crixás</t>
  </si>
  <si>
    <t>Damianópolis</t>
  </si>
  <si>
    <t>Divinópolis de Goiás</t>
  </si>
  <si>
    <t>Associação Regional de Combate ao Câncer de Doverlândia</t>
  </si>
  <si>
    <t>Faina</t>
  </si>
  <si>
    <t>Lar do Idoso Dona Leontina Gobby Cunha</t>
  </si>
  <si>
    <t>Associação dos Idosos de Fazenda Nova</t>
  </si>
  <si>
    <t>Firminópolis</t>
  </si>
  <si>
    <t>Lar São José de Formosa</t>
  </si>
  <si>
    <t xml:space="preserve">Obras Sociais da Diocese de Formosa </t>
  </si>
  <si>
    <t>Goianésia</t>
  </si>
  <si>
    <t>Associação Instituto Social Kairós</t>
  </si>
  <si>
    <t>Goiânia</t>
  </si>
  <si>
    <t xml:space="preserve">Goiás </t>
  </si>
  <si>
    <t>Obras Sociais da Diocese de Goiás</t>
  </si>
  <si>
    <t>Gouvelândia</t>
  </si>
  <si>
    <t>Guaraíta</t>
  </si>
  <si>
    <t>Heitoraí</t>
  </si>
  <si>
    <t>CEPMG Prof. Augusta Machado</t>
  </si>
  <si>
    <t>Iaciara</t>
  </si>
  <si>
    <t>Inaciolândia</t>
  </si>
  <si>
    <t>Ipameri</t>
  </si>
  <si>
    <t>Abrigo Filantrópico Alfredo Júlio</t>
  </si>
  <si>
    <t>Associação Pestalozzi de Ipameri</t>
  </si>
  <si>
    <t>Associação Adelino de Carvalho</t>
  </si>
  <si>
    <t>Desafio Jovem de Iporá</t>
  </si>
  <si>
    <t>Itaberaí</t>
  </si>
  <si>
    <t>Associação Pestalozzi de Itaberaí</t>
  </si>
  <si>
    <t>Itajá</t>
  </si>
  <si>
    <t>Itapuranga</t>
  </si>
  <si>
    <t>Associação Beneficente Nova Aliança - Lar da Melhor Idade - ABNAI</t>
  </si>
  <si>
    <t>Associação Popular de Saúde de Itapuranga</t>
  </si>
  <si>
    <t>Itarumã</t>
  </si>
  <si>
    <t>Jandaia</t>
  </si>
  <si>
    <t>Jaraguá</t>
  </si>
  <si>
    <t>Jataí</t>
  </si>
  <si>
    <t>Associação Beneficente Albergue São Vicente de Paulo</t>
  </si>
  <si>
    <t>Jussara</t>
  </si>
  <si>
    <t>Lar Beneficente Bom Jesus</t>
  </si>
  <si>
    <t>Lagoa Santa</t>
  </si>
  <si>
    <t xml:space="preserve"> Associação dos Deficientes Físicos de Luziânia</t>
  </si>
  <si>
    <t>Mairipotaba</t>
  </si>
  <si>
    <t>Matrinchã</t>
  </si>
  <si>
    <t>Minaçu</t>
  </si>
  <si>
    <t>Sociedade Beneficente São Francisco de Assis</t>
  </si>
  <si>
    <t>Associação de Pais e Amigos dos Excepcionais de Minaçu</t>
  </si>
  <si>
    <t>Associação dos Aposentados e Pensionistas de Minaçu</t>
  </si>
  <si>
    <t>Mineiros</t>
  </si>
  <si>
    <t>Associação de Voluntários no Combate ao Câncer de Mineiros</t>
  </si>
  <si>
    <t>Moiporá</t>
  </si>
  <si>
    <t>Monte Alegre de Goiás</t>
  </si>
  <si>
    <t>Centro Espírita Luz e Caridade</t>
  </si>
  <si>
    <t>Associação Morrinhense de Proteção, Acolhimento e Reintegração Social</t>
  </si>
  <si>
    <t>Fundação de Assistência Social Betel</t>
  </si>
  <si>
    <t xml:space="preserve">Casa da Amizade de Morrinhos </t>
  </si>
  <si>
    <t>Mossâmedes</t>
  </si>
  <si>
    <t>Mozarlândia</t>
  </si>
  <si>
    <t>Mutunópolis</t>
  </si>
  <si>
    <t xml:space="preserve">Lar São Vicente de Paulo do Centro Espírita Luz e Caridade </t>
  </si>
  <si>
    <t>Nova América</t>
  </si>
  <si>
    <t>Nova Roma</t>
  </si>
  <si>
    <t>Associação Recanto Mais Saúde - Centro Geriátrico</t>
  </si>
  <si>
    <t>Orizona</t>
  </si>
  <si>
    <t>Associação dos Idosos da Comunidade de Firmeza e Adjacentes</t>
  </si>
  <si>
    <t>Palmeiras  de Goiás</t>
  </si>
  <si>
    <t>Centro de Recuperação de Alcoólatras de Palmeiras de Goiás</t>
  </si>
  <si>
    <t>Palminópolis</t>
  </si>
  <si>
    <t>Panamá</t>
  </si>
  <si>
    <t>Paranaiguara</t>
  </si>
  <si>
    <t>Perolândia</t>
  </si>
  <si>
    <t>Petrolina Rede Solidária</t>
  </si>
  <si>
    <t>Piracanjuba</t>
  </si>
  <si>
    <t>Planaltina</t>
  </si>
  <si>
    <t>Associação dos Moradores de São Gabriel</t>
  </si>
  <si>
    <t>Instituto Voz da Comunidade</t>
  </si>
  <si>
    <t>Associação de Pais e Amigos dos Excepcionais de Planaltina</t>
  </si>
  <si>
    <t>Igreja Assembleia de Deus Ministério Videira</t>
  </si>
  <si>
    <t xml:space="preserve">Obra Unida A Sociedade São Vicente de Paulo </t>
  </si>
  <si>
    <t>Porteirão</t>
  </si>
  <si>
    <t>Associação Beneficiente Projeto Luz</t>
  </si>
  <si>
    <t>Rialma</t>
  </si>
  <si>
    <t>Sanclerlândia</t>
  </si>
  <si>
    <t>Santa Isabel</t>
  </si>
  <si>
    <t>Associação de Idosos e Pessoas Carentes de Santo Antônio do Descoberto - ASIPEC/SAD</t>
  </si>
  <si>
    <t>São Domingos</t>
  </si>
  <si>
    <t xml:space="preserve">São João d’Aliança </t>
  </si>
  <si>
    <t>São Luís de Montes Belos</t>
  </si>
  <si>
    <t>Conferência São Vicente de Paulo Lar Vicentino</t>
  </si>
  <si>
    <t>São Luiz do Norte</t>
  </si>
  <si>
    <t xml:space="preserve">Secretaria Municipal de Agricultura e Abastecimento de Senador Canedo - SEMAB </t>
  </si>
  <si>
    <t>Lar de Idosos de Silvânia</t>
  </si>
  <si>
    <t>Associação de Pais e Amigos dos Excepcionais de Silvânia</t>
  </si>
  <si>
    <t>Simolândia</t>
  </si>
  <si>
    <t>Sítio d’Abadia</t>
  </si>
  <si>
    <t>Teresina de Goiás</t>
  </si>
  <si>
    <t>Trombas</t>
  </si>
  <si>
    <t>Lar São Vicente de Paulo de Uruana</t>
  </si>
  <si>
    <t>Valparaíso de Goiás</t>
  </si>
  <si>
    <t>Varjão</t>
  </si>
  <si>
    <t>Vianópolis</t>
  </si>
  <si>
    <t>Lar dos Idosos de Vianópolis</t>
  </si>
  <si>
    <t xml:space="preserve">Vila Boa </t>
  </si>
  <si>
    <t>Vila Propício</t>
  </si>
  <si>
    <r>
      <rPr>
        <b/>
        <sz val="10"/>
        <color theme="1"/>
        <rFont val="Arial"/>
        <family val="2"/>
      </rPr>
      <t xml:space="preserve">Observação: 
</t>
    </r>
    <r>
      <rPr>
        <sz val="10"/>
        <color theme="1"/>
        <rFont val="Arial"/>
        <family val="2"/>
      </rPr>
      <t>- Os cadastros dos Centros de Referência da Assistência Social (CRAS) foram feitos através da SEAPA, via ofício. Os equipamentos públicos irão receber os alimentos dos agricultores e distribuir para as famílias cadastradas.
- A Secretaria Municipal de Agricultura e Abastecimento de Senador Canedo (SEMAB), conforme Processo SEI nº 202317647003382, também irá receber os alimentos dos agricultores e fazer a distribuição para as famílias.</t>
    </r>
  </si>
  <si>
    <t>munic.</t>
  </si>
  <si>
    <t>14 mun.</t>
  </si>
  <si>
    <t>56 bairros</t>
  </si>
  <si>
    <t>16 mun.</t>
  </si>
  <si>
    <t>53 bairos</t>
  </si>
  <si>
    <t>11 municípios</t>
  </si>
  <si>
    <t>37 bairros</t>
  </si>
  <si>
    <t>11 Mun.</t>
  </si>
  <si>
    <t>Anhanguera</t>
  </si>
  <si>
    <t>Residencial Antonio Carlos Pires</t>
  </si>
  <si>
    <t>47 BAIRROS</t>
  </si>
  <si>
    <t>12 mun.</t>
  </si>
  <si>
    <t>44 bairros</t>
  </si>
  <si>
    <t>10 municípios</t>
  </si>
  <si>
    <t>41 bairros</t>
  </si>
  <si>
    <t>8 mun.</t>
  </si>
  <si>
    <t>40 bairros</t>
  </si>
  <si>
    <t>11 mun.</t>
  </si>
  <si>
    <t>bairros</t>
  </si>
  <si>
    <t xml:space="preserve"> Trindade</t>
  </si>
  <si>
    <t>municipios</t>
  </si>
  <si>
    <t>Setor Rodoviáio</t>
  </si>
  <si>
    <t xml:space="preserve">                                                     Trindade</t>
  </si>
  <si>
    <t>45 bairros</t>
  </si>
  <si>
    <t>Nova Suiça</t>
  </si>
  <si>
    <t>Municípios</t>
  </si>
  <si>
    <t>Vila Multirão</t>
  </si>
  <si>
    <t>51 bairros</t>
  </si>
  <si>
    <t>63 BAIRROS</t>
  </si>
  <si>
    <t>13 municípios</t>
  </si>
  <si>
    <t>Setor Recreio de Ipe</t>
  </si>
  <si>
    <t>64 bairros</t>
  </si>
  <si>
    <t xml:space="preserve">                             Trindade</t>
  </si>
  <si>
    <t>13 bairros</t>
  </si>
  <si>
    <t>Jardim Guanabara</t>
  </si>
  <si>
    <t>Marechal Rondon - Fama</t>
  </si>
  <si>
    <t>60 bairros</t>
  </si>
  <si>
    <t>Residencial Buena Vista IV</t>
  </si>
  <si>
    <t xml:space="preserve">Comunidade Terapêutica Heroínas da Fé </t>
  </si>
  <si>
    <t>Centro de Apoio ao Mais Carente - Casa da Acolhida</t>
  </si>
  <si>
    <t>13 mun.</t>
  </si>
  <si>
    <t>47 bairros</t>
  </si>
  <si>
    <t>Igreja Assembléia de Deus Tanque de Siloe Nova Vida - ADTSINOVI</t>
  </si>
  <si>
    <t>Rancho Novo Horizonte Lar das Crianças e Adolescentes</t>
  </si>
  <si>
    <t>Willian Rose de Araújo</t>
  </si>
  <si>
    <t>Marília Araújo Silva</t>
  </si>
  <si>
    <t xml:space="preserve">Gerente do Banco de Alimentos 
 </t>
  </si>
  <si>
    <t xml:space="preserve">Gerente do Banco de Alimentos 
</t>
  </si>
  <si>
    <t>JAN</t>
  </si>
  <si>
    <t>FEV</t>
  </si>
  <si>
    <t>MAR</t>
  </si>
  <si>
    <t>ABR</t>
  </si>
  <si>
    <t>MAI</t>
  </si>
  <si>
    <t>JUN</t>
  </si>
  <si>
    <t>JUL</t>
  </si>
  <si>
    <t>JUL/2019 A DEZ/2023</t>
  </si>
  <si>
    <t>Orlando de Morais</t>
  </si>
  <si>
    <t>Cromínia</t>
  </si>
  <si>
    <t>Associação Novo Amanhecer - ANAMA</t>
  </si>
  <si>
    <t>Associação dos Moradores do Setor Expansul - Asmose</t>
  </si>
  <si>
    <t xml:space="preserve">Lazaro Vilmondes </t>
  </si>
  <si>
    <t>WRP - Verduras</t>
  </si>
  <si>
    <t>Assembleia de Deus - Ministério Nova Terra Novo Mundo</t>
  </si>
  <si>
    <t>Comunidade Espirita Trabalho, Amor e FÉ - CETAF</t>
  </si>
  <si>
    <t>Igreja Evangélica Pentecostal Fogo do Espírito Santo de Deus</t>
  </si>
  <si>
    <t>Associação de Travestis, Transexuais e Transgêneros de Goiás Astral/GO</t>
  </si>
  <si>
    <t>Centro Espírita Emmanoel</t>
  </si>
  <si>
    <t>Federação Goiânia de Mixed Martial Arts</t>
  </si>
  <si>
    <t>Núcleo de Estudos Espíritas Raio de Luz</t>
  </si>
  <si>
    <t>Comunidade Quilombola Nossa Senhora de Aparecida - Comunidade Negra Dona Helena</t>
  </si>
  <si>
    <t>Jardim Vila Rica</t>
  </si>
  <si>
    <t>Ekklesia Igreja Cristã Inclusiva</t>
  </si>
  <si>
    <t>Residencial Itaipu 2</t>
  </si>
  <si>
    <t>Setor Leste Universitário</t>
  </si>
  <si>
    <t>Associação Brasileira de Assistência ao Egresso</t>
  </si>
  <si>
    <t>Associação Esportiva Evoluir</t>
  </si>
  <si>
    <t xml:space="preserve">Após as capacitações sobre o Mix do Bem nas unidades e programas da OVG, neste mês foram realizados os seguintes atendimentos:
</t>
  </si>
  <si>
    <t>Centro Espírita Luzes do Evangelho</t>
  </si>
  <si>
    <t>Agência Adventista de Desenvolvimento e Recursos de Assistência do Centro Oeste</t>
  </si>
  <si>
    <t>Centro Espírita Seareiros do Cristo</t>
  </si>
  <si>
    <t>Instituição alterou o nome.
DE: Associação Mão Amiga dos Moradores do Residencial Antônio Carlos Pires
PARA: Associação Mão Amiga Sonho Dourado do Estado de Goiás</t>
  </si>
  <si>
    <t>Associação Quadrangular Amparo - AQAMP</t>
  </si>
  <si>
    <t>Centro Espírita Serapião Ribeiro</t>
  </si>
  <si>
    <t>Igreja Assembleia de Deus Unção Divina</t>
  </si>
  <si>
    <t>Associação Beneficente Filantrópica Projeto Luz</t>
  </si>
  <si>
    <t>Conselho de Pastores e Ministérios de Abadia de Goiás - COPEMAG</t>
  </si>
  <si>
    <t>Grupo Ecológico Ambiental Nacional Comando Pantera</t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</si>
  <si>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>O sist</t>
    </r>
    <r>
      <rPr>
        <sz val="14"/>
        <color rgb="FF000000"/>
        <rFont val="Arial"/>
        <family val="2"/>
      </rPr>
      <t xml:space="preserve">ema de gestão, que possibilita o recadastramento on-line, trouxe muitos benefícios para o melhor controle das informações das entidades sociais. Além disso, por não utilizar papel, colabora para a redução de impacto ambiental. Assim, todas as ações buscaram apoiar e fortalecer a rede socioassistencial. A integração do Sistema de Gestão Integrada (SGI) teve o objetivo de unificar os sistemas para cadastro, monitoramento e controle das entidades sociais atendidas pela OVG, independente da unidade gerencial que realiza o atendimento e está em funcionamento desde o mês de novembro/2022.
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(terças, quartas e sexta-feiras). </t>
    </r>
  </si>
  <si>
    <t>Distribuição para as Famílias</t>
  </si>
  <si>
    <t>Distribuição para as Entidades Sociais</t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</si>
  <si>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O Serviço Social realizou neste mês:
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</si>
  <si>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Destacamos que a prioridade é atender a todos que procuram e se enquadram nos critérios do Programa Banco de Alimentos. Assim, as cestas para as famílias sofrem variação em quantidade (padrão de 15-20 kg), conforme os alimentos que são coletados na CEASA. Neste sentido, sempre que temos a diminuição ou aumento da coleta, a quantidade de alimentos da cesta sofre a mesma oscilação, mantendo a quantidade mínima para atender a necessidade nutricional das famílias. Além disso, os alimentos in natura são complementados com a entrega de kits de Mix do Bem e frutas desidratadas. O mesmo protocolo é seguido para as entidades sociais, o volume de alimento doado aumenta ou diminui conforme a coleta realizada.       </t>
  </si>
  <si>
    <t>39 mun</t>
  </si>
  <si>
    <t>Centro Espírita Severino Baiano na Lei de Xangô</t>
  </si>
  <si>
    <t>Associação Lar Doce Lar</t>
  </si>
  <si>
    <t>Quantidade de alimentos doados para famílias e entidades sociais</t>
  </si>
  <si>
    <r>
      <t xml:space="preserve">OBS.: Inserimos a linha </t>
    </r>
    <r>
      <rPr>
        <b/>
        <sz val="11"/>
        <rFont val="Arial"/>
        <family val="2"/>
      </rPr>
      <t>"ESTOQUE"</t>
    </r>
    <r>
      <rPr>
        <sz val="11"/>
        <rFont val="Arial"/>
        <family val="2"/>
      </rPr>
      <t xml:space="preserve"> no mês de março, em razão da quantidade de doações recebidas no último dia do mês, fazendo com que os alimentos fossem entregues no dia seguinte, mês de abril. O total de 3.176 kg já está contabilizado em "alimentos coletados/arrecadados", registramos apenas para ciência que os produtos recebidos em março foram entregues no mês de abril.</t>
    </r>
  </si>
  <si>
    <t>OBS.: Sempre que ficarem alimentos arrecadados em um mês para serem entregues no primeiro dia do mês seguinte, haverá registro na linha "ESTOQUE".</t>
  </si>
  <si>
    <t>Da Terra</t>
  </si>
  <si>
    <t>Casa de Deus Cultura e Cidadania Tia Marlene</t>
  </si>
  <si>
    <t>Total de alimentos doados (KG)*</t>
  </si>
  <si>
    <t xml:space="preserve">Associação Caminhos do Bem de Goiás - ACBG </t>
  </si>
  <si>
    <t>Associação São Nicolau</t>
  </si>
  <si>
    <t>O Banco de Alimentos participou do OVG Perto de Você com entrega e orientações sobre o Mix do Bem para famílias em vulnerabilidade, conforme quadro abaixo:</t>
  </si>
  <si>
    <t>Estoque ¹</t>
  </si>
  <si>
    <t xml:space="preserve">Quantidade de alimentos selecionados para processamentos ¹ </t>
  </si>
  <si>
    <t>Quantidade de alimentos destinados a instituições para alimentação animal ¹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</si>
  <si>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Regularmente ao recadastramento das entidades sociais atendidas. De acordo com a Resolução OVG n° 002/2019, "as instituições deverão realizar a atualização de cadastro anualmente". A equipe da Gerência do Banco de Alimentos (GBA) está realizando visitas técnicas às entidades sociais conforme orientação da Resolução.</t>
    </r>
  </si>
  <si>
    <t xml:space="preserve">O Programa continua recebendo novos cadastramentos, sendo o de famílias realizado de forma presencial e o de entidades sociais, através do site da OVG (www.ovg.org.br), com a validação do cadastro realizada pela equipe de  Serviço  Social. Destacamos que todas as ações buscaram apoiar e fortalecer a rede socioassistencial. </t>
  </si>
  <si>
    <r>
      <t xml:space="preserve">¹ RETIFICAÇÃO: </t>
    </r>
    <r>
      <rPr>
        <sz val="11"/>
        <rFont val="Arial"/>
        <family val="2"/>
      </rPr>
      <t xml:space="preserve">Informamos que no mês de maio haviam sido lançadas equivocadamente as quantidades invertidas, sendo que: a </t>
    </r>
    <r>
      <rPr>
        <b/>
        <sz val="11"/>
        <rFont val="Arial"/>
        <family val="2"/>
      </rPr>
      <t>quantidade de alimentos destinados a instituições para alimentação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>animal</t>
    </r>
    <r>
      <rPr>
        <sz val="11"/>
        <rFont val="Arial"/>
        <family val="2"/>
      </rPr>
      <t xml:space="preserve"> foi informada como 27,40, quando o correto é 288,41; a </t>
    </r>
    <r>
      <rPr>
        <b/>
        <sz val="11"/>
        <rFont val="Arial"/>
        <family val="2"/>
      </rPr>
      <t>quantidade de alimentos selecionados para processamentos</t>
    </r>
    <r>
      <rPr>
        <sz val="11"/>
        <rFont val="Arial"/>
        <family val="2"/>
      </rPr>
      <t xml:space="preserve"> foi informada como 3.993,50, quando o correto é 27,40; e o </t>
    </r>
    <r>
      <rPr>
        <b/>
        <sz val="11"/>
        <rFont val="Arial"/>
        <family val="2"/>
      </rPr>
      <t>estoque</t>
    </r>
    <r>
      <rPr>
        <sz val="11"/>
        <rFont val="Arial"/>
        <family val="2"/>
      </rPr>
      <t xml:space="preserve"> foi informado como 288,41, quando o correto é 3.993,50.</t>
    </r>
  </si>
  <si>
    <t>Cidade Jardim</t>
  </si>
  <si>
    <t>Associação Brasileira Esperança e Vida</t>
  </si>
  <si>
    <t>Recanto do Bosque</t>
  </si>
  <si>
    <t>Sociedade Assistencial de Goiás</t>
  </si>
  <si>
    <t>Grupo de Amigos do Setor Urias Magalhaes e Adjacências</t>
  </si>
  <si>
    <t>Associação Evangélica Heroínas da Fé</t>
  </si>
  <si>
    <t>Instituto Mãos Estendidas Girassol</t>
  </si>
  <si>
    <t>Organização Social do Bem Estar da Família</t>
  </si>
  <si>
    <t>São Luis de Montes Belos</t>
  </si>
  <si>
    <t>Desafio Jovem Ebenezer</t>
  </si>
  <si>
    <t>Sérgio Reginaldo Leite</t>
  </si>
  <si>
    <t>REFERÊNCIA: JULHO / 2024</t>
  </si>
  <si>
    <t>MÊS DE REFERÊNCIA: JULHO / 2024</t>
  </si>
  <si>
    <t>Goiânia, julho de 2024.</t>
  </si>
  <si>
    <r>
      <rPr>
        <b/>
        <sz val="14"/>
        <rFont val="Arial"/>
        <family val="2"/>
      </rPr>
      <t>7.3</t>
    </r>
    <r>
      <rPr>
        <sz val="14"/>
        <rFont val="Arial"/>
        <family val="2"/>
      </rPr>
      <t xml:space="preserve"> Neste mês, realizamos uma capacitação para as entidades com o tema “Programa de Aquisição de Alimentos (PAA)”. Para os colaboradores, foi realizada uma capacitação sobre boas práticas de manipulação e fabricação de alimentos.</t>
    </r>
  </si>
  <si>
    <r>
      <rPr>
        <b/>
        <sz val="14"/>
        <rFont val="Arial"/>
        <family val="2"/>
      </rPr>
      <t xml:space="preserve">7.6 </t>
    </r>
    <r>
      <rPr>
        <sz val="14"/>
        <rFont val="Arial"/>
        <family val="2"/>
      </rPr>
      <t>Nesse mês a Gerência do Banco de Alimentos participou em parceria com a Secretaria de Estado de Desenvolvimento Social com a entrega de Mix do Bem para mulheres cadastradas no Programa Goiás por Elas. Segue os municípios atendidos e orientados:</t>
    </r>
  </si>
  <si>
    <t>FOTOS - JULHO 2024</t>
  </si>
  <si>
    <t>Ação OVG Perto de Você no município de Jaraguá</t>
  </si>
  <si>
    <t>Voluntários do mês de Julho</t>
  </si>
  <si>
    <t>5. DISTRIBUIÇÃO DE ALIMENTOS POR INSTITUIÇÃO / ENTIDADE E FAMÍLIA (KG)</t>
  </si>
  <si>
    <t>Diariamente realizamos a promoção do acesso ao alimento visando auxiliar na segurança alimentar e nutricional ao atender famílias vulneráveis que coletam itens impróprios para consumo nos contêiners de lixo da CEASA. Com essa ação de mapeamento das famílias, elas passam pelo atendimento e avaliação com a assistente social e, além de receber os produtos de forma contínua, recebem os encaminhamentos necessários à rede socioassistencial, conforme suas demandas. Além da busca ativa, contamos com o apoio da equipe de Segurança Interna da CEASA, que também mobiliza e direciona famílias para o Banco de Alimentos.</t>
  </si>
  <si>
    <t xml:space="preserve">Mantemos a busca ativa de alimentos na CEASA, uma prática essencial para obtenção de matéria-prima para doação in natura e para processamento. Contudo, é importante destacar que o volume da coleta é influenciado por fatores como sazonalidade, inflação, condições ambientais, dentre outros, o que gera grandes oscilações. Assim, neste mês, foram doados 101.620,28  kg de alimentos in natura para atendimento às famílias e entidades sociais. Para complementar essas doações, ainda foram entregues 50.981 benefícios provenientes do processamento de alimentos coletados (Mix do Bem e frutas desidratadas), contribuindo para o ciclo de sustentabilidade e redução do desperdício. </t>
  </si>
  <si>
    <t>No dia 11 de julho, o “Mix do Bem” foi apresentado aos demais participantes e vencedores de outras categorias do prêmio internacional Fab City Awards 2024, promovido pela Fab City Foundation. O alimento, que faz parte das ações estaduais de combate à fome e à insegurança alimentar, foi premiado na categoria de “Melhor Projeto Ecossistema”.</t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</si>
  <si>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Na parceria entre o Banco de Alimentos e a Gerência de Voluntariado e Parcerias Sociais (GPVS), continuamos realizando o acolhimento de voluntários que auxiliaram nas atividades diárias da unidade.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</si>
  <si>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Continuamos realizando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
O trabalho de articulação com a rede socioassistencial é realizado continuamente pelo Serviço Social e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OVG.</t>
    </r>
  </si>
  <si>
    <r>
      <t xml:space="preserve">7.4 </t>
    </r>
    <r>
      <rPr>
        <sz val="14"/>
        <rFont val="Arial"/>
        <family val="2"/>
      </rPr>
      <t>Neste mês</t>
    </r>
    <r>
      <rPr>
        <b/>
        <sz val="14"/>
        <rFont val="Arial"/>
        <family val="2"/>
      </rPr>
      <t xml:space="preserve">, </t>
    </r>
    <r>
      <rPr>
        <sz val="14"/>
        <rFont val="Arial"/>
        <family val="2"/>
      </rPr>
      <t xml:space="preserve">em articulação com a Gerência de Voluntariado e Parcerias Sociais (GVPS), o Banco de Alimentos recebeu voluntários para auxiliar nas atividades. A iniciativa propõe agregar e estimular a rede de voluntariado e permitir que as pessoas façam parte do processo de levar alimentação digna e segura para quem mais precisa. Recebemos 10 voluntários que auxiliaram na seleção dos alimentos e distribuição aos beneficiários. </t>
    </r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</si>
  <si>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No dia 10 de julho, a equipe da unidade participou da palestra “Envelhecimento, impactos, desafios e oportunidades”, em parceria com a Ontex. Com o objetivo conscientizar profissionais que atuam no atendimento a idosos nas unidades do Governo do Estado, o Goiás Social e a Organização das Voluntárias de Goiás (OVG), o evento contou com um simulador dos efeitos do avanço da idade sobre o corpo humano por meio de um traje especial, que dá a sensação de mobilidade reduzida. Essa foi a primeira vez que o simulador, que foi produzido no Japão e reconhecido pela Organização das Nações Unidas (ONU) como “projeto de alta importância social”, foi trazido a Goiás.</t>
    </r>
  </si>
  <si>
    <t xml:space="preserve">Apresentação do “mix do bem” para os demais vencedores do prêmio internacional Fab City Awards 2024 </t>
  </si>
  <si>
    <r>
      <rPr>
        <b/>
        <sz val="14"/>
        <rFont val="Arial"/>
        <family val="2"/>
      </rPr>
      <t xml:space="preserve">7.3 Ação de capacitação para entidades: </t>
    </r>
    <r>
      <rPr>
        <sz val="14"/>
        <rFont val="Arial"/>
        <family val="2"/>
      </rPr>
      <t>No dia 18 de julho, a gerente do Banco de Alimentos realizou uma capacitação sobre o Programa de Aquisição de Alimentos (PAA), para as entidades cadastradas, em parceira com a Secretaria de Estado Agricultura, Pecuária e Abastecimento de Goiás – SEAPA.</t>
    </r>
    <r>
      <rPr>
        <b/>
        <sz val="14"/>
        <rFont val="Arial"/>
        <family val="2"/>
      </rPr>
      <t xml:space="preserve">
Ação de capacitação para colaboradores</t>
    </r>
    <r>
      <rPr>
        <sz val="14"/>
        <rFont val="Arial"/>
        <family val="2"/>
      </rPr>
      <t xml:space="preserve">: No dia 13 de julho, foi realizada uma capacitação com os colaboradores da área de produção, cujo objetivo foi estimular e avaliar o conhecimento sobre as boas práticas de manipulação e fabricação de alimentos. Durante a capacitação, foi aplicado um quiz com perguntas sobre essas boas práticas. Ao final do quiz, os participantes puderam ver a quantidade de acertos e erros, além da pontuação final. Após a conclusão do quiz, a nutricionista explicou cada questão, tirando todas as dúvidas. A capacitação teve a participação de quatro colaboradores, dos quais dois acertaram 90% das questões, um acertou 30% e outro acertou 50%. Com isso, foi possível identificar as dificuldades e aprimorar o conhecimento de todos sobre o tema abordado.
</t>
    </r>
  </si>
  <si>
    <t>Nesse mês a equipe da unidade participou de um ciclo de palestras promovidos pela Gerência de Planejamento para o fortalecimento dos trabalhos da Assistência Social na OVG. No dia 10 de julho, a assistente social da unidade participou de um evento sobre os Serviços Socioassistenciais do SUAS, abordando escuta e orientações relacionadas às atividades da Assistência Social, com foco na Proteção Social Especial. Em 17 de julho, a capacitação foi sobre Programas e Projetos, e no dia 30 de julho, a palestra tratou sobre o Cadastro Único.</t>
  </si>
  <si>
    <t>No dia 18 de julho, foram entregues 78 cestas de hortifrútis adquiridas da agricultura familiar aos beneficiários do Programa Universitário do Bem, visando promover uma alimentação adequada e saudável aos estudantes, além de fortalecer o comércio dos agricultores familiares do Estado. Também foram entregues 780 unidades de Mix do Bem.</t>
  </si>
  <si>
    <t xml:space="preserve"> •  A ação do OVG PERTO DE VOCÊ em Cavalcante aconteceu nas comunidades kalungas, em Vão das Almas e Vão do moleque. 
</t>
  </si>
  <si>
    <t>Capacitação em parceria com a SEAPA, sobre o Programa de Aquisição de Alimentos (PAA) para as entidades cadastradas no Banco de Alimentos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</si>
</sst>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name val="Calibri"/>
      <family val="2"/>
      <scheme val="minor"/>
    </font>
    <font>
      <sz val="12"/>
      <name val="Calibri"/>
      <family val="2"/>
    </font>
    <font>
      <sz val="11"/>
      <color rgb="FFFF0000"/>
      <name val="Calibri"/>
      <family val="2"/>
      <scheme val="minor"/>
    </font>
    <font>
      <sz val="12"/>
      <color rgb="FFFF0000"/>
      <name val="Arial"/>
      <family val="2"/>
    </font>
    <font>
      <sz val="12"/>
      <color rgb="FF000000"/>
      <name val="Calibri"/>
      <family val="2"/>
      <scheme val="minor"/>
    </font>
    <font>
      <sz val="12"/>
      <name val="Arial"/>
      <family val="2"/>
    </font>
    <font>
      <sz val="12"/>
      <color rgb="FF000000"/>
      <name val="Arial"/>
      <family val="2"/>
    </font>
    <font>
      <sz val="14"/>
      <name val="Arial"/>
      <family val="2"/>
    </font>
    <font>
      <sz val="12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</fills>
  <borders count="1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000000"/>
      </left>
      <right/>
      <top/>
      <bottom/>
      <diagonal/>
    </border>
    <border>
      <left style="medium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double">
        <color auto="1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double">
        <color indexed="64"/>
      </right>
      <top style="thin">
        <color indexed="64"/>
      </top>
      <bottom style="thin">
        <color rgb="FF000000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thin">
        <color rgb="FF000000"/>
      </bottom>
      <diagonal/>
    </border>
    <border>
      <left/>
      <right style="thin">
        <color auto="1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rgb="FF000000"/>
      </left>
      <right style="thin">
        <color rgb="FF000000"/>
      </right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double">
        <color auto="1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auto="1"/>
      </bottom>
      <diagonal/>
    </border>
    <border>
      <left style="medium">
        <color rgb="FF000000"/>
      </left>
      <right style="thin">
        <color rgb="FF000000"/>
      </right>
      <top/>
      <bottom style="double">
        <color auto="1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indexed="64"/>
      </left>
      <right style="thin">
        <color indexed="64"/>
      </right>
      <top style="double">
        <color rgb="FF000000"/>
      </top>
      <bottom style="double">
        <color indexed="64"/>
      </bottom>
      <diagonal/>
    </border>
    <border>
      <left/>
      <right style="thin">
        <color auto="1"/>
      </right>
      <top style="double">
        <color rgb="FF000000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rgb="FF000000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double">
        <color rgb="FF000000"/>
      </top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double">
        <color auto="1"/>
      </left>
      <right/>
      <top/>
      <bottom style="thin">
        <color auto="1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</cellStyleXfs>
  <cellXfs count="841">
    <xf numFmtId="0" fontId="0" fillId="0" borderId="0" xfId="0"/>
    <xf numFmtId="0" fontId="6" fillId="0" borderId="0" xfId="0" applyFont="1" applyProtection="1">
      <protection locked="0"/>
    </xf>
    <xf numFmtId="0" fontId="13" fillId="0" borderId="0" xfId="0" applyFont="1"/>
    <xf numFmtId="0" fontId="17" fillId="0" borderId="0" xfId="3" applyFont="1"/>
    <xf numFmtId="0" fontId="17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17" fillId="0" borderId="0" xfId="3" applyFont="1" applyAlignment="1">
      <alignment horizontal="center"/>
    </xf>
    <xf numFmtId="0" fontId="19" fillId="3" borderId="53" xfId="3" applyFont="1" applyFill="1" applyBorder="1" applyAlignment="1">
      <alignment horizontal="center" vertical="center"/>
    </xf>
    <xf numFmtId="2" fontId="19" fillId="3" borderId="18" xfId="3" applyNumberFormat="1" applyFont="1" applyFill="1" applyBorder="1" applyAlignment="1">
      <alignment horizontal="center" vertical="center"/>
    </xf>
    <xf numFmtId="0" fontId="14" fillId="10" borderId="52" xfId="0" applyFont="1" applyFill="1" applyBorder="1" applyAlignment="1">
      <alignment vertical="center" wrapText="1"/>
    </xf>
    <xf numFmtId="0" fontId="12" fillId="14" borderId="51" xfId="3" applyFont="1" applyFill="1" applyBorder="1" applyAlignment="1">
      <alignment horizontal="center" vertical="center"/>
    </xf>
    <xf numFmtId="0" fontId="12" fillId="14" borderId="64" xfId="3" applyFont="1" applyFill="1" applyBorder="1" applyAlignment="1">
      <alignment horizontal="center" vertical="center"/>
    </xf>
    <xf numFmtId="0" fontId="19" fillId="15" borderId="69" xfId="3" applyFont="1" applyFill="1" applyBorder="1" applyAlignment="1">
      <alignment horizontal="center" vertical="center"/>
    </xf>
    <xf numFmtId="4" fontId="26" fillId="17" borderId="20" xfId="3" applyNumberFormat="1" applyFont="1" applyFill="1" applyBorder="1" applyAlignment="1">
      <alignment horizontal="center" vertical="center"/>
    </xf>
    <xf numFmtId="4" fontId="26" fillId="17" borderId="44" xfId="3" applyNumberFormat="1" applyFont="1" applyFill="1" applyBorder="1" applyAlignment="1">
      <alignment horizontal="center" vertical="center"/>
    </xf>
    <xf numFmtId="0" fontId="16" fillId="9" borderId="51" xfId="3" applyFont="1" applyFill="1" applyBorder="1" applyAlignment="1">
      <alignment horizontal="center" vertical="center"/>
    </xf>
    <xf numFmtId="0" fontId="11" fillId="0" borderId="27" xfId="0" applyFont="1" applyBorder="1" applyAlignment="1">
      <alignment vertical="center" wrapText="1"/>
    </xf>
    <xf numFmtId="0" fontId="19" fillId="16" borderId="18" xfId="3" applyFont="1" applyFill="1" applyBorder="1" applyAlignment="1">
      <alignment horizontal="center" vertical="center"/>
    </xf>
    <xf numFmtId="0" fontId="12" fillId="14" borderId="75" xfId="3" applyFont="1" applyFill="1" applyBorder="1" applyAlignment="1">
      <alignment horizontal="center" vertical="center" wrapText="1"/>
    </xf>
    <xf numFmtId="4" fontId="12" fillId="3" borderId="43" xfId="3" applyNumberFormat="1" applyFont="1" applyFill="1" applyBorder="1" applyAlignment="1">
      <alignment horizontal="center" vertical="center"/>
    </xf>
    <xf numFmtId="4" fontId="14" fillId="15" borderId="43" xfId="3" applyNumberFormat="1" applyFont="1" applyFill="1" applyBorder="1" applyAlignment="1">
      <alignment horizontal="center" vertical="center"/>
    </xf>
    <xf numFmtId="4" fontId="12" fillId="15" borderId="17" xfId="3" applyNumberFormat="1" applyFont="1" applyFill="1" applyBorder="1" applyAlignment="1">
      <alignment horizontal="center" vertical="center"/>
    </xf>
    <xf numFmtId="0" fontId="12" fillId="15" borderId="20" xfId="3" applyFont="1" applyFill="1" applyBorder="1" applyAlignment="1">
      <alignment horizontal="center" vertical="center"/>
    </xf>
    <xf numFmtId="0" fontId="14" fillId="15" borderId="44" xfId="3" applyFont="1" applyFill="1" applyBorder="1" applyAlignment="1">
      <alignment horizontal="center" vertical="center"/>
    </xf>
    <xf numFmtId="4" fontId="12" fillId="15" borderId="68" xfId="3" applyNumberFormat="1" applyFont="1" applyFill="1" applyBorder="1" applyAlignment="1">
      <alignment horizontal="center" vertical="center"/>
    </xf>
    <xf numFmtId="4" fontId="14" fillId="15" borderId="66" xfId="3" applyNumberFormat="1" applyFont="1" applyFill="1" applyBorder="1" applyAlignment="1">
      <alignment horizontal="center" vertical="center"/>
    </xf>
    <xf numFmtId="4" fontId="12" fillId="4" borderId="31" xfId="3" applyNumberFormat="1" applyFont="1" applyFill="1" applyBorder="1" applyAlignment="1">
      <alignment horizontal="center" vertical="center"/>
    </xf>
    <xf numFmtId="4" fontId="12" fillId="4" borderId="51" xfId="3" applyNumberFormat="1" applyFont="1" applyFill="1" applyBorder="1" applyAlignment="1">
      <alignment horizontal="center" vertical="center"/>
    </xf>
    <xf numFmtId="4" fontId="26" fillId="17" borderId="31" xfId="3" applyNumberFormat="1" applyFont="1" applyFill="1" applyBorder="1" applyAlignment="1">
      <alignment horizontal="center" vertical="center"/>
    </xf>
    <xf numFmtId="4" fontId="12" fillId="17" borderId="51" xfId="3" applyNumberFormat="1" applyFont="1" applyFill="1" applyBorder="1" applyAlignment="1">
      <alignment horizontal="center" vertical="center"/>
    </xf>
    <xf numFmtId="0" fontId="26" fillId="17" borderId="58" xfId="3" applyFont="1" applyFill="1" applyBorder="1" applyAlignment="1">
      <alignment horizontal="center" vertical="center"/>
    </xf>
    <xf numFmtId="4" fontId="12" fillId="4" borderId="22" xfId="3" applyNumberFormat="1" applyFont="1" applyFill="1" applyBorder="1" applyAlignment="1">
      <alignment horizontal="center" vertical="center"/>
    </xf>
    <xf numFmtId="0" fontId="12" fillId="15" borderId="80" xfId="3" applyFont="1" applyFill="1" applyBorder="1" applyAlignment="1">
      <alignment horizontal="center" vertical="center" wrapText="1"/>
    </xf>
    <xf numFmtId="0" fontId="19" fillId="16" borderId="53" xfId="3" applyFont="1" applyFill="1" applyBorder="1" applyAlignment="1">
      <alignment horizontal="center" vertical="center"/>
    </xf>
    <xf numFmtId="2" fontId="19" fillId="3" borderId="62" xfId="3" applyNumberFormat="1" applyFont="1" applyFill="1" applyBorder="1" applyAlignment="1">
      <alignment horizontal="center" vertical="center"/>
    </xf>
    <xf numFmtId="0" fontId="16" fillId="9" borderId="20" xfId="3" applyFont="1" applyFill="1" applyBorder="1" applyAlignment="1">
      <alignment horizontal="center" vertical="center"/>
    </xf>
    <xf numFmtId="0" fontId="16" fillId="9" borderId="44" xfId="3" applyFont="1" applyFill="1" applyBorder="1" applyAlignment="1">
      <alignment horizontal="center" vertical="center"/>
    </xf>
    <xf numFmtId="0" fontId="12" fillId="15" borderId="52" xfId="3" applyFont="1" applyFill="1" applyBorder="1" applyAlignment="1">
      <alignment horizontal="center" vertical="center"/>
    </xf>
    <xf numFmtId="0" fontId="11" fillId="0" borderId="27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26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25" xfId="3" applyFont="1" applyBorder="1" applyAlignment="1">
      <alignment vertical="center"/>
    </xf>
    <xf numFmtId="0" fontId="11" fillId="0" borderId="78" xfId="3" applyFont="1" applyBorder="1" applyAlignment="1">
      <alignment vertical="center"/>
    </xf>
    <xf numFmtId="4" fontId="12" fillId="4" borderId="16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4" fillId="15" borderId="51" xfId="3" applyNumberFormat="1" applyFont="1" applyFill="1" applyBorder="1" applyAlignment="1">
      <alignment horizontal="center" vertical="center"/>
    </xf>
    <xf numFmtId="0" fontId="18" fillId="3" borderId="62" xfId="3" applyFont="1" applyFill="1" applyBorder="1" applyAlignment="1">
      <alignment horizontal="center" vertical="center"/>
    </xf>
    <xf numFmtId="0" fontId="26" fillId="17" borderId="52" xfId="3" applyFont="1" applyFill="1" applyBorder="1" applyAlignment="1">
      <alignment horizontal="center" vertical="center"/>
    </xf>
    <xf numFmtId="4" fontId="12" fillId="15" borderId="67" xfId="3" applyNumberFormat="1" applyFont="1" applyFill="1" applyBorder="1" applyAlignment="1">
      <alignment horizontal="center" vertical="center"/>
    </xf>
    <xf numFmtId="4" fontId="26" fillId="17" borderId="19" xfId="3" applyNumberFormat="1" applyFont="1" applyFill="1" applyBorder="1" applyAlignment="1">
      <alignment horizontal="center" vertical="center"/>
    </xf>
    <xf numFmtId="0" fontId="11" fillId="0" borderId="81" xfId="3" applyFont="1" applyBorder="1" applyAlignment="1">
      <alignment vertical="center"/>
    </xf>
    <xf numFmtId="0" fontId="33" fillId="0" borderId="0" xfId="0" applyFont="1"/>
    <xf numFmtId="4" fontId="12" fillId="15" borderId="50" xfId="3" applyNumberFormat="1" applyFont="1" applyFill="1" applyBorder="1" applyAlignment="1">
      <alignment horizontal="center" vertical="center"/>
    </xf>
    <xf numFmtId="4" fontId="12" fillId="4" borderId="50" xfId="3" applyNumberFormat="1" applyFont="1" applyFill="1" applyBorder="1" applyAlignment="1">
      <alignment horizontal="center" vertical="center"/>
    </xf>
    <xf numFmtId="4" fontId="12" fillId="3" borderId="21" xfId="3" applyNumberFormat="1" applyFont="1" applyFill="1" applyBorder="1" applyAlignment="1">
      <alignment horizontal="center" vertical="center"/>
    </xf>
    <xf numFmtId="4" fontId="12" fillId="3" borderId="16" xfId="3" applyNumberFormat="1" applyFont="1" applyFill="1" applyBorder="1" applyAlignment="1">
      <alignment horizontal="center" vertical="center"/>
    </xf>
    <xf numFmtId="0" fontId="19" fillId="5" borderId="18" xfId="3" applyFont="1" applyFill="1" applyBorder="1" applyAlignment="1">
      <alignment horizontal="center" vertical="center"/>
    </xf>
    <xf numFmtId="0" fontId="12" fillId="5" borderId="15" xfId="3" applyFont="1" applyFill="1" applyBorder="1" applyAlignment="1">
      <alignment horizontal="center" vertical="center"/>
    </xf>
    <xf numFmtId="0" fontId="12" fillId="5" borderId="62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4" fontId="14" fillId="7" borderId="47" xfId="3" applyNumberFormat="1" applyFont="1" applyFill="1" applyBorder="1" applyAlignment="1">
      <alignment horizontal="center" vertical="center"/>
    </xf>
    <xf numFmtId="4" fontId="17" fillId="0" borderId="0" xfId="3" applyNumberFormat="1" applyFont="1"/>
    <xf numFmtId="0" fontId="16" fillId="9" borderId="20" xfId="3" applyFont="1" applyFill="1" applyBorder="1" applyAlignment="1">
      <alignment horizontal="center" vertical="center" wrapText="1"/>
    </xf>
    <xf numFmtId="4" fontId="14" fillId="7" borderId="29" xfId="3" applyNumberFormat="1" applyFont="1" applyFill="1" applyBorder="1" applyAlignment="1">
      <alignment horizontal="center" vertical="center"/>
    </xf>
    <xf numFmtId="1" fontId="12" fillId="3" borderId="64" xfId="3" applyNumberFormat="1" applyFont="1" applyFill="1" applyBorder="1" applyAlignment="1">
      <alignment horizontal="center" vertical="center"/>
    </xf>
    <xf numFmtId="3" fontId="12" fillId="3" borderId="76" xfId="3" applyNumberFormat="1" applyFont="1" applyFill="1" applyBorder="1" applyAlignment="1">
      <alignment horizontal="center" vertical="center"/>
    </xf>
    <xf numFmtId="3" fontId="12" fillId="3" borderId="43" xfId="3" applyNumberFormat="1" applyFont="1" applyFill="1" applyBorder="1" applyAlignment="1">
      <alignment horizontal="center" vertical="center"/>
    </xf>
    <xf numFmtId="4" fontId="12" fillId="15" borderId="29" xfId="3" applyNumberFormat="1" applyFont="1" applyFill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4" fontId="17" fillId="0" borderId="0" xfId="3" applyNumberFormat="1" applyFont="1" applyAlignment="1">
      <alignment vertical="center"/>
    </xf>
    <xf numFmtId="0" fontId="12" fillId="14" borderId="64" xfId="3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87" xfId="0" applyFont="1" applyBorder="1" applyAlignment="1">
      <alignment horizontal="center" vertical="center" wrapText="1"/>
    </xf>
    <xf numFmtId="0" fontId="15" fillId="0" borderId="86" xfId="3" applyFont="1" applyBorder="1" applyAlignment="1">
      <alignment horizontal="center" vertical="center" wrapText="1"/>
    </xf>
    <xf numFmtId="4" fontId="26" fillId="0" borderId="21" xfId="0" applyNumberFormat="1" applyFont="1" applyBorder="1" applyAlignment="1">
      <alignment horizontal="center" vertical="center"/>
    </xf>
    <xf numFmtId="4" fontId="14" fillId="7" borderId="91" xfId="3" applyNumberFormat="1" applyFont="1" applyFill="1" applyBorder="1" applyAlignment="1">
      <alignment horizontal="center" vertical="center"/>
    </xf>
    <xf numFmtId="4" fontId="14" fillId="7" borderId="92" xfId="3" applyNumberFormat="1" applyFont="1" applyFill="1" applyBorder="1" applyAlignment="1">
      <alignment horizontal="center" vertical="center"/>
    </xf>
    <xf numFmtId="4" fontId="14" fillId="7" borderId="93" xfId="3" applyNumberFormat="1" applyFont="1" applyFill="1" applyBorder="1" applyAlignment="1">
      <alignment horizontal="center" vertical="center"/>
    </xf>
    <xf numFmtId="0" fontId="12" fillId="14" borderId="44" xfId="3" applyFont="1" applyFill="1" applyBorder="1" applyAlignment="1">
      <alignment horizontal="center" vertical="center"/>
    </xf>
    <xf numFmtId="3" fontId="14" fillId="15" borderId="66" xfId="3" applyNumberFormat="1" applyFont="1" applyFill="1" applyBorder="1" applyAlignment="1">
      <alignment horizontal="center" vertical="center"/>
    </xf>
    <xf numFmtId="0" fontId="19" fillId="3" borderId="58" xfId="3" applyFont="1" applyFill="1" applyBorder="1" applyAlignment="1">
      <alignment horizontal="center" vertical="center"/>
    </xf>
    <xf numFmtId="0" fontId="12" fillId="3" borderId="64" xfId="3" applyFont="1" applyFill="1" applyBorder="1" applyAlignment="1">
      <alignment horizontal="center" vertical="center"/>
    </xf>
    <xf numFmtId="3" fontId="12" fillId="3" borderId="65" xfId="3" applyNumberFormat="1" applyFont="1" applyFill="1" applyBorder="1" applyAlignment="1">
      <alignment horizontal="center" vertical="center"/>
    </xf>
    <xf numFmtId="0" fontId="19" fillId="3" borderId="15" xfId="3" applyFont="1" applyFill="1" applyBorder="1" applyAlignment="1">
      <alignment horizontal="center" vertical="center"/>
    </xf>
    <xf numFmtId="0" fontId="12" fillId="3" borderId="14" xfId="3" applyFont="1" applyFill="1" applyBorder="1" applyAlignment="1">
      <alignment horizontal="center" vertical="center"/>
    </xf>
    <xf numFmtId="3" fontId="12" fillId="3" borderId="42" xfId="3" applyNumberFormat="1" applyFont="1" applyFill="1" applyBorder="1" applyAlignment="1">
      <alignment horizontal="center" vertical="center"/>
    </xf>
    <xf numFmtId="0" fontId="15" fillId="0" borderId="57" xfId="3" applyFont="1" applyBorder="1" applyAlignment="1">
      <alignment horizontal="center" vertical="center" wrapText="1"/>
    </xf>
    <xf numFmtId="0" fontId="24" fillId="0" borderId="16" xfId="3" applyFont="1" applyBorder="1" applyAlignment="1">
      <alignment horizontal="center" vertical="center" wrapText="1"/>
    </xf>
    <xf numFmtId="0" fontId="34" fillId="10" borderId="59" xfId="0" applyFont="1" applyFill="1" applyBorder="1" applyAlignment="1">
      <alignment horizontal="center" vertical="center"/>
    </xf>
    <xf numFmtId="0" fontId="24" fillId="0" borderId="97" xfId="3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5" fillId="0" borderId="0" xfId="0" applyFont="1"/>
    <xf numFmtId="0" fontId="11" fillId="0" borderId="83" xfId="0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1" fillId="0" borderId="30" xfId="0" applyFont="1" applyBorder="1" applyAlignment="1">
      <alignment horizontal="left" vertical="center" wrapText="1"/>
    </xf>
    <xf numFmtId="0" fontId="15" fillId="0" borderId="84" xfId="3" applyFont="1" applyBorder="1" applyAlignment="1">
      <alignment horizontal="left" vertical="center" wrapText="1"/>
    </xf>
    <xf numFmtId="0" fontId="15" fillId="0" borderId="30" xfId="3" applyFont="1" applyBorder="1" applyAlignment="1">
      <alignment horizontal="left" vertical="center" wrapText="1"/>
    </xf>
    <xf numFmtId="0" fontId="0" fillId="20" borderId="0" xfId="0" applyFill="1"/>
    <xf numFmtId="0" fontId="11" fillId="0" borderId="84" xfId="0" applyFont="1" applyBorder="1" applyAlignment="1">
      <alignment horizontal="left" vertical="center" wrapText="1"/>
    </xf>
    <xf numFmtId="0" fontId="11" fillId="0" borderId="85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88" xfId="0" applyFont="1" applyBorder="1" applyAlignment="1">
      <alignment horizontal="left" vertical="center" wrapText="1"/>
    </xf>
    <xf numFmtId="0" fontId="11" fillId="7" borderId="30" xfId="0" applyFont="1" applyFill="1" applyBorder="1" applyAlignment="1">
      <alignment horizontal="center" vertical="center" wrapText="1"/>
    </xf>
    <xf numFmtId="4" fontId="14" fillId="7" borderId="100" xfId="3" applyNumberFormat="1" applyFont="1" applyFill="1" applyBorder="1" applyAlignment="1">
      <alignment horizontal="center" vertical="center"/>
    </xf>
    <xf numFmtId="0" fontId="19" fillId="5" borderId="62" xfId="3" applyFont="1" applyFill="1" applyBorder="1" applyAlignment="1">
      <alignment horizontal="center" vertical="center"/>
    </xf>
    <xf numFmtId="0" fontId="11" fillId="0" borderId="32" xfId="3" applyFont="1" applyBorder="1" applyAlignment="1">
      <alignment vertical="center"/>
    </xf>
    <xf numFmtId="4" fontId="26" fillId="0" borderId="16" xfId="0" applyNumberFormat="1" applyFont="1" applyBorder="1" applyAlignment="1">
      <alignment horizontal="center" vertical="center"/>
    </xf>
    <xf numFmtId="4" fontId="12" fillId="4" borderId="17" xfId="3" applyNumberFormat="1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wrapText="1"/>
    </xf>
    <xf numFmtId="0" fontId="36" fillId="0" borderId="96" xfId="0" applyFont="1" applyBorder="1" applyAlignment="1">
      <alignment horizontal="center" vertical="center" wrapText="1"/>
    </xf>
    <xf numFmtId="0" fontId="37" fillId="10" borderId="77" xfId="0" applyFont="1" applyFill="1" applyBorder="1" applyAlignment="1">
      <alignment horizontal="center" vertical="center" wrapText="1"/>
    </xf>
    <xf numFmtId="0" fontId="20" fillId="14" borderId="50" xfId="3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/>
    </xf>
    <xf numFmtId="0" fontId="36" fillId="0" borderId="96" xfId="0" applyFont="1" applyBorder="1"/>
    <xf numFmtId="0" fontId="36" fillId="0" borderId="96" xfId="0" applyFont="1" applyBorder="1" applyAlignment="1">
      <alignment wrapText="1"/>
    </xf>
    <xf numFmtId="0" fontId="23" fillId="0" borderId="16" xfId="0" applyFont="1" applyBorder="1" applyAlignment="1">
      <alignment horizontal="center" vertical="center"/>
    </xf>
    <xf numFmtId="0" fontId="36" fillId="0" borderId="96" xfId="0" applyFont="1" applyBorder="1" applyAlignment="1">
      <alignment vertical="center" wrapText="1"/>
    </xf>
    <xf numFmtId="0" fontId="23" fillId="0" borderId="97" xfId="0" applyFont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23" fillId="0" borderId="97" xfId="0" applyFont="1" applyBorder="1" applyAlignment="1">
      <alignment horizontal="center" vertical="center"/>
    </xf>
    <xf numFmtId="0" fontId="36" fillId="0" borderId="96" xfId="0" applyFont="1" applyBorder="1" applyAlignment="1">
      <alignment horizontal="justify" wrapText="1"/>
    </xf>
    <xf numFmtId="1" fontId="12" fillId="3" borderId="95" xfId="3" applyNumberFormat="1" applyFont="1" applyFill="1" applyBorder="1" applyAlignment="1">
      <alignment horizontal="center" vertical="center"/>
    </xf>
    <xf numFmtId="3" fontId="12" fillId="3" borderId="101" xfId="3" applyNumberFormat="1" applyFont="1" applyFill="1" applyBorder="1" applyAlignment="1">
      <alignment horizontal="center" vertical="center"/>
    </xf>
    <xf numFmtId="1" fontId="12" fillId="3" borderId="29" xfId="3" applyNumberFormat="1" applyFont="1" applyFill="1" applyBorder="1" applyAlignment="1">
      <alignment horizontal="center" vertical="center"/>
    </xf>
    <xf numFmtId="1" fontId="12" fillId="3" borderId="17" xfId="3" applyNumberFormat="1" applyFont="1" applyFill="1" applyBorder="1" applyAlignment="1">
      <alignment horizontal="center" vertical="center"/>
    </xf>
    <xf numFmtId="0" fontId="11" fillId="0" borderId="99" xfId="3" applyFont="1" applyBorder="1" applyAlignment="1">
      <alignment vertical="center"/>
    </xf>
    <xf numFmtId="0" fontId="12" fillId="5" borderId="102" xfId="3" applyFont="1" applyFill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/>
    </xf>
    <xf numFmtId="0" fontId="24" fillId="0" borderId="17" xfId="3" applyFont="1" applyBorder="1" applyAlignment="1">
      <alignment horizontal="center" vertical="center" wrapText="1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1" fillId="0" borderId="88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1" fillId="0" borderId="30" xfId="0" applyFont="1" applyBorder="1" applyAlignment="1">
      <alignment horizontal="center" wrapText="1"/>
    </xf>
    <xf numFmtId="0" fontId="0" fillId="0" borderId="0" xfId="0" applyAlignment="1">
      <alignment vertical="top"/>
    </xf>
    <xf numFmtId="0" fontId="31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1" fillId="7" borderId="86" xfId="0" applyFont="1" applyFill="1" applyBorder="1" applyAlignment="1">
      <alignment horizontal="center" vertical="center" wrapText="1"/>
    </xf>
    <xf numFmtId="0" fontId="39" fillId="0" borderId="96" xfId="0" applyFont="1" applyBorder="1"/>
    <xf numFmtId="0" fontId="36" fillId="0" borderId="96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1" fontId="12" fillId="3" borderId="16" xfId="3" applyNumberFormat="1" applyFont="1" applyFill="1" applyBorder="1" applyAlignment="1">
      <alignment horizontal="center" vertical="center"/>
    </xf>
    <xf numFmtId="3" fontId="12" fillId="3" borderId="94" xfId="3" applyNumberFormat="1" applyFont="1" applyFill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3" fontId="12" fillId="3" borderId="20" xfId="3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left" vertical="top" wrapText="1"/>
    </xf>
    <xf numFmtId="3" fontId="14" fillId="15" borderId="82" xfId="3" applyNumberFormat="1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 wrapText="1"/>
    </xf>
    <xf numFmtId="0" fontId="11" fillId="0" borderId="84" xfId="0" applyFont="1" applyBorder="1" applyAlignment="1">
      <alignment vertical="center" wrapText="1"/>
    </xf>
    <xf numFmtId="0" fontId="11" fillId="0" borderId="83" xfId="0" applyFont="1" applyBorder="1" applyAlignment="1">
      <alignment vertical="center" wrapText="1"/>
    </xf>
    <xf numFmtId="0" fontId="15" fillId="0" borderId="84" xfId="3" applyFont="1" applyBorder="1" applyAlignment="1">
      <alignment vertical="center" wrapText="1"/>
    </xf>
    <xf numFmtId="0" fontId="15" fillId="0" borderId="83" xfId="3" applyFont="1" applyBorder="1" applyAlignment="1">
      <alignment vertical="center" wrapText="1"/>
    </xf>
    <xf numFmtId="0" fontId="11" fillId="0" borderId="30" xfId="0" applyFont="1" applyBorder="1" applyAlignment="1">
      <alignment vertical="center" wrapText="1"/>
    </xf>
    <xf numFmtId="0" fontId="15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1" fillId="0" borderId="57" xfId="0" applyFont="1" applyBorder="1" applyAlignment="1">
      <alignment vertical="center" wrapText="1"/>
    </xf>
    <xf numFmtId="0" fontId="11" fillId="0" borderId="88" xfId="0" applyFont="1" applyBorder="1" applyAlignment="1">
      <alignment vertical="center" wrapText="1"/>
    </xf>
    <xf numFmtId="0" fontId="11" fillId="0" borderId="84" xfId="0" applyFont="1" applyBorder="1" applyAlignment="1">
      <alignment vertical="center"/>
    </xf>
    <xf numFmtId="0" fontId="12" fillId="14" borderId="75" xfId="3" applyFont="1" applyFill="1" applyBorder="1" applyAlignment="1">
      <alignment vertical="center" wrapText="1"/>
    </xf>
    <xf numFmtId="0" fontId="11" fillId="0" borderId="30" xfId="0" applyFont="1" applyBorder="1" applyAlignment="1">
      <alignment wrapText="1"/>
    </xf>
    <xf numFmtId="0" fontId="12" fillId="0" borderId="75" xfId="3" applyFont="1" applyBorder="1" applyAlignment="1">
      <alignment horizontal="center" vertical="center" wrapText="1"/>
    </xf>
    <xf numFmtId="0" fontId="17" fillId="7" borderId="0" xfId="3" applyFont="1" applyFill="1" applyAlignment="1">
      <alignment vertical="center"/>
    </xf>
    <xf numFmtId="0" fontId="11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75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2" fillId="0" borderId="108" xfId="3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vertical="center" wrapText="1"/>
    </xf>
    <xf numFmtId="0" fontId="36" fillId="0" borderId="95" xfId="0" applyFont="1" applyBorder="1" applyAlignment="1">
      <alignment horizontal="center" vertical="center"/>
    </xf>
    <xf numFmtId="0" fontId="36" fillId="0" borderId="98" xfId="0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wrapText="1"/>
    </xf>
    <xf numFmtId="0" fontId="11" fillId="7" borderId="57" xfId="0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  <xf numFmtId="0" fontId="11" fillId="7" borderId="85" xfId="0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center" vertical="center" wrapText="1"/>
    </xf>
    <xf numFmtId="0" fontId="12" fillId="7" borderId="75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1" fillId="7" borderId="84" xfId="0" applyFont="1" applyFill="1" applyBorder="1" applyAlignment="1">
      <alignment horizontal="center" vertical="center"/>
    </xf>
    <xf numFmtId="0" fontId="11" fillId="7" borderId="30" xfId="0" applyFont="1" applyFill="1" applyBorder="1" applyAlignment="1">
      <alignment horizontal="center" vertical="center"/>
    </xf>
    <xf numFmtId="17" fontId="23" fillId="0" borderId="88" xfId="0" applyNumberFormat="1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3" fontId="12" fillId="3" borderId="109" xfId="3" applyNumberFormat="1" applyFont="1" applyFill="1" applyBorder="1" applyAlignment="1">
      <alignment horizontal="center" vertical="center"/>
    </xf>
    <xf numFmtId="4" fontId="14" fillId="15" borderId="110" xfId="3" applyNumberFormat="1" applyFont="1" applyFill="1" applyBorder="1" applyAlignment="1">
      <alignment horizontal="center" vertical="center"/>
    </xf>
    <xf numFmtId="0" fontId="11" fillId="0" borderId="57" xfId="0" applyFont="1" applyBorder="1" applyAlignment="1">
      <alignment horizontal="left" vertical="center" wrapText="1"/>
    </xf>
    <xf numFmtId="0" fontId="15" fillId="0" borderId="17" xfId="3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top" wrapText="1"/>
    </xf>
    <xf numFmtId="3" fontId="12" fillId="3" borderId="70" xfId="3" applyNumberFormat="1" applyFont="1" applyFill="1" applyBorder="1" applyAlignment="1">
      <alignment horizontal="center" vertical="center"/>
    </xf>
    <xf numFmtId="3" fontId="14" fillId="15" borderId="31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vertical="center" wrapText="1"/>
    </xf>
    <xf numFmtId="0" fontId="11" fillId="7" borderId="84" xfId="0" applyFont="1" applyFill="1" applyBorder="1" applyAlignment="1">
      <alignment vertical="center" wrapText="1"/>
    </xf>
    <xf numFmtId="0" fontId="15" fillId="7" borderId="30" xfId="3" applyFont="1" applyFill="1" applyBorder="1" applyAlignment="1">
      <alignment vertical="center" wrapText="1"/>
    </xf>
    <xf numFmtId="0" fontId="11" fillId="7" borderId="30" xfId="0" applyFont="1" applyFill="1" applyBorder="1" applyAlignment="1">
      <alignment vertical="center" wrapText="1"/>
    </xf>
    <xf numFmtId="0" fontId="15" fillId="7" borderId="84" xfId="3" applyFont="1" applyFill="1" applyBorder="1" applyAlignment="1">
      <alignment vertical="center" wrapText="1"/>
    </xf>
    <xf numFmtId="0" fontId="15" fillId="7" borderId="83" xfId="3" applyFont="1" applyFill="1" applyBorder="1" applyAlignment="1">
      <alignment vertical="center" wrapText="1"/>
    </xf>
    <xf numFmtId="0" fontId="11" fillId="7" borderId="57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/>
    </xf>
    <xf numFmtId="0" fontId="15" fillId="7" borderId="30" xfId="3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1" fillId="7" borderId="17" xfId="0" applyFont="1" applyFill="1" applyBorder="1" applyAlignment="1">
      <alignment horizontal="left" vertical="center" wrapText="1"/>
    </xf>
    <xf numFmtId="0" fontId="11" fillId="7" borderId="17" xfId="0" applyFont="1" applyFill="1" applyBorder="1" applyAlignment="1">
      <alignment horizontal="left" vertical="center"/>
    </xf>
    <xf numFmtId="0" fontId="15" fillId="7" borderId="17" xfId="3" applyFont="1" applyFill="1" applyBorder="1" applyAlignment="1">
      <alignment horizontal="left" vertical="center" wrapText="1"/>
    </xf>
    <xf numFmtId="0" fontId="12" fillId="0" borderId="17" xfId="3" applyFont="1" applyBorder="1" applyAlignment="1">
      <alignment horizontal="left" vertical="center" wrapText="1"/>
    </xf>
    <xf numFmtId="4" fontId="12" fillId="3" borderId="97" xfId="3" applyNumberFormat="1" applyFont="1" applyFill="1" applyBorder="1" applyAlignment="1">
      <alignment horizontal="center" vertical="center"/>
    </xf>
    <xf numFmtId="0" fontId="12" fillId="10" borderId="75" xfId="3" applyFont="1" applyFill="1" applyBorder="1" applyAlignment="1">
      <alignment horizontal="center" vertical="center" wrapText="1"/>
    </xf>
    <xf numFmtId="0" fontId="16" fillId="9" borderId="44" xfId="3" applyFont="1" applyFill="1" applyBorder="1" applyAlignment="1">
      <alignment horizontal="center" vertical="center" wrapText="1"/>
    </xf>
    <xf numFmtId="0" fontId="44" fillId="9" borderId="44" xfId="3" applyFont="1" applyFill="1" applyBorder="1" applyAlignment="1">
      <alignment horizontal="center" vertical="center" wrapText="1"/>
    </xf>
    <xf numFmtId="3" fontId="12" fillId="3" borderId="14" xfId="3" applyNumberFormat="1" applyFont="1" applyFill="1" applyBorder="1" applyAlignment="1">
      <alignment horizontal="center" vertical="center"/>
    </xf>
    <xf numFmtId="4" fontId="12" fillId="0" borderId="17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12" fillId="3" borderId="91" xfId="3" applyNumberFormat="1" applyFont="1" applyFill="1" applyBorder="1" applyAlignment="1">
      <alignment horizontal="center" vertical="center"/>
    </xf>
    <xf numFmtId="1" fontId="12" fillId="21" borderId="64" xfId="3" applyNumberFormat="1" applyFont="1" applyFill="1" applyBorder="1" applyAlignment="1">
      <alignment horizontal="center" vertical="center"/>
    </xf>
    <xf numFmtId="0" fontId="11" fillId="7" borderId="84" xfId="0" applyFont="1" applyFill="1" applyBorder="1" applyAlignment="1">
      <alignment horizontal="left" vertical="center" wrapText="1"/>
    </xf>
    <xf numFmtId="0" fontId="15" fillId="7" borderId="84" xfId="3" applyFont="1" applyFill="1" applyBorder="1" applyAlignment="1">
      <alignment horizontal="left" vertical="center" wrapText="1"/>
    </xf>
    <xf numFmtId="0" fontId="12" fillId="10" borderId="108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left" vertical="center"/>
    </xf>
    <xf numFmtId="0" fontId="11" fillId="7" borderId="84" xfId="0" applyFont="1" applyFill="1" applyBorder="1" applyAlignment="1">
      <alignment horizontal="left" wrapText="1"/>
    </xf>
    <xf numFmtId="0" fontId="15" fillId="7" borderId="30" xfId="3" applyFont="1" applyFill="1" applyBorder="1" applyAlignment="1">
      <alignment horizontal="left" wrapText="1"/>
    </xf>
    <xf numFmtId="0" fontId="15" fillId="7" borderId="84" xfId="3" applyFont="1" applyFill="1" applyBorder="1" applyAlignment="1">
      <alignment horizontal="left" wrapText="1"/>
    </xf>
    <xf numFmtId="0" fontId="12" fillId="10" borderId="75" xfId="3" applyFont="1" applyFill="1" applyBorder="1" applyAlignment="1">
      <alignment horizontal="left" vertical="center" wrapText="1"/>
    </xf>
    <xf numFmtId="4" fontId="12" fillId="7" borderId="17" xfId="3" applyNumberFormat="1" applyFont="1" applyFill="1" applyBorder="1" applyAlignment="1">
      <alignment horizontal="center" vertical="center"/>
    </xf>
    <xf numFmtId="4" fontId="12" fillId="16" borderId="17" xfId="3" applyNumberFormat="1" applyFont="1" applyFill="1" applyBorder="1" applyAlignment="1">
      <alignment horizontal="center" vertical="center"/>
    </xf>
    <xf numFmtId="4" fontId="14" fillId="0" borderId="17" xfId="3" applyNumberFormat="1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 wrapText="1"/>
    </xf>
    <xf numFmtId="0" fontId="15" fillId="7" borderId="17" xfId="3" applyFont="1" applyFill="1" applyBorder="1" applyAlignment="1">
      <alignment horizontal="center" vertical="center" wrapText="1"/>
    </xf>
    <xf numFmtId="3" fontId="12" fillId="16" borderId="17" xfId="3" applyNumberFormat="1" applyFont="1" applyFill="1" applyBorder="1" applyAlignment="1">
      <alignment horizontal="center" vertical="center"/>
    </xf>
    <xf numFmtId="0" fontId="12" fillId="14" borderId="17" xfId="3" applyFont="1" applyFill="1" applyBorder="1" applyAlignment="1">
      <alignment horizontal="center" vertical="center" wrapText="1"/>
    </xf>
    <xf numFmtId="0" fontId="12" fillId="14" borderId="17" xfId="3" applyFont="1" applyFill="1" applyBorder="1" applyAlignment="1">
      <alignment horizontal="center" vertical="center"/>
    </xf>
    <xf numFmtId="4" fontId="12" fillId="16" borderId="31" xfId="3" applyNumberFormat="1" applyFont="1" applyFill="1" applyBorder="1" applyAlignment="1">
      <alignment horizontal="center" vertical="center"/>
    </xf>
    <xf numFmtId="2" fontId="14" fillId="0" borderId="16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4" fillId="7" borderId="16" xfId="3" applyNumberFormat="1" applyFont="1" applyFill="1" applyBorder="1" applyAlignment="1">
      <alignment horizontal="center" vertical="center"/>
    </xf>
    <xf numFmtId="0" fontId="19" fillId="5" borderId="102" xfId="3" applyFont="1" applyFill="1" applyBorder="1" applyAlignment="1">
      <alignment horizontal="center" vertical="center"/>
    </xf>
    <xf numFmtId="0" fontId="12" fillId="14" borderId="29" xfId="3" applyFont="1" applyFill="1" applyBorder="1" applyAlignment="1">
      <alignment horizontal="center" vertical="center" wrapText="1"/>
    </xf>
    <xf numFmtId="4" fontId="12" fillId="0" borderId="23" xfId="3" applyNumberFormat="1" applyFont="1" applyBorder="1" applyAlignment="1">
      <alignment horizontal="center" vertical="center"/>
    </xf>
    <xf numFmtId="4" fontId="12" fillId="7" borderId="23" xfId="3" applyNumberFormat="1" applyFont="1" applyFill="1" applyBorder="1" applyAlignment="1">
      <alignment horizontal="center" vertical="center"/>
    </xf>
    <xf numFmtId="4" fontId="14" fillId="0" borderId="23" xfId="3" applyNumberFormat="1" applyFont="1" applyBorder="1" applyAlignment="1">
      <alignment horizontal="center" vertical="center"/>
    </xf>
    <xf numFmtId="4" fontId="12" fillId="16" borderId="23" xfId="3" applyNumberFormat="1" applyFont="1" applyFill="1" applyBorder="1" applyAlignment="1">
      <alignment horizontal="center" vertical="center"/>
    </xf>
    <xf numFmtId="3" fontId="12" fillId="16" borderId="23" xfId="3" applyNumberFormat="1" applyFont="1" applyFill="1" applyBorder="1" applyAlignment="1">
      <alignment horizontal="center" vertical="center"/>
    </xf>
    <xf numFmtId="4" fontId="14" fillId="0" borderId="43" xfId="3" applyNumberFormat="1" applyFont="1" applyBorder="1" applyAlignment="1">
      <alignment horizontal="center" vertical="center"/>
    </xf>
    <xf numFmtId="0" fontId="12" fillId="14" borderId="43" xfId="3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center" vertical="center" wrapText="1"/>
    </xf>
    <xf numFmtId="4" fontId="14" fillId="0" borderId="16" xfId="3" applyNumberFormat="1" applyFont="1" applyBorder="1" applyAlignment="1">
      <alignment horizontal="center" vertical="center"/>
    </xf>
    <xf numFmtId="4" fontId="12" fillId="16" borderId="16" xfId="3" applyNumberFormat="1" applyFont="1" applyFill="1" applyBorder="1" applyAlignment="1">
      <alignment horizontal="center" vertical="center"/>
    </xf>
    <xf numFmtId="3" fontId="12" fillId="16" borderId="16" xfId="3" applyNumberFormat="1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19" fillId="7" borderId="18" xfId="3" applyFont="1" applyFill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 wrapText="1"/>
    </xf>
    <xf numFmtId="1" fontId="17" fillId="0" borderId="0" xfId="3" applyNumberFormat="1" applyFont="1"/>
    <xf numFmtId="9" fontId="6" fillId="0" borderId="0" xfId="5" applyFont="1" applyProtection="1">
      <protection locked="0"/>
    </xf>
    <xf numFmtId="4" fontId="12" fillId="4" borderId="32" xfId="3" applyNumberFormat="1" applyFont="1" applyFill="1" applyBorder="1" applyAlignment="1">
      <alignment horizontal="center" vertical="center"/>
    </xf>
    <xf numFmtId="0" fontId="11" fillId="0" borderId="86" xfId="3" applyFont="1" applyBorder="1" applyAlignment="1">
      <alignment vertical="center"/>
    </xf>
    <xf numFmtId="0" fontId="15" fillId="0" borderId="114" xfId="0" applyFont="1" applyBorder="1" applyAlignment="1">
      <alignment horizontal="center" vertical="center" wrapText="1"/>
    </xf>
    <xf numFmtId="0" fontId="12" fillId="10" borderId="30" xfId="3" applyFont="1" applyFill="1" applyBorder="1" applyAlignment="1">
      <alignment horizontal="center" vertical="center" wrapText="1"/>
    </xf>
    <xf numFmtId="3" fontId="14" fillId="15" borderId="43" xfId="3" applyNumberFormat="1" applyFont="1" applyFill="1" applyBorder="1" applyAlignment="1">
      <alignment horizontal="center" vertical="center"/>
    </xf>
    <xf numFmtId="0" fontId="11" fillId="0" borderId="114" xfId="0" applyFont="1" applyBorder="1" applyAlignment="1">
      <alignment horizontal="center" vertical="center" wrapText="1"/>
    </xf>
    <xf numFmtId="0" fontId="19" fillId="0" borderId="62" xfId="3" applyFont="1" applyBorder="1" applyAlignment="1">
      <alignment horizontal="center" vertical="center"/>
    </xf>
    <xf numFmtId="4" fontId="14" fillId="0" borderId="21" xfId="3" applyNumberFormat="1" applyFont="1" applyBorder="1" applyAlignment="1">
      <alignment horizontal="center" vertical="center"/>
    </xf>
    <xf numFmtId="4" fontId="12" fillId="0" borderId="114" xfId="3" applyNumberFormat="1" applyFont="1" applyBorder="1" applyAlignment="1">
      <alignment horizontal="center" vertical="center"/>
    </xf>
    <xf numFmtId="4" fontId="14" fillId="0" borderId="47" xfId="3" applyNumberFormat="1" applyFont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/>
    </xf>
    <xf numFmtId="0" fontId="40" fillId="7" borderId="0" xfId="0" applyFont="1" applyFill="1" applyAlignment="1">
      <alignment vertical="center" wrapText="1"/>
    </xf>
    <xf numFmtId="0" fontId="40" fillId="7" borderId="116" xfId="0" applyFont="1" applyFill="1" applyBorder="1" applyAlignment="1">
      <alignment vertical="center"/>
    </xf>
    <xf numFmtId="0" fontId="15" fillId="7" borderId="85" xfId="3" applyFont="1" applyFill="1" applyBorder="1" applyAlignment="1">
      <alignment horizontal="center" vertical="center" wrapText="1"/>
    </xf>
    <xf numFmtId="0" fontId="25" fillId="0" borderId="86" xfId="0" applyFont="1" applyBorder="1" applyAlignment="1">
      <alignment horizontal="center" vertical="center" wrapText="1"/>
    </xf>
    <xf numFmtId="0" fontId="6" fillId="0" borderId="0" xfId="0" applyFont="1" applyAlignment="1" applyProtection="1">
      <alignment vertical="center"/>
      <protection locked="0"/>
    </xf>
    <xf numFmtId="0" fontId="4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47" fillId="0" borderId="0" xfId="0" applyFont="1"/>
    <xf numFmtId="4" fontId="14" fillId="7" borderId="21" xfId="3" applyNumberFormat="1" applyFont="1" applyFill="1" applyBorder="1" applyAlignment="1">
      <alignment horizontal="center" vertical="center"/>
    </xf>
    <xf numFmtId="0" fontId="15" fillId="7" borderId="30" xfId="0" applyFont="1" applyFill="1" applyBorder="1" applyAlignment="1">
      <alignment horizontal="center" vertical="center" wrapText="1"/>
    </xf>
    <xf numFmtId="0" fontId="48" fillId="0" borderId="26" xfId="3" applyFont="1" applyBorder="1" applyAlignment="1">
      <alignment vertical="center"/>
    </xf>
    <xf numFmtId="4" fontId="12" fillId="24" borderId="16" xfId="3" applyNumberFormat="1" applyFont="1" applyFill="1" applyBorder="1" applyAlignment="1">
      <alignment horizontal="center" vertical="center"/>
    </xf>
    <xf numFmtId="0" fontId="12" fillId="21" borderId="14" xfId="3" applyFont="1" applyFill="1" applyBorder="1" applyAlignment="1">
      <alignment horizontal="center" vertical="center"/>
    </xf>
    <xf numFmtId="0" fontId="12" fillId="21" borderId="94" xfId="3" applyFont="1" applyFill="1" applyBorder="1" applyAlignment="1">
      <alignment horizontal="center" vertical="center"/>
    </xf>
    <xf numFmtId="1" fontId="12" fillId="21" borderId="95" xfId="3" applyNumberFormat="1" applyFont="1" applyFill="1" applyBorder="1" applyAlignment="1">
      <alignment horizontal="center" vertical="center"/>
    </xf>
    <xf numFmtId="4" fontId="12" fillId="4" borderId="13" xfId="3" applyNumberFormat="1" applyFont="1" applyFill="1" applyBorder="1" applyAlignment="1">
      <alignment horizontal="center" vertical="center"/>
    </xf>
    <xf numFmtId="4" fontId="12" fillId="15" borderId="31" xfId="3" applyNumberFormat="1" applyFont="1" applyFill="1" applyBorder="1" applyAlignment="1">
      <alignment horizontal="center" vertical="center"/>
    </xf>
    <xf numFmtId="17" fontId="23" fillId="0" borderId="84" xfId="0" applyNumberFormat="1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15" fillId="7" borderId="27" xfId="0" applyFont="1" applyFill="1" applyBorder="1" applyAlignment="1">
      <alignment horizontal="center" vertical="center" wrapText="1"/>
    </xf>
    <xf numFmtId="0" fontId="15" fillId="7" borderId="23" xfId="0" applyFont="1" applyFill="1" applyBorder="1" applyAlignment="1">
      <alignment horizontal="center" vertical="center" wrapText="1"/>
    </xf>
    <xf numFmtId="0" fontId="23" fillId="10" borderId="59" xfId="0" applyFont="1" applyFill="1" applyBorder="1" applyAlignment="1">
      <alignment horizontal="center" vertical="center"/>
    </xf>
    <xf numFmtId="0" fontId="19" fillId="14" borderId="50" xfId="3" applyFont="1" applyFill="1" applyBorder="1" applyAlignment="1">
      <alignment horizontal="center" vertical="center" wrapText="1"/>
    </xf>
    <xf numFmtId="0" fontId="39" fillId="0" borderId="17" xfId="0" applyFont="1" applyBorder="1"/>
    <xf numFmtId="0" fontId="39" fillId="0" borderId="17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/>
    </xf>
    <xf numFmtId="0" fontId="23" fillId="0" borderId="17" xfId="0" applyFont="1" applyBorder="1" applyAlignment="1">
      <alignment horizontal="center" wrapText="1"/>
    </xf>
    <xf numFmtId="0" fontId="39" fillId="0" borderId="96" xfId="0" applyFont="1" applyBorder="1" applyAlignment="1">
      <alignment vertical="center" wrapText="1"/>
    </xf>
    <xf numFmtId="0" fontId="23" fillId="0" borderId="17" xfId="0" applyFont="1" applyBorder="1" applyAlignment="1">
      <alignment horizontal="center" vertical="center"/>
    </xf>
    <xf numFmtId="0" fontId="39" fillId="0" borderId="96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11" xfId="0" applyFont="1" applyBorder="1" applyAlignment="1">
      <alignment horizontal="center" vertical="center"/>
    </xf>
    <xf numFmtId="17" fontId="23" fillId="0" borderId="84" xfId="0" applyNumberFormat="1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39" fillId="0" borderId="111" xfId="0" applyFont="1" applyBorder="1" applyAlignment="1">
      <alignment horizontal="center"/>
    </xf>
    <xf numFmtId="17" fontId="23" fillId="0" borderId="108" xfId="0" applyNumberFormat="1" applyFont="1" applyBorder="1" applyAlignment="1">
      <alignment horizontal="center" vertical="center"/>
    </xf>
    <xf numFmtId="0" fontId="23" fillId="0" borderId="20" xfId="0" applyFont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9" fillId="0" borderId="112" xfId="0" applyFont="1" applyBorder="1" applyAlignment="1">
      <alignment horizontal="center"/>
    </xf>
    <xf numFmtId="0" fontId="19" fillId="10" borderId="31" xfId="0" applyFont="1" applyFill="1" applyBorder="1" applyAlignment="1">
      <alignment horizontal="center" vertical="center" wrapText="1"/>
    </xf>
    <xf numFmtId="0" fontId="19" fillId="10" borderId="77" xfId="0" applyFont="1" applyFill="1" applyBorder="1" applyAlignment="1">
      <alignment horizontal="center" vertical="center" wrapText="1"/>
    </xf>
    <xf numFmtId="17" fontId="23" fillId="0" borderId="57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96" xfId="0" applyFont="1" applyBorder="1" applyAlignment="1">
      <alignment horizontal="center"/>
    </xf>
    <xf numFmtId="17" fontId="23" fillId="0" borderId="30" xfId="0" applyNumberFormat="1" applyFont="1" applyBorder="1" applyAlignment="1">
      <alignment horizontal="center"/>
    </xf>
    <xf numFmtId="17" fontId="23" fillId="0" borderId="85" xfId="0" applyNumberFormat="1" applyFont="1" applyBorder="1" applyAlignment="1">
      <alignment horizontal="center"/>
    </xf>
    <xf numFmtId="0" fontId="23" fillId="0" borderId="113" xfId="0" applyFont="1" applyBorder="1" applyAlignment="1">
      <alignment horizontal="center"/>
    </xf>
    <xf numFmtId="0" fontId="39" fillId="0" borderId="113" xfId="0" applyFont="1" applyBorder="1" applyAlignment="1">
      <alignment horizontal="center"/>
    </xf>
    <xf numFmtId="0" fontId="39" fillId="0" borderId="117" xfId="0" applyFont="1" applyBorder="1" applyAlignment="1">
      <alignment horizontal="center"/>
    </xf>
    <xf numFmtId="0" fontId="18" fillId="23" borderId="125" xfId="0" applyFont="1" applyFill="1" applyBorder="1" applyAlignment="1">
      <alignment horizontal="center" vertical="center"/>
    </xf>
    <xf numFmtId="0" fontId="36" fillId="23" borderId="125" xfId="0" applyFont="1" applyFill="1" applyBorder="1" applyAlignment="1">
      <alignment wrapText="1"/>
    </xf>
    <xf numFmtId="0" fontId="39" fillId="7" borderId="125" xfId="0" applyFont="1" applyFill="1" applyBorder="1" applyAlignment="1">
      <alignment horizontal="center" vertical="center"/>
    </xf>
    <xf numFmtId="0" fontId="36" fillId="23" borderId="128" xfId="0" applyFont="1" applyFill="1" applyBorder="1" applyAlignment="1">
      <alignment vertical="center"/>
    </xf>
    <xf numFmtId="0" fontId="39" fillId="23" borderId="128" xfId="0" applyFont="1" applyFill="1" applyBorder="1" applyAlignment="1">
      <alignment vertical="center"/>
    </xf>
    <xf numFmtId="0" fontId="36" fillId="23" borderId="125" xfId="0" applyFont="1" applyFill="1" applyBorder="1" applyAlignment="1">
      <alignment vertical="center" wrapText="1"/>
    </xf>
    <xf numFmtId="0" fontId="39" fillId="23" borderId="128" xfId="0" applyFont="1" applyFill="1" applyBorder="1" applyAlignment="1">
      <alignment vertical="center" wrapText="1"/>
    </xf>
    <xf numFmtId="0" fontId="18" fillId="23" borderId="125" xfId="0" applyFont="1" applyFill="1" applyBorder="1" applyAlignment="1">
      <alignment horizontal="center" vertical="center" wrapText="1"/>
    </xf>
    <xf numFmtId="0" fontId="36" fillId="23" borderId="128" xfId="0" applyFont="1" applyFill="1" applyBorder="1" applyAlignment="1">
      <alignment vertical="center" wrapText="1"/>
    </xf>
    <xf numFmtId="0" fontId="18" fillId="23" borderId="130" xfId="0" applyFont="1" applyFill="1" applyBorder="1" applyAlignment="1">
      <alignment horizontal="center" vertical="center"/>
    </xf>
    <xf numFmtId="0" fontId="36" fillId="23" borderId="130" xfId="0" applyFont="1" applyFill="1" applyBorder="1" applyAlignment="1">
      <alignment wrapText="1"/>
    </xf>
    <xf numFmtId="0" fontId="39" fillId="7" borderId="130" xfId="0" applyFont="1" applyFill="1" applyBorder="1" applyAlignment="1">
      <alignment horizontal="center" vertical="center"/>
    </xf>
    <xf numFmtId="0" fontId="36" fillId="23" borderId="128" xfId="0" applyFont="1" applyFill="1" applyBorder="1" applyAlignment="1">
      <alignment horizontal="justify" vertical="center" wrapText="1"/>
    </xf>
    <xf numFmtId="0" fontId="15" fillId="7" borderId="84" xfId="0" applyFont="1" applyFill="1" applyBorder="1" applyAlignment="1">
      <alignment horizontal="center" vertical="center" wrapText="1"/>
    </xf>
    <xf numFmtId="0" fontId="15" fillId="7" borderId="83" xfId="0" applyFont="1" applyFill="1" applyBorder="1" applyAlignment="1">
      <alignment horizontal="center" vertical="center" wrapText="1"/>
    </xf>
    <xf numFmtId="0" fontId="15" fillId="7" borderId="125" xfId="3" applyFont="1" applyFill="1" applyBorder="1" applyAlignment="1">
      <alignment horizontal="center" vertical="center" wrapText="1"/>
    </xf>
    <xf numFmtId="0" fontId="40" fillId="7" borderId="131" xfId="0" applyFont="1" applyFill="1" applyBorder="1" applyAlignment="1">
      <alignment vertical="center" wrapText="1"/>
    </xf>
    <xf numFmtId="0" fontId="33" fillId="0" borderId="118" xfId="0" applyFont="1" applyBorder="1" applyAlignment="1">
      <alignment vertical="center" wrapText="1"/>
    </xf>
    <xf numFmtId="0" fontId="45" fillId="0" borderId="118" xfId="0" applyFont="1" applyBorder="1" applyAlignment="1">
      <alignment vertical="center" wrapText="1"/>
    </xf>
    <xf numFmtId="4" fontId="6" fillId="0" borderId="0" xfId="0" applyNumberFormat="1" applyFont="1" applyProtection="1">
      <protection locked="0"/>
    </xf>
    <xf numFmtId="0" fontId="15" fillId="0" borderId="32" xfId="0" applyFont="1" applyBorder="1" applyAlignment="1">
      <alignment horizontal="center" vertical="center" wrapText="1"/>
    </xf>
    <xf numFmtId="0" fontId="15" fillId="0" borderId="87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left" vertical="center"/>
    </xf>
    <xf numFmtId="0" fontId="11" fillId="0" borderId="27" xfId="0" applyFont="1" applyBorder="1" applyAlignment="1">
      <alignment vertical="center"/>
    </xf>
    <xf numFmtId="0" fontId="31" fillId="0" borderId="134" xfId="0" applyFont="1" applyBorder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0" fontId="35" fillId="0" borderId="134" xfId="0" applyFont="1" applyBorder="1" applyAlignment="1">
      <alignment horizontal="center" vertical="center"/>
    </xf>
    <xf numFmtId="0" fontId="35" fillId="0" borderId="135" xfId="0" applyFont="1" applyBorder="1" applyAlignment="1">
      <alignment horizontal="center" vertical="center"/>
    </xf>
    <xf numFmtId="0" fontId="19" fillId="0" borderId="136" xfId="3" applyFont="1" applyBorder="1" applyAlignment="1">
      <alignment horizontal="center" vertical="center"/>
    </xf>
    <xf numFmtId="0" fontId="36" fillId="23" borderId="137" xfId="0" applyFont="1" applyFill="1" applyBorder="1" applyAlignment="1">
      <alignment wrapText="1"/>
    </xf>
    <xf numFmtId="0" fontId="39" fillId="7" borderId="134" xfId="0" applyFont="1" applyFill="1" applyBorder="1" applyAlignment="1">
      <alignment horizontal="center" vertical="center"/>
    </xf>
    <xf numFmtId="0" fontId="36" fillId="23" borderId="135" xfId="0" applyFont="1" applyFill="1" applyBorder="1" applyAlignment="1">
      <alignment vertical="center"/>
    </xf>
    <xf numFmtId="0" fontId="39" fillId="7" borderId="138" xfId="0" applyFont="1" applyFill="1" applyBorder="1" applyAlignment="1">
      <alignment horizontal="center" vertical="center"/>
    </xf>
    <xf numFmtId="0" fontId="36" fillId="23" borderId="139" xfId="0" applyFont="1" applyFill="1" applyBorder="1" applyAlignment="1">
      <alignment vertical="center"/>
    </xf>
    <xf numFmtId="0" fontId="39" fillId="7" borderId="17" xfId="0" applyFont="1" applyFill="1" applyBorder="1" applyAlignment="1">
      <alignment horizontal="center" vertical="center"/>
    </xf>
    <xf numFmtId="0" fontId="6" fillId="0" borderId="17" xfId="0" applyFont="1" applyBorder="1" applyProtection="1">
      <protection locked="0"/>
    </xf>
    <xf numFmtId="17" fontId="31" fillId="0" borderId="129" xfId="0" applyNumberFormat="1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 wrapText="1"/>
    </xf>
    <xf numFmtId="0" fontId="15" fillId="7" borderId="142" xfId="3" applyFont="1" applyFill="1" applyBorder="1" applyAlignment="1">
      <alignment horizontal="center" vertical="center" wrapText="1"/>
    </xf>
    <xf numFmtId="0" fontId="1" fillId="6" borderId="38" xfId="0" applyFont="1" applyFill="1" applyBorder="1" applyAlignment="1">
      <alignment horizontal="center" vertical="top" wrapText="1"/>
    </xf>
    <xf numFmtId="0" fontId="1" fillId="6" borderId="39" xfId="0" applyFont="1" applyFill="1" applyBorder="1" applyAlignment="1">
      <alignment horizontal="center" vertical="top" wrapText="1"/>
    </xf>
    <xf numFmtId="0" fontId="1" fillId="6" borderId="37" xfId="0" applyFont="1" applyFill="1" applyBorder="1" applyAlignment="1">
      <alignment horizontal="center" vertical="top" wrapText="1"/>
    </xf>
    <xf numFmtId="0" fontId="15" fillId="7" borderId="134" xfId="3" applyFont="1" applyFill="1" applyBorder="1" applyAlignment="1">
      <alignment horizontal="center" vertical="center" wrapText="1"/>
    </xf>
    <xf numFmtId="0" fontId="51" fillId="7" borderId="125" xfId="0" applyFont="1" applyFill="1" applyBorder="1" applyAlignment="1">
      <alignment horizontal="center" vertical="center" wrapText="1"/>
    </xf>
    <xf numFmtId="0" fontId="51" fillId="7" borderId="84" xfId="0" applyFont="1" applyFill="1" applyBorder="1" applyAlignment="1">
      <alignment horizontal="center" vertical="center" wrapText="1"/>
    </xf>
    <xf numFmtId="0" fontId="50" fillId="7" borderId="84" xfId="3" applyFont="1" applyFill="1" applyBorder="1" applyAlignment="1">
      <alignment horizontal="center" vertical="center" wrapText="1"/>
    </xf>
    <xf numFmtId="0" fontId="31" fillId="0" borderId="134" xfId="0" applyFont="1" applyBorder="1" applyAlignment="1">
      <alignment horizontal="center"/>
    </xf>
    <xf numFmtId="0" fontId="0" fillId="0" borderId="134" xfId="0" applyBorder="1" applyAlignment="1">
      <alignment horizontal="center"/>
    </xf>
    <xf numFmtId="0" fontId="35" fillId="0" borderId="134" xfId="0" applyFont="1" applyBorder="1" applyAlignment="1">
      <alignment horizontal="center"/>
    </xf>
    <xf numFmtId="0" fontId="35" fillId="0" borderId="135" xfId="0" applyFont="1" applyBorder="1" applyAlignment="1">
      <alignment horizontal="center"/>
    </xf>
    <xf numFmtId="2" fontId="14" fillId="0" borderId="0" xfId="3" applyNumberFormat="1" applyFont="1" applyAlignment="1">
      <alignment horizontal="center" vertical="center"/>
    </xf>
    <xf numFmtId="0" fontId="51" fillId="7" borderId="84" xfId="0" applyFont="1" applyFill="1" applyBorder="1" applyAlignment="1">
      <alignment horizontal="center" vertical="top" wrapText="1"/>
    </xf>
    <xf numFmtId="0" fontId="11" fillId="7" borderId="143" xfId="0" applyFont="1" applyFill="1" applyBorder="1" applyAlignment="1">
      <alignment horizontal="center" vertical="center" wrapText="1"/>
    </xf>
    <xf numFmtId="0" fontId="0" fillId="0" borderId="1" xfId="0" applyBorder="1"/>
    <xf numFmtId="0" fontId="6" fillId="0" borderId="1" xfId="0" applyFont="1" applyBorder="1" applyProtection="1">
      <protection locked="0"/>
    </xf>
    <xf numFmtId="0" fontId="23" fillId="10" borderId="52" xfId="3" applyFont="1" applyFill="1" applyBorder="1" applyAlignment="1">
      <alignment horizontal="center" vertical="center"/>
    </xf>
    <xf numFmtId="17" fontId="31" fillId="0" borderId="127" xfId="0" applyNumberFormat="1" applyFont="1" applyBorder="1" applyAlignment="1">
      <alignment horizontal="center" vertical="center"/>
    </xf>
    <xf numFmtId="0" fontId="31" fillId="0" borderId="125" xfId="0" applyFont="1" applyBorder="1" applyAlignment="1">
      <alignment horizontal="center"/>
    </xf>
    <xf numFmtId="0" fontId="0" fillId="0" borderId="125" xfId="0" applyBorder="1" applyAlignment="1">
      <alignment horizontal="center"/>
    </xf>
    <xf numFmtId="0" fontId="35" fillId="0" borderId="125" xfId="0" applyFont="1" applyBorder="1" applyAlignment="1">
      <alignment horizontal="center"/>
    </xf>
    <xf numFmtId="0" fontId="35" fillId="0" borderId="128" xfId="0" applyFont="1" applyBorder="1" applyAlignment="1">
      <alignment horizontal="center"/>
    </xf>
    <xf numFmtId="0" fontId="42" fillId="0" borderId="17" xfId="4" applyFont="1" applyBorder="1" applyAlignment="1">
      <alignment horizontal="center" vertical="center" wrapText="1"/>
    </xf>
    <xf numFmtId="0" fontId="0" fillId="0" borderId="32" xfId="0" applyBorder="1"/>
    <xf numFmtId="0" fontId="31" fillId="0" borderId="32" xfId="0" applyFont="1" applyBorder="1" applyAlignment="1">
      <alignment horizontal="center"/>
    </xf>
    <xf numFmtId="0" fontId="35" fillId="0" borderId="32" xfId="0" applyFont="1" applyBorder="1"/>
    <xf numFmtId="0" fontId="6" fillId="0" borderId="32" xfId="0" applyFont="1" applyBorder="1" applyProtection="1">
      <protection locked="0"/>
    </xf>
    <xf numFmtId="0" fontId="11" fillId="0" borderId="149" xfId="0" applyFont="1" applyBorder="1" applyAlignment="1">
      <alignment horizontal="center" vertical="center" wrapText="1"/>
    </xf>
    <xf numFmtId="0" fontId="19" fillId="5" borderId="150" xfId="3" applyFont="1" applyFill="1" applyBorder="1" applyAlignment="1">
      <alignment horizontal="center" vertical="center"/>
    </xf>
    <xf numFmtId="4" fontId="14" fillId="7" borderId="151" xfId="3" applyNumberFormat="1" applyFont="1" applyFill="1" applyBorder="1" applyAlignment="1">
      <alignment horizontal="center" vertical="center"/>
    </xf>
    <xf numFmtId="4" fontId="12" fillId="4" borderId="126" xfId="3" applyNumberFormat="1" applyFont="1" applyFill="1" applyBorder="1" applyAlignment="1">
      <alignment horizontal="center" vertical="center"/>
    </xf>
    <xf numFmtId="4" fontId="12" fillId="0" borderId="126" xfId="3" applyNumberFormat="1" applyFont="1" applyBorder="1" applyAlignment="1">
      <alignment horizontal="center" vertical="center"/>
    </xf>
    <xf numFmtId="0" fontId="0" fillId="0" borderId="12" xfId="0" applyBorder="1"/>
    <xf numFmtId="0" fontId="31" fillId="0" borderId="12" xfId="0" applyFont="1" applyBorder="1" applyAlignment="1">
      <alignment horizontal="center"/>
    </xf>
    <xf numFmtId="0" fontId="35" fillId="0" borderId="12" xfId="0" applyFont="1" applyBorder="1"/>
    <xf numFmtId="0" fontId="6" fillId="0" borderId="12" xfId="0" applyFont="1" applyBorder="1" applyProtection="1">
      <protection locked="0"/>
    </xf>
    <xf numFmtId="0" fontId="16" fillId="9" borderId="9" xfId="3" applyFont="1" applyFill="1" applyBorder="1" applyAlignment="1">
      <alignment horizontal="center" vertical="center"/>
    </xf>
    <xf numFmtId="1" fontId="12" fillId="3" borderId="0" xfId="3" applyNumberFormat="1" applyFont="1" applyFill="1" applyAlignment="1">
      <alignment horizontal="center" vertical="center"/>
    </xf>
    <xf numFmtId="1" fontId="12" fillId="3" borderId="26" xfId="3" applyNumberFormat="1" applyFont="1" applyFill="1" applyBorder="1" applyAlignment="1">
      <alignment horizontal="center" vertical="center"/>
    </xf>
    <xf numFmtId="1" fontId="12" fillId="3" borderId="4" xfId="3" applyNumberFormat="1" applyFont="1" applyFill="1" applyBorder="1" applyAlignment="1">
      <alignment horizontal="center" vertical="center"/>
    </xf>
    <xf numFmtId="0" fontId="16" fillId="9" borderId="4" xfId="3" applyFont="1" applyFill="1" applyBorder="1" applyAlignment="1">
      <alignment horizontal="center" vertical="center"/>
    </xf>
    <xf numFmtId="0" fontId="12" fillId="3" borderId="7" xfId="3" applyFont="1" applyFill="1" applyBorder="1" applyAlignment="1">
      <alignment horizontal="center" vertical="center"/>
    </xf>
    <xf numFmtId="0" fontId="12" fillId="3" borderId="4" xfId="3" applyFont="1" applyFill="1" applyBorder="1" applyAlignment="1">
      <alignment horizontal="center" vertical="center"/>
    </xf>
    <xf numFmtId="0" fontId="12" fillId="14" borderId="9" xfId="3" applyFont="1" applyFill="1" applyBorder="1" applyAlignment="1">
      <alignment horizontal="center" vertical="center"/>
    </xf>
    <xf numFmtId="4" fontId="12" fillId="0" borderId="32" xfId="3" applyNumberFormat="1" applyFont="1" applyBorder="1" applyAlignment="1">
      <alignment horizontal="center" vertical="center"/>
    </xf>
    <xf numFmtId="4" fontId="12" fillId="0" borderId="26" xfId="3" applyNumberFormat="1" applyFont="1" applyBorder="1" applyAlignment="1">
      <alignment horizontal="center" vertical="center"/>
    </xf>
    <xf numFmtId="0" fontId="12" fillId="14" borderId="26" xfId="3" applyFont="1" applyFill="1" applyBorder="1" applyAlignment="1">
      <alignment horizontal="center" vertical="center"/>
    </xf>
    <xf numFmtId="4" fontId="12" fillId="0" borderId="152" xfId="3" applyNumberFormat="1" applyFont="1" applyBorder="1" applyAlignment="1">
      <alignment horizontal="center" vertical="center"/>
    </xf>
    <xf numFmtId="0" fontId="12" fillId="14" borderId="4" xfId="3" applyFont="1" applyFill="1" applyBorder="1" applyAlignment="1">
      <alignment horizontal="center" vertical="center"/>
    </xf>
    <xf numFmtId="4" fontId="12" fillId="4" borderId="10" xfId="3" applyNumberFormat="1" applyFont="1" applyFill="1" applyBorder="1" applyAlignment="1">
      <alignment horizontal="center" vertical="center"/>
    </xf>
    <xf numFmtId="3" fontId="14" fillId="15" borderId="28" xfId="3" applyNumberFormat="1" applyFont="1" applyFill="1" applyBorder="1" applyAlignment="1">
      <alignment horizontal="center" vertical="center"/>
    </xf>
    <xf numFmtId="4" fontId="12" fillId="4" borderId="26" xfId="3" applyNumberFormat="1" applyFont="1" applyFill="1" applyBorder="1" applyAlignment="1">
      <alignment horizontal="center" vertical="center"/>
    </xf>
    <xf numFmtId="4" fontId="12" fillId="0" borderId="153" xfId="3" applyNumberFormat="1" applyFont="1" applyBorder="1" applyAlignment="1">
      <alignment horizontal="center" vertical="center"/>
    </xf>
    <xf numFmtId="4" fontId="12" fillId="0" borderId="87" xfId="3" applyNumberFormat="1" applyFont="1" applyBorder="1" applyAlignment="1">
      <alignment horizontal="center" vertical="center"/>
    </xf>
    <xf numFmtId="4" fontId="12" fillId="0" borderId="86" xfId="3" applyNumberFormat="1" applyFont="1" applyBorder="1" applyAlignment="1">
      <alignment horizontal="center" vertical="center"/>
    </xf>
    <xf numFmtId="4" fontId="12" fillId="7" borderId="86" xfId="3" applyNumberFormat="1" applyFont="1" applyFill="1" applyBorder="1" applyAlignment="1">
      <alignment horizontal="center" vertical="center"/>
    </xf>
    <xf numFmtId="4" fontId="14" fillId="0" borderId="86" xfId="3" applyNumberFormat="1" applyFont="1" applyBorder="1" applyAlignment="1">
      <alignment horizontal="center" vertical="center"/>
    </xf>
    <xf numFmtId="4" fontId="12" fillId="4" borderId="23" xfId="3" applyNumberFormat="1" applyFont="1" applyFill="1" applyBorder="1" applyAlignment="1">
      <alignment horizontal="center" vertical="center"/>
    </xf>
    <xf numFmtId="1" fontId="12" fillId="3" borderId="113" xfId="3" applyNumberFormat="1" applyFont="1" applyFill="1" applyBorder="1" applyAlignment="1">
      <alignment horizontal="center" vertical="center"/>
    </xf>
    <xf numFmtId="4" fontId="12" fillId="3" borderId="17" xfId="3" applyNumberFormat="1" applyFont="1" applyFill="1" applyBorder="1" applyAlignment="1">
      <alignment horizontal="center" vertical="center"/>
    </xf>
    <xf numFmtId="0" fontId="16" fillId="9" borderId="31" xfId="3" applyFont="1" applyFill="1" applyBorder="1" applyAlignment="1">
      <alignment horizontal="center" vertical="center"/>
    </xf>
    <xf numFmtId="3" fontId="14" fillId="15" borderId="95" xfId="3" applyNumberFormat="1" applyFont="1" applyFill="1" applyBorder="1" applyAlignment="1">
      <alignment horizontal="center" vertical="center"/>
    </xf>
    <xf numFmtId="4" fontId="12" fillId="4" borderId="27" xfId="3" applyNumberFormat="1" applyFont="1" applyFill="1" applyBorder="1" applyAlignment="1">
      <alignment horizontal="center" vertical="center"/>
    </xf>
    <xf numFmtId="0" fontId="12" fillId="14" borderId="5" xfId="3" applyFont="1" applyFill="1" applyBorder="1" applyAlignment="1">
      <alignment horizontal="center" vertical="center"/>
    </xf>
    <xf numFmtId="0" fontId="12" fillId="14" borderId="154" xfId="3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11" fillId="0" borderId="17" xfId="0" applyFont="1" applyBorder="1" applyAlignment="1">
      <alignment horizontal="center" vertical="center" wrapText="1"/>
    </xf>
    <xf numFmtId="0" fontId="15" fillId="0" borderId="17" xfId="3" applyFont="1" applyBorder="1" applyAlignment="1">
      <alignment horizontal="center" vertical="center" wrapText="1"/>
    </xf>
    <xf numFmtId="0" fontId="51" fillId="0" borderId="17" xfId="0" applyFont="1" applyBorder="1" applyAlignment="1">
      <alignment horizontal="center" vertical="center" wrapText="1"/>
    </xf>
    <xf numFmtId="0" fontId="53" fillId="7" borderId="0" xfId="0" applyFont="1" applyFill="1" applyAlignment="1">
      <alignment horizontal="center" vertical="center" wrapText="1"/>
    </xf>
    <xf numFmtId="0" fontId="12" fillId="10" borderId="17" xfId="3" applyFont="1" applyFill="1" applyBorder="1" applyAlignment="1">
      <alignment horizontal="center" vertical="center" wrapText="1"/>
    </xf>
    <xf numFmtId="4" fontId="14" fillId="0" borderId="29" xfId="3" applyNumberFormat="1" applyFont="1" applyBorder="1" applyAlignment="1">
      <alignment horizontal="center" vertical="center"/>
    </xf>
    <xf numFmtId="4" fontId="14" fillId="7" borderId="43" xfId="3" applyNumberFormat="1" applyFont="1" applyFill="1" applyBorder="1" applyAlignment="1">
      <alignment horizontal="center" vertical="center"/>
    </xf>
    <xf numFmtId="0" fontId="11" fillId="20" borderId="30" xfId="0" applyFont="1" applyFill="1" applyBorder="1" applyAlignment="1">
      <alignment horizontal="center" vertical="center" wrapText="1"/>
    </xf>
    <xf numFmtId="0" fontId="15" fillId="20" borderId="30" xfId="3" applyFont="1" applyFill="1" applyBorder="1" applyAlignment="1">
      <alignment horizontal="center" vertical="center" wrapText="1"/>
    </xf>
    <xf numFmtId="0" fontId="11" fillId="20" borderId="84" xfId="0" applyFont="1" applyFill="1" applyBorder="1" applyAlignment="1">
      <alignment horizontal="center" vertical="center" wrapText="1"/>
    </xf>
    <xf numFmtId="0" fontId="15" fillId="20" borderId="84" xfId="3" applyFont="1" applyFill="1" applyBorder="1" applyAlignment="1">
      <alignment horizontal="center" vertical="center" wrapText="1"/>
    </xf>
    <xf numFmtId="0" fontId="11" fillId="20" borderId="84" xfId="0" applyFont="1" applyFill="1" applyBorder="1" applyAlignment="1">
      <alignment vertical="center" wrapText="1"/>
    </xf>
    <xf numFmtId="0" fontId="11" fillId="20" borderId="85" xfId="0" applyFont="1" applyFill="1" applyBorder="1" applyAlignment="1">
      <alignment vertical="center" wrapText="1"/>
    </xf>
    <xf numFmtId="0" fontId="15" fillId="20" borderId="84" xfId="3" applyFont="1" applyFill="1" applyBorder="1" applyAlignment="1">
      <alignment vertical="center" wrapText="1"/>
    </xf>
    <xf numFmtId="0" fontId="51" fillId="20" borderId="144" xfId="0" applyFont="1" applyFill="1" applyBorder="1" applyAlignment="1">
      <alignment vertical="center" wrapText="1"/>
    </xf>
    <xf numFmtId="0" fontId="15" fillId="20" borderId="145" xfId="3" applyFont="1" applyFill="1" applyBorder="1" applyAlignment="1">
      <alignment vertical="center" wrapText="1"/>
    </xf>
    <xf numFmtId="0" fontId="11" fillId="20" borderId="30" xfId="0" applyFont="1" applyFill="1" applyBorder="1" applyAlignment="1">
      <alignment vertical="center" wrapText="1"/>
    </xf>
    <xf numFmtId="0" fontId="15" fillId="20" borderId="143" xfId="3" applyFont="1" applyFill="1" applyBorder="1" applyAlignment="1">
      <alignment vertical="center" wrapText="1"/>
    </xf>
    <xf numFmtId="4" fontId="12" fillId="3" borderId="13" xfId="3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30" xfId="0" applyFont="1" applyBorder="1" applyAlignment="1">
      <alignment horizontal="center" vertical="center" wrapText="1"/>
    </xf>
    <xf numFmtId="0" fontId="15" fillId="0" borderId="85" xfId="3" applyFont="1" applyBorder="1" applyAlignment="1">
      <alignment horizontal="center" vertical="center" wrapText="1"/>
    </xf>
    <xf numFmtId="0" fontId="11" fillId="0" borderId="148" xfId="0" applyFont="1" applyBorder="1" applyAlignment="1">
      <alignment horizontal="center" vertical="center" wrapText="1"/>
    </xf>
    <xf numFmtId="0" fontId="15" fillId="0" borderId="127" xfId="3" applyFont="1" applyBorder="1" applyAlignment="1">
      <alignment horizontal="center" vertical="center" wrapText="1"/>
    </xf>
    <xf numFmtId="0" fontId="15" fillId="0" borderId="143" xfId="3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/>
    </xf>
    <xf numFmtId="0" fontId="11" fillId="0" borderId="46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25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vertical="center"/>
    </xf>
    <xf numFmtId="0" fontId="15" fillId="0" borderId="46" xfId="0" applyFont="1" applyBorder="1" applyAlignment="1">
      <alignment vertical="center"/>
    </xf>
    <xf numFmtId="0" fontId="11" fillId="0" borderId="48" xfId="0" applyFont="1" applyBorder="1" applyAlignment="1">
      <alignment vertical="center"/>
    </xf>
    <xf numFmtId="0" fontId="11" fillId="0" borderId="11" xfId="3" applyFont="1" applyBorder="1" applyAlignment="1">
      <alignment horizontal="left" vertical="center"/>
    </xf>
    <xf numFmtId="4" fontId="12" fillId="4" borderId="29" xfId="3" applyNumberFormat="1" applyFont="1" applyFill="1" applyBorder="1" applyAlignment="1">
      <alignment horizontal="center" vertical="center"/>
    </xf>
    <xf numFmtId="0" fontId="18" fillId="23" borderId="156" xfId="0" applyFont="1" applyFill="1" applyBorder="1" applyAlignment="1">
      <alignment horizontal="center" vertical="center"/>
    </xf>
    <xf numFmtId="0" fontId="36" fillId="23" borderId="156" xfId="0" applyFont="1" applyFill="1" applyBorder="1" applyAlignment="1">
      <alignment wrapText="1"/>
    </xf>
    <xf numFmtId="0" fontId="39" fillId="7" borderId="156" xfId="0" applyFont="1" applyFill="1" applyBorder="1" applyAlignment="1">
      <alignment horizontal="center" vertical="center"/>
    </xf>
    <xf numFmtId="0" fontId="36" fillId="23" borderId="157" xfId="0" applyFont="1" applyFill="1" applyBorder="1" applyAlignment="1">
      <alignment vertical="center"/>
    </xf>
    <xf numFmtId="0" fontId="15" fillId="7" borderId="114" xfId="0" applyFont="1" applyFill="1" applyBorder="1" applyAlignment="1">
      <alignment horizontal="center" vertical="center" wrapText="1"/>
    </xf>
    <xf numFmtId="0" fontId="18" fillId="23" borderId="158" xfId="0" applyFont="1" applyFill="1" applyBorder="1" applyAlignment="1">
      <alignment horizontal="center" vertical="center"/>
    </xf>
    <xf numFmtId="0" fontId="36" fillId="23" borderId="158" xfId="0" applyFont="1" applyFill="1" applyBorder="1" applyAlignment="1">
      <alignment wrapText="1"/>
    </xf>
    <xf numFmtId="0" fontId="39" fillId="7" borderId="158" xfId="0" applyFont="1" applyFill="1" applyBorder="1" applyAlignment="1">
      <alignment horizontal="center" vertical="center"/>
    </xf>
    <xf numFmtId="0" fontId="36" fillId="23" borderId="159" xfId="0" applyFont="1" applyFill="1" applyBorder="1" applyAlignment="1">
      <alignment vertical="center"/>
    </xf>
    <xf numFmtId="0" fontId="0" fillId="0" borderId="4" xfId="0" applyBorder="1"/>
    <xf numFmtId="0" fontId="6" fillId="0" borderId="4" xfId="0" applyFont="1" applyBorder="1" applyProtection="1">
      <protection locked="0"/>
    </xf>
    <xf numFmtId="0" fontId="0" fillId="0" borderId="28" xfId="0" applyBorder="1"/>
    <xf numFmtId="0" fontId="6" fillId="0" borderId="28" xfId="0" applyFont="1" applyBorder="1" applyProtection="1">
      <protection locked="0"/>
    </xf>
    <xf numFmtId="0" fontId="39" fillId="7" borderId="13" xfId="0" applyFont="1" applyFill="1" applyBorder="1" applyAlignment="1">
      <alignment horizontal="center"/>
    </xf>
    <xf numFmtId="0" fontId="51" fillId="0" borderId="144" xfId="0" applyFont="1" applyBorder="1" applyAlignment="1">
      <alignment horizontal="center" vertical="center" wrapText="1"/>
    </xf>
    <xf numFmtId="17" fontId="31" fillId="0" borderId="161" xfId="0" applyNumberFormat="1" applyFont="1" applyBorder="1" applyAlignment="1">
      <alignment horizontal="center" vertical="center"/>
    </xf>
    <xf numFmtId="0" fontId="31" fillId="0" borderId="162" xfId="0" applyFont="1" applyBorder="1" applyAlignment="1">
      <alignment horizontal="center"/>
    </xf>
    <xf numFmtId="0" fontId="0" fillId="0" borderId="162" xfId="0" applyBorder="1" applyAlignment="1">
      <alignment horizontal="center"/>
    </xf>
    <xf numFmtId="0" fontId="35" fillId="0" borderId="162" xfId="0" applyFont="1" applyBorder="1" applyAlignment="1">
      <alignment horizontal="center"/>
    </xf>
    <xf numFmtId="0" fontId="35" fillId="0" borderId="163" xfId="0" applyFont="1" applyBorder="1" applyAlignment="1">
      <alignment horizontal="center"/>
    </xf>
    <xf numFmtId="0" fontId="15" fillId="0" borderId="165" xfId="3" applyFont="1" applyBorder="1" applyAlignment="1">
      <alignment horizontal="center" vertical="center" wrapText="1"/>
    </xf>
    <xf numFmtId="4" fontId="12" fillId="3" borderId="54" xfId="3" applyNumberFormat="1" applyFont="1" applyFill="1" applyBorder="1" applyAlignment="1">
      <alignment horizontal="center" vertical="center"/>
    </xf>
    <xf numFmtId="4" fontId="12" fillId="3" borderId="22" xfId="3" applyNumberFormat="1" applyFont="1" applyFill="1" applyBorder="1" applyAlignment="1">
      <alignment horizontal="center" vertical="center"/>
    </xf>
    <xf numFmtId="4" fontId="12" fillId="3" borderId="0" xfId="3" applyNumberFormat="1" applyFont="1" applyFill="1" applyAlignment="1">
      <alignment horizontal="center" vertical="center"/>
    </xf>
    <xf numFmtId="4" fontId="12" fillId="3" borderId="47" xfId="3" applyNumberFormat="1" applyFont="1" applyFill="1" applyBorder="1" applyAlignment="1">
      <alignment horizontal="center" vertical="center"/>
    </xf>
    <xf numFmtId="0" fontId="18" fillId="23" borderId="167" xfId="0" applyFont="1" applyFill="1" applyBorder="1" applyAlignment="1">
      <alignment horizontal="center" vertical="center"/>
    </xf>
    <xf numFmtId="0" fontId="36" fillId="23" borderId="167" xfId="0" applyFont="1" applyFill="1" applyBorder="1" applyAlignment="1">
      <alignment wrapText="1"/>
    </xf>
    <xf numFmtId="0" fontId="39" fillId="7" borderId="167" xfId="0" applyFont="1" applyFill="1" applyBorder="1" applyAlignment="1">
      <alignment horizontal="center" vertical="center"/>
    </xf>
    <xf numFmtId="0" fontId="36" fillId="23" borderId="168" xfId="0" applyFont="1" applyFill="1" applyBorder="1" applyAlignment="1">
      <alignment vertical="center"/>
    </xf>
    <xf numFmtId="0" fontId="23" fillId="10" borderId="169" xfId="0" applyFont="1" applyFill="1" applyBorder="1" applyAlignment="1">
      <alignment horizontal="center" vertical="center"/>
    </xf>
    <xf numFmtId="0" fontId="19" fillId="14" borderId="170" xfId="3" applyFont="1" applyFill="1" applyBorder="1" applyAlignment="1">
      <alignment horizontal="center" vertical="center" wrapText="1"/>
    </xf>
    <xf numFmtId="0" fontId="19" fillId="10" borderId="171" xfId="0" applyFont="1" applyFill="1" applyBorder="1" applyAlignment="1">
      <alignment horizontal="center" vertical="center" wrapText="1"/>
    </xf>
    <xf numFmtId="0" fontId="19" fillId="10" borderId="172" xfId="0" applyFont="1" applyFill="1" applyBorder="1" applyAlignment="1">
      <alignment horizontal="center" vertical="center" wrapText="1"/>
    </xf>
    <xf numFmtId="17" fontId="31" fillId="0" borderId="173" xfId="0" applyNumberFormat="1" applyFont="1" applyBorder="1" applyAlignment="1">
      <alignment horizontal="center" vertical="center"/>
    </xf>
    <xf numFmtId="0" fontId="31" fillId="0" borderId="130" xfId="0" applyFont="1" applyBorder="1" applyAlignment="1">
      <alignment horizontal="center"/>
    </xf>
    <xf numFmtId="0" fontId="0" fillId="0" borderId="130" xfId="0" applyBorder="1" applyAlignment="1">
      <alignment horizontal="center"/>
    </xf>
    <xf numFmtId="0" fontId="35" fillId="0" borderId="130" xfId="0" applyFont="1" applyBorder="1" applyAlignment="1">
      <alignment horizontal="center"/>
    </xf>
    <xf numFmtId="0" fontId="35" fillId="0" borderId="174" xfId="0" applyFont="1" applyBorder="1" applyAlignment="1">
      <alignment horizontal="center"/>
    </xf>
    <xf numFmtId="4" fontId="14" fillId="7" borderId="17" xfId="3" applyNumberFormat="1" applyFont="1" applyFill="1" applyBorder="1" applyAlignment="1">
      <alignment horizontal="center" vertical="center"/>
    </xf>
    <xf numFmtId="4" fontId="14" fillId="7" borderId="175" xfId="3" applyNumberFormat="1" applyFont="1" applyFill="1" applyBorder="1" applyAlignment="1">
      <alignment horizontal="center" vertical="center"/>
    </xf>
    <xf numFmtId="4" fontId="14" fillId="7" borderId="97" xfId="3" applyNumberFormat="1" applyFont="1" applyFill="1" applyBorder="1" applyAlignment="1">
      <alignment horizontal="center" vertical="center"/>
    </xf>
    <xf numFmtId="4" fontId="12" fillId="0" borderId="12" xfId="3" applyNumberFormat="1" applyFont="1" applyBorder="1" applyAlignment="1">
      <alignment horizontal="center" vertical="center"/>
    </xf>
    <xf numFmtId="0" fontId="42" fillId="0" borderId="12" xfId="4" applyFont="1" applyBorder="1" applyAlignment="1">
      <alignment horizontal="center" vertical="center" wrapText="1"/>
    </xf>
    <xf numFmtId="0" fontId="15" fillId="0" borderId="84" xfId="0" applyFont="1" applyBorder="1" applyAlignment="1">
      <alignment horizontal="center" vertical="center" wrapText="1"/>
    </xf>
    <xf numFmtId="0" fontId="11" fillId="0" borderId="81" xfId="0" applyFont="1" applyBorder="1" applyAlignment="1">
      <alignment horizontal="center" vertical="center" wrapText="1"/>
    </xf>
    <xf numFmtId="4" fontId="12" fillId="4" borderId="86" xfId="3" applyNumberFormat="1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top" wrapText="1"/>
    </xf>
    <xf numFmtId="0" fontId="1" fillId="6" borderId="2" xfId="0" applyFont="1" applyFill="1" applyBorder="1" applyAlignment="1">
      <alignment horizontal="center" vertical="top" wrapText="1"/>
    </xf>
    <xf numFmtId="0" fontId="49" fillId="7" borderId="11" xfId="0" applyFont="1" applyFill="1" applyBorder="1" applyAlignment="1" applyProtection="1">
      <alignment horizontal="justify" vertical="top" wrapText="1"/>
      <protection locked="0"/>
    </xf>
    <xf numFmtId="0" fontId="41" fillId="7" borderId="26" xfId="0" applyFont="1" applyFill="1" applyBorder="1" applyAlignment="1" applyProtection="1">
      <alignment horizontal="justify" vertical="top" wrapText="1"/>
      <protection locked="0"/>
    </xf>
    <xf numFmtId="0" fontId="41" fillId="7" borderId="36" xfId="0" applyFont="1" applyFill="1" applyBorder="1" applyAlignment="1" applyProtection="1">
      <alignment horizontal="justify" vertical="top" wrapText="1"/>
      <protection locked="0"/>
    </xf>
    <xf numFmtId="0" fontId="10" fillId="22" borderId="1" xfId="0" applyFont="1" applyFill="1" applyBorder="1" applyAlignment="1">
      <alignment horizontal="center" wrapText="1"/>
    </xf>
    <xf numFmtId="0" fontId="10" fillId="22" borderId="0" xfId="0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" fillId="6" borderId="1" xfId="0" applyFont="1" applyFill="1" applyBorder="1" applyAlignment="1">
      <alignment horizontal="center"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0" fontId="9" fillId="7" borderId="0" xfId="0" applyFont="1" applyFill="1" applyAlignment="1" applyProtection="1">
      <alignment horizontal="left" vertical="top" wrapText="1"/>
      <protection locked="0"/>
    </xf>
    <xf numFmtId="0" fontId="9" fillId="7" borderId="2" xfId="0" applyFont="1" applyFill="1" applyBorder="1" applyAlignment="1" applyProtection="1">
      <alignment horizontal="left" vertical="top" wrapText="1"/>
      <protection locked="0"/>
    </xf>
    <xf numFmtId="0" fontId="9" fillId="7" borderId="3" xfId="0" applyFont="1" applyFill="1" applyBorder="1" applyAlignment="1" applyProtection="1">
      <alignment horizontal="justify" vertical="top" wrapText="1"/>
      <protection locked="0"/>
    </xf>
    <xf numFmtId="0" fontId="9" fillId="7" borderId="4" xfId="0" applyFont="1" applyFill="1" applyBorder="1" applyAlignment="1" applyProtection="1">
      <alignment horizontal="justify" vertical="top" wrapText="1"/>
      <protection locked="0"/>
    </xf>
    <xf numFmtId="0" fontId="9" fillId="7" borderId="5" xfId="0" applyFont="1" applyFill="1" applyBorder="1" applyAlignment="1" applyProtection="1">
      <alignment horizontal="justify" vertical="top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29" fillId="23" borderId="23" xfId="0" applyFont="1" applyFill="1" applyBorder="1" applyAlignment="1">
      <alignment horizontal="center" vertical="center"/>
    </xf>
    <xf numFmtId="0" fontId="29" fillId="23" borderId="26" xfId="0" applyFont="1" applyFill="1" applyBorder="1" applyAlignment="1">
      <alignment horizontal="center" vertical="center"/>
    </xf>
    <xf numFmtId="0" fontId="29" fillId="23" borderId="36" xfId="0" applyFont="1" applyFill="1" applyBorder="1" applyAlignment="1">
      <alignment horizontal="center" vertical="center"/>
    </xf>
    <xf numFmtId="0" fontId="9" fillId="7" borderId="59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77" xfId="0" applyFont="1" applyFill="1" applyBorder="1" applyAlignment="1" applyProtection="1">
      <alignment horizontal="left" vertical="center"/>
      <protection locked="0"/>
    </xf>
    <xf numFmtId="0" fontId="30" fillId="11" borderId="60" xfId="0" quotePrefix="1" applyFont="1" applyFill="1" applyBorder="1" applyAlignment="1" applyProtection="1">
      <alignment horizontal="center" vertical="center" wrapText="1"/>
      <protection locked="0"/>
    </xf>
    <xf numFmtId="0" fontId="30" fillId="11" borderId="10" xfId="0" quotePrefix="1" applyFont="1" applyFill="1" applyBorder="1" applyAlignment="1" applyProtection="1">
      <alignment horizontal="center" vertical="center" wrapText="1"/>
      <protection locked="0"/>
    </xf>
    <xf numFmtId="0" fontId="30" fillId="11" borderId="40" xfId="0" quotePrefix="1" applyFont="1" applyFill="1" applyBorder="1" applyAlignment="1" applyProtection="1">
      <alignment horizontal="center" vertical="center" wrapText="1"/>
      <protection locked="0"/>
    </xf>
    <xf numFmtId="0" fontId="7" fillId="23" borderId="23" xfId="0" applyFont="1" applyFill="1" applyBorder="1" applyAlignment="1">
      <alignment horizontal="center" vertical="center"/>
    </xf>
    <xf numFmtId="0" fontId="7" fillId="23" borderId="26" xfId="0" applyFont="1" applyFill="1" applyBorder="1" applyAlignment="1">
      <alignment horizontal="center" vertical="center"/>
    </xf>
    <xf numFmtId="0" fontId="7" fillId="23" borderId="36" xfId="0" applyFont="1" applyFill="1" applyBorder="1" applyAlignment="1">
      <alignment horizontal="center" vertical="center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0" xfId="0" applyFont="1" applyFill="1" applyBorder="1" applyAlignment="1" applyProtection="1">
      <alignment horizontal="center" vertical="center" wrapText="1"/>
      <protection locked="0"/>
    </xf>
    <xf numFmtId="0" fontId="7" fillId="13" borderId="63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4" xfId="0" applyFont="1" applyBorder="1" applyAlignment="1" applyProtection="1">
      <alignment horizontal="justify" vertical="center" wrapText="1"/>
      <protection locked="0"/>
    </xf>
    <xf numFmtId="4" fontId="29" fillId="23" borderId="23" xfId="0" applyNumberFormat="1" applyFont="1" applyFill="1" applyBorder="1" applyAlignment="1">
      <alignment horizontal="center" vertical="center"/>
    </xf>
    <xf numFmtId="3" fontId="29" fillId="23" borderId="23" xfId="0" applyNumberFormat="1" applyFont="1" applyFill="1" applyBorder="1" applyAlignment="1">
      <alignment horizontal="center" vertical="center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1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4" xfId="0" applyNumberFormat="1" applyFont="1" applyFill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29" fillId="7" borderId="60" xfId="1" applyFont="1" applyFill="1" applyBorder="1" applyAlignment="1" applyProtection="1">
      <alignment horizontal="left" vertical="center"/>
      <protection locked="0"/>
    </xf>
    <xf numFmtId="0" fontId="29" fillId="7" borderId="10" xfId="1" applyFont="1" applyFill="1" applyBorder="1" applyAlignment="1" applyProtection="1">
      <alignment horizontal="left" vertical="center"/>
      <protection locked="0"/>
    </xf>
    <xf numFmtId="0" fontId="29" fillId="7" borderId="40" xfId="1" applyFont="1" applyFill="1" applyBorder="1" applyAlignment="1" applyProtection="1">
      <alignment horizontal="left" vertical="center"/>
      <protection locked="0"/>
    </xf>
    <xf numFmtId="0" fontId="29" fillId="12" borderId="45" xfId="1" applyFont="1" applyFill="1" applyBorder="1" applyAlignment="1" applyProtection="1">
      <alignment horizontal="center" vertical="center"/>
      <protection locked="0"/>
    </xf>
    <xf numFmtId="0" fontId="29" fillId="12" borderId="28" xfId="1" applyFont="1" applyFill="1" applyBorder="1" applyAlignment="1" applyProtection="1">
      <alignment horizontal="center" vertical="center"/>
      <protection locked="0"/>
    </xf>
    <xf numFmtId="0" fontId="29" fillId="12" borderId="41" xfId="1" applyFont="1" applyFill="1" applyBorder="1" applyAlignment="1" applyProtection="1">
      <alignment horizontal="center" vertical="center"/>
      <protection locked="0"/>
    </xf>
    <xf numFmtId="0" fontId="28" fillId="7" borderId="1" xfId="1" applyFont="1" applyFill="1" applyBorder="1" applyAlignment="1" applyProtection="1">
      <alignment horizontal="center" vertical="center" wrapText="1"/>
      <protection locked="0"/>
    </xf>
    <xf numFmtId="0" fontId="28" fillId="7" borderId="0" xfId="1" applyFont="1" applyFill="1" applyAlignment="1" applyProtection="1">
      <alignment horizontal="center" vertical="center"/>
      <protection locked="0"/>
    </xf>
    <xf numFmtId="0" fontId="28" fillId="7" borderId="2" xfId="1" applyFont="1" applyFill="1" applyBorder="1" applyAlignment="1" applyProtection="1">
      <alignment horizontal="center" vertical="center"/>
      <protection locked="0"/>
    </xf>
    <xf numFmtId="0" fontId="29" fillId="7" borderId="48" xfId="1" applyFont="1" applyFill="1" applyBorder="1" applyAlignment="1" applyProtection="1">
      <alignment horizontal="left" vertical="center"/>
      <protection locked="0"/>
    </xf>
    <xf numFmtId="0" fontId="29" fillId="7" borderId="9" xfId="1" applyFont="1" applyFill="1" applyBorder="1" applyAlignment="1" applyProtection="1">
      <alignment horizontal="left" vertical="center"/>
      <protection locked="0"/>
    </xf>
    <xf numFmtId="0" fontId="29" fillId="7" borderId="49" xfId="1" applyFont="1" applyFill="1" applyBorder="1" applyAlignment="1" applyProtection="1">
      <alignment horizontal="left" vertical="center"/>
      <protection locked="0"/>
    </xf>
    <xf numFmtId="0" fontId="1" fillId="0" borderId="0" xfId="0" applyFont="1" applyAlignment="1">
      <alignment horizontal="center" vertical="top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41" fillId="7" borderId="26" xfId="0" applyFont="1" applyFill="1" applyBorder="1" applyAlignment="1" applyProtection="1">
      <alignment horizontal="justify" vertical="center" wrapText="1"/>
      <protection locked="0"/>
    </xf>
    <xf numFmtId="0" fontId="41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0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0" fillId="0" borderId="104" xfId="0" applyFont="1" applyBorder="1" applyAlignment="1">
      <alignment horizontal="center"/>
    </xf>
    <xf numFmtId="0" fontId="10" fillId="0" borderId="105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0" fontId="10" fillId="0" borderId="121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" fillId="0" borderId="119" xfId="0" applyFont="1" applyBorder="1" applyAlignment="1">
      <alignment horizontal="center" vertical="top" wrapText="1"/>
    </xf>
    <xf numFmtId="0" fontId="1" fillId="0" borderId="120" xfId="0" applyFont="1" applyBorder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 wrapText="1"/>
    </xf>
    <xf numFmtId="0" fontId="46" fillId="7" borderId="11" xfId="0" applyFont="1" applyFill="1" applyBorder="1" applyAlignment="1" applyProtection="1">
      <alignment horizontal="justify" vertical="center" wrapText="1"/>
      <protection locked="0"/>
    </xf>
    <xf numFmtId="0" fontId="46" fillId="7" borderId="30" xfId="0" applyFont="1" applyFill="1" applyBorder="1" applyAlignment="1" applyProtection="1">
      <alignment horizontal="justify" vertical="center" wrapText="1"/>
      <protection locked="0"/>
    </xf>
    <xf numFmtId="0" fontId="46" fillId="7" borderId="17" xfId="0" applyFont="1" applyFill="1" applyBorder="1" applyAlignment="1" applyProtection="1">
      <alignment horizontal="justify" vertical="center" wrapText="1"/>
      <protection locked="0"/>
    </xf>
    <xf numFmtId="0" fontId="46" fillId="7" borderId="96" xfId="0" applyFont="1" applyFill="1" applyBorder="1" applyAlignment="1" applyProtection="1">
      <alignment horizontal="justify" vertical="center" wrapText="1"/>
      <protection locked="0"/>
    </xf>
    <xf numFmtId="0" fontId="52" fillId="7" borderId="46" xfId="3" applyFont="1" applyFill="1" applyBorder="1" applyAlignment="1">
      <alignment horizontal="justify" vertical="center" wrapText="1"/>
    </xf>
    <xf numFmtId="0" fontId="52" fillId="7" borderId="32" xfId="3" applyFont="1" applyFill="1" applyBorder="1" applyAlignment="1">
      <alignment horizontal="justify" vertical="center" wrapText="1"/>
    </xf>
    <xf numFmtId="0" fontId="52" fillId="7" borderId="164" xfId="3" applyFont="1" applyFill="1" applyBorder="1" applyAlignment="1">
      <alignment horizontal="justify" vertical="center" wrapText="1"/>
    </xf>
    <xf numFmtId="0" fontId="11" fillId="0" borderId="11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28" fillId="0" borderId="24" xfId="3" applyFont="1" applyBorder="1" applyAlignment="1">
      <alignment horizontal="justify" vertical="top" wrapText="1"/>
    </xf>
    <xf numFmtId="0" fontId="52" fillId="0" borderId="12" xfId="3" applyFont="1" applyBorder="1" applyAlignment="1">
      <alignment horizontal="justify" vertical="top" wrapText="1"/>
    </xf>
    <xf numFmtId="0" fontId="52" fillId="0" borderId="74" xfId="3" applyFont="1" applyBorder="1" applyAlignment="1">
      <alignment horizontal="justify" vertical="top" wrapText="1"/>
    </xf>
    <xf numFmtId="0" fontId="27" fillId="9" borderId="60" xfId="3" applyFont="1" applyFill="1" applyBorder="1" applyAlignment="1">
      <alignment horizontal="center" vertical="center"/>
    </xf>
    <xf numFmtId="0" fontId="27" fillId="9" borderId="10" xfId="3" applyFont="1" applyFill="1" applyBorder="1" applyAlignment="1">
      <alignment horizontal="center" vertical="center"/>
    </xf>
    <xf numFmtId="0" fontId="27" fillId="9" borderId="40" xfId="3" applyFont="1" applyFill="1" applyBorder="1" applyAlignment="1">
      <alignment horizontal="center" vertical="center"/>
    </xf>
    <xf numFmtId="0" fontId="12" fillId="19" borderId="6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1" fillId="0" borderId="60" xfId="3" applyFont="1" applyBorder="1" applyAlignment="1">
      <alignment horizontal="justify" vertical="center" wrapText="1"/>
    </xf>
    <xf numFmtId="0" fontId="11" fillId="0" borderId="10" xfId="3" applyFont="1" applyBorder="1" applyAlignment="1">
      <alignment horizontal="justify" vertical="center" wrapText="1"/>
    </xf>
    <xf numFmtId="0" fontId="11" fillId="0" borderId="4" xfId="3" applyFont="1" applyBorder="1" applyAlignment="1">
      <alignment horizontal="justify" vertical="center" wrapText="1"/>
    </xf>
    <xf numFmtId="0" fontId="11" fillId="0" borderId="40" xfId="3" applyFont="1" applyBorder="1" applyAlignment="1">
      <alignment horizontal="justify" vertical="center" wrapText="1"/>
    </xf>
    <xf numFmtId="0" fontId="12" fillId="18" borderId="60" xfId="0" applyFont="1" applyFill="1" applyBorder="1" applyAlignment="1">
      <alignment horizontal="left" vertical="center" wrapText="1"/>
    </xf>
    <xf numFmtId="0" fontId="12" fillId="18" borderId="10" xfId="0" applyFont="1" applyFill="1" applyBorder="1" applyAlignment="1">
      <alignment horizontal="left" vertical="center" wrapText="1"/>
    </xf>
    <xf numFmtId="0" fontId="12" fillId="18" borderId="40" xfId="0" applyFont="1" applyFill="1" applyBorder="1" applyAlignment="1">
      <alignment horizontal="left" vertical="center" wrapText="1"/>
    </xf>
    <xf numFmtId="0" fontId="15" fillId="15" borderId="79" xfId="3" applyFont="1" applyFill="1" applyBorder="1" applyAlignment="1">
      <alignment horizontal="center" vertical="center" wrapText="1"/>
    </xf>
    <xf numFmtId="0" fontId="15" fillId="15" borderId="80" xfId="3" applyFont="1" applyFill="1" applyBorder="1" applyAlignment="1">
      <alignment horizontal="center" vertical="center" wrapText="1"/>
    </xf>
    <xf numFmtId="0" fontId="12" fillId="19" borderId="60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19" borderId="40" xfId="0" applyFont="1" applyFill="1" applyBorder="1" applyAlignment="1">
      <alignment horizontal="center" vertical="center" wrapText="1"/>
    </xf>
    <xf numFmtId="0" fontId="12" fillId="10" borderId="3" xfId="3" applyFont="1" applyFill="1" applyBorder="1" applyAlignment="1">
      <alignment horizontal="center" vertical="center"/>
    </xf>
    <xf numFmtId="0" fontId="12" fillId="10" borderId="4" xfId="3" applyFont="1" applyFill="1" applyBorder="1" applyAlignment="1">
      <alignment horizontal="center" vertical="center"/>
    </xf>
    <xf numFmtId="0" fontId="12" fillId="10" borderId="73" xfId="3" applyFont="1" applyFill="1" applyBorder="1" applyAlignment="1">
      <alignment horizontal="center" vertical="center"/>
    </xf>
    <xf numFmtId="0" fontId="26" fillId="17" borderId="89" xfId="3" applyFont="1" applyFill="1" applyBorder="1" applyAlignment="1">
      <alignment horizontal="center" vertical="center"/>
    </xf>
    <xf numFmtId="0" fontId="26" fillId="17" borderId="90" xfId="3" applyFont="1" applyFill="1" applyBorder="1" applyAlignment="1">
      <alignment horizontal="center" vertical="center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12" fillId="10" borderId="48" xfId="3" applyFont="1" applyFill="1" applyBorder="1" applyAlignment="1">
      <alignment horizontal="center" vertical="center"/>
    </xf>
    <xf numFmtId="0" fontId="12" fillId="10" borderId="9" xfId="3" applyFont="1" applyFill="1" applyBorder="1" applyAlignment="1">
      <alignment horizontal="center" vertical="center"/>
    </xf>
    <xf numFmtId="0" fontId="12" fillId="10" borderId="78" xfId="3" applyFont="1" applyFill="1" applyBorder="1" applyAlignment="1">
      <alignment horizontal="center" vertical="center"/>
    </xf>
    <xf numFmtId="0" fontId="22" fillId="19" borderId="60" xfId="0" applyFont="1" applyFill="1" applyBorder="1" applyAlignment="1">
      <alignment horizontal="center" vertical="center" wrapText="1"/>
    </xf>
    <xf numFmtId="0" fontId="22" fillId="19" borderId="10" xfId="0" applyFont="1" applyFill="1" applyBorder="1" applyAlignment="1">
      <alignment horizontal="center" vertical="center" wrapText="1"/>
    </xf>
    <xf numFmtId="0" fontId="22" fillId="19" borderId="40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27" fillId="11" borderId="60" xfId="1" applyFont="1" applyFill="1" applyBorder="1" applyAlignment="1">
      <alignment horizontal="center" vertical="center"/>
    </xf>
    <xf numFmtId="0" fontId="27" fillId="11" borderId="10" xfId="1" applyFont="1" applyFill="1" applyBorder="1" applyAlignment="1">
      <alignment horizontal="center" vertical="center"/>
    </xf>
    <xf numFmtId="0" fontId="27" fillId="11" borderId="40" xfId="1" applyFont="1" applyFill="1" applyBorder="1" applyAlignment="1">
      <alignment horizontal="center" vertical="center"/>
    </xf>
    <xf numFmtId="0" fontId="15" fillId="15" borderId="60" xfId="3" applyFont="1" applyFill="1" applyBorder="1" applyAlignment="1">
      <alignment horizontal="center" vertical="center" wrapText="1"/>
    </xf>
    <xf numFmtId="0" fontId="15" fillId="15" borderId="71" xfId="3" applyFont="1" applyFill="1" applyBorder="1" applyAlignment="1">
      <alignment horizontal="center" vertical="center" wrapText="1"/>
    </xf>
    <xf numFmtId="0" fontId="11" fillId="0" borderId="37" xfId="3" applyFont="1" applyBorder="1" applyAlignment="1">
      <alignment horizontal="center" vertical="top" wrapText="1"/>
    </xf>
    <xf numFmtId="0" fontId="14" fillId="0" borderId="38" xfId="3" applyFont="1" applyBorder="1" applyAlignment="1">
      <alignment horizontal="center" vertical="top"/>
    </xf>
    <xf numFmtId="0" fontId="14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21" fillId="0" borderId="60" xfId="3" applyFont="1" applyBorder="1" applyAlignment="1">
      <alignment horizontal="center" vertical="center" wrapText="1"/>
    </xf>
    <xf numFmtId="0" fontId="21" fillId="0" borderId="10" xfId="3" applyFont="1" applyBorder="1" applyAlignment="1">
      <alignment horizontal="center" vertical="center" wrapText="1"/>
    </xf>
    <xf numFmtId="0" fontId="21" fillId="0" borderId="40" xfId="3" applyFont="1" applyBorder="1" applyAlignment="1">
      <alignment horizontal="center" vertical="center" wrapText="1"/>
    </xf>
    <xf numFmtId="0" fontId="52" fillId="7" borderId="11" xfId="3" applyFont="1" applyFill="1" applyBorder="1" applyAlignment="1">
      <alignment horizontal="justify" vertical="top" wrapText="1"/>
    </xf>
    <xf numFmtId="0" fontId="28" fillId="7" borderId="26" xfId="3" applyFont="1" applyFill="1" applyBorder="1" applyAlignment="1">
      <alignment horizontal="justify" vertical="top" wrapText="1"/>
    </xf>
    <xf numFmtId="0" fontId="28" fillId="7" borderId="36" xfId="3" applyFont="1" applyFill="1" applyBorder="1" applyAlignment="1">
      <alignment horizontal="justify" vertical="top" wrapText="1"/>
    </xf>
    <xf numFmtId="0" fontId="28" fillId="7" borderId="11" xfId="3" applyFont="1" applyFill="1" applyBorder="1" applyAlignment="1">
      <alignment horizontal="justify" vertical="center" wrapText="1"/>
    </xf>
    <xf numFmtId="0" fontId="52" fillId="7" borderId="26" xfId="3" applyFont="1" applyFill="1" applyBorder="1" applyAlignment="1">
      <alignment horizontal="justify" vertical="center" wrapText="1"/>
    </xf>
    <xf numFmtId="0" fontId="52" fillId="7" borderId="36" xfId="3" applyFont="1" applyFill="1" applyBorder="1" applyAlignment="1">
      <alignment horizontal="justify" vertical="center" wrapText="1"/>
    </xf>
    <xf numFmtId="0" fontId="52" fillId="0" borderId="11" xfId="3" applyFont="1" applyBorder="1" applyAlignment="1">
      <alignment horizontal="justify" vertical="center" wrapText="1"/>
    </xf>
    <xf numFmtId="0" fontId="52" fillId="0" borderId="26" xfId="3" applyFont="1" applyBorder="1" applyAlignment="1">
      <alignment horizontal="justify" vertical="center" wrapText="1"/>
    </xf>
    <xf numFmtId="0" fontId="52" fillId="0" borderId="36" xfId="3" applyFont="1" applyBorder="1" applyAlignment="1">
      <alignment horizontal="justify" vertical="center" wrapText="1"/>
    </xf>
    <xf numFmtId="0" fontId="22" fillId="7" borderId="11" xfId="3" applyFont="1" applyFill="1" applyBorder="1" applyAlignment="1">
      <alignment horizontal="justify" vertical="center" wrapText="1"/>
    </xf>
    <xf numFmtId="0" fontId="52" fillId="7" borderId="11" xfId="3" applyFont="1" applyFill="1" applyBorder="1" applyAlignment="1">
      <alignment horizontal="justify" vertical="center" wrapText="1"/>
    </xf>
    <xf numFmtId="0" fontId="52" fillId="7" borderId="48" xfId="3" applyFont="1" applyFill="1" applyBorder="1" applyAlignment="1">
      <alignment horizontal="justify" vertical="top" wrapText="1"/>
    </xf>
    <xf numFmtId="0" fontId="52" fillId="7" borderId="9" xfId="3" applyFont="1" applyFill="1" applyBorder="1" applyAlignment="1">
      <alignment horizontal="justify" vertical="top" wrapText="1"/>
    </xf>
    <xf numFmtId="0" fontId="52" fillId="7" borderId="49" xfId="3" applyFont="1" applyFill="1" applyBorder="1" applyAlignment="1">
      <alignment horizontal="justify" vertical="top" wrapText="1"/>
    </xf>
    <xf numFmtId="0" fontId="22" fillId="2" borderId="33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8" borderId="60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12" fillId="0" borderId="60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40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27" fillId="9" borderId="48" xfId="3" applyFont="1" applyFill="1" applyBorder="1" applyAlignment="1">
      <alignment horizontal="center" vertical="center"/>
    </xf>
    <xf numFmtId="0" fontId="27" fillId="9" borderId="9" xfId="3" applyFont="1" applyFill="1" applyBorder="1" applyAlignment="1">
      <alignment horizontal="center" vertical="center"/>
    </xf>
    <xf numFmtId="0" fontId="27" fillId="9" borderId="19" xfId="3" applyFont="1" applyFill="1" applyBorder="1" applyAlignment="1">
      <alignment horizontal="center" vertical="center"/>
    </xf>
    <xf numFmtId="0" fontId="12" fillId="18" borderId="6" xfId="0" applyFont="1" applyFill="1" applyBorder="1" applyAlignment="1">
      <alignment horizontal="left" vertical="center" wrapText="1"/>
    </xf>
    <xf numFmtId="0" fontId="12" fillId="18" borderId="7" xfId="0" applyFont="1" applyFill="1" applyBorder="1" applyAlignment="1">
      <alignment horizontal="left" vertical="center" wrapText="1"/>
    </xf>
    <xf numFmtId="0" fontId="12" fillId="18" borderId="8" xfId="0" applyFont="1" applyFill="1" applyBorder="1" applyAlignment="1">
      <alignment horizontal="left" vertical="center" wrapText="1"/>
    </xf>
    <xf numFmtId="0" fontId="21" fillId="0" borderId="60" xfId="3" applyFont="1" applyBorder="1" applyAlignment="1">
      <alignment horizontal="justify" vertical="center" wrapText="1"/>
    </xf>
    <xf numFmtId="0" fontId="17" fillId="0" borderId="10" xfId="3" applyFont="1" applyBorder="1" applyAlignment="1">
      <alignment horizontal="justify" vertical="center" wrapText="1"/>
    </xf>
    <xf numFmtId="0" fontId="17" fillId="0" borderId="40" xfId="3" applyFont="1" applyBorder="1" applyAlignment="1">
      <alignment horizontal="justify" vertical="center" wrapText="1"/>
    </xf>
    <xf numFmtId="0" fontId="14" fillId="7" borderId="11" xfId="3" applyFont="1" applyFill="1" applyBorder="1" applyAlignment="1">
      <alignment horizontal="center" vertical="center" wrapText="1"/>
    </xf>
    <xf numFmtId="0" fontId="14" fillId="7" borderId="27" xfId="3" applyFont="1" applyFill="1" applyBorder="1" applyAlignment="1">
      <alignment horizontal="center" vertical="center" wrapText="1"/>
    </xf>
    <xf numFmtId="0" fontId="14" fillId="0" borderId="48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27" xfId="3" applyFont="1" applyBorder="1" applyAlignment="1">
      <alignment horizontal="center" vertical="center" wrapText="1"/>
    </xf>
    <xf numFmtId="0" fontId="14" fillId="7" borderId="24" xfId="3" applyFont="1" applyFill="1" applyBorder="1" applyAlignment="1">
      <alignment horizontal="center" vertical="center" wrapText="1"/>
    </xf>
    <xf numFmtId="0" fontId="14" fillId="7" borderId="99" xfId="3" applyFont="1" applyFill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5" fillId="0" borderId="85" xfId="3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4" fillId="7" borderId="6" xfId="3" applyFont="1" applyFill="1" applyBorder="1" applyAlignment="1">
      <alignment horizontal="center" vertical="center" wrapText="1"/>
    </xf>
    <xf numFmtId="0" fontId="14" fillId="7" borderId="25" xfId="3" applyFont="1" applyFill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73" xfId="3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2" fillId="18" borderId="11" xfId="0" applyFont="1" applyFill="1" applyBorder="1" applyAlignment="1">
      <alignment horizontal="left" vertical="center" wrapText="1"/>
    </xf>
    <xf numFmtId="0" fontId="12" fillId="18" borderId="26" xfId="0" applyFont="1" applyFill="1" applyBorder="1" applyAlignment="1">
      <alignment horizontal="left" vertical="center" wrapText="1"/>
    </xf>
    <xf numFmtId="0" fontId="12" fillId="18" borderId="36" xfId="0" applyFont="1" applyFill="1" applyBorder="1" applyAlignment="1">
      <alignment horizontal="left" vertical="center" wrapText="1"/>
    </xf>
    <xf numFmtId="0" fontId="14" fillId="0" borderId="46" xfId="3" applyFont="1" applyBorder="1" applyAlignment="1">
      <alignment horizontal="center" vertical="center" wrapText="1"/>
    </xf>
    <xf numFmtId="0" fontId="14" fillId="0" borderId="81" xfId="3" applyFont="1" applyBorder="1" applyAlignment="1">
      <alignment horizontal="center" vertical="center" wrapText="1"/>
    </xf>
    <xf numFmtId="0" fontId="21" fillId="0" borderId="6" xfId="3" applyFont="1" applyBorder="1" applyAlignment="1">
      <alignment horizontal="justify" vertical="center" wrapText="1"/>
    </xf>
    <xf numFmtId="0" fontId="21" fillId="0" borderId="7" xfId="3" applyFont="1" applyBorder="1" applyAlignment="1">
      <alignment horizontal="justify" vertical="center" wrapText="1"/>
    </xf>
    <xf numFmtId="0" fontId="21" fillId="0" borderId="8" xfId="3" applyFont="1" applyBorder="1" applyAlignment="1">
      <alignment horizontal="justify" vertical="center" wrapText="1"/>
    </xf>
    <xf numFmtId="0" fontId="14" fillId="0" borderId="4" xfId="3" applyFont="1" applyBorder="1" applyAlignment="1">
      <alignment horizontal="center" vertical="center" wrapText="1"/>
    </xf>
    <xf numFmtId="0" fontId="5" fillId="10" borderId="115" xfId="0" applyFont="1" applyFill="1" applyBorder="1" applyAlignment="1">
      <alignment horizontal="center" vertical="center" wrapText="1"/>
    </xf>
    <xf numFmtId="0" fontId="5" fillId="10" borderId="78" xfId="0" applyFont="1" applyFill="1" applyBorder="1" applyAlignment="1">
      <alignment horizontal="center" vertical="center" wrapText="1"/>
    </xf>
    <xf numFmtId="0" fontId="27" fillId="9" borderId="50" xfId="3" applyFont="1" applyFill="1" applyBorder="1" applyAlignment="1">
      <alignment horizontal="center" vertical="center"/>
    </xf>
    <xf numFmtId="0" fontId="14" fillId="0" borderId="26" xfId="3" applyFont="1" applyBorder="1" applyAlignment="1">
      <alignment horizontal="center" vertical="center" wrapText="1"/>
    </xf>
    <xf numFmtId="0" fontId="20" fillId="0" borderId="48" xfId="3" applyFont="1" applyBorder="1" applyAlignment="1">
      <alignment horizontal="justify" vertical="center" wrapText="1"/>
    </xf>
    <xf numFmtId="0" fontId="21" fillId="0" borderId="9" xfId="3" applyFont="1" applyBorder="1" applyAlignment="1">
      <alignment horizontal="justify" vertical="center" wrapText="1"/>
    </xf>
    <xf numFmtId="0" fontId="21" fillId="0" borderId="49" xfId="3" applyFont="1" applyBorder="1" applyAlignment="1">
      <alignment horizontal="justify" vertical="center" wrapText="1"/>
    </xf>
    <xf numFmtId="0" fontId="51" fillId="0" borderId="84" xfId="0" applyFont="1" applyBorder="1" applyAlignment="1">
      <alignment horizontal="center" vertical="center" wrapText="1"/>
    </xf>
    <xf numFmtId="0" fontId="51" fillId="0" borderId="83" xfId="0" applyFont="1" applyBorder="1" applyAlignment="1">
      <alignment horizontal="center" vertical="center" wrapText="1"/>
    </xf>
    <xf numFmtId="0" fontId="21" fillId="0" borderId="1" xfId="3" applyFont="1" applyBorder="1" applyAlignment="1">
      <alignment horizontal="justify" vertical="center" wrapText="1"/>
    </xf>
    <xf numFmtId="0" fontId="21" fillId="0" borderId="0" xfId="3" applyFont="1" applyAlignment="1">
      <alignment horizontal="justify" vertical="center" wrapText="1"/>
    </xf>
    <xf numFmtId="0" fontId="21" fillId="0" borderId="2" xfId="3" applyFont="1" applyBorder="1" applyAlignment="1">
      <alignment horizontal="justify" vertical="center" wrapText="1"/>
    </xf>
    <xf numFmtId="0" fontId="26" fillId="17" borderId="60" xfId="3" applyFont="1" applyFill="1" applyBorder="1" applyAlignment="1">
      <alignment horizontal="center" vertical="center"/>
    </xf>
    <xf numFmtId="0" fontId="26" fillId="17" borderId="71" xfId="3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 wrapText="1"/>
    </xf>
    <xf numFmtId="0" fontId="11" fillId="15" borderId="27" xfId="0" applyFont="1" applyFill="1" applyBorder="1" applyAlignment="1">
      <alignment horizontal="center" vertical="center" wrapText="1"/>
    </xf>
    <xf numFmtId="0" fontId="11" fillId="15" borderId="48" xfId="0" applyFont="1" applyFill="1" applyBorder="1" applyAlignment="1">
      <alignment horizontal="center" vertical="center" wrapText="1"/>
    </xf>
    <xf numFmtId="0" fontId="11" fillId="15" borderId="78" xfId="0" applyFont="1" applyFill="1" applyBorder="1" applyAlignment="1">
      <alignment horizontal="center" vertical="center" wrapText="1"/>
    </xf>
    <xf numFmtId="0" fontId="11" fillId="15" borderId="60" xfId="0" applyFont="1" applyFill="1" applyBorder="1" applyAlignment="1">
      <alignment horizontal="center" vertical="center" wrapText="1"/>
    </xf>
    <xf numFmtId="0" fontId="11" fillId="15" borderId="71" xfId="0" applyFont="1" applyFill="1" applyBorder="1" applyAlignment="1">
      <alignment horizontal="center" vertical="center" wrapText="1"/>
    </xf>
    <xf numFmtId="0" fontId="14" fillId="10" borderId="45" xfId="0" applyFont="1" applyFill="1" applyBorder="1" applyAlignment="1">
      <alignment horizontal="center" vertical="center" wrapText="1"/>
    </xf>
    <xf numFmtId="0" fontId="14" fillId="10" borderId="72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73" xfId="0" applyFont="1" applyFill="1" applyBorder="1" applyAlignment="1">
      <alignment horizontal="center" vertical="center" wrapText="1"/>
    </xf>
    <xf numFmtId="0" fontId="15" fillId="0" borderId="145" xfId="3" applyFont="1" applyBorder="1" applyAlignment="1">
      <alignment horizontal="center" vertical="center" wrapText="1"/>
    </xf>
    <xf numFmtId="0" fontId="15" fillId="0" borderId="146" xfId="3" applyFont="1" applyBorder="1" applyAlignment="1">
      <alignment horizontal="center" vertical="center" wrapText="1"/>
    </xf>
    <xf numFmtId="0" fontId="15" fillId="0" borderId="147" xfId="3" applyFont="1" applyBorder="1" applyAlignment="1">
      <alignment horizontal="center" vertical="center" wrapText="1"/>
    </xf>
    <xf numFmtId="0" fontId="51" fillId="0" borderId="144" xfId="0" applyFont="1" applyBorder="1" applyAlignment="1">
      <alignment horizontal="center" vertical="center" wrapText="1"/>
    </xf>
    <xf numFmtId="0" fontId="51" fillId="0" borderId="85" xfId="0" applyFont="1" applyBorder="1" applyAlignment="1">
      <alignment horizontal="center" vertical="center" wrapText="1"/>
    </xf>
    <xf numFmtId="0" fontId="51" fillId="0" borderId="145" xfId="0" applyFont="1" applyBorder="1" applyAlignment="1">
      <alignment horizontal="center" vertical="center" wrapText="1"/>
    </xf>
    <xf numFmtId="0" fontId="51" fillId="0" borderId="146" xfId="0" applyFont="1" applyBorder="1" applyAlignment="1">
      <alignment horizontal="center" vertical="center" wrapText="1"/>
    </xf>
    <xf numFmtId="0" fontId="51" fillId="0" borderId="147" xfId="0" applyFont="1" applyBorder="1" applyAlignment="1">
      <alignment horizontal="center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23" xfId="0" applyFont="1" applyFill="1" applyBorder="1" applyAlignment="1">
      <alignment horizontal="center" vertical="center" wrapText="1"/>
    </xf>
    <xf numFmtId="0" fontId="12" fillId="18" borderId="30" xfId="0" applyFont="1" applyFill="1" applyBorder="1" applyAlignment="1">
      <alignment horizontal="left" vertical="center" wrapText="1"/>
    </xf>
    <xf numFmtId="0" fontId="12" fillId="18" borderId="17" xfId="0" applyFont="1" applyFill="1" applyBorder="1" applyAlignment="1">
      <alignment horizontal="left" vertical="center" wrapText="1"/>
    </xf>
    <xf numFmtId="0" fontId="12" fillId="18" borderId="23" xfId="0" applyFont="1" applyFill="1" applyBorder="1" applyAlignment="1">
      <alignment horizontal="left" vertical="center" wrapText="1"/>
    </xf>
    <xf numFmtId="0" fontId="12" fillId="18" borderId="96" xfId="0" applyFont="1" applyFill="1" applyBorder="1" applyAlignment="1">
      <alignment horizontal="left" vertical="center" wrapText="1"/>
    </xf>
    <xf numFmtId="0" fontId="11" fillId="15" borderId="30" xfId="0" applyFont="1" applyFill="1" applyBorder="1" applyAlignment="1">
      <alignment horizontal="center" vertical="center" wrapText="1"/>
    </xf>
    <xf numFmtId="0" fontId="11" fillId="15" borderId="86" xfId="0" applyFont="1" applyFill="1" applyBorder="1" applyAlignment="1">
      <alignment horizontal="center" vertical="center" wrapText="1"/>
    </xf>
    <xf numFmtId="0" fontId="50" fillId="0" borderId="84" xfId="3" applyFont="1" applyBorder="1" applyAlignment="1">
      <alignment horizontal="center" vertical="center" wrapText="1"/>
    </xf>
    <xf numFmtId="0" fontId="50" fillId="0" borderId="83" xfId="3" applyFont="1" applyBorder="1" applyAlignment="1">
      <alignment horizontal="center" vertical="center" wrapText="1"/>
    </xf>
    <xf numFmtId="17" fontId="23" fillId="0" borderId="155" xfId="0" applyNumberFormat="1" applyFont="1" applyBorder="1" applyAlignment="1">
      <alignment horizontal="center" vertical="center"/>
    </xf>
    <xf numFmtId="17" fontId="23" fillId="0" borderId="140" xfId="0" applyNumberFormat="1" applyFont="1" applyBorder="1" applyAlignment="1">
      <alignment horizontal="center" vertical="center"/>
    </xf>
    <xf numFmtId="17" fontId="23" fillId="0" borderId="160" xfId="0" applyNumberFormat="1" applyFont="1" applyBorder="1" applyAlignment="1">
      <alignment horizontal="center" vertical="center"/>
    </xf>
    <xf numFmtId="17" fontId="23" fillId="0" borderId="141" xfId="0" applyNumberFormat="1" applyFont="1" applyBorder="1" applyAlignment="1">
      <alignment horizontal="center" vertical="center"/>
    </xf>
    <xf numFmtId="17" fontId="23" fillId="0" borderId="84" xfId="0" applyNumberFormat="1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17" fontId="23" fillId="0" borderId="129" xfId="0" applyNumberFormat="1" applyFont="1" applyBorder="1" applyAlignment="1">
      <alignment horizontal="center" vertical="center"/>
    </xf>
    <xf numFmtId="17" fontId="23" fillId="0" borderId="166" xfId="0" applyNumberFormat="1" applyFont="1" applyBorder="1" applyAlignment="1">
      <alignment horizontal="center" vertical="center"/>
    </xf>
    <xf numFmtId="0" fontId="12" fillId="2" borderId="33" xfId="0" applyFont="1" applyFill="1" applyBorder="1" applyAlignment="1">
      <alignment horizontal="center" wrapText="1"/>
    </xf>
    <xf numFmtId="0" fontId="12" fillId="2" borderId="34" xfId="0" applyFont="1" applyFill="1" applyBorder="1" applyAlignment="1">
      <alignment horizontal="center" wrapText="1"/>
    </xf>
    <xf numFmtId="0" fontId="12" fillId="2" borderId="35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9" fillId="18" borderId="60" xfId="0" applyFont="1" applyFill="1" applyBorder="1" applyAlignment="1">
      <alignment horizontal="left" vertical="center" wrapText="1"/>
    </xf>
    <xf numFmtId="0" fontId="19" fillId="18" borderId="10" xfId="0" applyFont="1" applyFill="1" applyBorder="1" applyAlignment="1">
      <alignment horizontal="left" vertical="center" wrapText="1"/>
    </xf>
    <xf numFmtId="0" fontId="19" fillId="18" borderId="40" xfId="0" applyFont="1" applyFill="1" applyBorder="1" applyAlignment="1">
      <alignment horizontal="left" vertical="center" wrapText="1"/>
    </xf>
    <xf numFmtId="0" fontId="23" fillId="0" borderId="13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18" fillId="23" borderId="125" xfId="0" applyFont="1" applyFill="1" applyBorder="1" applyAlignment="1">
      <alignment horizontal="center" vertical="center"/>
    </xf>
    <xf numFmtId="0" fontId="39" fillId="23" borderId="132" xfId="0" applyFont="1" applyFill="1" applyBorder="1" applyAlignment="1">
      <alignment horizontal="justify" vertical="center" wrapText="1"/>
    </xf>
    <xf numFmtId="0" fontId="39" fillId="23" borderId="12" xfId="0" applyFont="1" applyFill="1" applyBorder="1" applyAlignment="1">
      <alignment horizontal="justify" vertical="center" wrapText="1"/>
    </xf>
    <xf numFmtId="0" fontId="39" fillId="23" borderId="133" xfId="0" applyFont="1" applyFill="1" applyBorder="1" applyAlignment="1">
      <alignment horizontal="justify" vertical="center" wrapText="1"/>
    </xf>
    <xf numFmtId="0" fontId="45" fillId="0" borderId="122" xfId="0" applyFont="1" applyBorder="1" applyAlignment="1">
      <alignment horizontal="center" vertical="center" wrapText="1"/>
    </xf>
    <xf numFmtId="0" fontId="45" fillId="0" borderId="123" xfId="0" applyFont="1" applyBorder="1" applyAlignment="1">
      <alignment horizontal="center" vertical="center" wrapText="1"/>
    </xf>
    <xf numFmtId="0" fontId="45" fillId="0" borderId="124" xfId="0" applyFont="1" applyBorder="1" applyAlignment="1">
      <alignment horizontal="center" vertical="center" wrapText="1"/>
    </xf>
    <xf numFmtId="0" fontId="40" fillId="0" borderId="122" xfId="0" applyFont="1" applyBorder="1" applyAlignment="1">
      <alignment horizontal="center" vertical="center" wrapText="1"/>
    </xf>
    <xf numFmtId="0" fontId="40" fillId="0" borderId="123" xfId="0" applyFont="1" applyBorder="1" applyAlignment="1">
      <alignment horizontal="center" vertical="center" wrapText="1"/>
    </xf>
    <xf numFmtId="0" fontId="40" fillId="0" borderId="124" xfId="0" applyFont="1" applyBorder="1" applyAlignment="1">
      <alignment horizontal="center" vertical="center" wrapText="1"/>
    </xf>
    <xf numFmtId="0" fontId="43" fillId="0" borderId="107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0" fontId="45" fillId="0" borderId="107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71" xfId="0" applyFont="1" applyBorder="1" applyAlignment="1">
      <alignment horizontal="center" vertical="center"/>
    </xf>
    <xf numFmtId="0" fontId="45" fillId="7" borderId="107" xfId="0" applyFont="1" applyFill="1" applyBorder="1" applyAlignment="1">
      <alignment horizontal="center" vertical="center" wrapText="1"/>
    </xf>
    <xf numFmtId="0" fontId="45" fillId="7" borderId="10" xfId="0" applyFont="1" applyFill="1" applyBorder="1" applyAlignment="1">
      <alignment horizontal="center" vertical="center" wrapText="1"/>
    </xf>
    <xf numFmtId="0" fontId="15" fillId="20" borderId="84" xfId="3" applyFont="1" applyFill="1" applyBorder="1" applyAlignment="1">
      <alignment horizontal="center" vertical="center" wrapText="1"/>
    </xf>
    <xf numFmtId="0" fontId="15" fillId="20" borderId="83" xfId="3" applyFont="1" applyFill="1" applyBorder="1" applyAlignment="1">
      <alignment horizontal="center" vertical="center" wrapText="1"/>
    </xf>
    <xf numFmtId="0" fontId="11" fillId="20" borderId="30" xfId="0" applyFont="1" applyFill="1" applyBorder="1" applyAlignment="1">
      <alignment horizontal="center" vertical="center" wrapText="1"/>
    </xf>
    <xf numFmtId="0" fontId="15" fillId="20" borderId="30" xfId="3" applyFont="1" applyFill="1" applyBorder="1" applyAlignment="1">
      <alignment horizontal="center" vertical="center" wrapText="1"/>
    </xf>
    <xf numFmtId="0" fontId="15" fillId="20" borderId="85" xfId="3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</cellXfs>
  <cellStyles count="6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Porcentagem" xfId="5" builtinId="5"/>
    <cellStyle name="TableStyleLight1 2" xfId="1" xr:uid="{00000000-0005-0000-0000-000005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23812</xdr:rowOff>
    </xdr:from>
    <xdr:to>
      <xdr:col>10</xdr:col>
      <xdr:colOff>523874</xdr:colOff>
      <xdr:row>48</xdr:row>
      <xdr:rowOff>175782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767EB5-E77D-D3F3-7100-444BDF9A0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23812"/>
          <a:ext cx="6572250" cy="9295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297019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733425</xdr:colOff>
      <xdr:row>0</xdr:row>
      <xdr:rowOff>200025</xdr:rowOff>
    </xdr:from>
    <xdr:to>
      <xdr:col>11</xdr:col>
      <xdr:colOff>308651</xdr:colOff>
      <xdr:row>3</xdr:row>
      <xdr:rowOff>57150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6596906-DF94-4988-95B6-060DAD8A1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515100" y="200025"/>
          <a:ext cx="141355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31</xdr:row>
      <xdr:rowOff>533400</xdr:rowOff>
    </xdr:from>
    <xdr:to>
      <xdr:col>10</xdr:col>
      <xdr:colOff>610586</xdr:colOff>
      <xdr:row>31</xdr:row>
      <xdr:rowOff>3934300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9A649D5-40A0-2687-8C55-EA2C63354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" y="15306675"/>
          <a:ext cx="7068536" cy="34009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32</xdr:row>
      <xdr:rowOff>476250</xdr:rowOff>
    </xdr:from>
    <xdr:to>
      <xdr:col>9</xdr:col>
      <xdr:colOff>905637</xdr:colOff>
      <xdr:row>32</xdr:row>
      <xdr:rowOff>1371725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317F803-C25C-76C7-4D69-536C5E68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8725" y="19431000"/>
          <a:ext cx="5458587" cy="895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628650</xdr:colOff>
      <xdr:row>0</xdr:row>
      <xdr:rowOff>57151</xdr:rowOff>
    </xdr:from>
    <xdr:to>
      <xdr:col>11</xdr:col>
      <xdr:colOff>295275</xdr:colOff>
      <xdr:row>3</xdr:row>
      <xdr:rowOff>183516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6E2B8B-6B89-B5FA-D132-5CDB1EBF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10239375" y="57151"/>
          <a:ext cx="1524000" cy="955040"/>
        </a:xfrm>
        <a:prstGeom prst="rect">
          <a:avLst/>
        </a:prstGeom>
      </xdr:spPr>
    </xdr:pic>
    <xdr:clientData/>
  </xdr:twoCellAnchor>
  <xdr:twoCellAnchor editAs="oneCell">
    <xdr:from>
      <xdr:col>1</xdr:col>
      <xdr:colOff>1597025</xdr:colOff>
      <xdr:row>659</xdr:row>
      <xdr:rowOff>320675</xdr:rowOff>
    </xdr:from>
    <xdr:to>
      <xdr:col>9</xdr:col>
      <xdr:colOff>540735</xdr:colOff>
      <xdr:row>659</xdr:row>
      <xdr:rowOff>3635838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FF8C306-6C60-9504-0F66-6411CCC91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48025" y="255135592"/>
          <a:ext cx="7061127" cy="331516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1809750</xdr:colOff>
      <xdr:row>669</xdr:row>
      <xdr:rowOff>600075</xdr:rowOff>
    </xdr:from>
    <xdr:to>
      <xdr:col>8</xdr:col>
      <xdr:colOff>105550</xdr:colOff>
      <xdr:row>669</xdr:row>
      <xdr:rowOff>2333867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351F4EB-C710-B85E-17B4-74A6EDA67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57575" y="270357600"/>
          <a:ext cx="5553850" cy="17337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2486025</xdr:colOff>
      <xdr:row>0</xdr:row>
      <xdr:rowOff>57150</xdr:rowOff>
    </xdr:from>
    <xdr:to>
      <xdr:col>4</xdr:col>
      <xdr:colOff>4010025</xdr:colOff>
      <xdr:row>2</xdr:row>
      <xdr:rowOff>402590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1D558E9-77B1-4717-8A6A-BC3934077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829425" y="57150"/>
          <a:ext cx="1524000" cy="9550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91</xdr:row>
      <xdr:rowOff>0</xdr:rowOff>
    </xdr:from>
    <xdr:to>
      <xdr:col>16</xdr:col>
      <xdr:colOff>304800</xdr:colOff>
      <xdr:row>92</xdr:row>
      <xdr:rowOff>114300</xdr:rowOff>
    </xdr:to>
    <xdr:sp macro="" textlink="">
      <xdr:nvSpPr>
        <xdr:cNvPr id="4" name="AutoShape 1" descr="Em caldas kkkkkkk">
          <a:extLst>
            <a:ext uri="{FF2B5EF4-FFF2-40B4-BE49-F238E27FC236}">
              <a16:creationId xmlns:a16="http://schemas.microsoft.com/office/drawing/2014/main" id="{13C102EA-0AE8-31E8-0ED1-C11864942888}"/>
            </a:ext>
          </a:extLst>
        </xdr:cNvPr>
        <xdr:cNvSpPr>
          <a:spLocks noChangeAspect="1" noChangeArrowheads="1"/>
        </xdr:cNvSpPr>
      </xdr:nvSpPr>
      <xdr:spPr bwMode="auto">
        <a:xfrm>
          <a:off x="10039350" y="4029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26</xdr:row>
      <xdr:rowOff>0</xdr:rowOff>
    </xdr:from>
    <xdr:to>
      <xdr:col>12</xdr:col>
      <xdr:colOff>304800</xdr:colOff>
      <xdr:row>27</xdr:row>
      <xdr:rowOff>120650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F34211A4-9545-4540-FC09-45215C06A86B}"/>
            </a:ext>
          </a:extLst>
        </xdr:cNvPr>
        <xdr:cNvSpPr>
          <a:spLocks noChangeAspect="1" noChangeArrowheads="1"/>
        </xdr:cNvSpPr>
      </xdr:nvSpPr>
      <xdr:spPr bwMode="auto">
        <a:xfrm>
          <a:off x="7219950" y="1143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16</xdr:col>
      <xdr:colOff>0</xdr:colOff>
      <xdr:row>91</xdr:row>
      <xdr:rowOff>0</xdr:rowOff>
    </xdr:from>
    <xdr:ext cx="304800" cy="304800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08DD50-ED4F-47DC-9A9D-1EF2E91F3B0A}"/>
            </a:ext>
          </a:extLst>
        </xdr:cNvPr>
        <xdr:cNvSpPr>
          <a:spLocks noChangeAspect="1" noChangeArrowheads="1"/>
        </xdr:cNvSpPr>
      </xdr:nvSpPr>
      <xdr:spPr bwMode="auto">
        <a:xfrm>
          <a:off x="10039350" y="1441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91</xdr:row>
      <xdr:rowOff>0</xdr:rowOff>
    </xdr:from>
    <xdr:ext cx="304800" cy="304800"/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8CF7D17E-89F4-46B9-9544-ED35954A7716}"/>
            </a:ext>
          </a:extLst>
        </xdr:cNvPr>
        <xdr:cNvSpPr>
          <a:spLocks noChangeAspect="1" noChangeArrowheads="1"/>
        </xdr:cNvSpPr>
      </xdr:nvSpPr>
      <xdr:spPr bwMode="auto">
        <a:xfrm>
          <a:off x="9315450" y="1350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91</xdr:row>
      <xdr:rowOff>0</xdr:rowOff>
    </xdr:from>
    <xdr:ext cx="304800" cy="30480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01F22481-A51C-4181-88A8-9415183B0A05}"/>
            </a:ext>
          </a:extLst>
        </xdr:cNvPr>
        <xdr:cNvSpPr>
          <a:spLocks noChangeAspect="1" noChangeArrowheads="1"/>
        </xdr:cNvSpPr>
      </xdr:nvSpPr>
      <xdr:spPr bwMode="auto">
        <a:xfrm>
          <a:off x="7219950" y="1203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19050</xdr:colOff>
      <xdr:row>2</xdr:row>
      <xdr:rowOff>190500</xdr:rowOff>
    </xdr:from>
    <xdr:to>
      <xdr:col>9</xdr:col>
      <xdr:colOff>45156</xdr:colOff>
      <xdr:row>13</xdr:row>
      <xdr:rowOff>11430</xdr:rowOff>
    </xdr:to>
    <xdr:pic>
      <xdr:nvPicPr>
        <xdr:cNvPr id="3" name="Imagem 2" descr="Frutas e verduras&#10;&#10;Descrição gerada automaticamente">
          <a:extLst>
            <a:ext uri="{FF2B5EF4-FFF2-40B4-BE49-F238E27FC236}">
              <a16:creationId xmlns:a16="http://schemas.microsoft.com/office/drawing/2014/main" id="{AB799A05-4992-C5E0-954B-FBEFCC87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90" t="3052" b="5707"/>
        <a:stretch>
          <a:fillRect/>
        </a:stretch>
      </xdr:blipFill>
      <xdr:spPr bwMode="auto">
        <a:xfrm>
          <a:off x="1685925" y="1076325"/>
          <a:ext cx="3712281" cy="274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133350</xdr:colOff>
      <xdr:row>2</xdr:row>
      <xdr:rowOff>200024</xdr:rowOff>
    </xdr:from>
    <xdr:to>
      <xdr:col>14</xdr:col>
      <xdr:colOff>534108</xdr:colOff>
      <xdr:row>13</xdr:row>
      <xdr:rowOff>9524</xdr:rowOff>
    </xdr:to>
    <xdr:pic>
      <xdr:nvPicPr>
        <xdr:cNvPr id="21" name="Imagem 20" descr="Frutas e verduras&#10;&#10;Descrição gerada automaticamente">
          <a:extLst>
            <a:ext uri="{FF2B5EF4-FFF2-40B4-BE49-F238E27FC236}">
              <a16:creationId xmlns:a16="http://schemas.microsoft.com/office/drawing/2014/main" id="{5700DB75-0596-0A6A-CE27-4CCAF118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085849"/>
          <a:ext cx="3639258" cy="2733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428626</xdr:colOff>
      <xdr:row>15</xdr:row>
      <xdr:rowOff>581025</xdr:rowOff>
    </xdr:from>
    <xdr:to>
      <xdr:col>9</xdr:col>
      <xdr:colOff>139701</xdr:colOff>
      <xdr:row>23</xdr:row>
      <xdr:rowOff>323243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5AC1B608-C5E4-85FA-6A66-EB14CA8F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6" r="2728" b="10480"/>
        <a:stretch>
          <a:fillRect/>
        </a:stretch>
      </xdr:blipFill>
      <xdr:spPr bwMode="auto">
        <a:xfrm>
          <a:off x="2705101" y="5286375"/>
          <a:ext cx="2787650" cy="33172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219075</xdr:colOff>
      <xdr:row>15</xdr:row>
      <xdr:rowOff>581024</xdr:rowOff>
    </xdr:from>
    <xdr:to>
      <xdr:col>13</xdr:col>
      <xdr:colOff>304800</xdr:colOff>
      <xdr:row>23</xdr:row>
      <xdr:rowOff>333962</xdr:rowOff>
    </xdr:to>
    <xdr:pic>
      <xdr:nvPicPr>
        <xdr:cNvPr id="23" name="Imagem 22" descr="Homem com caixa de papelão&#10;&#10;Descrição gerada automaticamente com confiança média">
          <a:extLst>
            <a:ext uri="{FF2B5EF4-FFF2-40B4-BE49-F238E27FC236}">
              <a16:creationId xmlns:a16="http://schemas.microsoft.com/office/drawing/2014/main" id="{1391975C-06F5-89C4-E1D6-C92177DE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5286374"/>
          <a:ext cx="2495550" cy="33216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28575</xdr:colOff>
      <xdr:row>27</xdr:row>
      <xdr:rowOff>285750</xdr:rowOff>
    </xdr:from>
    <xdr:to>
      <xdr:col>8</xdr:col>
      <xdr:colOff>428625</xdr:colOff>
      <xdr:row>37</xdr:row>
      <xdr:rowOff>49714</xdr:rowOff>
    </xdr:to>
    <xdr:pic>
      <xdr:nvPicPr>
        <xdr:cNvPr id="24" name="Imagem 23" descr="Grupo de pessoas sentadas em cadeiras&#10;&#10;Descrição gerada automaticamente">
          <a:extLst>
            <a:ext uri="{FF2B5EF4-FFF2-40B4-BE49-F238E27FC236}">
              <a16:creationId xmlns:a16="http://schemas.microsoft.com/office/drawing/2014/main" id="{DFC5DEAB-3AB4-6B75-9C11-D2FE4C448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0020300"/>
          <a:ext cx="3476625" cy="2526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514350</xdr:colOff>
      <xdr:row>27</xdr:row>
      <xdr:rowOff>266700</xdr:rowOff>
    </xdr:from>
    <xdr:to>
      <xdr:col>14</xdr:col>
      <xdr:colOff>647700</xdr:colOff>
      <xdr:row>37</xdr:row>
      <xdr:rowOff>22955</xdr:rowOff>
    </xdr:to>
    <xdr:pic>
      <xdr:nvPicPr>
        <xdr:cNvPr id="25" name="Imagem 24" descr="Pessoas sentadas em frente a loja&#10;&#10;Descrição gerada automaticamente com confiança média">
          <a:extLst>
            <a:ext uri="{FF2B5EF4-FFF2-40B4-BE49-F238E27FC236}">
              <a16:creationId xmlns:a16="http://schemas.microsoft.com/office/drawing/2014/main" id="{6697C950-584D-4CC1-E571-B7CB6DFA1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0001250"/>
          <a:ext cx="3981450" cy="2508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523875</xdr:colOff>
      <xdr:row>41</xdr:row>
      <xdr:rowOff>28575</xdr:rowOff>
    </xdr:from>
    <xdr:to>
      <xdr:col>8</xdr:col>
      <xdr:colOff>542925</xdr:colOff>
      <xdr:row>55</xdr:row>
      <xdr:rowOff>28575</xdr:rowOff>
    </xdr:to>
    <xdr:pic>
      <xdr:nvPicPr>
        <xdr:cNvPr id="26" name="Imagem 25" descr="Menino segurando peixe&#10;&#10;Descrição gerada automaticamente com confiança baixa">
          <a:extLst>
            <a:ext uri="{FF2B5EF4-FFF2-40B4-BE49-F238E27FC236}">
              <a16:creationId xmlns:a16="http://schemas.microsoft.com/office/drawing/2014/main" id="{447211AD-A869-B13D-D7E0-102ABEB1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3811250"/>
          <a:ext cx="2486025" cy="3324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600075</xdr:colOff>
      <xdr:row>41</xdr:row>
      <xdr:rowOff>28575</xdr:rowOff>
    </xdr:from>
    <xdr:to>
      <xdr:col>13</xdr:col>
      <xdr:colOff>85725</xdr:colOff>
      <xdr:row>55</xdr:row>
      <xdr:rowOff>28575</xdr:rowOff>
    </xdr:to>
    <xdr:pic>
      <xdr:nvPicPr>
        <xdr:cNvPr id="27" name="Imagem 26" descr="Mulher na frente de uma loja&#10;&#10;Descrição gerada automaticamente com confiança média">
          <a:extLst>
            <a:ext uri="{FF2B5EF4-FFF2-40B4-BE49-F238E27FC236}">
              <a16:creationId xmlns:a16="http://schemas.microsoft.com/office/drawing/2014/main" id="{8FB8BD14-E91E-9E92-7540-36CEA71C3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3811250"/>
          <a:ext cx="2505075" cy="3324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161925</xdr:colOff>
      <xdr:row>59</xdr:row>
      <xdr:rowOff>95250</xdr:rowOff>
    </xdr:from>
    <xdr:to>
      <xdr:col>9</xdr:col>
      <xdr:colOff>104775</xdr:colOff>
      <xdr:row>70</xdr:row>
      <xdr:rowOff>0</xdr:rowOff>
    </xdr:to>
    <xdr:pic>
      <xdr:nvPicPr>
        <xdr:cNvPr id="28" name="Imagem 27" descr="Pessoas em pé em frente a mesa com comida&#10;&#10;Descrição gerada automaticamente com confiança média">
          <a:extLst>
            <a:ext uri="{FF2B5EF4-FFF2-40B4-BE49-F238E27FC236}">
              <a16:creationId xmlns:a16="http://schemas.microsoft.com/office/drawing/2014/main" id="{10C8D1C4-BCC7-EFD6-4473-D82FB828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6" t="22232"/>
        <a:stretch>
          <a:fillRect/>
        </a:stretch>
      </xdr:blipFill>
      <xdr:spPr bwMode="auto">
        <a:xfrm>
          <a:off x="2438400" y="18611850"/>
          <a:ext cx="3019425" cy="3381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161925</xdr:colOff>
      <xdr:row>59</xdr:row>
      <xdr:rowOff>85725</xdr:rowOff>
    </xdr:from>
    <xdr:to>
      <xdr:col>13</xdr:col>
      <xdr:colOff>462135</xdr:colOff>
      <xdr:row>70</xdr:row>
      <xdr:rowOff>0</xdr:rowOff>
    </xdr:to>
    <xdr:pic>
      <xdr:nvPicPr>
        <xdr:cNvPr id="29" name="Imagem 28" descr="Pessoas cozinhando na cozinha&#10;&#10;Descrição gerada automaticamente com confiança baixa">
          <a:extLst>
            <a:ext uri="{FF2B5EF4-FFF2-40B4-BE49-F238E27FC236}">
              <a16:creationId xmlns:a16="http://schemas.microsoft.com/office/drawing/2014/main" id="{E1CF476D-C019-AC77-0028-BE12B590C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8602325"/>
          <a:ext cx="2710035" cy="3390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74</xdr:row>
      <xdr:rowOff>238125</xdr:rowOff>
    </xdr:from>
    <xdr:to>
      <xdr:col>9</xdr:col>
      <xdr:colOff>104775</xdr:colOff>
      <xdr:row>86</xdr:row>
      <xdr:rowOff>67713</xdr:rowOff>
    </xdr:to>
    <xdr:pic>
      <xdr:nvPicPr>
        <xdr:cNvPr id="30" name="Imagem 29" descr="Pessoas sentadas ao redor de uma mesa&#10;&#10;Descrição gerada automaticamente">
          <a:extLst>
            <a:ext uri="{FF2B5EF4-FFF2-40B4-BE49-F238E27FC236}">
              <a16:creationId xmlns:a16="http://schemas.microsoft.com/office/drawing/2014/main" id="{B6060807-2FD9-DF83-D19C-2F0E9D6C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23383875"/>
          <a:ext cx="3790950" cy="24299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171450</xdr:colOff>
      <xdr:row>74</xdr:row>
      <xdr:rowOff>238126</xdr:rowOff>
    </xdr:from>
    <xdr:to>
      <xdr:col>14</xdr:col>
      <xdr:colOff>704850</xdr:colOff>
      <xdr:row>86</xdr:row>
      <xdr:rowOff>76201</xdr:rowOff>
    </xdr:to>
    <xdr:pic>
      <xdr:nvPicPr>
        <xdr:cNvPr id="31" name="Imagem 30" descr="Uma imagem contendo Código QR&#10;&#10;Descrição gerada automaticamente">
          <a:extLst>
            <a:ext uri="{FF2B5EF4-FFF2-40B4-BE49-F238E27FC236}">
              <a16:creationId xmlns:a16="http://schemas.microsoft.com/office/drawing/2014/main" id="{C6D7AACD-FBEA-AC52-FD37-E93F365EC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3383876"/>
          <a:ext cx="3771900" cy="2438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9:M518"/>
  <sheetViews>
    <sheetView tabSelected="1" view="pageBreakPreview" topLeftCell="A25" zoomScale="80" zoomScaleNormal="80" zoomScaleSheetLayoutView="80" zoomScalePageLayoutView="60" workbookViewId="0">
      <selection activeCell="M52" sqref="M51:N52"/>
    </sheetView>
  </sheetViews>
  <sheetFormatPr defaultRowHeight="15" x14ac:dyDescent="0.25"/>
  <cols>
    <col min="11" max="11" width="9" customWidth="1"/>
    <col min="14" max="14" width="7.85546875" customWidth="1"/>
  </cols>
  <sheetData>
    <row r="49" spans="13:13" x14ac:dyDescent="0.25">
      <c r="M49" s="165"/>
    </row>
    <row r="60" spans="13:13" ht="33.75" customHeight="1" x14ac:dyDescent="0.25"/>
    <row r="133" spans="1:5" ht="15.75" customHeight="1" thickBot="1" x14ac:dyDescent="0.3"/>
    <row r="134" spans="1:5" ht="30" customHeight="1" thickTop="1" x14ac:dyDescent="0.25">
      <c r="A134" s="484"/>
      <c r="B134" s="484"/>
      <c r="C134" s="484"/>
      <c r="D134" s="484"/>
      <c r="E134" s="484"/>
    </row>
    <row r="207" spans="1:5" ht="18" customHeight="1" thickBot="1" x14ac:dyDescent="0.3">
      <c r="A207" s="482"/>
      <c r="B207" s="482"/>
      <c r="C207" s="482"/>
      <c r="D207" s="482"/>
      <c r="E207" s="482"/>
    </row>
    <row r="208" spans="1:5" ht="15.75" thickTop="1" x14ac:dyDescent="0.25"/>
    <row r="295" spans="1:1" x14ac:dyDescent="0.25">
      <c r="A295" s="383"/>
    </row>
    <row r="296" spans="1:1" x14ac:dyDescent="0.25">
      <c r="A296" s="383"/>
    </row>
    <row r="297" spans="1:1" x14ac:dyDescent="0.25">
      <c r="A297" s="383"/>
    </row>
    <row r="298" spans="1:1" x14ac:dyDescent="0.25">
      <c r="A298" s="383"/>
    </row>
    <row r="299" spans="1:1" x14ac:dyDescent="0.25">
      <c r="A299" s="383"/>
    </row>
    <row r="300" spans="1:1" x14ac:dyDescent="0.25">
      <c r="A300" s="383"/>
    </row>
    <row r="301" spans="1:1" x14ac:dyDescent="0.25">
      <c r="A301" s="383"/>
    </row>
    <row r="319" spans="2:10" ht="51.75" customHeight="1" x14ac:dyDescent="0.25">
      <c r="B319" s="392"/>
      <c r="C319" s="392"/>
      <c r="D319" s="392"/>
      <c r="E319" s="392"/>
      <c r="F319" s="392"/>
      <c r="G319" s="392"/>
      <c r="H319" s="392"/>
      <c r="I319" s="392"/>
      <c r="J319" s="392"/>
    </row>
    <row r="320" spans="2:10" x14ac:dyDescent="0.25">
      <c r="B320" s="401"/>
      <c r="C320" s="401"/>
      <c r="D320" s="401"/>
      <c r="E320" s="401"/>
      <c r="F320" s="401"/>
      <c r="G320" s="401"/>
      <c r="H320" s="401"/>
      <c r="I320" s="401"/>
      <c r="J320" s="401"/>
    </row>
    <row r="507" spans="1:10" ht="354.75" customHeight="1" x14ac:dyDescent="0.25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</row>
    <row r="508" spans="1:10" ht="42.75" customHeight="1" x14ac:dyDescent="0.25"/>
    <row r="511" spans="1:10" ht="30" customHeight="1" x14ac:dyDescent="0.25"/>
    <row r="512" spans="1:10" ht="29.25" customHeight="1" x14ac:dyDescent="0.25"/>
    <row r="514" ht="62.25" customHeight="1" x14ac:dyDescent="0.25"/>
    <row r="516" ht="61.5" customHeight="1" x14ac:dyDescent="0.25"/>
    <row r="517" ht="77.25" customHeight="1" x14ac:dyDescent="0.25"/>
    <row r="518" ht="237.75" customHeight="1" x14ac:dyDescent="0.25"/>
  </sheetData>
  <printOptions horizontalCentered="1"/>
  <pageMargins left="0.23622047244094491" right="0.23622047244094491" top="0.43307086614173229" bottom="0.47244094488188981" header="0.31496062992125984" footer="0.23622047244094491"/>
  <pageSetup paperSize="9" scale="9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45D9B-14C0-4175-984D-13C533D7C858}">
  <dimension ref="A3:D70"/>
  <sheetViews>
    <sheetView topLeftCell="A48" workbookViewId="0">
      <selection activeCell="G52" sqref="G52"/>
    </sheetView>
  </sheetViews>
  <sheetFormatPr defaultRowHeight="15" x14ac:dyDescent="0.25"/>
  <cols>
    <col min="1" max="1" width="35.85546875" customWidth="1"/>
    <col min="2" max="2" width="9.140625" customWidth="1"/>
  </cols>
  <sheetData>
    <row r="3" spans="1:1" ht="16.5" thickBot="1" x14ac:dyDescent="0.3">
      <c r="A3" s="229" t="s">
        <v>57</v>
      </c>
    </row>
    <row r="4" spans="1:1" ht="15.75" thickTop="1" x14ac:dyDescent="0.25">
      <c r="A4" s="186" t="s">
        <v>179</v>
      </c>
    </row>
    <row r="5" spans="1:1" x14ac:dyDescent="0.25">
      <c r="A5" s="183" t="s">
        <v>175</v>
      </c>
    </row>
    <row r="6" spans="1:1" x14ac:dyDescent="0.25">
      <c r="A6" s="105" t="s">
        <v>125</v>
      </c>
    </row>
    <row r="7" spans="1:1" x14ac:dyDescent="0.25">
      <c r="A7" s="187" t="s">
        <v>134</v>
      </c>
    </row>
    <row r="8" spans="1:1" x14ac:dyDescent="0.25">
      <c r="A8" s="105" t="s">
        <v>84</v>
      </c>
    </row>
    <row r="9" spans="1:1" x14ac:dyDescent="0.25">
      <c r="A9" s="186" t="s">
        <v>224</v>
      </c>
    </row>
    <row r="10" spans="1:1" x14ac:dyDescent="0.25">
      <c r="A10" s="187" t="s">
        <v>100</v>
      </c>
    </row>
    <row r="11" spans="1:1" x14ac:dyDescent="0.25">
      <c r="A11" s="183" t="s">
        <v>244</v>
      </c>
    </row>
    <row r="12" spans="1:1" x14ac:dyDescent="0.25">
      <c r="A12" s="287" t="s">
        <v>136</v>
      </c>
    </row>
    <row r="13" spans="1:1" x14ac:dyDescent="0.25">
      <c r="A13" s="105" t="s">
        <v>206</v>
      </c>
    </row>
    <row r="14" spans="1:1" x14ac:dyDescent="0.25">
      <c r="A14" s="105" t="s">
        <v>151</v>
      </c>
    </row>
    <row r="15" spans="1:1" ht="15" customHeight="1" x14ac:dyDescent="0.25">
      <c r="A15" s="105" t="s">
        <v>108</v>
      </c>
    </row>
    <row r="16" spans="1:1" x14ac:dyDescent="0.25">
      <c r="A16" s="105" t="s">
        <v>65</v>
      </c>
    </row>
    <row r="17" spans="1:1" x14ac:dyDescent="0.25">
      <c r="A17" s="105" t="s">
        <v>74</v>
      </c>
    </row>
    <row r="18" spans="1:1" x14ac:dyDescent="0.25">
      <c r="A18" s="105" t="s">
        <v>63</v>
      </c>
    </row>
    <row r="19" spans="1:1" x14ac:dyDescent="0.25">
      <c r="A19" s="183" t="s">
        <v>215</v>
      </c>
    </row>
    <row r="20" spans="1:1" x14ac:dyDescent="0.25">
      <c r="A20" s="105" t="s">
        <v>88</v>
      </c>
    </row>
    <row r="21" spans="1:1" ht="15" customHeight="1" x14ac:dyDescent="0.25">
      <c r="A21" s="186" t="s">
        <v>336</v>
      </c>
    </row>
    <row r="22" spans="1:1" x14ac:dyDescent="0.25">
      <c r="A22" s="183" t="s">
        <v>256</v>
      </c>
    </row>
    <row r="23" spans="1:1" x14ac:dyDescent="0.25">
      <c r="A23" s="105" t="s">
        <v>181</v>
      </c>
    </row>
    <row r="24" spans="1:1" x14ac:dyDescent="0.25">
      <c r="A24" s="105" t="s">
        <v>204</v>
      </c>
    </row>
    <row r="25" spans="1:1" x14ac:dyDescent="0.25">
      <c r="A25" s="105" t="s">
        <v>148</v>
      </c>
    </row>
    <row r="26" spans="1:1" x14ac:dyDescent="0.25">
      <c r="A26" s="183" t="s">
        <v>281</v>
      </c>
    </row>
    <row r="27" spans="1:1" x14ac:dyDescent="0.25">
      <c r="A27" s="183" t="s">
        <v>328</v>
      </c>
    </row>
    <row r="28" spans="1:1" x14ac:dyDescent="0.25">
      <c r="A28" s="183" t="s">
        <v>299</v>
      </c>
    </row>
    <row r="29" spans="1:1" x14ac:dyDescent="0.25">
      <c r="A29" s="183" t="s">
        <v>222</v>
      </c>
    </row>
    <row r="30" spans="1:1" x14ac:dyDescent="0.25">
      <c r="A30" s="105" t="s">
        <v>140</v>
      </c>
    </row>
    <row r="31" spans="1:1" x14ac:dyDescent="0.25">
      <c r="A31" s="183" t="s">
        <v>267</v>
      </c>
    </row>
    <row r="32" spans="1:1" x14ac:dyDescent="0.25">
      <c r="A32" s="187" t="s">
        <v>197</v>
      </c>
    </row>
    <row r="33" spans="1:1" x14ac:dyDescent="0.25">
      <c r="A33" s="105" t="s">
        <v>78</v>
      </c>
    </row>
    <row r="34" spans="1:1" x14ac:dyDescent="0.25">
      <c r="A34" s="186" t="s">
        <v>290</v>
      </c>
    </row>
    <row r="35" spans="1:1" x14ac:dyDescent="0.25">
      <c r="A35" s="183" t="s">
        <v>235</v>
      </c>
    </row>
    <row r="36" spans="1:1" x14ac:dyDescent="0.25">
      <c r="A36" s="105" t="s">
        <v>121</v>
      </c>
    </row>
    <row r="37" spans="1:1" x14ac:dyDescent="0.25">
      <c r="A37" s="183" t="s">
        <v>321</v>
      </c>
    </row>
    <row r="38" spans="1:1" x14ac:dyDescent="0.25">
      <c r="A38" s="187" t="s">
        <v>131</v>
      </c>
    </row>
    <row r="39" spans="1:1" x14ac:dyDescent="0.25">
      <c r="A39" s="105" t="s">
        <v>185</v>
      </c>
    </row>
    <row r="40" spans="1:1" x14ac:dyDescent="0.25">
      <c r="A40" s="183" t="s">
        <v>296</v>
      </c>
    </row>
    <row r="41" spans="1:1" ht="15" customHeight="1" x14ac:dyDescent="0.25">
      <c r="A41" s="183" t="s">
        <v>233</v>
      </c>
    </row>
    <row r="42" spans="1:1" x14ac:dyDescent="0.25">
      <c r="A42" s="105" t="s">
        <v>199</v>
      </c>
    </row>
    <row r="43" spans="1:1" x14ac:dyDescent="0.25">
      <c r="A43" s="187" t="s">
        <v>210</v>
      </c>
    </row>
    <row r="44" spans="1:1" x14ac:dyDescent="0.25">
      <c r="A44" s="183" t="s">
        <v>246</v>
      </c>
    </row>
    <row r="45" spans="1:1" x14ac:dyDescent="0.25">
      <c r="A45" s="183" t="s">
        <v>249</v>
      </c>
    </row>
    <row r="46" spans="1:1" x14ac:dyDescent="0.25">
      <c r="A46" s="105" t="s">
        <v>208</v>
      </c>
    </row>
    <row r="47" spans="1:1" x14ac:dyDescent="0.25">
      <c r="A47" s="183" t="s">
        <v>253</v>
      </c>
    </row>
    <row r="48" spans="1:1" x14ac:dyDescent="0.25">
      <c r="A48" s="183" t="s">
        <v>317</v>
      </c>
    </row>
    <row r="49" spans="1:4" x14ac:dyDescent="0.25">
      <c r="A49" s="187" t="s">
        <v>127</v>
      </c>
    </row>
    <row r="50" spans="1:4" x14ac:dyDescent="0.25">
      <c r="A50" s="183" t="s">
        <v>306</v>
      </c>
    </row>
    <row r="51" spans="1:4" x14ac:dyDescent="0.25">
      <c r="A51" s="105" t="s">
        <v>162</v>
      </c>
    </row>
    <row r="52" spans="1:4" x14ac:dyDescent="0.25">
      <c r="A52" s="183" t="s">
        <v>311</v>
      </c>
    </row>
    <row r="53" spans="1:4" x14ac:dyDescent="0.25">
      <c r="A53" s="183" t="s">
        <v>313</v>
      </c>
      <c r="C53" s="100">
        <v>50</v>
      </c>
      <c r="D53" s="100" t="s">
        <v>973</v>
      </c>
    </row>
    <row r="56" spans="1:4" ht="15.75" x14ac:dyDescent="0.25">
      <c r="A56" s="270" t="s">
        <v>351</v>
      </c>
    </row>
    <row r="57" spans="1:4" x14ac:dyDescent="0.25">
      <c r="A57" s="185" t="s">
        <v>353</v>
      </c>
    </row>
    <row r="58" spans="1:4" x14ac:dyDescent="0.25">
      <c r="A58" s="187" t="s">
        <v>367</v>
      </c>
    </row>
    <row r="59" spans="1:4" x14ac:dyDescent="0.25">
      <c r="A59" s="190" t="s">
        <v>374</v>
      </c>
    </row>
    <row r="60" spans="1:4" x14ac:dyDescent="0.25">
      <c r="A60" s="183" t="s">
        <v>422</v>
      </c>
    </row>
    <row r="61" spans="1:4" x14ac:dyDescent="0.25">
      <c r="A61" s="105" t="s">
        <v>424</v>
      </c>
    </row>
    <row r="62" spans="1:4" x14ac:dyDescent="0.25">
      <c r="A62" s="187" t="s">
        <v>428</v>
      </c>
    </row>
    <row r="63" spans="1:4" x14ac:dyDescent="0.25">
      <c r="A63" s="186" t="s">
        <v>437</v>
      </c>
    </row>
    <row r="64" spans="1:4" x14ac:dyDescent="0.25">
      <c r="A64" s="186" t="s">
        <v>444</v>
      </c>
    </row>
    <row r="65" spans="1:3" x14ac:dyDescent="0.25">
      <c r="A65" s="105" t="s">
        <v>447</v>
      </c>
    </row>
    <row r="66" spans="1:3" x14ac:dyDescent="0.25">
      <c r="A66" s="187" t="s">
        <v>453</v>
      </c>
    </row>
    <row r="67" spans="1:3" x14ac:dyDescent="0.25">
      <c r="A67" s="186" t="s">
        <v>464</v>
      </c>
    </row>
    <row r="68" spans="1:3" x14ac:dyDescent="0.25">
      <c r="A68" s="280" t="s">
        <v>467</v>
      </c>
    </row>
    <row r="69" spans="1:3" x14ac:dyDescent="0.25">
      <c r="A69" s="187" t="s">
        <v>473</v>
      </c>
    </row>
    <row r="70" spans="1:3" x14ac:dyDescent="0.25">
      <c r="A70" s="187" t="s">
        <v>483</v>
      </c>
      <c r="C70" s="100" t="s">
        <v>974</v>
      </c>
    </row>
  </sheetData>
  <sortState xmlns:xlrd2="http://schemas.microsoft.com/office/spreadsheetml/2017/richdata2" ref="A4:A53">
    <sortCondition ref="A4:A53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87D1B-958E-42AA-9CC4-4883A8B16646}">
  <dimension ref="A2:C76"/>
  <sheetViews>
    <sheetView topLeftCell="A58" workbookViewId="0">
      <selection activeCell="I54" sqref="I54:I55"/>
    </sheetView>
  </sheetViews>
  <sheetFormatPr defaultRowHeight="15" x14ac:dyDescent="0.25"/>
  <cols>
    <col min="1" max="1" width="25.42578125" customWidth="1"/>
    <col min="6" max="6" width="22.85546875" customWidth="1"/>
  </cols>
  <sheetData>
    <row r="2" spans="1:1" x14ac:dyDescent="0.25">
      <c r="A2" s="186" t="s">
        <v>175</v>
      </c>
    </row>
    <row r="3" spans="1:1" x14ac:dyDescent="0.25">
      <c r="A3" s="105" t="s">
        <v>125</v>
      </c>
    </row>
    <row r="4" spans="1:1" x14ac:dyDescent="0.25">
      <c r="A4" s="105" t="s">
        <v>134</v>
      </c>
    </row>
    <row r="5" spans="1:1" ht="15.75" customHeight="1" x14ac:dyDescent="0.25">
      <c r="A5" s="105" t="s">
        <v>159</v>
      </c>
    </row>
    <row r="6" spans="1:1" x14ac:dyDescent="0.25">
      <c r="A6" s="105" t="s">
        <v>84</v>
      </c>
    </row>
    <row r="7" spans="1:1" x14ac:dyDescent="0.25">
      <c r="A7" s="186" t="s">
        <v>224</v>
      </c>
    </row>
    <row r="8" spans="1:1" x14ac:dyDescent="0.25">
      <c r="A8" s="187" t="s">
        <v>100</v>
      </c>
    </row>
    <row r="9" spans="1:1" x14ac:dyDescent="0.25">
      <c r="A9" s="183" t="s">
        <v>244</v>
      </c>
    </row>
    <row r="10" spans="1:1" ht="15.75" customHeight="1" x14ac:dyDescent="0.25">
      <c r="A10" s="183" t="s">
        <v>275</v>
      </c>
    </row>
    <row r="11" spans="1:1" x14ac:dyDescent="0.25">
      <c r="A11" s="105" t="s">
        <v>206</v>
      </c>
    </row>
    <row r="12" spans="1:1" x14ac:dyDescent="0.25">
      <c r="A12" s="105" t="s">
        <v>151</v>
      </c>
    </row>
    <row r="13" spans="1:1" x14ac:dyDescent="0.25">
      <c r="A13" s="105" t="s">
        <v>201</v>
      </c>
    </row>
    <row r="14" spans="1:1" ht="15.75" customHeight="1" x14ac:dyDescent="0.25">
      <c r="A14" s="187" t="s">
        <v>108</v>
      </c>
    </row>
    <row r="15" spans="1:1" x14ac:dyDescent="0.25">
      <c r="A15" s="105" t="s">
        <v>65</v>
      </c>
    </row>
    <row r="16" spans="1:1" x14ac:dyDescent="0.25">
      <c r="A16" s="183" t="s">
        <v>72</v>
      </c>
    </row>
    <row r="17" spans="1:1" x14ac:dyDescent="0.25">
      <c r="A17" s="105" t="s">
        <v>74</v>
      </c>
    </row>
    <row r="18" spans="1:1" x14ac:dyDescent="0.25">
      <c r="A18" s="105" t="s">
        <v>63</v>
      </c>
    </row>
    <row r="19" spans="1:1" ht="15" customHeight="1" x14ac:dyDescent="0.25">
      <c r="A19" s="183" t="s">
        <v>277</v>
      </c>
    </row>
    <row r="20" spans="1:1" ht="15" customHeight="1" x14ac:dyDescent="0.25">
      <c r="A20" s="186" t="s">
        <v>215</v>
      </c>
    </row>
    <row r="21" spans="1:1" x14ac:dyDescent="0.25">
      <c r="A21" s="105" t="s">
        <v>88</v>
      </c>
    </row>
    <row r="22" spans="1:1" x14ac:dyDescent="0.25">
      <c r="A22" s="183" t="s">
        <v>256</v>
      </c>
    </row>
    <row r="23" spans="1:1" x14ac:dyDescent="0.25">
      <c r="A23" s="105" t="s">
        <v>181</v>
      </c>
    </row>
    <row r="24" spans="1:1" ht="30" x14ac:dyDescent="0.25">
      <c r="A24" s="105" t="s">
        <v>204</v>
      </c>
    </row>
    <row r="25" spans="1:1" x14ac:dyDescent="0.25">
      <c r="A25" s="183" t="s">
        <v>212</v>
      </c>
    </row>
    <row r="26" spans="1:1" ht="32.25" customHeight="1" x14ac:dyDescent="0.25">
      <c r="A26" s="183" t="s">
        <v>281</v>
      </c>
    </row>
    <row r="27" spans="1:1" ht="30" x14ac:dyDescent="0.25">
      <c r="A27" s="183" t="s">
        <v>328</v>
      </c>
    </row>
    <row r="28" spans="1:1" ht="30" x14ac:dyDescent="0.25">
      <c r="A28" s="183" t="s">
        <v>299</v>
      </c>
    </row>
    <row r="29" spans="1:1" ht="23.25" customHeight="1" x14ac:dyDescent="0.25">
      <c r="A29" s="183" t="s">
        <v>222</v>
      </c>
    </row>
    <row r="30" spans="1:1" ht="28.5" customHeight="1" x14ac:dyDescent="0.25">
      <c r="A30" s="105" t="s">
        <v>140</v>
      </c>
    </row>
    <row r="31" spans="1:1" ht="15" customHeight="1" x14ac:dyDescent="0.25">
      <c r="A31" s="187" t="s">
        <v>197</v>
      </c>
    </row>
    <row r="32" spans="1:1" ht="15" customHeight="1" x14ac:dyDescent="0.25">
      <c r="A32" s="187" t="s">
        <v>155</v>
      </c>
    </row>
    <row r="33" spans="1:1" x14ac:dyDescent="0.25">
      <c r="A33" s="183" t="s">
        <v>334</v>
      </c>
    </row>
    <row r="34" spans="1:1" ht="15" customHeight="1" x14ac:dyDescent="0.25">
      <c r="A34" s="186" t="s">
        <v>290</v>
      </c>
    </row>
    <row r="35" spans="1:1" x14ac:dyDescent="0.25">
      <c r="A35" s="183" t="s">
        <v>235</v>
      </c>
    </row>
    <row r="36" spans="1:1" x14ac:dyDescent="0.25">
      <c r="A36" s="183" t="s">
        <v>218</v>
      </c>
    </row>
    <row r="37" spans="1:1" x14ac:dyDescent="0.25">
      <c r="A37" s="105" t="s">
        <v>121</v>
      </c>
    </row>
    <row r="38" spans="1:1" x14ac:dyDescent="0.25">
      <c r="A38" s="186" t="s">
        <v>321</v>
      </c>
    </row>
    <row r="39" spans="1:1" x14ac:dyDescent="0.25">
      <c r="A39" s="105" t="s">
        <v>131</v>
      </c>
    </row>
    <row r="40" spans="1:1" ht="30" x14ac:dyDescent="0.25">
      <c r="A40" s="105" t="s">
        <v>185</v>
      </c>
    </row>
    <row r="41" spans="1:1" ht="15" customHeight="1" x14ac:dyDescent="0.25">
      <c r="A41" s="183" t="s">
        <v>296</v>
      </c>
    </row>
    <row r="42" spans="1:1" x14ac:dyDescent="0.25">
      <c r="A42" s="183" t="s">
        <v>233</v>
      </c>
    </row>
    <row r="43" spans="1:1" x14ac:dyDescent="0.25">
      <c r="A43" s="105" t="s">
        <v>199</v>
      </c>
    </row>
    <row r="44" spans="1:1" x14ac:dyDescent="0.25">
      <c r="A44" s="187" t="s">
        <v>210</v>
      </c>
    </row>
    <row r="45" spans="1:1" x14ac:dyDescent="0.25">
      <c r="A45" s="183" t="s">
        <v>339</v>
      </c>
    </row>
    <row r="46" spans="1:1" x14ac:dyDescent="0.25">
      <c r="A46" s="183" t="s">
        <v>246</v>
      </c>
    </row>
    <row r="47" spans="1:1" x14ac:dyDescent="0.25">
      <c r="A47" s="183" t="s">
        <v>249</v>
      </c>
    </row>
    <row r="48" spans="1:1" x14ac:dyDescent="0.25">
      <c r="A48" s="105" t="s">
        <v>208</v>
      </c>
    </row>
    <row r="49" spans="1:3" x14ac:dyDescent="0.25">
      <c r="A49" s="105" t="s">
        <v>104</v>
      </c>
    </row>
    <row r="50" spans="1:3" ht="30" x14ac:dyDescent="0.25">
      <c r="A50" s="183" t="s">
        <v>253</v>
      </c>
    </row>
    <row r="51" spans="1:3" x14ac:dyDescent="0.25">
      <c r="A51" s="186" t="s">
        <v>317</v>
      </c>
    </row>
    <row r="52" spans="1:3" x14ac:dyDescent="0.25">
      <c r="A52" s="105" t="s">
        <v>127</v>
      </c>
    </row>
    <row r="53" spans="1:3" x14ac:dyDescent="0.25">
      <c r="A53" s="183" t="s">
        <v>306</v>
      </c>
    </row>
    <row r="54" spans="1:3" x14ac:dyDescent="0.25">
      <c r="A54" s="105" t="s">
        <v>162</v>
      </c>
    </row>
    <row r="55" spans="1:3" x14ac:dyDescent="0.25">
      <c r="A55" s="183" t="s">
        <v>311</v>
      </c>
    </row>
    <row r="56" spans="1:3" x14ac:dyDescent="0.25">
      <c r="A56" s="183" t="s">
        <v>292</v>
      </c>
    </row>
    <row r="57" spans="1:3" ht="15" customHeight="1" x14ac:dyDescent="0.25">
      <c r="A57" s="239" t="s">
        <v>313</v>
      </c>
      <c r="C57" s="100" t="s">
        <v>975</v>
      </c>
    </row>
    <row r="60" spans="1:3" ht="15.75" x14ac:dyDescent="0.25">
      <c r="A60" s="270" t="s">
        <v>351</v>
      </c>
    </row>
    <row r="61" spans="1:3" x14ac:dyDescent="0.25">
      <c r="A61" s="185" t="s">
        <v>353</v>
      </c>
    </row>
    <row r="62" spans="1:3" x14ac:dyDescent="0.25">
      <c r="A62" s="187" t="s">
        <v>367</v>
      </c>
    </row>
    <row r="63" spans="1:3" x14ac:dyDescent="0.25">
      <c r="A63" s="190" t="s">
        <v>374</v>
      </c>
    </row>
    <row r="64" spans="1:3" x14ac:dyDescent="0.25">
      <c r="A64" s="344" t="s">
        <v>420</v>
      </c>
    </row>
    <row r="65" spans="1:3" x14ac:dyDescent="0.25">
      <c r="A65" s="105" t="s">
        <v>424</v>
      </c>
    </row>
    <row r="66" spans="1:3" x14ac:dyDescent="0.25">
      <c r="A66" s="187" t="s">
        <v>428</v>
      </c>
    </row>
    <row r="67" spans="1:3" x14ac:dyDescent="0.25">
      <c r="A67" s="187" t="s">
        <v>433</v>
      </c>
    </row>
    <row r="68" spans="1:3" x14ac:dyDescent="0.25">
      <c r="A68" s="186" t="s">
        <v>437</v>
      </c>
    </row>
    <row r="69" spans="1:3" x14ac:dyDescent="0.25">
      <c r="A69" s="186" t="s">
        <v>444</v>
      </c>
    </row>
    <row r="70" spans="1:3" x14ac:dyDescent="0.25">
      <c r="A70" s="105" t="s">
        <v>447</v>
      </c>
    </row>
    <row r="71" spans="1:3" x14ac:dyDescent="0.25">
      <c r="A71" s="343" t="s">
        <v>451</v>
      </c>
    </row>
    <row r="72" spans="1:3" x14ac:dyDescent="0.25">
      <c r="A72" s="187" t="s">
        <v>453</v>
      </c>
    </row>
    <row r="73" spans="1:3" x14ac:dyDescent="0.25">
      <c r="A73" s="280" t="s">
        <v>467</v>
      </c>
    </row>
    <row r="74" spans="1:3" x14ac:dyDescent="0.25">
      <c r="A74" s="345" t="s">
        <v>469</v>
      </c>
    </row>
    <row r="75" spans="1:3" x14ac:dyDescent="0.25">
      <c r="A75" s="187" t="s">
        <v>473</v>
      </c>
    </row>
    <row r="76" spans="1:3" x14ac:dyDescent="0.25">
      <c r="A76" s="238" t="s">
        <v>483</v>
      </c>
      <c r="C76" s="100" t="s">
        <v>976</v>
      </c>
    </row>
  </sheetData>
  <sortState xmlns:xlrd2="http://schemas.microsoft.com/office/spreadsheetml/2017/richdata2" ref="A2:A76">
    <sortCondition ref="A1:A76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4F679-E370-46A6-8CD1-5B4C49DFD309}">
  <dimension ref="B2:I68"/>
  <sheetViews>
    <sheetView topLeftCell="A14" workbookViewId="0">
      <selection activeCell="G58" sqref="G58:G69"/>
    </sheetView>
  </sheetViews>
  <sheetFormatPr defaultRowHeight="15" x14ac:dyDescent="0.25"/>
  <cols>
    <col min="2" max="2" width="22.28515625" customWidth="1"/>
    <col min="7" max="7" width="14.5703125" customWidth="1"/>
  </cols>
  <sheetData>
    <row r="2" spans="2:2" x14ac:dyDescent="0.25">
      <c r="B2" s="105" t="s">
        <v>63</v>
      </c>
    </row>
    <row r="3" spans="2:2" ht="15" customHeight="1" x14ac:dyDescent="0.25">
      <c r="B3" s="187" t="s">
        <v>65</v>
      </c>
    </row>
    <row r="4" spans="2:2" ht="15" customHeight="1" x14ac:dyDescent="0.25">
      <c r="B4" s="105" t="s">
        <v>74</v>
      </c>
    </row>
    <row r="5" spans="2:2" ht="15" customHeight="1" x14ac:dyDescent="0.25">
      <c r="B5" s="187" t="s">
        <v>88</v>
      </c>
    </row>
    <row r="6" spans="2:2" ht="15" customHeight="1" x14ac:dyDescent="0.25">
      <c r="B6" s="105" t="s">
        <v>100</v>
      </c>
    </row>
    <row r="7" spans="2:2" x14ac:dyDescent="0.25">
      <c r="B7" s="105" t="s">
        <v>108</v>
      </c>
    </row>
    <row r="8" spans="2:2" x14ac:dyDescent="0.25">
      <c r="B8" s="105" t="s">
        <v>112</v>
      </c>
    </row>
    <row r="9" spans="2:2" x14ac:dyDescent="0.25">
      <c r="B9" s="105" t="s">
        <v>121</v>
      </c>
    </row>
    <row r="10" spans="2:2" x14ac:dyDescent="0.25">
      <c r="B10" s="105" t="s">
        <v>125</v>
      </c>
    </row>
    <row r="11" spans="2:2" ht="30" x14ac:dyDescent="0.25">
      <c r="B11" s="105" t="s">
        <v>127</v>
      </c>
    </row>
    <row r="12" spans="2:2" x14ac:dyDescent="0.25">
      <c r="B12" s="105" t="s">
        <v>134</v>
      </c>
    </row>
    <row r="13" spans="2:2" x14ac:dyDescent="0.25">
      <c r="B13" s="287" t="s">
        <v>136</v>
      </c>
    </row>
    <row r="14" spans="2:2" ht="30" x14ac:dyDescent="0.25">
      <c r="B14" s="105" t="s">
        <v>140</v>
      </c>
    </row>
    <row r="15" spans="2:2" ht="15" customHeight="1" x14ac:dyDescent="0.25">
      <c r="B15" s="105" t="s">
        <v>148</v>
      </c>
    </row>
    <row r="16" spans="2:2" x14ac:dyDescent="0.25">
      <c r="B16" s="105" t="s">
        <v>151</v>
      </c>
    </row>
    <row r="17" spans="2:2" ht="15" customHeight="1" x14ac:dyDescent="0.25">
      <c r="B17" s="187" t="s">
        <v>162</v>
      </c>
    </row>
    <row r="18" spans="2:2" ht="30" x14ac:dyDescent="0.25">
      <c r="B18" s="183" t="s">
        <v>175</v>
      </c>
    </row>
    <row r="19" spans="2:2" x14ac:dyDescent="0.25">
      <c r="B19" s="105" t="s">
        <v>181</v>
      </c>
    </row>
    <row r="20" spans="2:2" ht="30" x14ac:dyDescent="0.25">
      <c r="B20" s="105" t="s">
        <v>185</v>
      </c>
    </row>
    <row r="21" spans="2:2" x14ac:dyDescent="0.25">
      <c r="B21" s="105" t="s">
        <v>199</v>
      </c>
    </row>
    <row r="22" spans="2:2" ht="30" x14ac:dyDescent="0.25">
      <c r="B22" s="105" t="s">
        <v>204</v>
      </c>
    </row>
    <row r="23" spans="2:2" x14ac:dyDescent="0.25">
      <c r="B23" s="105" t="s">
        <v>206</v>
      </c>
    </row>
    <row r="24" spans="2:2" x14ac:dyDescent="0.25">
      <c r="B24" s="105" t="s">
        <v>208</v>
      </c>
    </row>
    <row r="25" spans="2:2" x14ac:dyDescent="0.25">
      <c r="B25" s="105" t="s">
        <v>210</v>
      </c>
    </row>
    <row r="26" spans="2:2" x14ac:dyDescent="0.25">
      <c r="B26" s="839" t="s">
        <v>215</v>
      </c>
    </row>
    <row r="27" spans="2:2" x14ac:dyDescent="0.25">
      <c r="B27" s="840"/>
    </row>
    <row r="28" spans="2:2" x14ac:dyDescent="0.25">
      <c r="B28" s="183" t="s">
        <v>222</v>
      </c>
    </row>
    <row r="29" spans="2:2" ht="15" customHeight="1" x14ac:dyDescent="0.25">
      <c r="B29" s="183" t="s">
        <v>224</v>
      </c>
    </row>
    <row r="30" spans="2:2" x14ac:dyDescent="0.25">
      <c r="B30" s="183" t="s">
        <v>233</v>
      </c>
    </row>
    <row r="31" spans="2:2" x14ac:dyDescent="0.25">
      <c r="B31" s="183" t="s">
        <v>235</v>
      </c>
    </row>
    <row r="32" spans="2:2" ht="30" x14ac:dyDescent="0.25">
      <c r="B32" s="183" t="s">
        <v>246</v>
      </c>
    </row>
    <row r="33" spans="2:2" x14ac:dyDescent="0.25">
      <c r="B33" s="183" t="s">
        <v>249</v>
      </c>
    </row>
    <row r="34" spans="2:2" x14ac:dyDescent="0.25">
      <c r="B34" s="183" t="s">
        <v>251</v>
      </c>
    </row>
    <row r="35" spans="2:2" ht="30" x14ac:dyDescent="0.25">
      <c r="B35" s="183" t="s">
        <v>253</v>
      </c>
    </row>
    <row r="36" spans="2:2" ht="15" customHeight="1" x14ac:dyDescent="0.25">
      <c r="B36" s="183" t="s">
        <v>256</v>
      </c>
    </row>
    <row r="37" spans="2:2" ht="30" x14ac:dyDescent="0.25">
      <c r="B37" s="183" t="s">
        <v>267</v>
      </c>
    </row>
    <row r="38" spans="2:2" x14ac:dyDescent="0.25">
      <c r="B38" s="183" t="s">
        <v>277</v>
      </c>
    </row>
    <row r="39" spans="2:2" ht="15" customHeight="1" x14ac:dyDescent="0.25">
      <c r="B39" s="186" t="s">
        <v>287</v>
      </c>
    </row>
    <row r="40" spans="2:2" x14ac:dyDescent="0.25">
      <c r="B40" s="183" t="s">
        <v>290</v>
      </c>
    </row>
    <row r="41" spans="2:2" x14ac:dyDescent="0.25">
      <c r="B41" s="183" t="s">
        <v>292</v>
      </c>
    </row>
    <row r="42" spans="2:2" ht="30" x14ac:dyDescent="0.25">
      <c r="B42" s="183" t="s">
        <v>296</v>
      </c>
    </row>
    <row r="43" spans="2:2" ht="30" x14ac:dyDescent="0.25">
      <c r="B43" s="183" t="s">
        <v>299</v>
      </c>
    </row>
    <row r="44" spans="2:2" x14ac:dyDescent="0.25">
      <c r="B44" s="183" t="s">
        <v>306</v>
      </c>
    </row>
    <row r="45" spans="2:2" x14ac:dyDescent="0.25">
      <c r="B45" s="183" t="s">
        <v>311</v>
      </c>
    </row>
    <row r="46" spans="2:2" ht="15" customHeight="1" x14ac:dyDescent="0.25">
      <c r="B46" s="183" t="s">
        <v>313</v>
      </c>
    </row>
    <row r="47" spans="2:2" x14ac:dyDescent="0.25">
      <c r="B47" s="183" t="s">
        <v>317</v>
      </c>
    </row>
    <row r="48" spans="2:2" x14ac:dyDescent="0.25">
      <c r="B48" s="183" t="s">
        <v>321</v>
      </c>
    </row>
    <row r="49" spans="2:7" ht="30" x14ac:dyDescent="0.25">
      <c r="B49" s="183" t="s">
        <v>328</v>
      </c>
    </row>
    <row r="50" spans="2:7" x14ac:dyDescent="0.25">
      <c r="B50" s="183" t="s">
        <v>334</v>
      </c>
    </row>
    <row r="51" spans="2:7" x14ac:dyDescent="0.25">
      <c r="B51" s="186" t="s">
        <v>336</v>
      </c>
    </row>
    <row r="52" spans="2:7" x14ac:dyDescent="0.25">
      <c r="B52" s="183" t="s">
        <v>339</v>
      </c>
    </row>
    <row r="53" spans="2:7" ht="30" x14ac:dyDescent="0.25">
      <c r="B53" s="183" t="s">
        <v>341</v>
      </c>
    </row>
    <row r="54" spans="2:7" x14ac:dyDescent="0.25">
      <c r="B54" s="186" t="s">
        <v>212</v>
      </c>
    </row>
    <row r="55" spans="2:7" x14ac:dyDescent="0.25">
      <c r="B55" s="183" t="s">
        <v>345</v>
      </c>
      <c r="D55" s="100" t="s">
        <v>977</v>
      </c>
    </row>
    <row r="57" spans="2:7" ht="31.5" x14ac:dyDescent="0.25">
      <c r="G57" s="270" t="s">
        <v>351</v>
      </c>
    </row>
    <row r="58" spans="2:7" ht="30" x14ac:dyDescent="0.25">
      <c r="G58" s="187" t="s">
        <v>367</v>
      </c>
    </row>
    <row r="59" spans="2:7" ht="15" customHeight="1" x14ac:dyDescent="0.25">
      <c r="G59" s="187" t="s">
        <v>374</v>
      </c>
    </row>
    <row r="60" spans="2:7" ht="30" x14ac:dyDescent="0.25">
      <c r="G60" s="105" t="s">
        <v>424</v>
      </c>
    </row>
    <row r="61" spans="2:7" ht="15" customHeight="1" x14ac:dyDescent="0.25">
      <c r="G61" s="187" t="s">
        <v>428</v>
      </c>
    </row>
    <row r="62" spans="2:7" x14ac:dyDescent="0.25">
      <c r="G62" s="187" t="s">
        <v>433</v>
      </c>
    </row>
    <row r="63" spans="2:7" ht="15" customHeight="1" x14ac:dyDescent="0.25">
      <c r="G63" s="186" t="s">
        <v>437</v>
      </c>
    </row>
    <row r="64" spans="2:7" ht="15" customHeight="1" x14ac:dyDescent="0.25">
      <c r="G64" s="186" t="s">
        <v>444</v>
      </c>
    </row>
    <row r="65" spans="7:9" x14ac:dyDescent="0.25">
      <c r="G65" s="105" t="s">
        <v>447</v>
      </c>
    </row>
    <row r="66" spans="7:9" ht="30" x14ac:dyDescent="0.25">
      <c r="G66" s="187" t="s">
        <v>453</v>
      </c>
    </row>
    <row r="67" spans="7:9" ht="30" x14ac:dyDescent="0.25">
      <c r="G67" s="187" t="s">
        <v>473</v>
      </c>
    </row>
    <row r="68" spans="7:9" ht="15" customHeight="1" x14ac:dyDescent="0.25">
      <c r="G68" s="187" t="s">
        <v>483</v>
      </c>
      <c r="I68" s="100" t="s">
        <v>978</v>
      </c>
    </row>
  </sheetData>
  <mergeCells count="1">
    <mergeCell ref="B26:B27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3DF1-83C8-494E-9E59-BE6838CA51CC}">
  <dimension ref="B2:D54"/>
  <sheetViews>
    <sheetView topLeftCell="A34" workbookViewId="0">
      <selection activeCell="H19" sqref="H19"/>
    </sheetView>
  </sheetViews>
  <sheetFormatPr defaultRowHeight="15" x14ac:dyDescent="0.25"/>
  <cols>
    <col min="2" max="2" width="27" customWidth="1"/>
    <col min="10" max="10" width="24.140625" customWidth="1"/>
  </cols>
  <sheetData>
    <row r="2" spans="2:2" ht="16.5" thickBot="1" x14ac:dyDescent="0.3">
      <c r="B2" s="229" t="s">
        <v>57</v>
      </c>
    </row>
    <row r="3" spans="2:2" ht="15" customHeight="1" thickTop="1" x14ac:dyDescent="0.25">
      <c r="B3" s="183" t="s">
        <v>175</v>
      </c>
    </row>
    <row r="4" spans="2:2" ht="15.75" customHeight="1" x14ac:dyDescent="0.25">
      <c r="B4" s="105" t="s">
        <v>125</v>
      </c>
    </row>
    <row r="5" spans="2:2" ht="15.75" customHeight="1" x14ac:dyDescent="0.25">
      <c r="B5" s="105" t="s">
        <v>134</v>
      </c>
    </row>
    <row r="6" spans="2:2" x14ac:dyDescent="0.25">
      <c r="B6" s="105" t="s">
        <v>84</v>
      </c>
    </row>
    <row r="7" spans="2:2" ht="15" customHeight="1" x14ac:dyDescent="0.25">
      <c r="B7" s="186" t="s">
        <v>224</v>
      </c>
    </row>
    <row r="8" spans="2:2" ht="15" customHeight="1" x14ac:dyDescent="0.25">
      <c r="B8" s="183" t="s">
        <v>287</v>
      </c>
    </row>
    <row r="9" spans="2:2" ht="15.75" customHeight="1" x14ac:dyDescent="0.25">
      <c r="B9" s="105" t="s">
        <v>206</v>
      </c>
    </row>
    <row r="10" spans="2:2" x14ac:dyDescent="0.25">
      <c r="B10" s="105" t="s">
        <v>151</v>
      </c>
    </row>
    <row r="11" spans="2:2" x14ac:dyDescent="0.25">
      <c r="B11" s="105" t="s">
        <v>108</v>
      </c>
    </row>
    <row r="12" spans="2:2" x14ac:dyDescent="0.25">
      <c r="B12" s="105" t="s">
        <v>65</v>
      </c>
    </row>
    <row r="13" spans="2:2" x14ac:dyDescent="0.25">
      <c r="B13" s="105" t="s">
        <v>74</v>
      </c>
    </row>
    <row r="14" spans="2:2" ht="15" customHeight="1" x14ac:dyDescent="0.25">
      <c r="B14" s="105" t="s">
        <v>63</v>
      </c>
    </row>
    <row r="15" spans="2:2" x14ac:dyDescent="0.25">
      <c r="B15" s="183" t="s">
        <v>215</v>
      </c>
    </row>
    <row r="16" spans="2:2" ht="15" customHeight="1" x14ac:dyDescent="0.25">
      <c r="B16" s="187" t="s">
        <v>88</v>
      </c>
    </row>
    <row r="17" spans="2:2" x14ac:dyDescent="0.25">
      <c r="B17" s="183" t="s">
        <v>256</v>
      </c>
    </row>
    <row r="18" spans="2:2" x14ac:dyDescent="0.25">
      <c r="B18" s="105" t="s">
        <v>181</v>
      </c>
    </row>
    <row r="19" spans="2:2" ht="30" x14ac:dyDescent="0.25">
      <c r="B19" s="105" t="s">
        <v>204</v>
      </c>
    </row>
    <row r="20" spans="2:2" x14ac:dyDescent="0.25">
      <c r="B20" s="105" t="s">
        <v>148</v>
      </c>
    </row>
    <row r="21" spans="2:2" x14ac:dyDescent="0.25">
      <c r="B21" s="183" t="s">
        <v>345</v>
      </c>
    </row>
    <row r="22" spans="2:2" ht="30" x14ac:dyDescent="0.25">
      <c r="B22" s="183" t="s">
        <v>328</v>
      </c>
    </row>
    <row r="23" spans="2:2" ht="30" x14ac:dyDescent="0.25">
      <c r="B23" s="183" t="s">
        <v>299</v>
      </c>
    </row>
    <row r="24" spans="2:2" x14ac:dyDescent="0.25">
      <c r="B24" s="183" t="s">
        <v>222</v>
      </c>
    </row>
    <row r="25" spans="2:2" ht="30" x14ac:dyDescent="0.25">
      <c r="B25" s="105" t="s">
        <v>140</v>
      </c>
    </row>
    <row r="26" spans="2:2" x14ac:dyDescent="0.25">
      <c r="B26" s="183" t="s">
        <v>235</v>
      </c>
    </row>
    <row r="27" spans="2:2" ht="15" customHeight="1" x14ac:dyDescent="0.25">
      <c r="B27" s="105" t="s">
        <v>121</v>
      </c>
    </row>
    <row r="28" spans="2:2" x14ac:dyDescent="0.25">
      <c r="B28" s="183" t="s">
        <v>321</v>
      </c>
    </row>
    <row r="29" spans="2:2" ht="30" x14ac:dyDescent="0.25">
      <c r="B29" s="105" t="s">
        <v>185</v>
      </c>
    </row>
    <row r="30" spans="2:2" ht="15" customHeight="1" x14ac:dyDescent="0.25">
      <c r="B30" s="183" t="s">
        <v>296</v>
      </c>
    </row>
    <row r="31" spans="2:2" x14ac:dyDescent="0.25">
      <c r="B31" s="186" t="s">
        <v>233</v>
      </c>
    </row>
    <row r="32" spans="2:2" x14ac:dyDescent="0.25">
      <c r="B32" s="105" t="s">
        <v>199</v>
      </c>
    </row>
    <row r="33" spans="2:4" x14ac:dyDescent="0.25">
      <c r="B33" s="105" t="s">
        <v>210</v>
      </c>
    </row>
    <row r="34" spans="2:4" x14ac:dyDescent="0.25">
      <c r="B34" s="105" t="s">
        <v>208</v>
      </c>
    </row>
    <row r="35" spans="2:4" ht="63" customHeight="1" x14ac:dyDescent="0.25">
      <c r="B35" s="105" t="s">
        <v>127</v>
      </c>
    </row>
    <row r="36" spans="2:4" ht="15" customHeight="1" x14ac:dyDescent="0.25">
      <c r="B36" s="183" t="s">
        <v>306</v>
      </c>
    </row>
    <row r="37" spans="2:4" x14ac:dyDescent="0.25">
      <c r="B37" s="105" t="s">
        <v>162</v>
      </c>
    </row>
    <row r="38" spans="2:4" x14ac:dyDescent="0.25">
      <c r="B38" s="183" t="s">
        <v>311</v>
      </c>
    </row>
    <row r="39" spans="2:4" x14ac:dyDescent="0.25">
      <c r="B39" s="183" t="s">
        <v>313</v>
      </c>
      <c r="D39" s="100" t="s">
        <v>979</v>
      </c>
    </row>
    <row r="42" spans="2:4" ht="15.75" x14ac:dyDescent="0.25">
      <c r="B42" s="270" t="s">
        <v>351</v>
      </c>
    </row>
    <row r="43" spans="2:4" x14ac:dyDescent="0.25">
      <c r="B43" s="187" t="s">
        <v>353</v>
      </c>
    </row>
    <row r="44" spans="2:4" ht="15" customHeight="1" x14ac:dyDescent="0.25">
      <c r="B44" s="187" t="s">
        <v>367</v>
      </c>
    </row>
    <row r="45" spans="2:4" x14ac:dyDescent="0.25">
      <c r="B45" s="190" t="s">
        <v>374</v>
      </c>
    </row>
    <row r="46" spans="2:4" ht="15" customHeight="1" x14ac:dyDescent="0.25">
      <c r="B46" s="105" t="s">
        <v>424</v>
      </c>
    </row>
    <row r="47" spans="2:4" x14ac:dyDescent="0.25">
      <c r="B47" s="187" t="s">
        <v>428</v>
      </c>
    </row>
    <row r="48" spans="2:4" ht="15" customHeight="1" x14ac:dyDescent="0.25">
      <c r="B48" s="186" t="s">
        <v>437</v>
      </c>
    </row>
    <row r="49" spans="2:4" x14ac:dyDescent="0.25">
      <c r="B49" s="186" t="s">
        <v>444</v>
      </c>
    </row>
    <row r="50" spans="2:4" ht="15" customHeight="1" x14ac:dyDescent="0.25">
      <c r="B50" s="105" t="s">
        <v>447</v>
      </c>
    </row>
    <row r="51" spans="2:4" x14ac:dyDescent="0.25">
      <c r="B51" s="187" t="s">
        <v>453</v>
      </c>
    </row>
    <row r="52" spans="2:4" x14ac:dyDescent="0.25">
      <c r="B52" s="187" t="s">
        <v>473</v>
      </c>
    </row>
    <row r="53" spans="2:4" x14ac:dyDescent="0.25">
      <c r="B53" s="105" t="s">
        <v>483</v>
      </c>
      <c r="D53" s="100" t="s">
        <v>980</v>
      </c>
    </row>
    <row r="54" spans="2:4" ht="15" customHeight="1" x14ac:dyDescent="0.25"/>
  </sheetData>
  <sortState xmlns:xlrd2="http://schemas.microsoft.com/office/spreadsheetml/2017/richdata2" ref="B3:B39">
    <sortCondition ref="B3:B39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C62"/>
  <sheetViews>
    <sheetView workbookViewId="0">
      <selection activeCell="A2" sqref="A2"/>
    </sheetView>
  </sheetViews>
  <sheetFormatPr defaultRowHeight="15" x14ac:dyDescent="0.25"/>
  <cols>
    <col min="1" max="1" width="21.7109375" customWidth="1"/>
    <col min="6" max="6" width="15" customWidth="1"/>
  </cols>
  <sheetData>
    <row r="2" spans="1:1" x14ac:dyDescent="0.25">
      <c r="A2" s="238" t="s">
        <v>65</v>
      </c>
    </row>
    <row r="3" spans="1:1" ht="30" x14ac:dyDescent="0.25">
      <c r="A3" s="238" t="s">
        <v>74</v>
      </c>
    </row>
    <row r="4" spans="1:1" ht="30" x14ac:dyDescent="0.25">
      <c r="A4" s="238" t="s">
        <v>78</v>
      </c>
    </row>
    <row r="5" spans="1:1" x14ac:dyDescent="0.25">
      <c r="A5" s="238" t="s">
        <v>84</v>
      </c>
    </row>
    <row r="6" spans="1:1" x14ac:dyDescent="0.25">
      <c r="A6" s="238" t="s">
        <v>88</v>
      </c>
    </row>
    <row r="7" spans="1:1" ht="15.75" customHeight="1" x14ac:dyDescent="0.25">
      <c r="A7" s="238" t="s">
        <v>100</v>
      </c>
    </row>
    <row r="8" spans="1:1" x14ac:dyDescent="0.25">
      <c r="A8" s="238" t="s">
        <v>108</v>
      </c>
    </row>
    <row r="9" spans="1:1" ht="15.75" customHeight="1" x14ac:dyDescent="0.25">
      <c r="A9" s="238" t="s">
        <v>121</v>
      </c>
    </row>
    <row r="10" spans="1:1" ht="30" x14ac:dyDescent="0.25">
      <c r="A10" s="238" t="s">
        <v>127</v>
      </c>
    </row>
    <row r="11" spans="1:1" x14ac:dyDescent="0.25">
      <c r="A11" s="238" t="s">
        <v>129</v>
      </c>
    </row>
    <row r="12" spans="1:1" x14ac:dyDescent="0.25">
      <c r="A12" s="238" t="s">
        <v>134</v>
      </c>
    </row>
    <row r="13" spans="1:1" ht="30" x14ac:dyDescent="0.25">
      <c r="A13" s="238" t="s">
        <v>140</v>
      </c>
    </row>
    <row r="14" spans="1:1" ht="30" x14ac:dyDescent="0.25">
      <c r="A14" s="238" t="s">
        <v>146</v>
      </c>
    </row>
    <row r="15" spans="1:1" x14ac:dyDescent="0.25">
      <c r="A15" s="238" t="s">
        <v>151</v>
      </c>
    </row>
    <row r="16" spans="1:1" ht="30" x14ac:dyDescent="0.25">
      <c r="A16" s="238" t="s">
        <v>153</v>
      </c>
    </row>
    <row r="17" spans="1:1" ht="30" x14ac:dyDescent="0.25">
      <c r="A17" s="238" t="s">
        <v>157</v>
      </c>
    </row>
    <row r="18" spans="1:1" ht="15" customHeight="1" x14ac:dyDescent="0.25">
      <c r="A18" s="238" t="s">
        <v>159</v>
      </c>
    </row>
    <row r="19" spans="1:1" ht="15.75" customHeight="1" x14ac:dyDescent="0.25">
      <c r="A19" s="238" t="s">
        <v>162</v>
      </c>
    </row>
    <row r="20" spans="1:1" ht="15.75" customHeight="1" x14ac:dyDescent="0.25">
      <c r="A20" s="238" t="s">
        <v>171</v>
      </c>
    </row>
    <row r="21" spans="1:1" x14ac:dyDescent="0.25">
      <c r="A21" s="239" t="s">
        <v>981</v>
      </c>
    </row>
    <row r="22" spans="1:1" x14ac:dyDescent="0.25">
      <c r="A22" s="238" t="s">
        <v>181</v>
      </c>
    </row>
    <row r="23" spans="1:1" ht="30" x14ac:dyDescent="0.25">
      <c r="A23" s="238" t="s">
        <v>185</v>
      </c>
    </row>
    <row r="24" spans="1:1" x14ac:dyDescent="0.25">
      <c r="A24" s="238" t="s">
        <v>193</v>
      </c>
    </row>
    <row r="25" spans="1:1" ht="30" x14ac:dyDescent="0.25">
      <c r="A25" s="238" t="s">
        <v>199</v>
      </c>
    </row>
    <row r="26" spans="1:1" ht="30" x14ac:dyDescent="0.25">
      <c r="A26" s="238" t="s">
        <v>204</v>
      </c>
    </row>
    <row r="27" spans="1:1" x14ac:dyDescent="0.25">
      <c r="A27" s="238" t="s">
        <v>206</v>
      </c>
    </row>
    <row r="28" spans="1:1" x14ac:dyDescent="0.25">
      <c r="A28" s="238" t="s">
        <v>208</v>
      </c>
    </row>
    <row r="29" spans="1:1" x14ac:dyDescent="0.25">
      <c r="A29" s="238" t="s">
        <v>210</v>
      </c>
    </row>
    <row r="30" spans="1:1" ht="30" x14ac:dyDescent="0.25">
      <c r="A30" s="239" t="s">
        <v>215</v>
      </c>
    </row>
    <row r="31" spans="1:1" x14ac:dyDescent="0.25">
      <c r="A31" s="239" t="s">
        <v>218</v>
      </c>
    </row>
    <row r="32" spans="1:1" x14ac:dyDescent="0.25">
      <c r="A32" s="239" t="s">
        <v>222</v>
      </c>
    </row>
    <row r="33" spans="1:3" ht="15" customHeight="1" x14ac:dyDescent="0.25">
      <c r="A33" s="239" t="s">
        <v>224</v>
      </c>
    </row>
    <row r="34" spans="1:3" x14ac:dyDescent="0.25">
      <c r="A34" s="239" t="s">
        <v>233</v>
      </c>
    </row>
    <row r="35" spans="1:3" x14ac:dyDescent="0.25">
      <c r="A35" s="239" t="s">
        <v>235</v>
      </c>
    </row>
    <row r="36" spans="1:3" ht="30" x14ac:dyDescent="0.25">
      <c r="A36" s="239" t="s">
        <v>244</v>
      </c>
    </row>
    <row r="37" spans="1:3" ht="30" x14ac:dyDescent="0.25">
      <c r="A37" s="239" t="s">
        <v>246</v>
      </c>
    </row>
    <row r="38" spans="1:3" ht="30" x14ac:dyDescent="0.25">
      <c r="A38" s="239" t="s">
        <v>253</v>
      </c>
    </row>
    <row r="39" spans="1:3" ht="15.75" customHeight="1" x14ac:dyDescent="0.25">
      <c r="A39" s="239" t="s">
        <v>256</v>
      </c>
    </row>
    <row r="40" spans="1:3" x14ac:dyDescent="0.25">
      <c r="A40" s="239" t="s">
        <v>292</v>
      </c>
    </row>
    <row r="41" spans="1:3" ht="30" customHeight="1" x14ac:dyDescent="0.25">
      <c r="A41" s="239" t="s">
        <v>296</v>
      </c>
    </row>
    <row r="42" spans="1:3" ht="30" x14ac:dyDescent="0.25">
      <c r="A42" s="239" t="s">
        <v>982</v>
      </c>
    </row>
    <row r="43" spans="1:3" ht="15.75" customHeight="1" x14ac:dyDescent="0.25">
      <c r="A43" s="239" t="s">
        <v>306</v>
      </c>
    </row>
    <row r="44" spans="1:3" x14ac:dyDescent="0.25">
      <c r="A44" s="239" t="s">
        <v>311</v>
      </c>
    </row>
    <row r="45" spans="1:3" ht="15.75" customHeight="1" x14ac:dyDescent="0.25">
      <c r="A45" s="239" t="s">
        <v>313</v>
      </c>
    </row>
    <row r="46" spans="1:3" x14ac:dyDescent="0.25">
      <c r="A46" s="239" t="s">
        <v>321</v>
      </c>
    </row>
    <row r="47" spans="1:3" ht="30" x14ac:dyDescent="0.25">
      <c r="A47" s="239" t="s">
        <v>328</v>
      </c>
    </row>
    <row r="48" spans="1:3" x14ac:dyDescent="0.25">
      <c r="A48" s="239" t="s">
        <v>334</v>
      </c>
      <c r="C48" s="100" t="s">
        <v>983</v>
      </c>
    </row>
    <row r="51" spans="1:3" ht="15" customHeight="1" x14ac:dyDescent="0.25">
      <c r="A51" s="202" t="s">
        <v>367</v>
      </c>
    </row>
    <row r="52" spans="1:3" ht="24" customHeight="1" x14ac:dyDescent="0.25">
      <c r="A52" s="202" t="s">
        <v>374</v>
      </c>
    </row>
    <row r="53" spans="1:3" x14ac:dyDescent="0.25">
      <c r="A53" s="208" t="s">
        <v>424</v>
      </c>
    </row>
    <row r="54" spans="1:3" x14ac:dyDescent="0.25">
      <c r="A54" s="227" t="s">
        <v>428</v>
      </c>
    </row>
    <row r="55" spans="1:3" x14ac:dyDescent="0.25">
      <c r="A55" s="227" t="s">
        <v>433</v>
      </c>
    </row>
    <row r="56" spans="1:3" x14ac:dyDescent="0.25">
      <c r="A56" s="205" t="s">
        <v>437</v>
      </c>
    </row>
    <row r="57" spans="1:3" x14ac:dyDescent="0.25">
      <c r="A57" s="205" t="s">
        <v>444</v>
      </c>
    </row>
    <row r="58" spans="1:3" x14ac:dyDescent="0.25">
      <c r="A58" s="208" t="s">
        <v>447</v>
      </c>
    </row>
    <row r="59" spans="1:3" x14ac:dyDescent="0.25">
      <c r="A59" s="202" t="s">
        <v>453</v>
      </c>
    </row>
    <row r="60" spans="1:3" ht="15" customHeight="1" x14ac:dyDescent="0.25">
      <c r="A60" s="205" t="s">
        <v>457</v>
      </c>
    </row>
    <row r="61" spans="1:3" ht="15" customHeight="1" x14ac:dyDescent="0.25">
      <c r="A61" s="202" t="s">
        <v>473</v>
      </c>
    </row>
    <row r="62" spans="1:3" x14ac:dyDescent="0.25">
      <c r="A62" s="204" t="s">
        <v>483</v>
      </c>
      <c r="C62" s="100" t="s">
        <v>984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18" t="s">
        <v>57</v>
      </c>
    </row>
    <row r="3" spans="1:1" ht="15.75" thickTop="1" x14ac:dyDescent="0.25">
      <c r="A3" s="187" t="s">
        <v>134</v>
      </c>
    </row>
    <row r="4" spans="1:1" x14ac:dyDescent="0.25">
      <c r="A4" s="105" t="s">
        <v>159</v>
      </c>
    </row>
    <row r="5" spans="1:1" ht="15" customHeight="1" x14ac:dyDescent="0.25">
      <c r="A5" s="187" t="s">
        <v>84</v>
      </c>
    </row>
    <row r="6" spans="1:1" x14ac:dyDescent="0.25">
      <c r="A6" s="186" t="s">
        <v>224</v>
      </c>
    </row>
    <row r="7" spans="1:1" x14ac:dyDescent="0.25">
      <c r="A7" s="105" t="s">
        <v>100</v>
      </c>
    </row>
    <row r="8" spans="1:1" x14ac:dyDescent="0.25">
      <c r="A8" s="186" t="s">
        <v>244</v>
      </c>
    </row>
    <row r="9" spans="1:1" x14ac:dyDescent="0.25">
      <c r="A9" s="186" t="s">
        <v>300</v>
      </c>
    </row>
    <row r="10" spans="1:1" x14ac:dyDescent="0.25">
      <c r="A10" s="187" t="s">
        <v>206</v>
      </c>
    </row>
    <row r="11" spans="1:1" x14ac:dyDescent="0.25">
      <c r="A11" s="187" t="s">
        <v>193</v>
      </c>
    </row>
    <row r="12" spans="1:1" x14ac:dyDescent="0.25">
      <c r="A12" s="105" t="s">
        <v>151</v>
      </c>
    </row>
    <row r="13" spans="1:1" x14ac:dyDescent="0.25">
      <c r="A13" s="105" t="s">
        <v>108</v>
      </c>
    </row>
    <row r="14" spans="1:1" x14ac:dyDescent="0.25">
      <c r="A14" s="105" t="s">
        <v>65</v>
      </c>
    </row>
    <row r="15" spans="1:1" x14ac:dyDescent="0.25">
      <c r="A15" s="183" t="s">
        <v>72</v>
      </c>
    </row>
    <row r="16" spans="1:1" x14ac:dyDescent="0.25">
      <c r="A16" s="105" t="s">
        <v>74</v>
      </c>
    </row>
    <row r="17" spans="1:1" x14ac:dyDescent="0.25">
      <c r="A17" s="105" t="s">
        <v>129</v>
      </c>
    </row>
    <row r="18" spans="1:1" x14ac:dyDescent="0.25">
      <c r="A18" s="183" t="s">
        <v>215</v>
      </c>
    </row>
    <row r="19" spans="1:1" ht="15" customHeight="1" x14ac:dyDescent="0.25">
      <c r="A19" s="187" t="s">
        <v>88</v>
      </c>
    </row>
    <row r="20" spans="1:1" ht="15" customHeight="1" x14ac:dyDescent="0.25">
      <c r="A20" s="186" t="s">
        <v>256</v>
      </c>
    </row>
    <row r="21" spans="1:1" x14ac:dyDescent="0.25">
      <c r="A21" s="105" t="s">
        <v>146</v>
      </c>
    </row>
    <row r="22" spans="1:1" x14ac:dyDescent="0.25">
      <c r="A22" s="105" t="s">
        <v>204</v>
      </c>
    </row>
    <row r="23" spans="1:1" ht="30" x14ac:dyDescent="0.25">
      <c r="A23" s="183" t="s">
        <v>982</v>
      </c>
    </row>
    <row r="24" spans="1:1" x14ac:dyDescent="0.25">
      <c r="A24" s="183" t="s">
        <v>222</v>
      </c>
    </row>
    <row r="25" spans="1:1" x14ac:dyDescent="0.25">
      <c r="A25" s="105" t="s">
        <v>140</v>
      </c>
    </row>
    <row r="26" spans="1:1" x14ac:dyDescent="0.25">
      <c r="A26" s="105" t="s">
        <v>78</v>
      </c>
    </row>
    <row r="27" spans="1:1" x14ac:dyDescent="0.25">
      <c r="A27" s="183" t="s">
        <v>334</v>
      </c>
    </row>
    <row r="28" spans="1:1" x14ac:dyDescent="0.25">
      <c r="A28" s="183" t="s">
        <v>235</v>
      </c>
    </row>
    <row r="29" spans="1:1" x14ac:dyDescent="0.25">
      <c r="A29" s="183" t="s">
        <v>218</v>
      </c>
    </row>
    <row r="30" spans="1:1" x14ac:dyDescent="0.25">
      <c r="A30" s="105" t="s">
        <v>121</v>
      </c>
    </row>
    <row r="31" spans="1:1" ht="15.75" customHeight="1" x14ac:dyDescent="0.25">
      <c r="A31" s="187" t="s">
        <v>157</v>
      </c>
    </row>
    <row r="32" spans="1:1" x14ac:dyDescent="0.25">
      <c r="A32" s="105" t="s">
        <v>185</v>
      </c>
    </row>
    <row r="33" spans="1:3" x14ac:dyDescent="0.25">
      <c r="A33" s="183" t="s">
        <v>296</v>
      </c>
    </row>
    <row r="34" spans="1:3" x14ac:dyDescent="0.25">
      <c r="A34" s="183" t="s">
        <v>233</v>
      </c>
    </row>
    <row r="35" spans="1:3" x14ac:dyDescent="0.25">
      <c r="A35" s="105" t="s">
        <v>199</v>
      </c>
    </row>
    <row r="36" spans="1:3" x14ac:dyDescent="0.25">
      <c r="A36" s="187" t="s">
        <v>210</v>
      </c>
    </row>
    <row r="37" spans="1:3" ht="15" customHeight="1" x14ac:dyDescent="0.25">
      <c r="A37" s="186" t="s">
        <v>246</v>
      </c>
    </row>
    <row r="38" spans="1:3" x14ac:dyDescent="0.25">
      <c r="A38" s="105" t="s">
        <v>208</v>
      </c>
    </row>
    <row r="39" spans="1:3" x14ac:dyDescent="0.25">
      <c r="A39" s="186" t="s">
        <v>253</v>
      </c>
    </row>
    <row r="40" spans="1:3" x14ac:dyDescent="0.25">
      <c r="A40" s="105" t="s">
        <v>127</v>
      </c>
    </row>
    <row r="41" spans="1:3" x14ac:dyDescent="0.25">
      <c r="A41" s="183" t="s">
        <v>306</v>
      </c>
    </row>
    <row r="42" spans="1:3" x14ac:dyDescent="0.25">
      <c r="A42" s="187" t="s">
        <v>162</v>
      </c>
    </row>
    <row r="43" spans="1:3" x14ac:dyDescent="0.25">
      <c r="A43" s="183" t="s">
        <v>311</v>
      </c>
    </row>
    <row r="44" spans="1:3" ht="15" customHeight="1" x14ac:dyDescent="0.25">
      <c r="A44" s="186" t="s">
        <v>292</v>
      </c>
    </row>
    <row r="45" spans="1:3" x14ac:dyDescent="0.25">
      <c r="A45" s="183" t="s">
        <v>313</v>
      </c>
      <c r="C45" s="100">
        <v>43</v>
      </c>
    </row>
    <row r="48" spans="1:3" ht="16.5" thickBot="1" x14ac:dyDescent="0.3">
      <c r="A48" s="218" t="s">
        <v>351</v>
      </c>
    </row>
    <row r="49" spans="1:3" ht="15.75" thickTop="1" x14ac:dyDescent="0.25">
      <c r="A49" s="187" t="s">
        <v>367</v>
      </c>
    </row>
    <row r="50" spans="1:3" ht="15.75" customHeight="1" x14ac:dyDescent="0.25">
      <c r="A50" s="190" t="s">
        <v>374</v>
      </c>
    </row>
    <row r="51" spans="1:3" ht="15.75" customHeight="1" x14ac:dyDescent="0.25">
      <c r="A51" s="105" t="s">
        <v>424</v>
      </c>
    </row>
    <row r="52" spans="1:3" x14ac:dyDescent="0.25">
      <c r="A52" s="187" t="s">
        <v>428</v>
      </c>
    </row>
    <row r="53" spans="1:3" ht="15" customHeight="1" x14ac:dyDescent="0.25">
      <c r="A53" s="186" t="s">
        <v>437</v>
      </c>
    </row>
    <row r="54" spans="1:3" ht="15.75" customHeight="1" x14ac:dyDescent="0.25">
      <c r="A54" s="105" t="s">
        <v>447</v>
      </c>
    </row>
    <row r="55" spans="1:3" x14ac:dyDescent="0.25">
      <c r="A55" s="187" t="s">
        <v>453</v>
      </c>
    </row>
    <row r="56" spans="1:3" ht="15.75" customHeight="1" x14ac:dyDescent="0.25">
      <c r="A56" s="187" t="s">
        <v>473</v>
      </c>
    </row>
    <row r="57" spans="1:3" ht="15" customHeight="1" x14ac:dyDescent="0.25">
      <c r="A57" s="187" t="s">
        <v>483</v>
      </c>
      <c r="C57" s="100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18" t="s">
        <v>57</v>
      </c>
    </row>
    <row r="3" spans="1:1" ht="15.75" thickTop="1" x14ac:dyDescent="0.25">
      <c r="A3" s="187" t="s">
        <v>171</v>
      </c>
    </row>
    <row r="4" spans="1:1" ht="15" customHeight="1" x14ac:dyDescent="0.25">
      <c r="A4" s="187" t="s">
        <v>134</v>
      </c>
    </row>
    <row r="5" spans="1:1" x14ac:dyDescent="0.25">
      <c r="A5" s="187" t="s">
        <v>159</v>
      </c>
    </row>
    <row r="6" spans="1:1" x14ac:dyDescent="0.25">
      <c r="A6" s="105" t="s">
        <v>84</v>
      </c>
    </row>
    <row r="7" spans="1:1" x14ac:dyDescent="0.25">
      <c r="A7" s="186" t="s">
        <v>224</v>
      </c>
    </row>
    <row r="8" spans="1:1" ht="15.75" customHeight="1" x14ac:dyDescent="0.25">
      <c r="A8" s="187" t="s">
        <v>100</v>
      </c>
    </row>
    <row r="9" spans="1:1" ht="15.75" customHeight="1" x14ac:dyDescent="0.25">
      <c r="A9" s="186" t="s">
        <v>300</v>
      </c>
    </row>
    <row r="10" spans="1:1" x14ac:dyDescent="0.25">
      <c r="A10" s="187" t="s">
        <v>206</v>
      </c>
    </row>
    <row r="11" spans="1:1" ht="17.25" customHeight="1" x14ac:dyDescent="0.25">
      <c r="A11" s="105" t="s">
        <v>193</v>
      </c>
    </row>
    <row r="12" spans="1:1" x14ac:dyDescent="0.25">
      <c r="A12" s="105" t="s">
        <v>151</v>
      </c>
    </row>
    <row r="13" spans="1:1" ht="15" customHeight="1" x14ac:dyDescent="0.25">
      <c r="A13" s="187" t="s">
        <v>108</v>
      </c>
    </row>
    <row r="14" spans="1:1" x14ac:dyDescent="0.25">
      <c r="A14" s="105" t="s">
        <v>65</v>
      </c>
    </row>
    <row r="15" spans="1:1" x14ac:dyDescent="0.25">
      <c r="A15" s="105" t="s">
        <v>74</v>
      </c>
    </row>
    <row r="16" spans="1:1" ht="15.75" customHeight="1" x14ac:dyDescent="0.25">
      <c r="A16" s="105" t="s">
        <v>129</v>
      </c>
    </row>
    <row r="17" spans="1:1" ht="15" customHeight="1" x14ac:dyDescent="0.25">
      <c r="A17" s="186" t="s">
        <v>215</v>
      </c>
    </row>
    <row r="18" spans="1:1" x14ac:dyDescent="0.25">
      <c r="A18" s="105" t="s">
        <v>88</v>
      </c>
    </row>
    <row r="19" spans="1:1" ht="15.75" customHeight="1" x14ac:dyDescent="0.25">
      <c r="A19" s="183" t="s">
        <v>256</v>
      </c>
    </row>
    <row r="20" spans="1:1" ht="15" customHeight="1" x14ac:dyDescent="0.25">
      <c r="A20" s="187" t="s">
        <v>146</v>
      </c>
    </row>
    <row r="21" spans="1:1" ht="30" x14ac:dyDescent="0.25">
      <c r="A21" s="187" t="s">
        <v>204</v>
      </c>
    </row>
    <row r="22" spans="1:1" x14ac:dyDescent="0.25">
      <c r="A22" s="187" t="s">
        <v>148</v>
      </c>
    </row>
    <row r="23" spans="1:1" ht="30" x14ac:dyDescent="0.25">
      <c r="A23" s="183" t="s">
        <v>982</v>
      </c>
    </row>
    <row r="24" spans="1:1" x14ac:dyDescent="0.25">
      <c r="A24" s="183" t="s">
        <v>222</v>
      </c>
    </row>
    <row r="25" spans="1:1" ht="30" x14ac:dyDescent="0.25">
      <c r="A25" s="105" t="s">
        <v>140</v>
      </c>
    </row>
    <row r="26" spans="1:1" ht="30" x14ac:dyDescent="0.25">
      <c r="A26" s="105" t="s">
        <v>78</v>
      </c>
    </row>
    <row r="27" spans="1:1" x14ac:dyDescent="0.25">
      <c r="A27" s="183" t="s">
        <v>334</v>
      </c>
    </row>
    <row r="28" spans="1:1" x14ac:dyDescent="0.25">
      <c r="A28" s="183" t="s">
        <v>235</v>
      </c>
    </row>
    <row r="29" spans="1:1" ht="16.5" customHeight="1" x14ac:dyDescent="0.25">
      <c r="A29" s="183" t="s">
        <v>218</v>
      </c>
    </row>
    <row r="30" spans="1:1" x14ac:dyDescent="0.25">
      <c r="A30" s="105" t="s">
        <v>121</v>
      </c>
    </row>
    <row r="31" spans="1:1" x14ac:dyDescent="0.25">
      <c r="A31" s="183" t="s">
        <v>321</v>
      </c>
    </row>
    <row r="32" spans="1:1" x14ac:dyDescent="0.25">
      <c r="A32" s="105" t="s">
        <v>131</v>
      </c>
    </row>
    <row r="33" spans="1:3" ht="15" customHeight="1" x14ac:dyDescent="0.25">
      <c r="A33" s="187" t="s">
        <v>157</v>
      </c>
    </row>
    <row r="34" spans="1:3" x14ac:dyDescent="0.25">
      <c r="A34" s="105" t="s">
        <v>185</v>
      </c>
    </row>
    <row r="35" spans="1:3" x14ac:dyDescent="0.25">
      <c r="A35" s="183" t="s">
        <v>296</v>
      </c>
    </row>
    <row r="36" spans="1:3" x14ac:dyDescent="0.25">
      <c r="A36" s="183" t="s">
        <v>233</v>
      </c>
    </row>
    <row r="37" spans="1:3" x14ac:dyDescent="0.25">
      <c r="A37" s="187" t="s">
        <v>199</v>
      </c>
    </row>
    <row r="38" spans="1:3" ht="15" customHeight="1" x14ac:dyDescent="0.25">
      <c r="A38" s="187" t="s">
        <v>210</v>
      </c>
    </row>
    <row r="39" spans="1:3" x14ac:dyDescent="0.25">
      <c r="A39" s="183" t="s">
        <v>246</v>
      </c>
    </row>
    <row r="40" spans="1:3" x14ac:dyDescent="0.25">
      <c r="A40" s="186" t="s">
        <v>302</v>
      </c>
    </row>
    <row r="41" spans="1:3" ht="17.25" customHeight="1" x14ac:dyDescent="0.25">
      <c r="A41" s="105" t="s">
        <v>208</v>
      </c>
    </row>
    <row r="42" spans="1:3" ht="18.75" customHeight="1" x14ac:dyDescent="0.25">
      <c r="A42" s="183" t="s">
        <v>253</v>
      </c>
    </row>
    <row r="43" spans="1:3" ht="17.25" customHeight="1" x14ac:dyDescent="0.25">
      <c r="A43" s="105" t="s">
        <v>127</v>
      </c>
    </row>
    <row r="44" spans="1:3" x14ac:dyDescent="0.25">
      <c r="A44" s="186" t="s">
        <v>306</v>
      </c>
    </row>
    <row r="45" spans="1:3" x14ac:dyDescent="0.25">
      <c r="A45" s="187" t="s">
        <v>162</v>
      </c>
    </row>
    <row r="46" spans="1:3" x14ac:dyDescent="0.25">
      <c r="A46" s="183" t="s">
        <v>292</v>
      </c>
      <c r="C46" s="100" t="s">
        <v>985</v>
      </c>
    </row>
    <row r="49" spans="1:3" ht="16.5" thickBot="1" x14ac:dyDescent="0.3">
      <c r="A49" s="218" t="s">
        <v>351</v>
      </c>
    </row>
    <row r="50" spans="1:3" ht="20.25" customHeight="1" thickTop="1" x14ac:dyDescent="0.25">
      <c r="A50" s="187" t="s">
        <v>367</v>
      </c>
    </row>
    <row r="51" spans="1:3" ht="15" customHeight="1" x14ac:dyDescent="0.25">
      <c r="A51" s="190" t="s">
        <v>374</v>
      </c>
    </row>
    <row r="52" spans="1:3" x14ac:dyDescent="0.25">
      <c r="A52" s="105" t="s">
        <v>424</v>
      </c>
    </row>
    <row r="53" spans="1:3" ht="15" customHeight="1" x14ac:dyDescent="0.25">
      <c r="A53" s="187" t="s">
        <v>428</v>
      </c>
    </row>
    <row r="54" spans="1:3" ht="15.75" customHeight="1" x14ac:dyDescent="0.25">
      <c r="A54" s="187" t="s">
        <v>433</v>
      </c>
    </row>
    <row r="55" spans="1:3" x14ac:dyDescent="0.25">
      <c r="A55" s="186" t="s">
        <v>437</v>
      </c>
    </row>
    <row r="56" spans="1:3" x14ac:dyDescent="0.25">
      <c r="A56" s="105" t="s">
        <v>447</v>
      </c>
    </row>
    <row r="57" spans="1:3" x14ac:dyDescent="0.25">
      <c r="A57" s="187" t="s">
        <v>453</v>
      </c>
    </row>
    <row r="58" spans="1:3" ht="17.25" customHeight="1" x14ac:dyDescent="0.25">
      <c r="A58" s="187" t="s">
        <v>473</v>
      </c>
    </row>
    <row r="59" spans="1:3" ht="15" customHeight="1" x14ac:dyDescent="0.25">
      <c r="A59" s="105" t="s">
        <v>483</v>
      </c>
      <c r="C59" s="100" t="s">
        <v>986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12" customWidth="1"/>
    <col min="8" max="8" width="22.85546875" customWidth="1"/>
  </cols>
  <sheetData>
    <row r="2" spans="1:1" ht="16.5" thickBot="1" x14ac:dyDescent="0.3">
      <c r="A2" s="234" t="s">
        <v>57</v>
      </c>
    </row>
    <row r="3" spans="1:1" ht="15.75" thickTop="1" x14ac:dyDescent="0.25">
      <c r="A3" s="207" t="s">
        <v>65</v>
      </c>
    </row>
    <row r="4" spans="1:1" x14ac:dyDescent="0.25">
      <c r="A4" s="210" t="s">
        <v>981</v>
      </c>
    </row>
    <row r="5" spans="1:1" x14ac:dyDescent="0.25">
      <c r="A5" s="208" t="s">
        <v>171</v>
      </c>
    </row>
    <row r="6" spans="1:1" x14ac:dyDescent="0.25">
      <c r="A6" s="208" t="s">
        <v>134</v>
      </c>
    </row>
    <row r="7" spans="1:1" x14ac:dyDescent="0.25">
      <c r="A7" s="208" t="s">
        <v>84</v>
      </c>
    </row>
    <row r="8" spans="1:1" x14ac:dyDescent="0.25">
      <c r="A8" s="210" t="s">
        <v>224</v>
      </c>
    </row>
    <row r="9" spans="1:1" x14ac:dyDescent="0.25">
      <c r="A9" s="208" t="s">
        <v>100</v>
      </c>
    </row>
    <row r="10" spans="1:1" x14ac:dyDescent="0.25">
      <c r="A10" s="208" t="s">
        <v>206</v>
      </c>
    </row>
    <row r="11" spans="1:1" x14ac:dyDescent="0.25">
      <c r="A11" s="208" t="s">
        <v>193</v>
      </c>
    </row>
    <row r="12" spans="1:1" ht="15" customHeight="1" x14ac:dyDescent="0.25">
      <c r="A12" s="208" t="s">
        <v>151</v>
      </c>
    </row>
    <row r="13" spans="1:1" x14ac:dyDescent="0.25">
      <c r="A13" s="208" t="s">
        <v>108</v>
      </c>
    </row>
    <row r="14" spans="1:1" x14ac:dyDescent="0.25">
      <c r="A14" s="208" t="s">
        <v>129</v>
      </c>
    </row>
    <row r="15" spans="1:1" x14ac:dyDescent="0.25">
      <c r="A15" s="210" t="s">
        <v>215</v>
      </c>
    </row>
    <row r="16" spans="1:1" x14ac:dyDescent="0.25">
      <c r="A16" s="208" t="s">
        <v>88</v>
      </c>
    </row>
    <row r="17" spans="1:1" x14ac:dyDescent="0.25">
      <c r="A17" s="210" t="s">
        <v>256</v>
      </c>
    </row>
    <row r="18" spans="1:1" ht="15.75" customHeight="1" x14ac:dyDescent="0.25">
      <c r="A18" s="208" t="s">
        <v>146</v>
      </c>
    </row>
    <row r="19" spans="1:1" ht="30" x14ac:dyDescent="0.25">
      <c r="A19" s="208" t="s">
        <v>204</v>
      </c>
    </row>
    <row r="20" spans="1:1" ht="30" x14ac:dyDescent="0.25">
      <c r="A20" s="210" t="s">
        <v>328</v>
      </c>
    </row>
    <row r="21" spans="1:1" ht="30" x14ac:dyDescent="0.25">
      <c r="A21" s="210" t="s">
        <v>982</v>
      </c>
    </row>
    <row r="22" spans="1:1" x14ac:dyDescent="0.25">
      <c r="A22" s="210" t="s">
        <v>222</v>
      </c>
    </row>
    <row r="23" spans="1:1" ht="30" x14ac:dyDescent="0.25">
      <c r="A23" s="208" t="s">
        <v>140</v>
      </c>
    </row>
    <row r="24" spans="1:1" ht="30" x14ac:dyDescent="0.25">
      <c r="A24" s="208" t="s">
        <v>78</v>
      </c>
    </row>
    <row r="25" spans="1:1" x14ac:dyDescent="0.25">
      <c r="A25" s="210" t="s">
        <v>334</v>
      </c>
    </row>
    <row r="26" spans="1:1" x14ac:dyDescent="0.25">
      <c r="A26" s="210" t="s">
        <v>235</v>
      </c>
    </row>
    <row r="27" spans="1:1" x14ac:dyDescent="0.25">
      <c r="A27" s="210" t="s">
        <v>218</v>
      </c>
    </row>
    <row r="28" spans="1:1" x14ac:dyDescent="0.25">
      <c r="A28" s="208" t="s">
        <v>121</v>
      </c>
    </row>
    <row r="29" spans="1:1" x14ac:dyDescent="0.25">
      <c r="A29" s="210" t="s">
        <v>321</v>
      </c>
    </row>
    <row r="30" spans="1:1" x14ac:dyDescent="0.25">
      <c r="A30" s="208" t="s">
        <v>131</v>
      </c>
    </row>
    <row r="31" spans="1:1" ht="15" customHeight="1" x14ac:dyDescent="0.25">
      <c r="A31" s="208" t="s">
        <v>157</v>
      </c>
    </row>
    <row r="32" spans="1:1" ht="30" x14ac:dyDescent="0.25">
      <c r="A32" s="208" t="s">
        <v>185</v>
      </c>
    </row>
    <row r="33" spans="1:3" x14ac:dyDescent="0.25">
      <c r="A33" s="210" t="s">
        <v>233</v>
      </c>
    </row>
    <row r="34" spans="1:3" x14ac:dyDescent="0.25">
      <c r="A34" s="208" t="s">
        <v>199</v>
      </c>
    </row>
    <row r="35" spans="1:3" x14ac:dyDescent="0.25">
      <c r="A35" s="208" t="s">
        <v>210</v>
      </c>
    </row>
    <row r="36" spans="1:3" ht="15" customHeight="1" x14ac:dyDescent="0.25">
      <c r="A36" s="210" t="s">
        <v>246</v>
      </c>
    </row>
    <row r="37" spans="1:3" x14ac:dyDescent="0.25">
      <c r="A37" s="210" t="s">
        <v>302</v>
      </c>
    </row>
    <row r="38" spans="1:3" x14ac:dyDescent="0.25">
      <c r="A38" s="208" t="s">
        <v>208</v>
      </c>
    </row>
    <row r="39" spans="1:3" x14ac:dyDescent="0.25">
      <c r="A39" s="210" t="s">
        <v>253</v>
      </c>
    </row>
    <row r="40" spans="1:3" x14ac:dyDescent="0.25">
      <c r="A40" s="208" t="s">
        <v>127</v>
      </c>
    </row>
    <row r="41" spans="1:3" x14ac:dyDescent="0.25">
      <c r="A41" s="208" t="s">
        <v>162</v>
      </c>
    </row>
    <row r="42" spans="1:3" ht="23.25" customHeight="1" x14ac:dyDescent="0.25">
      <c r="A42" s="210" t="s">
        <v>311</v>
      </c>
    </row>
    <row r="43" spans="1:3" x14ac:dyDescent="0.25">
      <c r="A43" s="210" t="s">
        <v>292</v>
      </c>
      <c r="C43" s="100" t="s">
        <v>987</v>
      </c>
    </row>
    <row r="46" spans="1:3" ht="15" customHeight="1" x14ac:dyDescent="0.25"/>
    <row r="48" spans="1:3" ht="15.75" customHeight="1" thickBot="1" x14ac:dyDescent="0.3">
      <c r="A48" s="229" t="s">
        <v>351</v>
      </c>
    </row>
    <row r="49" spans="1:3" ht="15.75" thickTop="1" x14ac:dyDescent="0.25">
      <c r="A49" s="187" t="s">
        <v>367</v>
      </c>
    </row>
    <row r="50" spans="1:3" x14ac:dyDescent="0.25">
      <c r="A50" s="190" t="s">
        <v>374</v>
      </c>
    </row>
    <row r="51" spans="1:3" ht="15" customHeight="1" x14ac:dyDescent="0.25">
      <c r="A51" s="105" t="s">
        <v>424</v>
      </c>
    </row>
    <row r="52" spans="1:3" ht="15" customHeight="1" x14ac:dyDescent="0.25">
      <c r="A52" s="187" t="s">
        <v>428</v>
      </c>
    </row>
    <row r="53" spans="1:3" x14ac:dyDescent="0.25">
      <c r="A53" s="187" t="s">
        <v>433</v>
      </c>
    </row>
    <row r="54" spans="1:3" x14ac:dyDescent="0.25">
      <c r="A54" s="105" t="s">
        <v>447</v>
      </c>
    </row>
    <row r="55" spans="1:3" x14ac:dyDescent="0.25">
      <c r="A55" s="187" t="s">
        <v>473</v>
      </c>
    </row>
    <row r="56" spans="1:3" x14ac:dyDescent="0.25">
      <c r="A56" s="105" t="s">
        <v>483</v>
      </c>
    </row>
    <row r="57" spans="1:3" x14ac:dyDescent="0.25">
      <c r="C57" s="100" t="s">
        <v>988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229" t="s">
        <v>57</v>
      </c>
    </row>
    <row r="3" spans="1:1" ht="16.5" thickTop="1" x14ac:dyDescent="0.25">
      <c r="A3" s="231" t="s">
        <v>171</v>
      </c>
    </row>
    <row r="4" spans="1:1" ht="15" customHeight="1" x14ac:dyDescent="0.25">
      <c r="A4" s="231" t="s">
        <v>134</v>
      </c>
    </row>
    <row r="5" spans="1:1" ht="15.75" x14ac:dyDescent="0.25">
      <c r="A5" s="231" t="s">
        <v>159</v>
      </c>
    </row>
    <row r="6" spans="1:1" ht="15.75" x14ac:dyDescent="0.25">
      <c r="A6" s="211" t="s">
        <v>84</v>
      </c>
    </row>
    <row r="7" spans="1:1" ht="15.75" x14ac:dyDescent="0.25">
      <c r="A7" s="233" t="s">
        <v>224</v>
      </c>
    </row>
    <row r="8" spans="1:1" ht="15.75" x14ac:dyDescent="0.25">
      <c r="A8" s="231" t="s">
        <v>100</v>
      </c>
    </row>
    <row r="9" spans="1:1" ht="15.75" x14ac:dyDescent="0.25">
      <c r="A9" s="231" t="s">
        <v>206</v>
      </c>
    </row>
    <row r="10" spans="1:1" ht="15.75" x14ac:dyDescent="0.25">
      <c r="A10" s="231" t="s">
        <v>193</v>
      </c>
    </row>
    <row r="11" spans="1:1" ht="15.75" x14ac:dyDescent="0.25">
      <c r="A11" s="231" t="s">
        <v>151</v>
      </c>
    </row>
    <row r="12" spans="1:1" ht="15.75" x14ac:dyDescent="0.25">
      <c r="A12" s="211" t="s">
        <v>108</v>
      </c>
    </row>
    <row r="13" spans="1:1" ht="15.75" x14ac:dyDescent="0.25">
      <c r="A13" s="211" t="s">
        <v>65</v>
      </c>
    </row>
    <row r="14" spans="1:1" ht="15.75" x14ac:dyDescent="0.25">
      <c r="A14" s="211" t="s">
        <v>74</v>
      </c>
    </row>
    <row r="15" spans="1:1" ht="15.75" x14ac:dyDescent="0.25">
      <c r="A15" s="211" t="s">
        <v>129</v>
      </c>
    </row>
    <row r="16" spans="1:1" ht="15.75" x14ac:dyDescent="0.25">
      <c r="A16" s="232" t="s">
        <v>215</v>
      </c>
    </row>
    <row r="17" spans="1:1" ht="15.75" x14ac:dyDescent="0.25">
      <c r="A17" s="211" t="s">
        <v>88</v>
      </c>
    </row>
    <row r="18" spans="1:1" ht="15.75" x14ac:dyDescent="0.25">
      <c r="A18" s="232" t="s">
        <v>256</v>
      </c>
    </row>
    <row r="19" spans="1:1" ht="15" customHeight="1" x14ac:dyDescent="0.25">
      <c r="A19" s="231" t="s">
        <v>146</v>
      </c>
    </row>
    <row r="20" spans="1:1" ht="15.75" x14ac:dyDescent="0.25">
      <c r="A20" s="231" t="s">
        <v>204</v>
      </c>
    </row>
    <row r="21" spans="1:1" ht="15.75" x14ac:dyDescent="0.25">
      <c r="A21" s="232" t="s">
        <v>982</v>
      </c>
    </row>
    <row r="22" spans="1:1" ht="15.75" x14ac:dyDescent="0.25">
      <c r="A22" s="232" t="s">
        <v>222</v>
      </c>
    </row>
    <row r="23" spans="1:1" ht="15.75" x14ac:dyDescent="0.25">
      <c r="A23" s="211" t="s">
        <v>140</v>
      </c>
    </row>
    <row r="24" spans="1:1" ht="15.75" x14ac:dyDescent="0.25">
      <c r="A24" s="211" t="s">
        <v>78</v>
      </c>
    </row>
    <row r="25" spans="1:1" ht="15.75" x14ac:dyDescent="0.25">
      <c r="A25" s="232" t="s">
        <v>334</v>
      </c>
    </row>
    <row r="26" spans="1:1" ht="15.75" x14ac:dyDescent="0.25">
      <c r="A26" s="232" t="s">
        <v>235</v>
      </c>
    </row>
    <row r="27" spans="1:1" ht="15.75" x14ac:dyDescent="0.25">
      <c r="A27" s="232" t="s">
        <v>218</v>
      </c>
    </row>
    <row r="28" spans="1:1" ht="15.75" x14ac:dyDescent="0.25">
      <c r="A28" s="211" t="s">
        <v>121</v>
      </c>
    </row>
    <row r="29" spans="1:1" ht="15.75" x14ac:dyDescent="0.25">
      <c r="A29" s="232" t="s">
        <v>321</v>
      </c>
    </row>
    <row r="30" spans="1:1" ht="15.75" x14ac:dyDescent="0.25">
      <c r="A30" s="211" t="s">
        <v>157</v>
      </c>
    </row>
    <row r="31" spans="1:1" ht="15" customHeight="1" x14ac:dyDescent="0.25">
      <c r="A31" s="231" t="s">
        <v>185</v>
      </c>
    </row>
    <row r="32" spans="1:1" ht="15.75" x14ac:dyDescent="0.25">
      <c r="A32" s="232" t="s">
        <v>296</v>
      </c>
    </row>
    <row r="33" spans="1:3" ht="15.75" x14ac:dyDescent="0.25">
      <c r="A33" s="211" t="s">
        <v>114</v>
      </c>
    </row>
    <row r="34" spans="1:3" ht="15.75" x14ac:dyDescent="0.25">
      <c r="A34" s="232" t="s">
        <v>233</v>
      </c>
    </row>
    <row r="35" spans="1:3" ht="15" customHeight="1" x14ac:dyDescent="0.25">
      <c r="A35" s="231" t="s">
        <v>199</v>
      </c>
    </row>
    <row r="36" spans="1:3" ht="15.75" x14ac:dyDescent="0.25">
      <c r="A36" s="211" t="s">
        <v>210</v>
      </c>
    </row>
    <row r="37" spans="1:3" ht="15.75" x14ac:dyDescent="0.25">
      <c r="A37" s="233" t="s">
        <v>246</v>
      </c>
    </row>
    <row r="38" spans="1:3" ht="15.75" x14ac:dyDescent="0.25">
      <c r="A38" s="211" t="s">
        <v>208</v>
      </c>
    </row>
    <row r="39" spans="1:3" ht="15.75" x14ac:dyDescent="0.25">
      <c r="A39" s="231" t="s">
        <v>127</v>
      </c>
    </row>
    <row r="40" spans="1:3" ht="15" customHeight="1" x14ac:dyDescent="0.25">
      <c r="A40" s="233" t="s">
        <v>306</v>
      </c>
    </row>
    <row r="41" spans="1:3" ht="15.75" x14ac:dyDescent="0.25">
      <c r="A41" s="233" t="s">
        <v>292</v>
      </c>
    </row>
    <row r="42" spans="1:3" ht="15.75" x14ac:dyDescent="0.25">
      <c r="A42" s="232" t="s">
        <v>313</v>
      </c>
      <c r="C42" s="100" t="s">
        <v>989</v>
      </c>
    </row>
    <row r="45" spans="1:3" ht="16.5" thickBot="1" x14ac:dyDescent="0.3">
      <c r="A45" s="229" t="s">
        <v>351</v>
      </c>
    </row>
    <row r="46" spans="1:3" ht="15.75" thickTop="1" x14ac:dyDescent="0.25">
      <c r="A46" s="227" t="s">
        <v>367</v>
      </c>
    </row>
    <row r="47" spans="1:3" x14ac:dyDescent="0.25">
      <c r="A47" s="230" t="s">
        <v>374</v>
      </c>
    </row>
    <row r="48" spans="1:3" x14ac:dyDescent="0.25">
      <c r="A48" s="208" t="s">
        <v>424</v>
      </c>
    </row>
    <row r="49" spans="1:3" x14ac:dyDescent="0.25">
      <c r="A49" s="227" t="s">
        <v>428</v>
      </c>
    </row>
    <row r="50" spans="1:3" x14ac:dyDescent="0.25">
      <c r="A50" s="227" t="s">
        <v>433</v>
      </c>
    </row>
    <row r="51" spans="1:3" x14ac:dyDescent="0.25">
      <c r="A51" s="228" t="s">
        <v>437</v>
      </c>
    </row>
    <row r="52" spans="1:3" x14ac:dyDescent="0.25">
      <c r="A52" s="208" t="s">
        <v>447</v>
      </c>
    </row>
    <row r="53" spans="1:3" x14ac:dyDescent="0.25">
      <c r="A53" s="227" t="s">
        <v>453</v>
      </c>
    </row>
    <row r="54" spans="1:3" x14ac:dyDescent="0.25">
      <c r="A54" s="228" t="s">
        <v>471</v>
      </c>
    </row>
    <row r="55" spans="1:3" x14ac:dyDescent="0.25">
      <c r="A55" s="227" t="s">
        <v>473</v>
      </c>
    </row>
    <row r="56" spans="1:3" x14ac:dyDescent="0.25">
      <c r="A56" s="208" t="s">
        <v>483</v>
      </c>
    </row>
    <row r="57" spans="1:3" x14ac:dyDescent="0.25">
      <c r="C57" s="100" t="s">
        <v>990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18" t="s">
        <v>57</v>
      </c>
    </row>
    <row r="3" spans="1:1" ht="21" customHeight="1" thickTop="1" x14ac:dyDescent="0.25">
      <c r="A3" s="227" t="s">
        <v>171</v>
      </c>
    </row>
    <row r="4" spans="1:1" ht="15" customHeight="1" x14ac:dyDescent="0.25">
      <c r="A4" s="227" t="s">
        <v>134</v>
      </c>
    </row>
    <row r="5" spans="1:1" x14ac:dyDescent="0.25">
      <c r="A5" s="208" t="s">
        <v>159</v>
      </c>
    </row>
    <row r="6" spans="1:1" x14ac:dyDescent="0.25">
      <c r="A6" s="227" t="s">
        <v>84</v>
      </c>
    </row>
    <row r="7" spans="1:1" x14ac:dyDescent="0.25">
      <c r="A7" s="228" t="s">
        <v>224</v>
      </c>
    </row>
    <row r="8" spans="1:1" x14ac:dyDescent="0.25">
      <c r="A8" s="227" t="s">
        <v>100</v>
      </c>
    </row>
    <row r="9" spans="1:1" x14ac:dyDescent="0.25">
      <c r="A9" s="208" t="s">
        <v>206</v>
      </c>
    </row>
    <row r="10" spans="1:1" x14ac:dyDescent="0.25">
      <c r="A10" s="227" t="s">
        <v>187</v>
      </c>
    </row>
    <row r="11" spans="1:1" x14ac:dyDescent="0.25">
      <c r="A11" s="227" t="s">
        <v>193</v>
      </c>
    </row>
    <row r="12" spans="1:1" x14ac:dyDescent="0.25">
      <c r="A12" s="208" t="s">
        <v>151</v>
      </c>
    </row>
    <row r="13" spans="1:1" x14ac:dyDescent="0.25">
      <c r="A13" s="208" t="s">
        <v>108</v>
      </c>
    </row>
    <row r="14" spans="1:1" x14ac:dyDescent="0.25">
      <c r="A14" s="208" t="s">
        <v>65</v>
      </c>
    </row>
    <row r="15" spans="1:1" ht="27.75" customHeight="1" x14ac:dyDescent="0.25">
      <c r="A15" s="208" t="s">
        <v>74</v>
      </c>
    </row>
    <row r="16" spans="1:1" x14ac:dyDescent="0.25">
      <c r="A16" s="208" t="s">
        <v>129</v>
      </c>
    </row>
    <row r="17" spans="1:1" ht="30" x14ac:dyDescent="0.25">
      <c r="A17" s="210" t="s">
        <v>215</v>
      </c>
    </row>
    <row r="18" spans="1:1" x14ac:dyDescent="0.25">
      <c r="A18" s="227" t="s">
        <v>88</v>
      </c>
    </row>
    <row r="19" spans="1:1" ht="15" customHeight="1" x14ac:dyDescent="0.25">
      <c r="A19" s="227" t="s">
        <v>112</v>
      </c>
    </row>
    <row r="20" spans="1:1" x14ac:dyDescent="0.25">
      <c r="A20" s="227" t="s">
        <v>146</v>
      </c>
    </row>
    <row r="21" spans="1:1" ht="30" x14ac:dyDescent="0.25">
      <c r="A21" s="208" t="s">
        <v>204</v>
      </c>
    </row>
    <row r="22" spans="1:1" x14ac:dyDescent="0.25">
      <c r="A22" s="228" t="s">
        <v>222</v>
      </c>
    </row>
    <row r="23" spans="1:1" ht="30" x14ac:dyDescent="0.25">
      <c r="A23" s="208" t="s">
        <v>140</v>
      </c>
    </row>
    <row r="24" spans="1:1" x14ac:dyDescent="0.25">
      <c r="A24" s="210" t="s">
        <v>334</v>
      </c>
    </row>
    <row r="25" spans="1:1" x14ac:dyDescent="0.25">
      <c r="A25" s="210" t="s">
        <v>235</v>
      </c>
    </row>
    <row r="26" spans="1:1" x14ac:dyDescent="0.25">
      <c r="A26" s="210" t="s">
        <v>218</v>
      </c>
    </row>
    <row r="27" spans="1:1" x14ac:dyDescent="0.25">
      <c r="A27" s="208" t="s">
        <v>121</v>
      </c>
    </row>
    <row r="28" spans="1:1" ht="22.5" customHeight="1" x14ac:dyDescent="0.25">
      <c r="A28" s="210" t="s">
        <v>321</v>
      </c>
    </row>
    <row r="29" spans="1:1" x14ac:dyDescent="0.25">
      <c r="A29" s="210" t="s">
        <v>239</v>
      </c>
    </row>
    <row r="30" spans="1:1" ht="30" x14ac:dyDescent="0.25">
      <c r="A30" s="208" t="s">
        <v>185</v>
      </c>
    </row>
    <row r="31" spans="1:1" x14ac:dyDescent="0.25">
      <c r="A31" s="210" t="s">
        <v>296</v>
      </c>
    </row>
    <row r="32" spans="1:1" ht="15.75" customHeight="1" x14ac:dyDescent="0.25">
      <c r="A32" s="227" t="s">
        <v>114</v>
      </c>
    </row>
    <row r="33" spans="1:3" x14ac:dyDescent="0.25">
      <c r="A33" s="210" t="s">
        <v>233</v>
      </c>
    </row>
    <row r="34" spans="1:3" x14ac:dyDescent="0.25">
      <c r="A34" s="208" t="s">
        <v>199</v>
      </c>
    </row>
    <row r="35" spans="1:3" ht="22.5" customHeight="1" x14ac:dyDescent="0.25">
      <c r="A35" s="208" t="s">
        <v>210</v>
      </c>
    </row>
    <row r="36" spans="1:3" ht="24.75" customHeight="1" x14ac:dyDescent="0.25">
      <c r="A36" s="210" t="s">
        <v>246</v>
      </c>
    </row>
    <row r="37" spans="1:3" x14ac:dyDescent="0.25">
      <c r="A37" s="227" t="s">
        <v>208</v>
      </c>
    </row>
    <row r="38" spans="1:3" ht="30" x14ac:dyDescent="0.25">
      <c r="A38" s="210" t="s">
        <v>253</v>
      </c>
    </row>
    <row r="39" spans="1:3" x14ac:dyDescent="0.25">
      <c r="A39" s="227" t="s">
        <v>127</v>
      </c>
    </row>
    <row r="40" spans="1:3" x14ac:dyDescent="0.25">
      <c r="A40" s="228" t="s">
        <v>306</v>
      </c>
    </row>
    <row r="41" spans="1:3" x14ac:dyDescent="0.25">
      <c r="A41" s="227" t="s">
        <v>162</v>
      </c>
    </row>
    <row r="42" spans="1:3" x14ac:dyDescent="0.25">
      <c r="A42" s="228" t="s">
        <v>292</v>
      </c>
    </row>
    <row r="43" spans="1:3" x14ac:dyDescent="0.25">
      <c r="A43" s="210" t="s">
        <v>313</v>
      </c>
      <c r="C43" s="100" t="s">
        <v>987</v>
      </c>
    </row>
    <row r="45" spans="1:3" ht="63.75" customHeight="1" thickBot="1" x14ac:dyDescent="0.3">
      <c r="A45" s="218" t="s">
        <v>351</v>
      </c>
    </row>
    <row r="46" spans="1:3" ht="15.75" customHeight="1" thickTop="1" x14ac:dyDescent="0.25">
      <c r="A46" s="207" t="s">
        <v>367</v>
      </c>
    </row>
    <row r="47" spans="1:3" ht="14.25" customHeight="1" x14ac:dyDescent="0.25">
      <c r="A47" s="209" t="s">
        <v>374</v>
      </c>
    </row>
    <row r="48" spans="1:3" x14ac:dyDescent="0.25">
      <c r="A48" s="208" t="s">
        <v>424</v>
      </c>
    </row>
    <row r="49" spans="1:3" x14ac:dyDescent="0.25">
      <c r="A49" s="208" t="s">
        <v>428</v>
      </c>
    </row>
    <row r="50" spans="1:3" x14ac:dyDescent="0.25">
      <c r="A50" s="208" t="s">
        <v>433</v>
      </c>
    </row>
    <row r="51" spans="1:3" x14ac:dyDescent="0.25">
      <c r="A51" s="210" t="s">
        <v>437</v>
      </c>
    </row>
    <row r="52" spans="1:3" x14ac:dyDescent="0.25">
      <c r="A52" s="208" t="s">
        <v>447</v>
      </c>
    </row>
    <row r="53" spans="1:3" x14ac:dyDescent="0.25">
      <c r="A53" s="208" t="s">
        <v>453</v>
      </c>
    </row>
    <row r="54" spans="1:3" ht="30" x14ac:dyDescent="0.25">
      <c r="A54" s="210" t="s">
        <v>471</v>
      </c>
    </row>
    <row r="55" spans="1:3" x14ac:dyDescent="0.25">
      <c r="A55" s="208" t="s">
        <v>473</v>
      </c>
    </row>
    <row r="56" spans="1:3" x14ac:dyDescent="0.25">
      <c r="A56" s="208" t="s">
        <v>483</v>
      </c>
    </row>
    <row r="57" spans="1:3" x14ac:dyDescent="0.25">
      <c r="C57" s="100" t="s">
        <v>990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13"/>
  <sheetViews>
    <sheetView view="pageBreakPreview" topLeftCell="A33" zoomScaleNormal="100" zoomScaleSheetLayoutView="100" zoomScalePageLayoutView="80" workbookViewId="0">
      <selection activeCell="S32" sqref="S32"/>
    </sheetView>
  </sheetViews>
  <sheetFormatPr defaultColWidth="9.140625" defaultRowHeight="15" x14ac:dyDescent="0.25"/>
  <cols>
    <col min="1" max="1" width="7.710937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.42578125" style="1" customWidth="1"/>
    <col min="13" max="13" width="8.42578125" style="1" customWidth="1"/>
    <col min="14" max="16384" width="9.140625" style="1"/>
  </cols>
  <sheetData>
    <row r="1" spans="1:16" ht="21.95" customHeight="1" x14ac:dyDescent="0.25">
      <c r="A1" s="585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7"/>
    </row>
    <row r="2" spans="1:16" ht="37.5" customHeight="1" x14ac:dyDescent="0.25">
      <c r="A2" s="597" t="s">
        <v>1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9"/>
    </row>
    <row r="3" spans="1:16" ht="21.95" customHeight="1" x14ac:dyDescent="0.25">
      <c r="A3" s="588" t="s">
        <v>2</v>
      </c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90"/>
    </row>
    <row r="4" spans="1:16" ht="21.95" customHeight="1" thickBot="1" x14ac:dyDescent="0.3">
      <c r="A4" s="588" t="s">
        <v>3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90"/>
    </row>
    <row r="5" spans="1:16" ht="21.75" customHeight="1" thickTop="1" thickBot="1" x14ac:dyDescent="0.3">
      <c r="A5" s="591" t="s">
        <v>4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3"/>
    </row>
    <row r="6" spans="1:16" ht="21.75" customHeight="1" thickTop="1" thickBot="1" x14ac:dyDescent="0.3">
      <c r="A6" s="600" t="s">
        <v>1095</v>
      </c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2"/>
    </row>
    <row r="7" spans="1:16" ht="20.100000000000001" customHeight="1" thickTop="1" thickBot="1" x14ac:dyDescent="0.3">
      <c r="A7" s="594" t="s">
        <v>5</v>
      </c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6"/>
    </row>
    <row r="8" spans="1:16" ht="18" customHeight="1" thickTop="1" x14ac:dyDescent="0.25">
      <c r="A8" s="535" t="s">
        <v>6</v>
      </c>
      <c r="B8" s="536"/>
      <c r="C8" s="536"/>
      <c r="D8" s="536"/>
      <c r="E8" s="537"/>
      <c r="F8" s="565" t="s">
        <v>7</v>
      </c>
      <c r="G8" s="536"/>
      <c r="H8" s="536"/>
      <c r="I8" s="537"/>
      <c r="J8" s="560" t="s">
        <v>8</v>
      </c>
      <c r="K8" s="560"/>
      <c r="L8" s="561"/>
    </row>
    <row r="9" spans="1:16" ht="17.25" customHeight="1" x14ac:dyDescent="0.25">
      <c r="A9" s="538"/>
      <c r="B9" s="539"/>
      <c r="C9" s="539"/>
      <c r="D9" s="539"/>
      <c r="E9" s="540"/>
      <c r="F9" s="566"/>
      <c r="G9" s="567"/>
      <c r="H9" s="567"/>
      <c r="I9" s="568"/>
      <c r="J9" s="562" t="s">
        <v>9</v>
      </c>
      <c r="K9" s="563"/>
      <c r="L9" s="564"/>
    </row>
    <row r="10" spans="1:16" ht="24.95" customHeight="1" x14ac:dyDescent="0.25">
      <c r="A10" s="557" t="s">
        <v>3</v>
      </c>
      <c r="B10" s="558"/>
      <c r="C10" s="558"/>
      <c r="D10" s="558"/>
      <c r="E10" s="559"/>
      <c r="F10" s="556" t="s">
        <v>10</v>
      </c>
      <c r="G10" s="556"/>
      <c r="H10" s="556"/>
      <c r="I10" s="556"/>
      <c r="J10" s="541">
        <v>7</v>
      </c>
      <c r="K10" s="542"/>
      <c r="L10" s="543"/>
    </row>
    <row r="11" spans="1:16" ht="24.95" customHeight="1" x14ac:dyDescent="0.25">
      <c r="A11" s="557"/>
      <c r="B11" s="558"/>
      <c r="C11" s="558"/>
      <c r="D11" s="558"/>
      <c r="E11" s="559"/>
      <c r="F11" s="556" t="s">
        <v>11</v>
      </c>
      <c r="G11" s="556"/>
      <c r="H11" s="556"/>
      <c r="I11" s="556"/>
      <c r="J11" s="541">
        <v>162</v>
      </c>
      <c r="K11" s="542"/>
      <c r="L11" s="543"/>
    </row>
    <row r="12" spans="1:16" ht="24.95" customHeight="1" x14ac:dyDescent="0.25">
      <c r="A12" s="557"/>
      <c r="B12" s="558"/>
      <c r="C12" s="558"/>
      <c r="D12" s="558"/>
      <c r="E12" s="559"/>
      <c r="F12" s="556" t="s">
        <v>12</v>
      </c>
      <c r="G12" s="556"/>
      <c r="H12" s="556"/>
      <c r="I12" s="556"/>
      <c r="J12" s="541">
        <v>76</v>
      </c>
      <c r="K12" s="542"/>
      <c r="L12" s="543"/>
    </row>
    <row r="13" spans="1:16" ht="24.95" customHeight="1" x14ac:dyDescent="0.25">
      <c r="A13" s="557"/>
      <c r="B13" s="558"/>
      <c r="C13" s="558"/>
      <c r="D13" s="558"/>
      <c r="E13" s="559"/>
      <c r="F13" s="556" t="s">
        <v>13</v>
      </c>
      <c r="G13" s="556"/>
      <c r="H13" s="556"/>
      <c r="I13" s="556"/>
      <c r="J13" s="573">
        <v>4035</v>
      </c>
      <c r="K13" s="542"/>
      <c r="L13" s="543"/>
      <c r="N13" s="266"/>
    </row>
    <row r="14" spans="1:16" ht="24.95" customHeight="1" x14ac:dyDescent="0.25">
      <c r="A14" s="557"/>
      <c r="B14" s="558"/>
      <c r="C14" s="558"/>
      <c r="D14" s="558"/>
      <c r="E14" s="559"/>
      <c r="F14" s="556" t="s">
        <v>1073</v>
      </c>
      <c r="G14" s="556"/>
      <c r="H14" s="556"/>
      <c r="I14" s="556"/>
      <c r="J14" s="572">
        <v>101620.28</v>
      </c>
      <c r="K14" s="542"/>
      <c r="L14" s="543"/>
      <c r="M14" s="349"/>
      <c r="N14" s="349"/>
      <c r="P14" s="349"/>
    </row>
    <row r="15" spans="1:16" ht="24.95" customHeight="1" x14ac:dyDescent="0.25">
      <c r="A15" s="557"/>
      <c r="B15" s="558"/>
      <c r="C15" s="558"/>
      <c r="D15" s="558"/>
      <c r="E15" s="559"/>
      <c r="F15" s="553" t="s">
        <v>14</v>
      </c>
      <c r="G15" s="554"/>
      <c r="H15" s="554"/>
      <c r="I15" s="555"/>
      <c r="J15" s="550">
        <v>1</v>
      </c>
      <c r="K15" s="551"/>
      <c r="L15" s="552"/>
    </row>
    <row r="16" spans="1:16" ht="24.95" customHeight="1" x14ac:dyDescent="0.25">
      <c r="A16" s="557"/>
      <c r="B16" s="558"/>
      <c r="C16" s="558"/>
      <c r="D16" s="558"/>
      <c r="E16" s="559"/>
      <c r="F16" s="556" t="s">
        <v>15</v>
      </c>
      <c r="G16" s="556"/>
      <c r="H16" s="556"/>
      <c r="I16" s="556"/>
      <c r="J16" s="572">
        <v>105201.08</v>
      </c>
      <c r="K16" s="542"/>
      <c r="L16" s="543"/>
    </row>
    <row r="17" spans="1:23" ht="24.95" customHeight="1" x14ac:dyDescent="0.25">
      <c r="A17" s="557"/>
      <c r="B17" s="558"/>
      <c r="C17" s="558"/>
      <c r="D17" s="558"/>
      <c r="E17" s="559"/>
      <c r="F17" s="584" t="s">
        <v>16</v>
      </c>
      <c r="G17" s="584"/>
      <c r="H17" s="584"/>
      <c r="I17" s="584"/>
      <c r="J17" s="550">
        <v>39</v>
      </c>
      <c r="K17" s="551"/>
      <c r="L17" s="552"/>
      <c r="M17"/>
      <c r="N17"/>
      <c r="P17"/>
      <c r="Q17"/>
    </row>
    <row r="18" spans="1:23" ht="24.95" customHeight="1" x14ac:dyDescent="0.25">
      <c r="A18" s="557"/>
      <c r="B18" s="558"/>
      <c r="C18" s="558"/>
      <c r="D18" s="558"/>
      <c r="E18" s="559"/>
      <c r="F18" s="556" t="s">
        <v>17</v>
      </c>
      <c r="G18" s="556"/>
      <c r="H18" s="556"/>
      <c r="I18" s="556"/>
      <c r="J18" s="550">
        <v>16</v>
      </c>
      <c r="K18" s="551"/>
      <c r="L18" s="552"/>
      <c r="M18"/>
      <c r="N18"/>
      <c r="O18"/>
      <c r="P18"/>
      <c r="Q18"/>
    </row>
    <row r="19" spans="1:23" ht="33.75" customHeight="1" thickBot="1" x14ac:dyDescent="0.3">
      <c r="A19" s="557"/>
      <c r="B19" s="558"/>
      <c r="C19" s="558"/>
      <c r="D19" s="558"/>
      <c r="E19" s="559"/>
      <c r="F19" s="583" t="s">
        <v>18</v>
      </c>
      <c r="G19" s="583"/>
      <c r="H19" s="583"/>
      <c r="I19" s="583"/>
      <c r="J19" s="580" t="s">
        <v>19</v>
      </c>
      <c r="K19" s="581"/>
      <c r="L19" s="582"/>
    </row>
    <row r="20" spans="1:23" ht="10.5" customHeight="1" thickTop="1" thickBot="1" x14ac:dyDescent="0.3">
      <c r="A20" s="544"/>
      <c r="B20" s="545"/>
      <c r="C20" s="545"/>
      <c r="D20" s="545"/>
      <c r="E20" s="545"/>
      <c r="F20" s="545"/>
      <c r="G20" s="545"/>
      <c r="H20" s="545"/>
      <c r="I20" s="545"/>
      <c r="J20" s="545"/>
      <c r="K20" s="545"/>
      <c r="L20" s="546"/>
    </row>
    <row r="21" spans="1:23" ht="22.5" customHeight="1" thickTop="1" thickBot="1" x14ac:dyDescent="0.3">
      <c r="A21" s="547" t="s">
        <v>20</v>
      </c>
      <c r="B21" s="548"/>
      <c r="C21" s="548"/>
      <c r="D21" s="548"/>
      <c r="E21" s="548"/>
      <c r="F21" s="548"/>
      <c r="G21" s="548"/>
      <c r="H21" s="548"/>
      <c r="I21" s="548"/>
      <c r="J21" s="548"/>
      <c r="K21" s="548"/>
      <c r="L21" s="549"/>
    </row>
    <row r="22" spans="1:23" ht="69.75" customHeight="1" thickTop="1" x14ac:dyDescent="0.25">
      <c r="A22" s="574" t="s">
        <v>21</v>
      </c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6"/>
    </row>
    <row r="23" spans="1:23" ht="39" customHeight="1" x14ac:dyDescent="0.25">
      <c r="A23" s="577" t="s">
        <v>22</v>
      </c>
      <c r="B23" s="578"/>
      <c r="C23" s="578"/>
      <c r="D23" s="578"/>
      <c r="E23" s="578"/>
      <c r="F23" s="578"/>
      <c r="G23" s="578"/>
      <c r="H23" s="578"/>
      <c r="I23" s="578"/>
      <c r="J23" s="578"/>
      <c r="K23" s="578"/>
      <c r="L23" s="579"/>
    </row>
    <row r="24" spans="1:23" ht="29.25" customHeight="1" thickBot="1" x14ac:dyDescent="0.3">
      <c r="A24" s="569" t="s">
        <v>23</v>
      </c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1"/>
    </row>
    <row r="25" spans="1:23" ht="21.75" customHeight="1" thickTop="1" thickBot="1" x14ac:dyDescent="0.3">
      <c r="A25" s="547" t="s">
        <v>24</v>
      </c>
      <c r="B25" s="548"/>
      <c r="C25" s="548"/>
      <c r="D25" s="548"/>
      <c r="E25" s="548"/>
      <c r="F25" s="548"/>
      <c r="G25" s="548"/>
      <c r="H25" s="548"/>
      <c r="I25" s="548"/>
      <c r="J25" s="548"/>
      <c r="K25" s="548"/>
      <c r="L25" s="549"/>
    </row>
    <row r="26" spans="1:23" ht="56.25" customHeight="1" thickTop="1" x14ac:dyDescent="0.25">
      <c r="A26" s="604" t="s">
        <v>1081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6"/>
    </row>
    <row r="27" spans="1:23" ht="97.5" customHeight="1" x14ac:dyDescent="0.25">
      <c r="A27" s="604" t="s">
        <v>1103</v>
      </c>
      <c r="B27" s="607"/>
      <c r="C27" s="607"/>
      <c r="D27" s="607"/>
      <c r="E27" s="607"/>
      <c r="F27" s="607"/>
      <c r="G27" s="607"/>
      <c r="H27" s="607"/>
      <c r="I27" s="607"/>
      <c r="J27" s="607"/>
      <c r="K27" s="607"/>
      <c r="L27" s="608"/>
    </row>
    <row r="28" spans="1:23" ht="100.5" customHeight="1" x14ac:dyDescent="0.25">
      <c r="A28" s="604" t="s">
        <v>1104</v>
      </c>
      <c r="B28" s="607"/>
      <c r="C28" s="607"/>
      <c r="D28" s="607"/>
      <c r="E28" s="607"/>
      <c r="F28" s="607"/>
      <c r="G28" s="607"/>
      <c r="H28" s="607"/>
      <c r="I28" s="607"/>
      <c r="J28" s="607"/>
      <c r="K28" s="607"/>
      <c r="L28" s="608"/>
    </row>
    <row r="29" spans="1:23" customFormat="1" ht="57" customHeight="1" x14ac:dyDescent="0.25">
      <c r="A29" s="623" t="s">
        <v>1105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5"/>
      <c r="M29" s="284"/>
      <c r="N29" s="165"/>
      <c r="O29" s="1"/>
    </row>
    <row r="30" spans="1:23" customFormat="1" ht="84.75" customHeight="1" x14ac:dyDescent="0.25">
      <c r="A30" s="623" t="s">
        <v>1112</v>
      </c>
      <c r="B30" s="624"/>
      <c r="C30" s="624"/>
      <c r="D30" s="624"/>
      <c r="E30" s="624"/>
      <c r="F30" s="624"/>
      <c r="G30" s="624"/>
      <c r="H30" s="624"/>
      <c r="I30" s="624"/>
      <c r="J30" s="624"/>
      <c r="K30" s="624"/>
      <c r="L30" s="625"/>
      <c r="M30" s="284"/>
      <c r="O30" s="284"/>
      <c r="P30" s="1"/>
      <c r="Q30" s="284"/>
      <c r="R30" s="284"/>
      <c r="S30" s="284"/>
      <c r="T30" s="284"/>
      <c r="U30" s="284"/>
      <c r="V30" s="284"/>
      <c r="W30" s="284"/>
    </row>
    <row r="31" spans="1:23" customFormat="1" ht="57" customHeight="1" x14ac:dyDescent="0.25">
      <c r="A31" s="622" t="s">
        <v>1113</v>
      </c>
      <c r="B31" s="607"/>
      <c r="C31" s="607"/>
      <c r="D31" s="607"/>
      <c r="E31" s="607"/>
      <c r="F31" s="607"/>
      <c r="G31" s="607"/>
      <c r="H31" s="607"/>
      <c r="I31" s="607"/>
      <c r="J31" s="607"/>
      <c r="K31" s="607"/>
      <c r="L31" s="608"/>
      <c r="M31" s="284"/>
      <c r="N31" s="165"/>
      <c r="O31" s="1"/>
    </row>
    <row r="32" spans="1:23" ht="326.25" customHeight="1" x14ac:dyDescent="0.25">
      <c r="A32" s="521" t="s">
        <v>1049</v>
      </c>
      <c r="B32" s="522"/>
      <c r="C32" s="522"/>
      <c r="D32" s="522"/>
      <c r="E32" s="522"/>
      <c r="F32" s="522"/>
      <c r="G32" s="522"/>
      <c r="H32" s="522"/>
      <c r="I32" s="522"/>
      <c r="J32" s="522"/>
      <c r="K32" s="522"/>
      <c r="L32" s="523"/>
    </row>
    <row r="33" spans="1:13" ht="114.75" customHeight="1" x14ac:dyDescent="0.25">
      <c r="A33" s="529" t="s">
        <v>1076</v>
      </c>
      <c r="B33" s="530"/>
      <c r="C33" s="530"/>
      <c r="D33" s="530"/>
      <c r="E33" s="530"/>
      <c r="F33" s="530"/>
      <c r="G33" s="530"/>
      <c r="H33" s="530"/>
      <c r="I33" s="530"/>
      <c r="J33" s="530"/>
      <c r="K33" s="530"/>
      <c r="L33" s="531"/>
    </row>
    <row r="34" spans="1:13" ht="26.45" customHeight="1" thickBot="1" x14ac:dyDescent="0.3">
      <c r="A34" s="532" t="s">
        <v>1114</v>
      </c>
      <c r="B34" s="533"/>
      <c r="C34" s="533"/>
      <c r="D34" s="533"/>
      <c r="E34" s="533"/>
      <c r="F34" s="533"/>
      <c r="G34" s="533"/>
      <c r="H34" s="533"/>
      <c r="I34" s="533"/>
      <c r="J34" s="533"/>
      <c r="K34" s="533"/>
      <c r="L34" s="534"/>
    </row>
    <row r="35" spans="1:13" ht="21" customHeight="1" thickTop="1" thickBot="1" x14ac:dyDescent="0.3">
      <c r="A35" s="609" t="s">
        <v>1096</v>
      </c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1"/>
    </row>
    <row r="36" spans="1:13" ht="71.25" customHeight="1" thickTop="1" x14ac:dyDescent="0.25">
      <c r="A36" s="612" t="s">
        <v>1018</v>
      </c>
      <c r="B36" s="613"/>
      <c r="C36" s="613"/>
      <c r="D36" s="613"/>
      <c r="E36" s="613"/>
      <c r="F36" s="613"/>
      <c r="G36" s="614"/>
      <c r="H36" s="615" t="s">
        <v>25</v>
      </c>
      <c r="I36" s="616"/>
      <c r="J36" s="616"/>
      <c r="K36" s="616"/>
      <c r="L36" s="617"/>
    </row>
    <row r="37" spans="1:13" ht="54" customHeight="1" x14ac:dyDescent="0.25">
      <c r="A37" s="618" t="s">
        <v>1019</v>
      </c>
      <c r="B37" s="619"/>
      <c r="C37" s="619"/>
      <c r="D37" s="619"/>
      <c r="E37" s="619"/>
      <c r="F37" s="619"/>
      <c r="G37" s="619"/>
      <c r="H37" s="620" t="s">
        <v>26</v>
      </c>
      <c r="I37" s="620"/>
      <c r="J37" s="620"/>
      <c r="K37" s="620"/>
      <c r="L37" s="621"/>
      <c r="M37" s="282"/>
    </row>
    <row r="38" spans="1:13" ht="25.5" customHeight="1" x14ac:dyDescent="0.25">
      <c r="A38" s="524" t="s">
        <v>27</v>
      </c>
      <c r="B38" s="525"/>
      <c r="C38" s="525"/>
      <c r="D38" s="525"/>
      <c r="E38" s="525"/>
      <c r="F38" s="525"/>
      <c r="G38" s="525"/>
      <c r="H38" s="526" t="s">
        <v>28</v>
      </c>
      <c r="I38" s="526"/>
      <c r="J38" s="526"/>
      <c r="K38" s="526"/>
      <c r="L38" s="527"/>
    </row>
    <row r="39" spans="1:13" ht="53.25" customHeight="1" x14ac:dyDescent="0.25">
      <c r="A39" s="528" t="s">
        <v>29</v>
      </c>
      <c r="B39" s="519"/>
      <c r="C39" s="519"/>
      <c r="D39" s="519"/>
      <c r="E39" s="519"/>
      <c r="F39" s="519"/>
      <c r="G39" s="519"/>
      <c r="H39" s="519" t="s">
        <v>30</v>
      </c>
      <c r="I39" s="519"/>
      <c r="J39" s="519"/>
      <c r="K39" s="519"/>
      <c r="L39" s="520"/>
    </row>
    <row r="40" spans="1:13" ht="27.75" customHeight="1" x14ac:dyDescent="0.25">
      <c r="A40" s="524" t="s">
        <v>31</v>
      </c>
      <c r="B40" s="525"/>
      <c r="C40" s="525"/>
      <c r="D40" s="525"/>
      <c r="E40" s="525"/>
      <c r="F40" s="525"/>
      <c r="G40" s="525"/>
      <c r="H40" s="526" t="s">
        <v>32</v>
      </c>
      <c r="I40" s="526"/>
      <c r="J40" s="526"/>
      <c r="K40" s="526"/>
      <c r="L40" s="527"/>
    </row>
    <row r="41" spans="1:13" ht="15.75" x14ac:dyDescent="0.25">
      <c r="A41" s="528" t="s">
        <v>33</v>
      </c>
      <c r="B41" s="519"/>
      <c r="C41" s="519"/>
      <c r="D41" s="519"/>
      <c r="E41" s="519"/>
      <c r="F41" s="519"/>
      <c r="G41" s="519"/>
      <c r="H41" s="519" t="s">
        <v>34</v>
      </c>
      <c r="I41" s="519"/>
      <c r="J41" s="519"/>
      <c r="K41" s="519"/>
      <c r="L41" s="520"/>
    </row>
    <row r="42" spans="1:13" ht="16.5" thickBot="1" x14ac:dyDescent="0.3">
      <c r="A42" s="371"/>
      <c r="B42" s="369"/>
      <c r="C42" s="369"/>
      <c r="D42" s="369"/>
      <c r="E42" s="369"/>
      <c r="F42" s="369"/>
      <c r="G42" s="369"/>
      <c r="H42" s="369"/>
      <c r="I42" s="369"/>
      <c r="J42" s="369"/>
      <c r="K42" s="369"/>
      <c r="L42" s="370"/>
    </row>
    <row r="43" spans="1:13" ht="15.75" x14ac:dyDescent="0.25">
      <c r="A43" s="603"/>
      <c r="B43" s="603"/>
      <c r="C43" s="603"/>
      <c r="D43" s="603"/>
      <c r="E43" s="603"/>
      <c r="F43" s="603"/>
      <c r="G43" s="603"/>
      <c r="H43" s="603"/>
      <c r="I43" s="603"/>
      <c r="J43" s="603"/>
      <c r="K43" s="603"/>
      <c r="L43" s="603"/>
    </row>
    <row r="59" ht="33.75" customHeight="1" x14ac:dyDescent="0.25"/>
    <row r="65" spans="4:7" ht="4.5" customHeight="1" x14ac:dyDescent="0.25"/>
    <row r="77" spans="4:7" x14ac:dyDescent="0.25">
      <c r="D77" s="365"/>
      <c r="E77" s="365"/>
      <c r="F77" s="365"/>
      <c r="G77" s="365"/>
    </row>
    <row r="132" spans="1:5" ht="15.75" customHeight="1" thickBot="1" x14ac:dyDescent="0.3"/>
    <row r="133" spans="1:5" ht="30" customHeight="1" thickTop="1" x14ac:dyDescent="0.25">
      <c r="A133" s="485"/>
      <c r="B133" s="485"/>
      <c r="C133" s="485"/>
      <c r="D133" s="485"/>
      <c r="E133" s="485"/>
    </row>
    <row r="206" spans="1:5" ht="18" customHeight="1" thickBot="1" x14ac:dyDescent="0.3">
      <c r="A206" s="483"/>
      <c r="B206" s="483"/>
      <c r="C206" s="483"/>
      <c r="D206" s="483"/>
      <c r="E206" s="483"/>
    </row>
    <row r="207" spans="1:5" ht="15.75" thickTop="1" x14ac:dyDescent="0.25"/>
    <row r="288" spans="1:1" x14ac:dyDescent="0.25">
      <c r="A288" s="384"/>
    </row>
    <row r="289" spans="1:1" x14ac:dyDescent="0.25">
      <c r="A289" s="384"/>
    </row>
    <row r="290" spans="1:1" x14ac:dyDescent="0.25">
      <c r="A290" s="384"/>
    </row>
    <row r="291" spans="1:1" x14ac:dyDescent="0.25">
      <c r="A291" s="384"/>
    </row>
    <row r="292" spans="1:1" x14ac:dyDescent="0.25">
      <c r="A292" s="384"/>
    </row>
    <row r="293" spans="1:1" x14ac:dyDescent="0.25">
      <c r="A293" s="384"/>
    </row>
    <row r="294" spans="1:1" x14ac:dyDescent="0.25">
      <c r="A294" s="384"/>
    </row>
    <row r="316" spans="2:10" ht="51.75" customHeight="1" x14ac:dyDescent="0.25">
      <c r="B316" s="395"/>
      <c r="C316" s="395"/>
      <c r="D316" s="395"/>
      <c r="E316" s="395"/>
      <c r="F316" s="395"/>
      <c r="G316" s="395"/>
      <c r="H316" s="395"/>
      <c r="I316" s="395"/>
      <c r="J316" s="395"/>
    </row>
    <row r="317" spans="2:10" x14ac:dyDescent="0.25">
      <c r="B317" s="404"/>
      <c r="C317" s="404"/>
      <c r="D317" s="404"/>
      <c r="E317" s="404"/>
      <c r="F317" s="404"/>
      <c r="G317" s="404"/>
      <c r="H317" s="404"/>
      <c r="I317" s="404"/>
      <c r="J317" s="404"/>
    </row>
    <row r="502" ht="354.75" customHeight="1" x14ac:dyDescent="0.25"/>
    <row r="503" ht="42.75" customHeight="1" x14ac:dyDescent="0.25"/>
    <row r="506" ht="30" customHeight="1" x14ac:dyDescent="0.25"/>
    <row r="507" ht="29.25" customHeight="1" x14ac:dyDescent="0.25"/>
    <row r="509" ht="62.25" customHeight="1" x14ac:dyDescent="0.25"/>
    <row r="511" ht="61.5" customHeight="1" x14ac:dyDescent="0.25"/>
    <row r="512" ht="77.25" customHeight="1" x14ac:dyDescent="0.25"/>
    <row r="513" spans="1:10" ht="237.75" customHeight="1" x14ac:dyDescent="0.25">
      <c r="A513" s="144"/>
      <c r="B513" s="144"/>
      <c r="C513" s="144"/>
      <c r="D513" s="144"/>
      <c r="E513" s="144"/>
      <c r="F513" s="144"/>
      <c r="G513" s="144"/>
      <c r="H513" s="144"/>
      <c r="I513" s="144"/>
      <c r="J513" s="144"/>
    </row>
  </sheetData>
  <mergeCells count="61">
    <mergeCell ref="A43:L43"/>
    <mergeCell ref="A26:L26"/>
    <mergeCell ref="A27:L27"/>
    <mergeCell ref="A35:L35"/>
    <mergeCell ref="A36:G36"/>
    <mergeCell ref="H36:L36"/>
    <mergeCell ref="A37:G37"/>
    <mergeCell ref="H37:L37"/>
    <mergeCell ref="A38:G38"/>
    <mergeCell ref="H38:L38"/>
    <mergeCell ref="A39:G39"/>
    <mergeCell ref="H39:L39"/>
    <mergeCell ref="A28:L28"/>
    <mergeCell ref="A31:L31"/>
    <mergeCell ref="A29:L29"/>
    <mergeCell ref="A30:L30"/>
    <mergeCell ref="A1:L1"/>
    <mergeCell ref="A3:L3"/>
    <mergeCell ref="A4:L4"/>
    <mergeCell ref="A5:L5"/>
    <mergeCell ref="A7:L7"/>
    <mergeCell ref="A2:L2"/>
    <mergeCell ref="A6:L6"/>
    <mergeCell ref="A24:L24"/>
    <mergeCell ref="A25:L25"/>
    <mergeCell ref="J11:L11"/>
    <mergeCell ref="F12:I12"/>
    <mergeCell ref="J14:L14"/>
    <mergeCell ref="J13:L13"/>
    <mergeCell ref="A22:L22"/>
    <mergeCell ref="A23:L23"/>
    <mergeCell ref="J19:L19"/>
    <mergeCell ref="F19:I19"/>
    <mergeCell ref="F17:I17"/>
    <mergeCell ref="F11:I11"/>
    <mergeCell ref="F14:I14"/>
    <mergeCell ref="F16:I16"/>
    <mergeCell ref="J16:L16"/>
    <mergeCell ref="A8:E9"/>
    <mergeCell ref="J12:L12"/>
    <mergeCell ref="A20:L20"/>
    <mergeCell ref="A21:L21"/>
    <mergeCell ref="J18:L18"/>
    <mergeCell ref="J15:L15"/>
    <mergeCell ref="F15:I15"/>
    <mergeCell ref="F10:I10"/>
    <mergeCell ref="J10:L10"/>
    <mergeCell ref="A10:E19"/>
    <mergeCell ref="F13:I13"/>
    <mergeCell ref="J8:L8"/>
    <mergeCell ref="J9:L9"/>
    <mergeCell ref="F8:I9"/>
    <mergeCell ref="F18:I18"/>
    <mergeCell ref="J17:L17"/>
    <mergeCell ref="H41:L41"/>
    <mergeCell ref="A32:L32"/>
    <mergeCell ref="A40:G40"/>
    <mergeCell ref="H40:L40"/>
    <mergeCell ref="A41:G41"/>
    <mergeCell ref="A33:L33"/>
    <mergeCell ref="A34:L34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79" orientation="portrait" r:id="rId1"/>
  <headerFooter>
    <oddFooter>&amp;R&amp;8&amp;P /&amp;N</oddFooter>
  </headerFooter>
  <rowBreaks count="2" manualBreakCount="2">
    <brk id="28" max="11" man="1"/>
    <brk id="42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64"/>
  <sheetViews>
    <sheetView workbookViewId="0">
      <selection activeCell="P50" sqref="P50"/>
    </sheetView>
  </sheetViews>
  <sheetFormatPr defaultRowHeight="15" x14ac:dyDescent="0.25"/>
  <cols>
    <col min="1" max="1" width="37" style="165" customWidth="1"/>
    <col min="4" max="4" width="11.140625" customWidth="1"/>
    <col min="7" max="7" width="23.7109375" style="212" customWidth="1"/>
  </cols>
  <sheetData>
    <row r="1" spans="1:1" ht="25.5" customHeight="1" thickBot="1" x14ac:dyDescent="0.3">
      <c r="A1" s="175" t="s">
        <v>57</v>
      </c>
    </row>
    <row r="2" spans="1:1" ht="15.75" thickTop="1" x14ac:dyDescent="0.25">
      <c r="A2" s="205" t="s">
        <v>981</v>
      </c>
    </row>
    <row r="3" spans="1:1" ht="15" customHeight="1" x14ac:dyDescent="0.25">
      <c r="A3" s="202" t="s">
        <v>171</v>
      </c>
    </row>
    <row r="4" spans="1:1" x14ac:dyDescent="0.25">
      <c r="A4" s="205" t="s">
        <v>175</v>
      </c>
    </row>
    <row r="5" spans="1:1" x14ac:dyDescent="0.25">
      <c r="A5" s="204" t="s">
        <v>134</v>
      </c>
    </row>
    <row r="6" spans="1:1" x14ac:dyDescent="0.25">
      <c r="A6" s="202" t="s">
        <v>159</v>
      </c>
    </row>
    <row r="7" spans="1:1" x14ac:dyDescent="0.25">
      <c r="A7" s="202" t="s">
        <v>84</v>
      </c>
    </row>
    <row r="8" spans="1:1" x14ac:dyDescent="0.25">
      <c r="A8" s="205" t="s">
        <v>224</v>
      </c>
    </row>
    <row r="9" spans="1:1" x14ac:dyDescent="0.25">
      <c r="A9" s="202" t="s">
        <v>100</v>
      </c>
    </row>
    <row r="10" spans="1:1" x14ac:dyDescent="0.25">
      <c r="A10" s="205" t="s">
        <v>244</v>
      </c>
    </row>
    <row r="11" spans="1:1" ht="18" customHeight="1" x14ac:dyDescent="0.25">
      <c r="A11" s="204" t="s">
        <v>206</v>
      </c>
    </row>
    <row r="12" spans="1:1" x14ac:dyDescent="0.25">
      <c r="A12" s="204" t="s">
        <v>187</v>
      </c>
    </row>
    <row r="13" spans="1:1" x14ac:dyDescent="0.25">
      <c r="A13" s="204" t="s">
        <v>193</v>
      </c>
    </row>
    <row r="14" spans="1:1" x14ac:dyDescent="0.25">
      <c r="A14" s="204" t="s">
        <v>151</v>
      </c>
    </row>
    <row r="15" spans="1:1" x14ac:dyDescent="0.25">
      <c r="A15" s="204" t="s">
        <v>108</v>
      </c>
    </row>
    <row r="16" spans="1:1" x14ac:dyDescent="0.25">
      <c r="A16" s="204" t="s">
        <v>65</v>
      </c>
    </row>
    <row r="17" spans="1:1" ht="15" customHeight="1" x14ac:dyDescent="0.25">
      <c r="A17" s="202" t="s">
        <v>74</v>
      </c>
    </row>
    <row r="18" spans="1:1" ht="15" customHeight="1" x14ac:dyDescent="0.25">
      <c r="A18" s="202" t="s">
        <v>129</v>
      </c>
    </row>
    <row r="19" spans="1:1" x14ac:dyDescent="0.25">
      <c r="A19" s="205" t="s">
        <v>215</v>
      </c>
    </row>
    <row r="20" spans="1:1" x14ac:dyDescent="0.25">
      <c r="A20" s="204" t="s">
        <v>88</v>
      </c>
    </row>
    <row r="21" spans="1:1" x14ac:dyDescent="0.25">
      <c r="A21" s="204" t="s">
        <v>181</v>
      </c>
    </row>
    <row r="22" spans="1:1" x14ac:dyDescent="0.25">
      <c r="A22" s="204" t="s">
        <v>146</v>
      </c>
    </row>
    <row r="23" spans="1:1" x14ac:dyDescent="0.25">
      <c r="A23" s="204" t="s">
        <v>204</v>
      </c>
    </row>
    <row r="24" spans="1:1" x14ac:dyDescent="0.25">
      <c r="A24" s="205" t="s">
        <v>982</v>
      </c>
    </row>
    <row r="25" spans="1:1" x14ac:dyDescent="0.25">
      <c r="A25" s="203" t="s">
        <v>222</v>
      </c>
    </row>
    <row r="26" spans="1:1" x14ac:dyDescent="0.25">
      <c r="A26" s="204" t="s">
        <v>140</v>
      </c>
    </row>
    <row r="27" spans="1:1" x14ac:dyDescent="0.25">
      <c r="A27" s="203" t="s">
        <v>267</v>
      </c>
    </row>
    <row r="28" spans="1:1" x14ac:dyDescent="0.25">
      <c r="A28" s="204" t="s">
        <v>78</v>
      </c>
    </row>
    <row r="29" spans="1:1" x14ac:dyDescent="0.25">
      <c r="A29" s="203" t="s">
        <v>334</v>
      </c>
    </row>
    <row r="30" spans="1:1" x14ac:dyDescent="0.25">
      <c r="A30" s="203" t="s">
        <v>290</v>
      </c>
    </row>
    <row r="31" spans="1:1" x14ac:dyDescent="0.25">
      <c r="A31" s="203" t="s">
        <v>235</v>
      </c>
    </row>
    <row r="32" spans="1:1" x14ac:dyDescent="0.25">
      <c r="A32" s="203" t="s">
        <v>218</v>
      </c>
    </row>
    <row r="33" spans="1:4" x14ac:dyDescent="0.25">
      <c r="A33" s="204" t="s">
        <v>121</v>
      </c>
    </row>
    <row r="34" spans="1:4" ht="15" customHeight="1" x14ac:dyDescent="0.25">
      <c r="A34" s="205" t="s">
        <v>321</v>
      </c>
    </row>
    <row r="35" spans="1:4" ht="15" customHeight="1" x14ac:dyDescent="0.25">
      <c r="A35" s="204" t="s">
        <v>185</v>
      </c>
    </row>
    <row r="36" spans="1:4" x14ac:dyDescent="0.25">
      <c r="A36" s="203" t="s">
        <v>296</v>
      </c>
    </row>
    <row r="37" spans="1:4" x14ac:dyDescent="0.25">
      <c r="A37" s="204" t="s">
        <v>114</v>
      </c>
    </row>
    <row r="38" spans="1:4" x14ac:dyDescent="0.25">
      <c r="A38" s="203" t="s">
        <v>233</v>
      </c>
    </row>
    <row r="39" spans="1:4" ht="15" customHeight="1" x14ac:dyDescent="0.25">
      <c r="A39" s="202" t="s">
        <v>199</v>
      </c>
    </row>
    <row r="40" spans="1:4" x14ac:dyDescent="0.25">
      <c r="A40" s="204" t="s">
        <v>210</v>
      </c>
    </row>
    <row r="41" spans="1:4" x14ac:dyDescent="0.25">
      <c r="A41" s="203" t="s">
        <v>246</v>
      </c>
    </row>
    <row r="42" spans="1:4" x14ac:dyDescent="0.25">
      <c r="A42" s="204" t="s">
        <v>208</v>
      </c>
    </row>
    <row r="43" spans="1:4" x14ac:dyDescent="0.25">
      <c r="A43" s="205" t="s">
        <v>253</v>
      </c>
    </row>
    <row r="44" spans="1:4" ht="18" customHeight="1" x14ac:dyDescent="0.25">
      <c r="A44" s="204" t="s">
        <v>127</v>
      </c>
    </row>
    <row r="45" spans="1:4" x14ac:dyDescent="0.25">
      <c r="A45" s="205" t="s">
        <v>306</v>
      </c>
    </row>
    <row r="46" spans="1:4" ht="15" customHeight="1" x14ac:dyDescent="0.25">
      <c r="A46" s="202" t="s">
        <v>162</v>
      </c>
    </row>
    <row r="47" spans="1:4" x14ac:dyDescent="0.25">
      <c r="A47" s="205" t="s">
        <v>292</v>
      </c>
    </row>
    <row r="48" spans="1:4" x14ac:dyDescent="0.25">
      <c r="A48" s="203" t="s">
        <v>313</v>
      </c>
      <c r="C48" s="100">
        <v>47</v>
      </c>
      <c r="D48" s="100" t="s">
        <v>991</v>
      </c>
    </row>
    <row r="51" spans="1:4" ht="24.75" customHeight="1" x14ac:dyDescent="0.25">
      <c r="A51" s="216" t="s">
        <v>351</v>
      </c>
    </row>
    <row r="52" spans="1:4" x14ac:dyDescent="0.25">
      <c r="A52" s="213" t="s">
        <v>365</v>
      </c>
    </row>
    <row r="53" spans="1:4" ht="15.75" customHeight="1" x14ac:dyDescent="0.25">
      <c r="A53" s="213" t="s">
        <v>367</v>
      </c>
    </row>
    <row r="54" spans="1:4" ht="15" customHeight="1" x14ac:dyDescent="0.25">
      <c r="A54" s="214" t="s">
        <v>374</v>
      </c>
    </row>
    <row r="55" spans="1:4" ht="15.75" customHeight="1" x14ac:dyDescent="0.25">
      <c r="A55" s="213" t="s">
        <v>424</v>
      </c>
    </row>
    <row r="56" spans="1:4" ht="15" customHeight="1" x14ac:dyDescent="0.25">
      <c r="A56" s="213" t="s">
        <v>428</v>
      </c>
    </row>
    <row r="57" spans="1:4" ht="15" customHeight="1" x14ac:dyDescent="0.25">
      <c r="A57" s="213" t="s">
        <v>433</v>
      </c>
    </row>
    <row r="58" spans="1:4" x14ac:dyDescent="0.25">
      <c r="A58" s="215" t="s">
        <v>437</v>
      </c>
    </row>
    <row r="59" spans="1:4" x14ac:dyDescent="0.25">
      <c r="A59" s="215" t="s">
        <v>444</v>
      </c>
    </row>
    <row r="60" spans="1:4" x14ac:dyDescent="0.25">
      <c r="A60" s="213" t="s">
        <v>447</v>
      </c>
    </row>
    <row r="61" spans="1:4" x14ac:dyDescent="0.25">
      <c r="A61" s="213" t="s">
        <v>453</v>
      </c>
    </row>
    <row r="62" spans="1:4" x14ac:dyDescent="0.25">
      <c r="A62" s="213" t="s">
        <v>473</v>
      </c>
    </row>
    <row r="63" spans="1:4" ht="15" customHeight="1" x14ac:dyDescent="0.25">
      <c r="A63" s="213" t="s">
        <v>992</v>
      </c>
      <c r="C63" s="100">
        <v>12</v>
      </c>
      <c r="D63" s="100" t="s">
        <v>993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171" t="s">
        <v>57</v>
      </c>
    </row>
    <row r="2" spans="1:1" ht="15.75" thickTop="1" x14ac:dyDescent="0.25">
      <c r="A2" s="201" t="s">
        <v>171</v>
      </c>
    </row>
    <row r="3" spans="1:1" ht="15" customHeight="1" x14ac:dyDescent="0.25">
      <c r="A3" s="205" t="s">
        <v>175</v>
      </c>
    </row>
    <row r="4" spans="1:1" ht="15" customHeight="1" x14ac:dyDescent="0.25">
      <c r="A4" s="202" t="s">
        <v>134</v>
      </c>
    </row>
    <row r="5" spans="1:1" ht="15" customHeight="1" x14ac:dyDescent="0.25">
      <c r="A5" s="202" t="s">
        <v>159</v>
      </c>
    </row>
    <row r="6" spans="1:1" x14ac:dyDescent="0.25">
      <c r="A6" s="204" t="s">
        <v>84</v>
      </c>
    </row>
    <row r="7" spans="1:1" x14ac:dyDescent="0.25">
      <c r="A7" s="205" t="s">
        <v>224</v>
      </c>
    </row>
    <row r="8" spans="1:1" x14ac:dyDescent="0.25">
      <c r="A8" s="202" t="s">
        <v>86</v>
      </c>
    </row>
    <row r="9" spans="1:1" x14ac:dyDescent="0.25">
      <c r="A9" s="202" t="s">
        <v>100</v>
      </c>
    </row>
    <row r="10" spans="1:1" x14ac:dyDescent="0.25">
      <c r="A10" s="202" t="s">
        <v>206</v>
      </c>
    </row>
    <row r="11" spans="1:1" x14ac:dyDescent="0.25">
      <c r="A11" s="202" t="s">
        <v>187</v>
      </c>
    </row>
    <row r="12" spans="1:1" x14ac:dyDescent="0.25">
      <c r="A12" s="202" t="s">
        <v>193</v>
      </c>
    </row>
    <row r="13" spans="1:1" x14ac:dyDescent="0.25">
      <c r="A13" s="204" t="s">
        <v>108</v>
      </c>
    </row>
    <row r="14" spans="1:1" x14ac:dyDescent="0.25">
      <c r="A14" s="204" t="s">
        <v>65</v>
      </c>
    </row>
    <row r="15" spans="1:1" ht="15" customHeight="1" x14ac:dyDescent="0.25">
      <c r="A15" s="202" t="s">
        <v>74</v>
      </c>
    </row>
    <row r="16" spans="1:1" x14ac:dyDescent="0.25">
      <c r="A16" s="204" t="s">
        <v>129</v>
      </c>
    </row>
    <row r="17" spans="1:1" x14ac:dyDescent="0.25">
      <c r="A17" s="203" t="s">
        <v>277</v>
      </c>
    </row>
    <row r="18" spans="1:1" x14ac:dyDescent="0.25">
      <c r="A18" s="203" t="s">
        <v>215</v>
      </c>
    </row>
    <row r="19" spans="1:1" ht="15" customHeight="1" x14ac:dyDescent="0.25">
      <c r="A19" s="202" t="s">
        <v>88</v>
      </c>
    </row>
    <row r="20" spans="1:1" x14ac:dyDescent="0.25">
      <c r="A20" s="203" t="s">
        <v>265</v>
      </c>
    </row>
    <row r="21" spans="1:1" ht="15" customHeight="1" x14ac:dyDescent="0.25">
      <c r="A21" s="205" t="s">
        <v>242</v>
      </c>
    </row>
    <row r="22" spans="1:1" ht="15" customHeight="1" x14ac:dyDescent="0.25">
      <c r="A22" s="205" t="s">
        <v>256</v>
      </c>
    </row>
    <row r="23" spans="1:1" x14ac:dyDescent="0.25">
      <c r="A23" s="202" t="s">
        <v>181</v>
      </c>
    </row>
    <row r="24" spans="1:1" ht="18.75" customHeight="1" x14ac:dyDescent="0.25">
      <c r="A24" s="204" t="s">
        <v>146</v>
      </c>
    </row>
    <row r="25" spans="1:1" ht="18" customHeight="1" x14ac:dyDescent="0.25">
      <c r="A25" s="204" t="s">
        <v>204</v>
      </c>
    </row>
    <row r="26" spans="1:1" x14ac:dyDescent="0.25">
      <c r="A26" s="203" t="s">
        <v>341</v>
      </c>
    </row>
    <row r="27" spans="1:1" x14ac:dyDescent="0.25">
      <c r="A27" s="202" t="s">
        <v>148</v>
      </c>
    </row>
    <row r="28" spans="1:1" x14ac:dyDescent="0.25">
      <c r="A28" s="203" t="s">
        <v>345</v>
      </c>
    </row>
    <row r="29" spans="1:1" x14ac:dyDescent="0.25">
      <c r="A29" s="203" t="s">
        <v>281</v>
      </c>
    </row>
    <row r="30" spans="1:1" x14ac:dyDescent="0.25">
      <c r="A30" s="203" t="s">
        <v>328</v>
      </c>
    </row>
    <row r="31" spans="1:1" ht="30" x14ac:dyDescent="0.25">
      <c r="A31" s="203" t="s">
        <v>982</v>
      </c>
    </row>
    <row r="32" spans="1:1" x14ac:dyDescent="0.25">
      <c r="A32" s="203" t="s">
        <v>222</v>
      </c>
    </row>
    <row r="33" spans="1:1" x14ac:dyDescent="0.25">
      <c r="A33" s="204" t="s">
        <v>140</v>
      </c>
    </row>
    <row r="34" spans="1:1" ht="30" x14ac:dyDescent="0.25">
      <c r="A34" s="203" t="s">
        <v>267</v>
      </c>
    </row>
    <row r="35" spans="1:1" ht="30" x14ac:dyDescent="0.25">
      <c r="A35" s="204" t="s">
        <v>78</v>
      </c>
    </row>
    <row r="36" spans="1:1" x14ac:dyDescent="0.25">
      <c r="A36" s="203" t="s">
        <v>334</v>
      </c>
    </row>
    <row r="37" spans="1:1" ht="15" customHeight="1" x14ac:dyDescent="0.25">
      <c r="A37" s="202" t="s">
        <v>59</v>
      </c>
    </row>
    <row r="38" spans="1:1" x14ac:dyDescent="0.25">
      <c r="A38" s="203" t="s">
        <v>235</v>
      </c>
    </row>
    <row r="39" spans="1:1" x14ac:dyDescent="0.25">
      <c r="A39" s="203" t="s">
        <v>218</v>
      </c>
    </row>
    <row r="40" spans="1:1" x14ac:dyDescent="0.25">
      <c r="A40" s="204" t="s">
        <v>121</v>
      </c>
    </row>
    <row r="41" spans="1:1" x14ac:dyDescent="0.25">
      <c r="A41" s="203" t="s">
        <v>321</v>
      </c>
    </row>
    <row r="42" spans="1:1" ht="15" customHeight="1" x14ac:dyDescent="0.25">
      <c r="A42" s="204" t="s">
        <v>131</v>
      </c>
    </row>
    <row r="43" spans="1:1" x14ac:dyDescent="0.25">
      <c r="A43" s="203" t="s">
        <v>273</v>
      </c>
    </row>
    <row r="44" spans="1:1" x14ac:dyDescent="0.25">
      <c r="A44" s="204" t="s">
        <v>157</v>
      </c>
    </row>
    <row r="45" spans="1:1" x14ac:dyDescent="0.25">
      <c r="A45" s="204" t="s">
        <v>185</v>
      </c>
    </row>
    <row r="46" spans="1:1" x14ac:dyDescent="0.25">
      <c r="A46" s="203" t="s">
        <v>296</v>
      </c>
    </row>
    <row r="47" spans="1:1" x14ac:dyDescent="0.25">
      <c r="A47" s="204" t="s">
        <v>114</v>
      </c>
    </row>
    <row r="48" spans="1:1" x14ac:dyDescent="0.25">
      <c r="A48" s="206" t="s">
        <v>233</v>
      </c>
    </row>
    <row r="49" spans="1:1" ht="15.75" customHeight="1" x14ac:dyDescent="0.25">
      <c r="A49" s="202" t="s">
        <v>199</v>
      </c>
    </row>
    <row r="50" spans="1:1" x14ac:dyDescent="0.25">
      <c r="A50" s="204" t="s">
        <v>210</v>
      </c>
    </row>
    <row r="51" spans="1:1" x14ac:dyDescent="0.25">
      <c r="A51" s="203" t="s">
        <v>994</v>
      </c>
    </row>
    <row r="52" spans="1:1" ht="15.75" customHeight="1" x14ac:dyDescent="0.25">
      <c r="A52" s="205" t="s">
        <v>246</v>
      </c>
    </row>
    <row r="53" spans="1:1" x14ac:dyDescent="0.25">
      <c r="A53" s="203" t="s">
        <v>302</v>
      </c>
    </row>
    <row r="54" spans="1:1" x14ac:dyDescent="0.25">
      <c r="A54" s="204" t="s">
        <v>208</v>
      </c>
    </row>
    <row r="55" spans="1:1" x14ac:dyDescent="0.25">
      <c r="A55" s="205" t="s">
        <v>253</v>
      </c>
    </row>
    <row r="56" spans="1:1" x14ac:dyDescent="0.25">
      <c r="A56" s="204" t="s">
        <v>127</v>
      </c>
    </row>
    <row r="57" spans="1:1" ht="15" customHeight="1" x14ac:dyDescent="0.25">
      <c r="A57" s="205" t="s">
        <v>269</v>
      </c>
    </row>
    <row r="58" spans="1:1" x14ac:dyDescent="0.25">
      <c r="A58" s="205" t="s">
        <v>294</v>
      </c>
    </row>
    <row r="59" spans="1:1" x14ac:dyDescent="0.25">
      <c r="A59" s="203" t="s">
        <v>306</v>
      </c>
    </row>
    <row r="60" spans="1:1" x14ac:dyDescent="0.25">
      <c r="A60" s="204" t="s">
        <v>162</v>
      </c>
    </row>
    <row r="61" spans="1:1" x14ac:dyDescent="0.25">
      <c r="A61" s="203" t="s">
        <v>311</v>
      </c>
    </row>
    <row r="62" spans="1:1" x14ac:dyDescent="0.25">
      <c r="A62" s="203" t="s">
        <v>292</v>
      </c>
    </row>
    <row r="63" spans="1:1" x14ac:dyDescent="0.25">
      <c r="A63" s="203" t="s">
        <v>313</v>
      </c>
    </row>
    <row r="67" spans="1:1" ht="16.5" thickBot="1" x14ac:dyDescent="0.3">
      <c r="A67" s="171" t="s">
        <v>351</v>
      </c>
    </row>
    <row r="68" spans="1:1" ht="15.75" thickTop="1" x14ac:dyDescent="0.25">
      <c r="A68" s="207" t="s">
        <v>353</v>
      </c>
    </row>
    <row r="69" spans="1:1" x14ac:dyDescent="0.25">
      <c r="A69" s="208" t="s">
        <v>365</v>
      </c>
    </row>
    <row r="70" spans="1:1" x14ac:dyDescent="0.25">
      <c r="A70" s="208" t="s">
        <v>367</v>
      </c>
    </row>
    <row r="71" spans="1:1" x14ac:dyDescent="0.25">
      <c r="A71" s="209" t="s">
        <v>374</v>
      </c>
    </row>
    <row r="72" spans="1:1" x14ac:dyDescent="0.25">
      <c r="A72" s="208" t="s">
        <v>424</v>
      </c>
    </row>
    <row r="73" spans="1:1" x14ac:dyDescent="0.25">
      <c r="A73" s="208" t="s">
        <v>428</v>
      </c>
    </row>
    <row r="74" spans="1:1" x14ac:dyDescent="0.25">
      <c r="A74" s="208" t="s">
        <v>433</v>
      </c>
    </row>
    <row r="75" spans="1:1" x14ac:dyDescent="0.25">
      <c r="A75" s="210" t="s">
        <v>437</v>
      </c>
    </row>
    <row r="76" spans="1:1" x14ac:dyDescent="0.25">
      <c r="A76" s="210" t="s">
        <v>444</v>
      </c>
    </row>
    <row r="77" spans="1:1" x14ac:dyDescent="0.25">
      <c r="A77" s="208" t="s">
        <v>447</v>
      </c>
    </row>
    <row r="78" spans="1:1" x14ac:dyDescent="0.25">
      <c r="A78" s="208" t="s">
        <v>453</v>
      </c>
    </row>
    <row r="79" spans="1:1" x14ac:dyDescent="0.25">
      <c r="A79" s="210" t="s">
        <v>464</v>
      </c>
    </row>
    <row r="80" spans="1:1" ht="30" x14ac:dyDescent="0.25">
      <c r="A80" s="210" t="s">
        <v>471</v>
      </c>
    </row>
    <row r="81" spans="1:1" x14ac:dyDescent="0.25">
      <c r="A81" s="208" t="s">
        <v>473</v>
      </c>
    </row>
    <row r="82" spans="1:1" ht="17.25" customHeight="1" x14ac:dyDescent="0.25">
      <c r="A82" s="211" t="s">
        <v>995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196" t="s">
        <v>59</v>
      </c>
    </row>
    <row r="2" spans="1:1" x14ac:dyDescent="0.25">
      <c r="A2" s="101" t="s">
        <v>65</v>
      </c>
    </row>
    <row r="3" spans="1:1" ht="15.75" customHeight="1" x14ac:dyDescent="0.25">
      <c r="A3" s="101" t="s">
        <v>74</v>
      </c>
    </row>
    <row r="4" spans="1:1" ht="31.5" customHeight="1" x14ac:dyDescent="0.25">
      <c r="A4" s="101" t="s">
        <v>78</v>
      </c>
    </row>
    <row r="5" spans="1:1" ht="30" x14ac:dyDescent="0.25">
      <c r="A5" s="97" t="s">
        <v>82</v>
      </c>
    </row>
    <row r="6" spans="1:1" x14ac:dyDescent="0.25">
      <c r="A6" s="97" t="s">
        <v>84</v>
      </c>
    </row>
    <row r="7" spans="1:1" x14ac:dyDescent="0.25">
      <c r="A7" s="101" t="s">
        <v>88</v>
      </c>
    </row>
    <row r="8" spans="1:1" x14ac:dyDescent="0.25">
      <c r="A8" s="101" t="s">
        <v>95</v>
      </c>
    </row>
    <row r="9" spans="1:1" x14ac:dyDescent="0.25">
      <c r="A9" s="101" t="s">
        <v>100</v>
      </c>
    </row>
    <row r="10" spans="1:1" x14ac:dyDescent="0.25">
      <c r="A10" s="101" t="s">
        <v>108</v>
      </c>
    </row>
    <row r="11" spans="1:1" x14ac:dyDescent="0.25">
      <c r="A11" s="97" t="s">
        <v>112</v>
      </c>
    </row>
    <row r="12" spans="1:1" x14ac:dyDescent="0.25">
      <c r="A12" s="101" t="s">
        <v>114</v>
      </c>
    </row>
    <row r="13" spans="1:1" x14ac:dyDescent="0.25">
      <c r="A13" s="101" t="s">
        <v>121</v>
      </c>
    </row>
    <row r="14" spans="1:1" ht="17.25" customHeight="1" x14ac:dyDescent="0.25">
      <c r="A14" s="97" t="s">
        <v>127</v>
      </c>
    </row>
    <row r="15" spans="1:1" x14ac:dyDescent="0.25">
      <c r="A15" s="97" t="s">
        <v>129</v>
      </c>
    </row>
    <row r="16" spans="1:1" x14ac:dyDescent="0.25">
      <c r="A16" s="97" t="s">
        <v>134</v>
      </c>
    </row>
    <row r="17" spans="1:1" ht="30" x14ac:dyDescent="0.25">
      <c r="A17" s="97" t="s">
        <v>140</v>
      </c>
    </row>
    <row r="18" spans="1:1" ht="30" x14ac:dyDescent="0.25">
      <c r="A18" s="97" t="s">
        <v>146</v>
      </c>
    </row>
    <row r="19" spans="1:1" ht="18" customHeight="1" x14ac:dyDescent="0.25">
      <c r="A19" s="97" t="s">
        <v>157</v>
      </c>
    </row>
    <row r="20" spans="1:1" ht="15" customHeight="1" x14ac:dyDescent="0.25">
      <c r="A20" s="101" t="s">
        <v>159</v>
      </c>
    </row>
    <row r="21" spans="1:1" ht="15.75" customHeight="1" x14ac:dyDescent="0.25">
      <c r="A21" s="101" t="s">
        <v>162</v>
      </c>
    </row>
    <row r="22" spans="1:1" x14ac:dyDescent="0.25">
      <c r="A22" s="101" t="s">
        <v>171</v>
      </c>
    </row>
    <row r="23" spans="1:1" x14ac:dyDescent="0.25">
      <c r="A23" s="97" t="s">
        <v>181</v>
      </c>
    </row>
    <row r="24" spans="1:1" ht="30" x14ac:dyDescent="0.25">
      <c r="A24" s="97" t="s">
        <v>185</v>
      </c>
    </row>
    <row r="25" spans="1:1" x14ac:dyDescent="0.25">
      <c r="A25" s="101" t="s">
        <v>187</v>
      </c>
    </row>
    <row r="26" spans="1:1" x14ac:dyDescent="0.25">
      <c r="A26" s="97" t="s">
        <v>193</v>
      </c>
    </row>
    <row r="27" spans="1:1" ht="19.5" customHeight="1" x14ac:dyDescent="0.25">
      <c r="A27" s="97" t="s">
        <v>199</v>
      </c>
    </row>
    <row r="28" spans="1:1" ht="30" x14ac:dyDescent="0.25">
      <c r="A28" s="97" t="s">
        <v>204</v>
      </c>
    </row>
    <row r="29" spans="1:1" x14ac:dyDescent="0.25">
      <c r="A29" s="97" t="s">
        <v>206</v>
      </c>
    </row>
    <row r="30" spans="1:1" x14ac:dyDescent="0.25">
      <c r="A30" s="97" t="s">
        <v>208</v>
      </c>
    </row>
    <row r="31" spans="1:1" x14ac:dyDescent="0.25">
      <c r="A31" s="97" t="s">
        <v>210</v>
      </c>
    </row>
    <row r="32" spans="1:1" ht="30" x14ac:dyDescent="0.25">
      <c r="A32" s="99" t="s">
        <v>215</v>
      </c>
    </row>
    <row r="33" spans="1:3" x14ac:dyDescent="0.25">
      <c r="A33" s="99" t="s">
        <v>218</v>
      </c>
    </row>
    <row r="34" spans="1:3" ht="16.5" customHeight="1" x14ac:dyDescent="0.25">
      <c r="A34" s="99" t="s">
        <v>222</v>
      </c>
    </row>
    <row r="35" spans="1:3" ht="15.75" customHeight="1" x14ac:dyDescent="0.25">
      <c r="A35" s="98" t="s">
        <v>224</v>
      </c>
    </row>
    <row r="36" spans="1:3" x14ac:dyDescent="0.25">
      <c r="A36" s="99" t="s">
        <v>233</v>
      </c>
    </row>
    <row r="37" spans="1:3" x14ac:dyDescent="0.25">
      <c r="A37" s="99" t="s">
        <v>235</v>
      </c>
    </row>
    <row r="38" spans="1:3" x14ac:dyDescent="0.25">
      <c r="A38" s="99" t="s">
        <v>269</v>
      </c>
    </row>
    <row r="39" spans="1:3" x14ac:dyDescent="0.25">
      <c r="A39" s="99" t="s">
        <v>285</v>
      </c>
    </row>
    <row r="40" spans="1:3" x14ac:dyDescent="0.25">
      <c r="A40" s="99" t="s">
        <v>292</v>
      </c>
    </row>
    <row r="41" spans="1:3" ht="17.25" customHeight="1" x14ac:dyDescent="0.25">
      <c r="A41" s="98" t="s">
        <v>296</v>
      </c>
    </row>
    <row r="42" spans="1:3" x14ac:dyDescent="0.25">
      <c r="A42" s="98" t="s">
        <v>306</v>
      </c>
    </row>
    <row r="43" spans="1:3" x14ac:dyDescent="0.25">
      <c r="A43" s="98" t="s">
        <v>321</v>
      </c>
    </row>
    <row r="44" spans="1:3" x14ac:dyDescent="0.25">
      <c r="A44" s="99" t="s">
        <v>334</v>
      </c>
    </row>
    <row r="45" spans="1:3" ht="18" customHeight="1" x14ac:dyDescent="0.25">
      <c r="A45" s="99" t="s">
        <v>341</v>
      </c>
      <c r="C45" s="100" t="s">
        <v>996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03" t="s">
        <v>365</v>
      </c>
    </row>
    <row r="49" spans="1:3" ht="16.5" customHeight="1" x14ac:dyDescent="0.25">
      <c r="A49" s="103" t="s">
        <v>367</v>
      </c>
    </row>
    <row r="50" spans="1:3" ht="17.25" customHeight="1" x14ac:dyDescent="0.25">
      <c r="A50" s="103" t="s">
        <v>374</v>
      </c>
    </row>
    <row r="51" spans="1:3" ht="20.100000000000001" customHeight="1" x14ac:dyDescent="0.25">
      <c r="A51" s="103" t="s">
        <v>424</v>
      </c>
    </row>
    <row r="52" spans="1:3" ht="17.25" customHeight="1" x14ac:dyDescent="0.25">
      <c r="A52" s="103" t="s">
        <v>428</v>
      </c>
    </row>
    <row r="53" spans="1:3" ht="15.75" customHeight="1" x14ac:dyDescent="0.25">
      <c r="A53" s="197" t="s">
        <v>437</v>
      </c>
    </row>
    <row r="54" spans="1:3" ht="17.25" customHeight="1" x14ac:dyDescent="0.25">
      <c r="A54" s="103" t="s">
        <v>447</v>
      </c>
    </row>
    <row r="55" spans="1:3" ht="20.100000000000001" customHeight="1" x14ac:dyDescent="0.25">
      <c r="A55" s="103" t="s">
        <v>453</v>
      </c>
    </row>
    <row r="56" spans="1:3" ht="27" customHeight="1" x14ac:dyDescent="0.25">
      <c r="A56" s="197" t="s">
        <v>471</v>
      </c>
    </row>
    <row r="57" spans="1:3" ht="15.75" customHeight="1" x14ac:dyDescent="0.25">
      <c r="A57" s="103" t="s">
        <v>473</v>
      </c>
    </row>
    <row r="58" spans="1:3" ht="15.75" customHeight="1" x14ac:dyDescent="0.25">
      <c r="A58" s="198" t="s">
        <v>483</v>
      </c>
      <c r="C58" s="100" t="s">
        <v>978</v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189" customWidth="1"/>
    <col min="3" max="3" width="10.28515625" customWidth="1"/>
    <col min="4" max="4" width="10.7109375" customWidth="1"/>
  </cols>
  <sheetData>
    <row r="2" spans="1:1" ht="16.5" thickBot="1" x14ac:dyDescent="0.3">
      <c r="A2" s="188" t="s">
        <v>57</v>
      </c>
    </row>
    <row r="3" spans="1:1" ht="15.75" thickTop="1" x14ac:dyDescent="0.25">
      <c r="A3" s="182" t="s">
        <v>171</v>
      </c>
    </row>
    <row r="4" spans="1:1" x14ac:dyDescent="0.25">
      <c r="A4" s="187" t="s">
        <v>134</v>
      </c>
    </row>
    <row r="5" spans="1:1" x14ac:dyDescent="0.25">
      <c r="A5" s="186" t="s">
        <v>285</v>
      </c>
    </row>
    <row r="6" spans="1:1" x14ac:dyDescent="0.25">
      <c r="A6" s="187" t="s">
        <v>159</v>
      </c>
    </row>
    <row r="7" spans="1:1" x14ac:dyDescent="0.25">
      <c r="A7" s="187" t="s">
        <v>84</v>
      </c>
    </row>
    <row r="8" spans="1:1" x14ac:dyDescent="0.25">
      <c r="A8" s="183" t="s">
        <v>224</v>
      </c>
    </row>
    <row r="9" spans="1:1" x14ac:dyDescent="0.25">
      <c r="A9" s="105" t="s">
        <v>100</v>
      </c>
    </row>
    <row r="10" spans="1:1" x14ac:dyDescent="0.25">
      <c r="A10" s="187" t="s">
        <v>206</v>
      </c>
    </row>
    <row r="11" spans="1:1" x14ac:dyDescent="0.25">
      <c r="A11" s="187" t="s">
        <v>187</v>
      </c>
    </row>
    <row r="12" spans="1:1" x14ac:dyDescent="0.25">
      <c r="A12" s="187" t="s">
        <v>193</v>
      </c>
    </row>
    <row r="13" spans="1:1" x14ac:dyDescent="0.25">
      <c r="A13" s="187" t="s">
        <v>95</v>
      </c>
    </row>
    <row r="14" spans="1:1" x14ac:dyDescent="0.25">
      <c r="A14" s="187" t="s">
        <v>201</v>
      </c>
    </row>
    <row r="15" spans="1:1" x14ac:dyDescent="0.25">
      <c r="A15" s="105" t="s">
        <v>108</v>
      </c>
    </row>
    <row r="16" spans="1:1" x14ac:dyDescent="0.25">
      <c r="A16" s="105" t="s">
        <v>65</v>
      </c>
    </row>
    <row r="17" spans="1:1" x14ac:dyDescent="0.25">
      <c r="A17" s="105" t="s">
        <v>69</v>
      </c>
    </row>
    <row r="18" spans="1:1" x14ac:dyDescent="0.25">
      <c r="A18" s="105" t="s">
        <v>74</v>
      </c>
    </row>
    <row r="19" spans="1:1" x14ac:dyDescent="0.25">
      <c r="A19" s="105" t="s">
        <v>129</v>
      </c>
    </row>
    <row r="20" spans="1:1" x14ac:dyDescent="0.25">
      <c r="A20" s="183" t="s">
        <v>215</v>
      </c>
    </row>
    <row r="21" spans="1:1" x14ac:dyDescent="0.25">
      <c r="A21" s="187" t="s">
        <v>88</v>
      </c>
    </row>
    <row r="22" spans="1:1" x14ac:dyDescent="0.25">
      <c r="A22" s="186" t="s">
        <v>997</v>
      </c>
    </row>
    <row r="23" spans="1:1" x14ac:dyDescent="0.25">
      <c r="A23" s="186" t="s">
        <v>256</v>
      </c>
    </row>
    <row r="24" spans="1:1" x14ac:dyDescent="0.25">
      <c r="A24" s="105" t="s">
        <v>181</v>
      </c>
    </row>
    <row r="25" spans="1:1" x14ac:dyDescent="0.25">
      <c r="A25" s="105" t="s">
        <v>146</v>
      </c>
    </row>
    <row r="26" spans="1:1" x14ac:dyDescent="0.25">
      <c r="A26" s="187" t="s">
        <v>204</v>
      </c>
    </row>
    <row r="27" spans="1:1" x14ac:dyDescent="0.25">
      <c r="A27" s="183" t="s">
        <v>281</v>
      </c>
    </row>
    <row r="28" spans="1:1" x14ac:dyDescent="0.25">
      <c r="A28" s="183" t="s">
        <v>222</v>
      </c>
    </row>
    <row r="29" spans="1:1" x14ac:dyDescent="0.25">
      <c r="A29" s="187" t="s">
        <v>140</v>
      </c>
    </row>
    <row r="30" spans="1:1" x14ac:dyDescent="0.25">
      <c r="A30" s="105" t="s">
        <v>82</v>
      </c>
    </row>
    <row r="31" spans="1:1" x14ac:dyDescent="0.25">
      <c r="A31" s="105" t="s">
        <v>78</v>
      </c>
    </row>
    <row r="32" spans="1:1" x14ac:dyDescent="0.25">
      <c r="A32" s="183" t="s">
        <v>334</v>
      </c>
    </row>
    <row r="33" spans="1:1" x14ac:dyDescent="0.25">
      <c r="A33" s="105" t="s">
        <v>59</v>
      </c>
    </row>
    <row r="34" spans="1:1" x14ac:dyDescent="0.25">
      <c r="A34" s="183" t="s">
        <v>235</v>
      </c>
    </row>
    <row r="35" spans="1:1" x14ac:dyDescent="0.25">
      <c r="A35" s="183" t="s">
        <v>218</v>
      </c>
    </row>
    <row r="36" spans="1:1" x14ac:dyDescent="0.25">
      <c r="A36" s="105" t="s">
        <v>121</v>
      </c>
    </row>
    <row r="37" spans="1:1" x14ac:dyDescent="0.25">
      <c r="A37" s="186" t="s">
        <v>321</v>
      </c>
    </row>
    <row r="38" spans="1:1" x14ac:dyDescent="0.25">
      <c r="A38" s="183" t="s">
        <v>273</v>
      </c>
    </row>
    <row r="39" spans="1:1" x14ac:dyDescent="0.25">
      <c r="A39" s="105" t="s">
        <v>157</v>
      </c>
    </row>
    <row r="40" spans="1:1" x14ac:dyDescent="0.25">
      <c r="A40" s="105" t="s">
        <v>185</v>
      </c>
    </row>
    <row r="41" spans="1:1" x14ac:dyDescent="0.25">
      <c r="A41" s="183" t="s">
        <v>296</v>
      </c>
    </row>
    <row r="42" spans="1:1" x14ac:dyDescent="0.25">
      <c r="A42" s="184" t="s">
        <v>233</v>
      </c>
    </row>
    <row r="43" spans="1:1" x14ac:dyDescent="0.25">
      <c r="A43" s="105" t="s">
        <v>199</v>
      </c>
    </row>
    <row r="44" spans="1:1" x14ac:dyDescent="0.25">
      <c r="A44" s="187" t="s">
        <v>210</v>
      </c>
    </row>
    <row r="45" spans="1:1" x14ac:dyDescent="0.25">
      <c r="A45" s="183" t="s">
        <v>994</v>
      </c>
    </row>
    <row r="46" spans="1:1" x14ac:dyDescent="0.25">
      <c r="A46" s="183" t="s">
        <v>246</v>
      </c>
    </row>
    <row r="47" spans="1:1" x14ac:dyDescent="0.25">
      <c r="A47" s="187" t="s">
        <v>208</v>
      </c>
    </row>
    <row r="48" spans="1:1" x14ac:dyDescent="0.25">
      <c r="A48" s="186" t="s">
        <v>253</v>
      </c>
    </row>
    <row r="49" spans="1:4" x14ac:dyDescent="0.25">
      <c r="A49" s="187" t="s">
        <v>127</v>
      </c>
    </row>
    <row r="50" spans="1:4" x14ac:dyDescent="0.25">
      <c r="A50" s="183" t="s">
        <v>306</v>
      </c>
    </row>
    <row r="51" spans="1:4" x14ac:dyDescent="0.25">
      <c r="A51" s="187" t="s">
        <v>162</v>
      </c>
    </row>
    <row r="52" spans="1:4" x14ac:dyDescent="0.25">
      <c r="A52" s="183" t="s">
        <v>292</v>
      </c>
    </row>
    <row r="53" spans="1:4" x14ac:dyDescent="0.25">
      <c r="A53" s="183" t="s">
        <v>313</v>
      </c>
      <c r="C53" s="100">
        <v>51</v>
      </c>
      <c r="D53" s="100" t="s">
        <v>991</v>
      </c>
    </row>
    <row r="56" spans="1:4" ht="16.5" thickBot="1" x14ac:dyDescent="0.3">
      <c r="A56" s="171" t="s">
        <v>351</v>
      </c>
    </row>
    <row r="57" spans="1:4" ht="15.75" thickTop="1" x14ac:dyDescent="0.25">
      <c r="A57" s="182" t="s">
        <v>367</v>
      </c>
    </row>
    <row r="58" spans="1:4" x14ac:dyDescent="0.25">
      <c r="A58" s="185" t="s">
        <v>353</v>
      </c>
    </row>
    <row r="59" spans="1:4" x14ac:dyDescent="0.25">
      <c r="A59" s="187" t="s">
        <v>365</v>
      </c>
    </row>
    <row r="60" spans="1:4" x14ac:dyDescent="0.25">
      <c r="A60" s="190" t="s">
        <v>374</v>
      </c>
    </row>
    <row r="61" spans="1:4" x14ac:dyDescent="0.25">
      <c r="A61" s="105" t="s">
        <v>424</v>
      </c>
    </row>
    <row r="62" spans="1:4" x14ac:dyDescent="0.25">
      <c r="A62" s="187" t="s">
        <v>428</v>
      </c>
    </row>
    <row r="63" spans="1:4" x14ac:dyDescent="0.25">
      <c r="A63" s="186" t="s">
        <v>437</v>
      </c>
    </row>
    <row r="64" spans="1:4" x14ac:dyDescent="0.25">
      <c r="A64" s="105" t="s">
        <v>447</v>
      </c>
    </row>
    <row r="65" spans="1:4" x14ac:dyDescent="0.25">
      <c r="A65" s="187" t="s">
        <v>453</v>
      </c>
    </row>
    <row r="66" spans="1:4" x14ac:dyDescent="0.25">
      <c r="A66" s="186" t="s">
        <v>471</v>
      </c>
    </row>
    <row r="67" spans="1:4" x14ac:dyDescent="0.25">
      <c r="A67" s="187" t="s">
        <v>473</v>
      </c>
    </row>
    <row r="68" spans="1:4" x14ac:dyDescent="0.25">
      <c r="A68" s="191" t="s">
        <v>483</v>
      </c>
      <c r="C68" s="100">
        <v>12</v>
      </c>
      <c r="D68" s="100" t="s">
        <v>998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174" customWidth="1"/>
  </cols>
  <sheetData>
    <row r="1" spans="1:1" ht="16.5" thickBot="1" x14ac:dyDescent="0.3">
      <c r="A1" s="175" t="s">
        <v>57</v>
      </c>
    </row>
    <row r="2" spans="1:1" ht="15.75" thickTop="1" x14ac:dyDescent="0.25">
      <c r="A2" s="166" t="s">
        <v>171</v>
      </c>
    </row>
    <row r="3" spans="1:1" x14ac:dyDescent="0.25">
      <c r="A3" s="159" t="s">
        <v>134</v>
      </c>
    </row>
    <row r="4" spans="1:1" x14ac:dyDescent="0.25">
      <c r="A4" s="161" t="s">
        <v>285</v>
      </c>
    </row>
    <row r="5" spans="1:1" x14ac:dyDescent="0.25">
      <c r="A5" s="159" t="s">
        <v>159</v>
      </c>
    </row>
    <row r="6" spans="1:1" x14ac:dyDescent="0.25">
      <c r="A6" s="160" t="s">
        <v>84</v>
      </c>
    </row>
    <row r="7" spans="1:1" x14ac:dyDescent="0.25">
      <c r="A7" s="164" t="s">
        <v>224</v>
      </c>
    </row>
    <row r="8" spans="1:1" x14ac:dyDescent="0.25">
      <c r="A8" s="159" t="s">
        <v>100</v>
      </c>
    </row>
    <row r="9" spans="1:1" x14ac:dyDescent="0.25">
      <c r="A9" s="159" t="s">
        <v>206</v>
      </c>
    </row>
    <row r="10" spans="1:1" x14ac:dyDescent="0.25">
      <c r="A10" s="159" t="s">
        <v>187</v>
      </c>
    </row>
    <row r="11" spans="1:1" x14ac:dyDescent="0.25">
      <c r="A11" s="159" t="s">
        <v>193</v>
      </c>
    </row>
    <row r="12" spans="1:1" x14ac:dyDescent="0.25">
      <c r="A12" s="163" t="s">
        <v>95</v>
      </c>
    </row>
    <row r="13" spans="1:1" x14ac:dyDescent="0.25">
      <c r="A13" s="159" t="s">
        <v>201</v>
      </c>
    </row>
    <row r="14" spans="1:1" x14ac:dyDescent="0.25">
      <c r="A14" s="163" t="s">
        <v>108</v>
      </c>
    </row>
    <row r="15" spans="1:1" x14ac:dyDescent="0.25">
      <c r="A15" s="163" t="s">
        <v>65</v>
      </c>
    </row>
    <row r="16" spans="1:1" x14ac:dyDescent="0.25">
      <c r="A16" s="163" t="s">
        <v>74</v>
      </c>
    </row>
    <row r="17" spans="1:1" x14ac:dyDescent="0.25">
      <c r="A17" s="163" t="s">
        <v>129</v>
      </c>
    </row>
    <row r="18" spans="1:1" x14ac:dyDescent="0.25">
      <c r="A18" s="164" t="s">
        <v>215</v>
      </c>
    </row>
    <row r="19" spans="1:1" x14ac:dyDescent="0.25">
      <c r="A19" s="163" t="s">
        <v>88</v>
      </c>
    </row>
    <row r="20" spans="1:1" x14ac:dyDescent="0.25">
      <c r="A20" s="161" t="s">
        <v>242</v>
      </c>
    </row>
    <row r="21" spans="1:1" x14ac:dyDescent="0.25">
      <c r="A21" s="161" t="s">
        <v>997</v>
      </c>
    </row>
    <row r="22" spans="1:1" x14ac:dyDescent="0.25">
      <c r="A22" s="159" t="s">
        <v>112</v>
      </c>
    </row>
    <row r="23" spans="1:1" x14ac:dyDescent="0.25">
      <c r="A23" s="163" t="s">
        <v>181</v>
      </c>
    </row>
    <row r="24" spans="1:1" x14ac:dyDescent="0.25">
      <c r="A24" s="163" t="s">
        <v>146</v>
      </c>
    </row>
    <row r="25" spans="1:1" ht="30" x14ac:dyDescent="0.25">
      <c r="A25" s="159" t="s">
        <v>204</v>
      </c>
    </row>
    <row r="26" spans="1:1" x14ac:dyDescent="0.25">
      <c r="A26" s="164" t="s">
        <v>281</v>
      </c>
    </row>
    <row r="27" spans="1:1" ht="17.25" customHeight="1" x14ac:dyDescent="0.25">
      <c r="A27" s="164" t="s">
        <v>222</v>
      </c>
    </row>
    <row r="28" spans="1:1" ht="18.75" customHeight="1" x14ac:dyDescent="0.25">
      <c r="A28" s="159" t="s">
        <v>140</v>
      </c>
    </row>
    <row r="29" spans="1:1" x14ac:dyDescent="0.25">
      <c r="A29" s="163" t="s">
        <v>82</v>
      </c>
    </row>
    <row r="30" spans="1:1" ht="30" x14ac:dyDescent="0.25">
      <c r="A30" s="163" t="s">
        <v>78</v>
      </c>
    </row>
    <row r="31" spans="1:1" x14ac:dyDescent="0.25">
      <c r="A31" s="164" t="s">
        <v>334</v>
      </c>
    </row>
    <row r="32" spans="1:1" x14ac:dyDescent="0.25">
      <c r="A32" s="163" t="s">
        <v>59</v>
      </c>
    </row>
    <row r="33" spans="1:1" x14ac:dyDescent="0.25">
      <c r="A33" s="164" t="s">
        <v>235</v>
      </c>
    </row>
    <row r="34" spans="1:1" x14ac:dyDescent="0.25">
      <c r="A34" s="164" t="s">
        <v>218</v>
      </c>
    </row>
    <row r="35" spans="1:1" x14ac:dyDescent="0.25">
      <c r="A35" s="163" t="s">
        <v>121</v>
      </c>
    </row>
    <row r="36" spans="1:1" x14ac:dyDescent="0.25">
      <c r="A36" s="161" t="s">
        <v>321</v>
      </c>
    </row>
    <row r="37" spans="1:1" x14ac:dyDescent="0.25">
      <c r="A37" s="164" t="s">
        <v>273</v>
      </c>
    </row>
    <row r="38" spans="1:1" x14ac:dyDescent="0.25">
      <c r="A38" s="163" t="s">
        <v>157</v>
      </c>
    </row>
    <row r="39" spans="1:1" x14ac:dyDescent="0.25">
      <c r="A39" s="163" t="s">
        <v>185</v>
      </c>
    </row>
    <row r="40" spans="1:1" x14ac:dyDescent="0.25">
      <c r="A40" s="164" t="s">
        <v>296</v>
      </c>
    </row>
    <row r="41" spans="1:1" x14ac:dyDescent="0.25">
      <c r="A41" s="164" t="s">
        <v>233</v>
      </c>
    </row>
    <row r="42" spans="1:1" x14ac:dyDescent="0.25">
      <c r="A42" s="163" t="s">
        <v>199</v>
      </c>
    </row>
    <row r="43" spans="1:1" x14ac:dyDescent="0.25">
      <c r="A43" s="159" t="s">
        <v>210</v>
      </c>
    </row>
    <row r="44" spans="1:1" x14ac:dyDescent="0.25">
      <c r="A44" s="164" t="s">
        <v>246</v>
      </c>
    </row>
    <row r="45" spans="1:1" x14ac:dyDescent="0.25">
      <c r="A45" s="164" t="s">
        <v>271</v>
      </c>
    </row>
    <row r="46" spans="1:1" x14ac:dyDescent="0.25">
      <c r="A46" s="161" t="s">
        <v>302</v>
      </c>
    </row>
    <row r="47" spans="1:1" x14ac:dyDescent="0.25">
      <c r="A47" s="163" t="s">
        <v>208</v>
      </c>
    </row>
    <row r="48" spans="1:1" x14ac:dyDescent="0.25">
      <c r="A48" s="159" t="s">
        <v>127</v>
      </c>
    </row>
    <row r="49" spans="1:3" x14ac:dyDescent="0.25">
      <c r="A49" s="161" t="s">
        <v>999</v>
      </c>
    </row>
    <row r="50" spans="1:3" x14ac:dyDescent="0.25">
      <c r="A50" s="163" t="s">
        <v>162</v>
      </c>
    </row>
    <row r="51" spans="1:3" x14ac:dyDescent="0.25">
      <c r="A51" s="164" t="s">
        <v>292</v>
      </c>
    </row>
    <row r="52" spans="1:3" x14ac:dyDescent="0.25">
      <c r="A52" s="164" t="s">
        <v>313</v>
      </c>
      <c r="C52" s="176" t="s">
        <v>1000</v>
      </c>
    </row>
    <row r="56" spans="1:3" ht="16.5" thickBot="1" x14ac:dyDescent="0.3">
      <c r="A56" s="177" t="s">
        <v>351</v>
      </c>
    </row>
    <row r="57" spans="1:3" ht="15.75" thickTop="1" x14ac:dyDescent="0.25">
      <c r="A57" s="173" t="s">
        <v>353</v>
      </c>
    </row>
    <row r="58" spans="1:3" x14ac:dyDescent="0.25">
      <c r="A58" s="135" t="s">
        <v>365</v>
      </c>
    </row>
    <row r="59" spans="1:3" x14ac:dyDescent="0.25">
      <c r="A59" s="134" t="s">
        <v>367</v>
      </c>
    </row>
    <row r="60" spans="1:3" x14ac:dyDescent="0.25">
      <c r="A60" s="134" t="s">
        <v>374</v>
      </c>
    </row>
    <row r="61" spans="1:3" x14ac:dyDescent="0.25">
      <c r="A61" s="69" t="s">
        <v>424</v>
      </c>
    </row>
    <row r="62" spans="1:3" x14ac:dyDescent="0.25">
      <c r="A62" s="134" t="s">
        <v>428</v>
      </c>
    </row>
    <row r="63" spans="1:3" x14ac:dyDescent="0.25">
      <c r="A63" s="136" t="s">
        <v>437</v>
      </c>
    </row>
    <row r="64" spans="1:3" x14ac:dyDescent="0.25">
      <c r="A64" s="69" t="s">
        <v>447</v>
      </c>
    </row>
    <row r="65" spans="1:3" x14ac:dyDescent="0.25">
      <c r="A65" s="134" t="s">
        <v>453</v>
      </c>
    </row>
    <row r="66" spans="1:3" x14ac:dyDescent="0.25">
      <c r="A66" s="134" t="s">
        <v>473</v>
      </c>
    </row>
    <row r="67" spans="1:3" ht="15.75" customHeight="1" x14ac:dyDescent="0.25">
      <c r="A67" s="140" t="s">
        <v>995</v>
      </c>
      <c r="C67" s="100" t="s">
        <v>978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165" customWidth="1"/>
    <col min="3" max="3" width="13.140625" customWidth="1"/>
    <col min="5" max="5" width="24.5703125" customWidth="1"/>
  </cols>
  <sheetData>
    <row r="1" spans="1:1" x14ac:dyDescent="0.25">
      <c r="A1" s="161" t="s">
        <v>981</v>
      </c>
    </row>
    <row r="2" spans="1:1" x14ac:dyDescent="0.25">
      <c r="A2" s="159" t="s">
        <v>171</v>
      </c>
    </row>
    <row r="3" spans="1:1" x14ac:dyDescent="0.25">
      <c r="A3" s="159" t="s">
        <v>134</v>
      </c>
    </row>
    <row r="4" spans="1:1" x14ac:dyDescent="0.25">
      <c r="A4" s="161" t="s">
        <v>285</v>
      </c>
    </row>
    <row r="5" spans="1:1" x14ac:dyDescent="0.25">
      <c r="A5" s="163" t="s">
        <v>159</v>
      </c>
    </row>
    <row r="6" spans="1:1" x14ac:dyDescent="0.25">
      <c r="A6" s="159" t="s">
        <v>84</v>
      </c>
    </row>
    <row r="7" spans="1:1" x14ac:dyDescent="0.25">
      <c r="A7" s="161" t="s">
        <v>224</v>
      </c>
    </row>
    <row r="8" spans="1:1" x14ac:dyDescent="0.25">
      <c r="A8" s="159" t="s">
        <v>100</v>
      </c>
    </row>
    <row r="9" spans="1:1" x14ac:dyDescent="0.25">
      <c r="A9" s="161" t="s">
        <v>300</v>
      </c>
    </row>
    <row r="10" spans="1:1" x14ac:dyDescent="0.25">
      <c r="A10" s="163" t="s">
        <v>206</v>
      </c>
    </row>
    <row r="11" spans="1:1" x14ac:dyDescent="0.25">
      <c r="A11" s="159" t="s">
        <v>193</v>
      </c>
    </row>
    <row r="12" spans="1:1" x14ac:dyDescent="0.25">
      <c r="A12" s="159" t="s">
        <v>95</v>
      </c>
    </row>
    <row r="13" spans="1:1" x14ac:dyDescent="0.25">
      <c r="A13" s="163" t="s">
        <v>201</v>
      </c>
    </row>
    <row r="14" spans="1:1" x14ac:dyDescent="0.25">
      <c r="A14" s="163" t="s">
        <v>108</v>
      </c>
    </row>
    <row r="15" spans="1:1" x14ac:dyDescent="0.25">
      <c r="A15" s="159" t="s">
        <v>65</v>
      </c>
    </row>
    <row r="16" spans="1:1" x14ac:dyDescent="0.25">
      <c r="A16" s="163" t="s">
        <v>69</v>
      </c>
    </row>
    <row r="17" spans="1:1" ht="18.75" customHeight="1" x14ac:dyDescent="0.25">
      <c r="A17" s="163" t="s">
        <v>74</v>
      </c>
    </row>
    <row r="18" spans="1:1" ht="18" customHeight="1" x14ac:dyDescent="0.25">
      <c r="A18" s="163" t="s">
        <v>129</v>
      </c>
    </row>
    <row r="19" spans="1:1" x14ac:dyDescent="0.25">
      <c r="A19" s="161" t="s">
        <v>215</v>
      </c>
    </row>
    <row r="20" spans="1:1" x14ac:dyDescent="0.25">
      <c r="A20" s="163" t="s">
        <v>88</v>
      </c>
    </row>
    <row r="21" spans="1:1" x14ac:dyDescent="0.25">
      <c r="A21" s="161" t="s">
        <v>242</v>
      </c>
    </row>
    <row r="22" spans="1:1" x14ac:dyDescent="0.25">
      <c r="A22" s="161" t="s">
        <v>997</v>
      </c>
    </row>
    <row r="23" spans="1:1" x14ac:dyDescent="0.25">
      <c r="A23" s="159" t="s">
        <v>112</v>
      </c>
    </row>
    <row r="24" spans="1:1" x14ac:dyDescent="0.25">
      <c r="A24" s="164" t="s">
        <v>256</v>
      </c>
    </row>
    <row r="25" spans="1:1" x14ac:dyDescent="0.25">
      <c r="A25" s="163" t="s">
        <v>181</v>
      </c>
    </row>
    <row r="26" spans="1:1" ht="18.75" customHeight="1" x14ac:dyDescent="0.25">
      <c r="A26" s="163" t="s">
        <v>146</v>
      </c>
    </row>
    <row r="27" spans="1:1" ht="19.5" customHeight="1" x14ac:dyDescent="0.25">
      <c r="A27" s="163" t="s">
        <v>204</v>
      </c>
    </row>
    <row r="28" spans="1:1" x14ac:dyDescent="0.25">
      <c r="A28" s="163" t="s">
        <v>212</v>
      </c>
    </row>
    <row r="29" spans="1:1" x14ac:dyDescent="0.25">
      <c r="A29" s="159" t="s">
        <v>148</v>
      </c>
    </row>
    <row r="30" spans="1:1" ht="18.75" customHeight="1" x14ac:dyDescent="0.25">
      <c r="A30" s="164" t="s">
        <v>345</v>
      </c>
    </row>
    <row r="31" spans="1:1" x14ac:dyDescent="0.25">
      <c r="A31" s="164" t="s">
        <v>281</v>
      </c>
    </row>
    <row r="32" spans="1:1" x14ac:dyDescent="0.25">
      <c r="A32" s="164" t="s">
        <v>328</v>
      </c>
    </row>
    <row r="33" spans="1:1" ht="27.75" customHeight="1" x14ac:dyDescent="0.25">
      <c r="A33" s="164" t="s">
        <v>982</v>
      </c>
    </row>
    <row r="34" spans="1:1" x14ac:dyDescent="0.25">
      <c r="A34" s="161" t="s">
        <v>222</v>
      </c>
    </row>
    <row r="35" spans="1:1" ht="16.5" customHeight="1" x14ac:dyDescent="0.25">
      <c r="A35" s="163" t="s">
        <v>140</v>
      </c>
    </row>
    <row r="36" spans="1:1" ht="30" x14ac:dyDescent="0.25">
      <c r="A36" s="164" t="s">
        <v>267</v>
      </c>
    </row>
    <row r="37" spans="1:1" ht="30" x14ac:dyDescent="0.25">
      <c r="A37" s="163" t="s">
        <v>78</v>
      </c>
    </row>
    <row r="38" spans="1:1" ht="15.75" thickBot="1" x14ac:dyDescent="0.3">
      <c r="A38" s="161" t="s">
        <v>334</v>
      </c>
    </row>
    <row r="39" spans="1:1" ht="15.75" thickTop="1" x14ac:dyDescent="0.25">
      <c r="A39" s="166" t="s">
        <v>59</v>
      </c>
    </row>
    <row r="40" spans="1:1" x14ac:dyDescent="0.25">
      <c r="A40" s="164" t="s">
        <v>235</v>
      </c>
    </row>
    <row r="41" spans="1:1" x14ac:dyDescent="0.25">
      <c r="A41" s="164" t="s">
        <v>218</v>
      </c>
    </row>
    <row r="42" spans="1:1" x14ac:dyDescent="0.25">
      <c r="A42" s="163" t="s">
        <v>121</v>
      </c>
    </row>
    <row r="43" spans="1:1" x14ac:dyDescent="0.25">
      <c r="A43" s="164" t="s">
        <v>321</v>
      </c>
    </row>
    <row r="44" spans="1:1" x14ac:dyDescent="0.25">
      <c r="A44" s="160" t="s">
        <v>131</v>
      </c>
    </row>
    <row r="45" spans="1:1" x14ac:dyDescent="0.25">
      <c r="A45" s="164" t="s">
        <v>273</v>
      </c>
    </row>
    <row r="46" spans="1:1" x14ac:dyDescent="0.25">
      <c r="A46" s="163" t="s">
        <v>157</v>
      </c>
    </row>
    <row r="47" spans="1:1" x14ac:dyDescent="0.25">
      <c r="A47" s="164" t="s">
        <v>309</v>
      </c>
    </row>
    <row r="48" spans="1:1" ht="17.25" customHeight="1" x14ac:dyDescent="0.25">
      <c r="A48" s="159" t="s">
        <v>185</v>
      </c>
    </row>
    <row r="49" spans="1:3" x14ac:dyDescent="0.25">
      <c r="A49" s="164" t="s">
        <v>296</v>
      </c>
    </row>
    <row r="50" spans="1:3" x14ac:dyDescent="0.25">
      <c r="A50" s="163" t="s">
        <v>114</v>
      </c>
    </row>
    <row r="51" spans="1:3" x14ac:dyDescent="0.25">
      <c r="A51" s="164" t="s">
        <v>233</v>
      </c>
    </row>
    <row r="52" spans="1:3" x14ac:dyDescent="0.25">
      <c r="A52" s="159" t="s">
        <v>199</v>
      </c>
    </row>
    <row r="53" spans="1:3" ht="17.25" customHeight="1" x14ac:dyDescent="0.25">
      <c r="A53" s="163" t="s">
        <v>210</v>
      </c>
    </row>
    <row r="54" spans="1:3" x14ac:dyDescent="0.25">
      <c r="A54" s="164" t="s">
        <v>994</v>
      </c>
    </row>
    <row r="55" spans="1:3" x14ac:dyDescent="0.25">
      <c r="A55" s="164" t="s">
        <v>246</v>
      </c>
    </row>
    <row r="56" spans="1:3" x14ac:dyDescent="0.25">
      <c r="A56" s="161" t="s">
        <v>271</v>
      </c>
    </row>
    <row r="57" spans="1:3" x14ac:dyDescent="0.25">
      <c r="A57" s="164" t="s">
        <v>302</v>
      </c>
    </row>
    <row r="58" spans="1:3" x14ac:dyDescent="0.25">
      <c r="A58" s="163" t="s">
        <v>208</v>
      </c>
    </row>
    <row r="59" spans="1:3" x14ac:dyDescent="0.25">
      <c r="A59" s="159" t="s">
        <v>127</v>
      </c>
    </row>
    <row r="60" spans="1:3" ht="15.75" customHeight="1" x14ac:dyDescent="0.25">
      <c r="A60" s="162" t="s">
        <v>294</v>
      </c>
    </row>
    <row r="61" spans="1:3" x14ac:dyDescent="0.25">
      <c r="A61" s="164" t="s">
        <v>999</v>
      </c>
    </row>
    <row r="62" spans="1:3" x14ac:dyDescent="0.25">
      <c r="A62" s="163" t="s">
        <v>162</v>
      </c>
    </row>
    <row r="63" spans="1:3" ht="17.25" customHeight="1" x14ac:dyDescent="0.25">
      <c r="A63" s="164" t="s">
        <v>292</v>
      </c>
      <c r="C63" s="100" t="s">
        <v>1001</v>
      </c>
    </row>
    <row r="67" spans="1:3" ht="16.5" thickBot="1" x14ac:dyDescent="0.3">
      <c r="A67" s="169" t="s">
        <v>351</v>
      </c>
    </row>
    <row r="68" spans="1:3" ht="15.75" thickTop="1" x14ac:dyDescent="0.25">
      <c r="A68" s="167" t="s">
        <v>353</v>
      </c>
    </row>
    <row r="69" spans="1:3" x14ac:dyDescent="0.25">
      <c r="A69" s="159" t="s">
        <v>367</v>
      </c>
    </row>
    <row r="70" spans="1:3" x14ac:dyDescent="0.25">
      <c r="A70" s="163" t="s">
        <v>372</v>
      </c>
    </row>
    <row r="71" spans="1:3" ht="21" customHeight="1" x14ac:dyDescent="0.25">
      <c r="A71" s="168" t="s">
        <v>374</v>
      </c>
    </row>
    <row r="72" spans="1:3" x14ac:dyDescent="0.25">
      <c r="A72" s="163" t="s">
        <v>424</v>
      </c>
    </row>
    <row r="73" spans="1:3" x14ac:dyDescent="0.25">
      <c r="A73" s="159" t="s">
        <v>428</v>
      </c>
    </row>
    <row r="74" spans="1:3" x14ac:dyDescent="0.25">
      <c r="A74" s="161" t="s">
        <v>437</v>
      </c>
    </row>
    <row r="75" spans="1:3" x14ac:dyDescent="0.25">
      <c r="A75" s="164" t="s">
        <v>444</v>
      </c>
    </row>
    <row r="76" spans="1:3" x14ac:dyDescent="0.25">
      <c r="A76" s="163" t="s">
        <v>447</v>
      </c>
    </row>
    <row r="77" spans="1:3" x14ac:dyDescent="0.25">
      <c r="A77" s="159" t="s">
        <v>453</v>
      </c>
    </row>
    <row r="78" spans="1:3" x14ac:dyDescent="0.25">
      <c r="A78" s="164" t="s">
        <v>457</v>
      </c>
    </row>
    <row r="79" spans="1:3" x14ac:dyDescent="0.25">
      <c r="A79" s="159" t="s">
        <v>473</v>
      </c>
    </row>
    <row r="80" spans="1:3" ht="18" customHeight="1" x14ac:dyDescent="0.25">
      <c r="A80" s="170" t="s">
        <v>995</v>
      </c>
      <c r="C80" s="100" t="s">
        <v>1002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8" t="s">
        <v>57</v>
      </c>
    </row>
    <row r="2" spans="1:1" ht="15.75" thickTop="1" x14ac:dyDescent="0.25">
      <c r="A2" s="89" t="s">
        <v>981</v>
      </c>
    </row>
    <row r="3" spans="1:1" x14ac:dyDescent="0.25">
      <c r="A3" s="69" t="s">
        <v>171</v>
      </c>
    </row>
    <row r="4" spans="1:1" x14ac:dyDescent="0.25">
      <c r="A4" s="134" t="s">
        <v>134</v>
      </c>
    </row>
    <row r="5" spans="1:1" x14ac:dyDescent="0.25">
      <c r="A5" s="134" t="s">
        <v>61</v>
      </c>
    </row>
    <row r="6" spans="1:1" x14ac:dyDescent="0.25">
      <c r="A6" s="136" t="s">
        <v>285</v>
      </c>
    </row>
    <row r="7" spans="1:1" x14ac:dyDescent="0.25">
      <c r="A7" s="134" t="s">
        <v>159</v>
      </c>
    </row>
    <row r="8" spans="1:1" x14ac:dyDescent="0.25">
      <c r="A8" s="69" t="s">
        <v>84</v>
      </c>
    </row>
    <row r="9" spans="1:1" x14ac:dyDescent="0.25">
      <c r="A9" s="136" t="s">
        <v>224</v>
      </c>
    </row>
    <row r="10" spans="1:1" x14ac:dyDescent="0.25">
      <c r="A10" s="134" t="s">
        <v>100</v>
      </c>
    </row>
    <row r="11" spans="1:1" x14ac:dyDescent="0.25">
      <c r="A11" s="136" t="s">
        <v>300</v>
      </c>
    </row>
    <row r="12" spans="1:1" x14ac:dyDescent="0.25">
      <c r="A12" s="134" t="s">
        <v>206</v>
      </c>
    </row>
    <row r="13" spans="1:1" x14ac:dyDescent="0.25">
      <c r="A13" s="69" t="s">
        <v>187</v>
      </c>
    </row>
    <row r="14" spans="1:1" x14ac:dyDescent="0.25">
      <c r="A14" s="134" t="s">
        <v>193</v>
      </c>
    </row>
    <row r="15" spans="1:1" x14ac:dyDescent="0.25">
      <c r="A15" s="134" t="s">
        <v>95</v>
      </c>
    </row>
    <row r="16" spans="1:1" x14ac:dyDescent="0.25">
      <c r="A16" s="69" t="s">
        <v>201</v>
      </c>
    </row>
    <row r="17" spans="1:1" x14ac:dyDescent="0.25">
      <c r="A17" s="69" t="s">
        <v>108</v>
      </c>
    </row>
    <row r="18" spans="1:1" x14ac:dyDescent="0.25">
      <c r="A18" s="134" t="s">
        <v>65</v>
      </c>
    </row>
    <row r="19" spans="1:1" x14ac:dyDescent="0.25">
      <c r="A19" s="69" t="s">
        <v>69</v>
      </c>
    </row>
    <row r="20" spans="1:1" x14ac:dyDescent="0.25">
      <c r="A20" s="69" t="s">
        <v>74</v>
      </c>
    </row>
    <row r="21" spans="1:1" x14ac:dyDescent="0.25">
      <c r="A21" s="69" t="s">
        <v>129</v>
      </c>
    </row>
    <row r="22" spans="1:1" ht="15" customHeight="1" x14ac:dyDescent="0.25">
      <c r="A22" s="136" t="s">
        <v>215</v>
      </c>
    </row>
    <row r="23" spans="1:1" x14ac:dyDescent="0.25">
      <c r="A23" s="69" t="s">
        <v>88</v>
      </c>
    </row>
    <row r="24" spans="1:1" x14ac:dyDescent="0.25">
      <c r="A24" s="136" t="s">
        <v>997</v>
      </c>
    </row>
    <row r="25" spans="1:1" x14ac:dyDescent="0.25">
      <c r="A25" s="134" t="s">
        <v>112</v>
      </c>
    </row>
    <row r="26" spans="1:1" x14ac:dyDescent="0.25">
      <c r="A26" s="136" t="s">
        <v>256</v>
      </c>
    </row>
    <row r="27" spans="1:1" x14ac:dyDescent="0.25">
      <c r="A27" s="69" t="s">
        <v>181</v>
      </c>
    </row>
    <row r="28" spans="1:1" x14ac:dyDescent="0.25">
      <c r="A28" s="69" t="s">
        <v>146</v>
      </c>
    </row>
    <row r="29" spans="1:1" x14ac:dyDescent="0.25">
      <c r="A29" s="69" t="s">
        <v>204</v>
      </c>
    </row>
    <row r="30" spans="1:1" x14ac:dyDescent="0.25">
      <c r="A30" s="136" t="s">
        <v>212</v>
      </c>
    </row>
    <row r="31" spans="1:1" x14ac:dyDescent="0.25">
      <c r="A31" s="69" t="s">
        <v>148</v>
      </c>
    </row>
    <row r="32" spans="1:1" x14ac:dyDescent="0.25">
      <c r="A32" s="70" t="s">
        <v>345</v>
      </c>
    </row>
    <row r="33" spans="1:1" x14ac:dyDescent="0.25">
      <c r="A33" s="136" t="s">
        <v>281</v>
      </c>
    </row>
    <row r="34" spans="1:1" x14ac:dyDescent="0.25">
      <c r="A34" s="70" t="s">
        <v>328</v>
      </c>
    </row>
    <row r="35" spans="1:1" x14ac:dyDescent="0.25">
      <c r="A35" s="70" t="s">
        <v>982</v>
      </c>
    </row>
    <row r="36" spans="1:1" x14ac:dyDescent="0.25">
      <c r="A36" s="70" t="s">
        <v>222</v>
      </c>
    </row>
    <row r="37" spans="1:1" x14ac:dyDescent="0.25">
      <c r="A37" s="69" t="s">
        <v>140</v>
      </c>
    </row>
    <row r="38" spans="1:1" x14ac:dyDescent="0.25">
      <c r="A38" s="70" t="s">
        <v>267</v>
      </c>
    </row>
    <row r="39" spans="1:1" x14ac:dyDescent="0.25">
      <c r="A39" s="69" t="s">
        <v>78</v>
      </c>
    </row>
    <row r="40" spans="1:1" x14ac:dyDescent="0.25">
      <c r="A40" s="70" t="s">
        <v>334</v>
      </c>
    </row>
    <row r="41" spans="1:1" x14ac:dyDescent="0.25">
      <c r="A41" s="134" t="s">
        <v>59</v>
      </c>
    </row>
    <row r="42" spans="1:1" x14ac:dyDescent="0.25">
      <c r="A42" s="70" t="s">
        <v>235</v>
      </c>
    </row>
    <row r="43" spans="1:1" x14ac:dyDescent="0.25">
      <c r="A43" s="70" t="s">
        <v>218</v>
      </c>
    </row>
    <row r="44" spans="1:1" x14ac:dyDescent="0.25">
      <c r="A44" s="69" t="s">
        <v>121</v>
      </c>
    </row>
    <row r="45" spans="1:1" x14ac:dyDescent="0.25">
      <c r="A45" s="136" t="s">
        <v>321</v>
      </c>
    </row>
    <row r="46" spans="1:1" x14ac:dyDescent="0.25">
      <c r="A46" s="95" t="s">
        <v>131</v>
      </c>
    </row>
    <row r="47" spans="1:1" x14ac:dyDescent="0.25">
      <c r="A47" s="69" t="s">
        <v>157</v>
      </c>
    </row>
    <row r="48" spans="1:1" x14ac:dyDescent="0.25">
      <c r="A48" s="70" t="s">
        <v>309</v>
      </c>
    </row>
    <row r="49" spans="1:1" x14ac:dyDescent="0.25">
      <c r="A49" s="134" t="s">
        <v>185</v>
      </c>
    </row>
    <row r="50" spans="1:1" x14ac:dyDescent="0.25">
      <c r="A50" s="70" t="s">
        <v>296</v>
      </c>
    </row>
    <row r="51" spans="1:1" x14ac:dyDescent="0.25">
      <c r="A51" s="69" t="s">
        <v>114</v>
      </c>
    </row>
    <row r="52" spans="1:1" x14ac:dyDescent="0.25">
      <c r="A52" s="70" t="s">
        <v>233</v>
      </c>
    </row>
    <row r="53" spans="1:1" x14ac:dyDescent="0.25">
      <c r="A53" s="134" t="s">
        <v>1003</v>
      </c>
    </row>
    <row r="54" spans="1:1" x14ac:dyDescent="0.25">
      <c r="A54" s="69" t="s">
        <v>210</v>
      </c>
    </row>
    <row r="55" spans="1:1" x14ac:dyDescent="0.25">
      <c r="A55" s="70" t="s">
        <v>246</v>
      </c>
    </row>
    <row r="56" spans="1:1" x14ac:dyDescent="0.25">
      <c r="A56" s="70" t="s">
        <v>271</v>
      </c>
    </row>
    <row r="57" spans="1:1" x14ac:dyDescent="0.25">
      <c r="A57" s="136" t="s">
        <v>302</v>
      </c>
    </row>
    <row r="58" spans="1:1" x14ac:dyDescent="0.25">
      <c r="A58" s="69" t="s">
        <v>208</v>
      </c>
    </row>
    <row r="59" spans="1:1" x14ac:dyDescent="0.25">
      <c r="A59" s="70" t="s">
        <v>253</v>
      </c>
    </row>
    <row r="60" spans="1:1" x14ac:dyDescent="0.25">
      <c r="A60" s="69" t="s">
        <v>127</v>
      </c>
    </row>
    <row r="61" spans="1:1" x14ac:dyDescent="0.25">
      <c r="A61" s="136" t="s">
        <v>294</v>
      </c>
    </row>
    <row r="62" spans="1:1" x14ac:dyDescent="0.25">
      <c r="A62" s="96" t="s">
        <v>999</v>
      </c>
    </row>
    <row r="63" spans="1:1" x14ac:dyDescent="0.25">
      <c r="A63" s="69" t="s">
        <v>162</v>
      </c>
    </row>
    <row r="64" spans="1:1" x14ac:dyDescent="0.25">
      <c r="A64" s="70" t="s">
        <v>311</v>
      </c>
    </row>
    <row r="65" spans="1:3" x14ac:dyDescent="0.25">
      <c r="A65" s="136" t="s">
        <v>292</v>
      </c>
    </row>
    <row r="66" spans="1:3" x14ac:dyDescent="0.25">
      <c r="C66" s="100" t="s">
        <v>1004</v>
      </c>
    </row>
    <row r="69" spans="1:3" ht="16.5" thickBot="1" x14ac:dyDescent="0.3">
      <c r="A69" s="18" t="s">
        <v>351</v>
      </c>
    </row>
    <row r="70" spans="1:3" ht="15.75" thickTop="1" x14ac:dyDescent="0.25">
      <c r="A70" s="137" t="s">
        <v>353</v>
      </c>
    </row>
    <row r="71" spans="1:3" x14ac:dyDescent="0.25">
      <c r="A71" s="134" t="s">
        <v>367</v>
      </c>
    </row>
    <row r="72" spans="1:3" x14ac:dyDescent="0.25">
      <c r="A72" s="69" t="s">
        <v>372</v>
      </c>
    </row>
    <row r="73" spans="1:3" x14ac:dyDescent="0.25">
      <c r="A73" s="134" t="s">
        <v>374</v>
      </c>
    </row>
    <row r="74" spans="1:3" x14ac:dyDescent="0.25">
      <c r="A74" s="69" t="s">
        <v>424</v>
      </c>
    </row>
    <row r="75" spans="1:3" x14ac:dyDescent="0.25">
      <c r="A75" s="134" t="s">
        <v>428</v>
      </c>
    </row>
    <row r="76" spans="1:3" x14ac:dyDescent="0.25">
      <c r="A76" s="136" t="s">
        <v>437</v>
      </c>
    </row>
    <row r="77" spans="1:3" x14ac:dyDescent="0.25">
      <c r="A77" s="70" t="s">
        <v>444</v>
      </c>
    </row>
    <row r="78" spans="1:3" x14ac:dyDescent="0.25">
      <c r="A78" s="69" t="s">
        <v>447</v>
      </c>
    </row>
    <row r="79" spans="1:3" x14ac:dyDescent="0.25">
      <c r="A79" s="134" t="s">
        <v>453</v>
      </c>
    </row>
    <row r="80" spans="1:3" x14ac:dyDescent="0.25">
      <c r="A80" s="70" t="s">
        <v>464</v>
      </c>
    </row>
    <row r="81" spans="1:3" x14ac:dyDescent="0.25">
      <c r="A81" s="134" t="s">
        <v>473</v>
      </c>
    </row>
    <row r="82" spans="1:3" ht="22.5" customHeight="1" x14ac:dyDescent="0.25">
      <c r="A82" s="156" t="s">
        <v>1005</v>
      </c>
      <c r="C82" s="100" t="s">
        <v>1006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179</v>
      </c>
    </row>
    <row r="2" spans="1:1" x14ac:dyDescent="0.25">
      <c r="A2" t="s">
        <v>171</v>
      </c>
    </row>
    <row r="3" spans="1:1" x14ac:dyDescent="0.25">
      <c r="A3" t="s">
        <v>134</v>
      </c>
    </row>
    <row r="4" spans="1:1" x14ac:dyDescent="0.25">
      <c r="A4" t="s">
        <v>285</v>
      </c>
    </row>
    <row r="5" spans="1:1" x14ac:dyDescent="0.25">
      <c r="A5" t="s">
        <v>159</v>
      </c>
    </row>
    <row r="6" spans="1:1" x14ac:dyDescent="0.25">
      <c r="A6" t="s">
        <v>84</v>
      </c>
    </row>
    <row r="7" spans="1:1" x14ac:dyDescent="0.25">
      <c r="A7" t="s">
        <v>100</v>
      </c>
    </row>
    <row r="8" spans="1:1" x14ac:dyDescent="0.25">
      <c r="A8" t="s">
        <v>206</v>
      </c>
    </row>
    <row r="9" spans="1:1" x14ac:dyDescent="0.25">
      <c r="A9" t="s">
        <v>187</v>
      </c>
    </row>
    <row r="10" spans="1:1" x14ac:dyDescent="0.25">
      <c r="A10" t="s">
        <v>193</v>
      </c>
    </row>
    <row r="11" spans="1:1" x14ac:dyDescent="0.25">
      <c r="A11" t="s">
        <v>151</v>
      </c>
    </row>
    <row r="12" spans="1:1" x14ac:dyDescent="0.25">
      <c r="A12" t="s">
        <v>95</v>
      </c>
    </row>
    <row r="13" spans="1:1" x14ac:dyDescent="0.25">
      <c r="A13" t="s">
        <v>201</v>
      </c>
    </row>
    <row r="14" spans="1:1" x14ac:dyDescent="0.25">
      <c r="A14" t="s">
        <v>108</v>
      </c>
    </row>
    <row r="15" spans="1:1" x14ac:dyDescent="0.25">
      <c r="A15" t="s">
        <v>1007</v>
      </c>
    </row>
    <row r="16" spans="1:1" x14ac:dyDescent="0.25">
      <c r="A16" t="s">
        <v>69</v>
      </c>
    </row>
    <row r="17" spans="1:1" x14ac:dyDescent="0.25">
      <c r="A17" t="s">
        <v>74</v>
      </c>
    </row>
    <row r="18" spans="1:1" x14ac:dyDescent="0.25">
      <c r="A18" t="s">
        <v>129</v>
      </c>
    </row>
    <row r="19" spans="1:1" x14ac:dyDescent="0.25">
      <c r="A19" t="s">
        <v>215</v>
      </c>
    </row>
    <row r="20" spans="1:1" x14ac:dyDescent="0.25">
      <c r="A20" t="s">
        <v>88</v>
      </c>
    </row>
    <row r="21" spans="1:1" x14ac:dyDescent="0.25">
      <c r="A21" t="s">
        <v>1008</v>
      </c>
    </row>
    <row r="22" spans="1:1" x14ac:dyDescent="0.25">
      <c r="A22" t="s">
        <v>242</v>
      </c>
    </row>
    <row r="23" spans="1:1" x14ac:dyDescent="0.25">
      <c r="A23" t="s">
        <v>997</v>
      </c>
    </row>
    <row r="24" spans="1:1" x14ac:dyDescent="0.25">
      <c r="A24" t="s">
        <v>112</v>
      </c>
    </row>
    <row r="25" spans="1:1" x14ac:dyDescent="0.25">
      <c r="A25" t="s">
        <v>256</v>
      </c>
    </row>
    <row r="26" spans="1:1" x14ac:dyDescent="0.25">
      <c r="A26" t="s">
        <v>181</v>
      </c>
    </row>
    <row r="27" spans="1:1" x14ac:dyDescent="0.25">
      <c r="A27" t="s">
        <v>146</v>
      </c>
    </row>
    <row r="28" spans="1:1" x14ac:dyDescent="0.25">
      <c r="A28" t="s">
        <v>204</v>
      </c>
    </row>
    <row r="29" spans="1:1" x14ac:dyDescent="0.25">
      <c r="A29" t="s">
        <v>148</v>
      </c>
    </row>
    <row r="30" spans="1:1" x14ac:dyDescent="0.25">
      <c r="A30" t="s">
        <v>345</v>
      </c>
    </row>
    <row r="31" spans="1:1" x14ac:dyDescent="0.25">
      <c r="A31" t="s">
        <v>281</v>
      </c>
    </row>
    <row r="32" spans="1:1" x14ac:dyDescent="0.25">
      <c r="A32" t="s">
        <v>328</v>
      </c>
    </row>
    <row r="33" spans="1:1" x14ac:dyDescent="0.25">
      <c r="A33" t="s">
        <v>982</v>
      </c>
    </row>
    <row r="34" spans="1:1" x14ac:dyDescent="0.25">
      <c r="A34" t="s">
        <v>222</v>
      </c>
    </row>
    <row r="35" spans="1:1" x14ac:dyDescent="0.25">
      <c r="A35" t="s">
        <v>140</v>
      </c>
    </row>
    <row r="36" spans="1:1" x14ac:dyDescent="0.25">
      <c r="A36" t="s">
        <v>267</v>
      </c>
    </row>
    <row r="37" spans="1:1" x14ac:dyDescent="0.25">
      <c r="A37" t="s">
        <v>78</v>
      </c>
    </row>
    <row r="38" spans="1:1" x14ac:dyDescent="0.25">
      <c r="A38" t="s">
        <v>59</v>
      </c>
    </row>
    <row r="39" spans="1:1" x14ac:dyDescent="0.25">
      <c r="A39" t="s">
        <v>235</v>
      </c>
    </row>
    <row r="40" spans="1:1" x14ac:dyDescent="0.25">
      <c r="A40" t="s">
        <v>218</v>
      </c>
    </row>
    <row r="41" spans="1:1" x14ac:dyDescent="0.25">
      <c r="A41" t="s">
        <v>121</v>
      </c>
    </row>
    <row r="42" spans="1:1" x14ac:dyDescent="0.25">
      <c r="A42" t="s">
        <v>321</v>
      </c>
    </row>
    <row r="43" spans="1:1" x14ac:dyDescent="0.25">
      <c r="A43" t="s">
        <v>157</v>
      </c>
    </row>
    <row r="44" spans="1:1" x14ac:dyDescent="0.25">
      <c r="A44" t="s">
        <v>309</v>
      </c>
    </row>
    <row r="45" spans="1:1" x14ac:dyDescent="0.25">
      <c r="A45" t="s">
        <v>185</v>
      </c>
    </row>
    <row r="46" spans="1:1" x14ac:dyDescent="0.25">
      <c r="A46" t="s">
        <v>296</v>
      </c>
    </row>
    <row r="47" spans="1:1" x14ac:dyDescent="0.25">
      <c r="A47" t="s">
        <v>114</v>
      </c>
    </row>
    <row r="48" spans="1:1" x14ac:dyDescent="0.25">
      <c r="A48" t="s">
        <v>233</v>
      </c>
    </row>
    <row r="49" spans="1:1" x14ac:dyDescent="0.25">
      <c r="A49" t="s">
        <v>1003</v>
      </c>
    </row>
    <row r="50" spans="1:1" x14ac:dyDescent="0.25">
      <c r="A50" s="138" t="s">
        <v>210</v>
      </c>
    </row>
    <row r="51" spans="1:1" x14ac:dyDescent="0.25">
      <c r="A51" t="s">
        <v>246</v>
      </c>
    </row>
    <row r="52" spans="1:1" x14ac:dyDescent="0.25">
      <c r="A52" t="s">
        <v>279</v>
      </c>
    </row>
    <row r="53" spans="1:1" x14ac:dyDescent="0.25">
      <c r="A53" t="s">
        <v>271</v>
      </c>
    </row>
    <row r="54" spans="1:1" x14ac:dyDescent="0.25">
      <c r="A54" t="s">
        <v>302</v>
      </c>
    </row>
    <row r="55" spans="1:1" x14ac:dyDescent="0.25">
      <c r="A55" t="s">
        <v>208</v>
      </c>
    </row>
    <row r="56" spans="1:1" x14ac:dyDescent="0.25">
      <c r="A56" t="s">
        <v>253</v>
      </c>
    </row>
    <row r="57" spans="1:1" x14ac:dyDescent="0.25">
      <c r="A57" t="s">
        <v>127</v>
      </c>
    </row>
    <row r="58" spans="1:1" x14ac:dyDescent="0.25">
      <c r="A58" t="s">
        <v>999</v>
      </c>
    </row>
    <row r="59" spans="1:1" x14ac:dyDescent="0.25">
      <c r="A59" t="s">
        <v>162</v>
      </c>
    </row>
    <row r="60" spans="1:1" x14ac:dyDescent="0.25">
      <c r="A60" t="s">
        <v>292</v>
      </c>
    </row>
    <row r="62" spans="1:1" x14ac:dyDescent="0.25">
      <c r="A62" s="100" t="s">
        <v>1009</v>
      </c>
    </row>
    <row r="65" spans="1:1" ht="15.75" thickBot="1" x14ac:dyDescent="0.3"/>
    <row r="66" spans="1:1" ht="15.75" thickTop="1" x14ac:dyDescent="0.25">
      <c r="A66" s="137" t="s">
        <v>353</v>
      </c>
    </row>
    <row r="67" spans="1:1" x14ac:dyDescent="0.25">
      <c r="A67" s="134" t="s">
        <v>367</v>
      </c>
    </row>
    <row r="68" spans="1:1" ht="30" x14ac:dyDescent="0.25">
      <c r="A68" s="69" t="s">
        <v>372</v>
      </c>
    </row>
    <row r="69" spans="1:1" ht="35.25" customHeight="1" x14ac:dyDescent="0.25">
      <c r="A69" s="134" t="s">
        <v>374</v>
      </c>
    </row>
    <row r="70" spans="1:1" x14ac:dyDescent="0.25">
      <c r="A70" s="69" t="s">
        <v>424</v>
      </c>
    </row>
    <row r="71" spans="1:1" x14ac:dyDescent="0.25">
      <c r="A71" s="135" t="s">
        <v>428</v>
      </c>
    </row>
    <row r="72" spans="1:1" x14ac:dyDescent="0.25">
      <c r="A72" s="136" t="s">
        <v>437</v>
      </c>
    </row>
    <row r="73" spans="1:1" x14ac:dyDescent="0.25">
      <c r="A73" s="70" t="s">
        <v>444</v>
      </c>
    </row>
    <row r="74" spans="1:1" x14ac:dyDescent="0.25">
      <c r="A74" s="69" t="s">
        <v>447</v>
      </c>
    </row>
    <row r="75" spans="1:1" x14ac:dyDescent="0.25">
      <c r="A75" s="134" t="s">
        <v>453</v>
      </c>
    </row>
    <row r="76" spans="1:1" x14ac:dyDescent="0.25">
      <c r="A76" s="134" t="s">
        <v>473</v>
      </c>
    </row>
    <row r="77" spans="1:1" ht="18.75" customHeight="1" x14ac:dyDescent="0.25">
      <c r="A77" s="140" t="s">
        <v>995</v>
      </c>
    </row>
    <row r="80" spans="1:1" x14ac:dyDescent="0.25">
      <c r="A80" s="139" t="s">
        <v>984</v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04" t="s">
        <v>353</v>
      </c>
    </row>
    <row r="2" spans="1:1" ht="15.75" customHeight="1" x14ac:dyDescent="0.25">
      <c r="A2" s="101" t="s">
        <v>367</v>
      </c>
    </row>
    <row r="3" spans="1:1" ht="15.75" customHeight="1" x14ac:dyDescent="0.25">
      <c r="A3" s="101" t="s">
        <v>372</v>
      </c>
    </row>
    <row r="4" spans="1:1" x14ac:dyDescent="0.25">
      <c r="A4" s="103" t="s">
        <v>374</v>
      </c>
    </row>
    <row r="5" spans="1:1" ht="16.5" customHeight="1" x14ac:dyDescent="0.25">
      <c r="A5" s="103" t="s">
        <v>424</v>
      </c>
    </row>
    <row r="6" spans="1:1" x14ac:dyDescent="0.25">
      <c r="A6" s="102" t="s">
        <v>428</v>
      </c>
    </row>
    <row r="7" spans="1:1" ht="15.75" customHeight="1" x14ac:dyDescent="0.25">
      <c r="A7" s="98" t="s">
        <v>437</v>
      </c>
    </row>
    <row r="8" spans="1:1" ht="15.75" customHeight="1" x14ac:dyDescent="0.25">
      <c r="A8" s="99" t="s">
        <v>444</v>
      </c>
    </row>
    <row r="9" spans="1:1" ht="15.75" customHeight="1" x14ac:dyDescent="0.25">
      <c r="A9" s="97" t="s">
        <v>447</v>
      </c>
    </row>
    <row r="10" spans="1:1" ht="15.75" customHeight="1" x14ac:dyDescent="0.25">
      <c r="A10" s="101" t="s">
        <v>453</v>
      </c>
    </row>
    <row r="11" spans="1:1" ht="16.5" customHeight="1" x14ac:dyDescent="0.25">
      <c r="A11" s="103" t="s">
        <v>473</v>
      </c>
    </row>
    <row r="12" spans="1:1" x14ac:dyDescent="0.25">
      <c r="A12" s="97" t="s">
        <v>483</v>
      </c>
    </row>
    <row r="14" spans="1:1" x14ac:dyDescent="0.25">
      <c r="A14" s="100">
        <v>12</v>
      </c>
    </row>
    <row r="18" spans="1:1" ht="16.5" thickBot="1" x14ac:dyDescent="0.3">
      <c r="A18" s="18" t="s">
        <v>57</v>
      </c>
    </row>
    <row r="19" spans="1:1" ht="15.75" thickTop="1" x14ac:dyDescent="0.25">
      <c r="A19" s="89" t="s">
        <v>981</v>
      </c>
    </row>
    <row r="20" spans="1:1" x14ac:dyDescent="0.25">
      <c r="A20" s="69" t="s">
        <v>171</v>
      </c>
    </row>
    <row r="21" spans="1:1" x14ac:dyDescent="0.25">
      <c r="A21" s="69" t="s">
        <v>134</v>
      </c>
    </row>
    <row r="22" spans="1:1" x14ac:dyDescent="0.25">
      <c r="A22" s="70" t="s">
        <v>285</v>
      </c>
    </row>
    <row r="23" spans="1:1" x14ac:dyDescent="0.25">
      <c r="A23" s="69" t="s">
        <v>84</v>
      </c>
    </row>
    <row r="24" spans="1:1" x14ac:dyDescent="0.25">
      <c r="A24" s="70" t="s">
        <v>224</v>
      </c>
    </row>
    <row r="25" spans="1:1" x14ac:dyDescent="0.25">
      <c r="A25" s="69" t="s">
        <v>100</v>
      </c>
    </row>
    <row r="26" spans="1:1" x14ac:dyDescent="0.25">
      <c r="A26" s="96" t="s">
        <v>300</v>
      </c>
    </row>
    <row r="27" spans="1:1" x14ac:dyDescent="0.25">
      <c r="A27" s="69" t="s">
        <v>206</v>
      </c>
    </row>
    <row r="28" spans="1:1" x14ac:dyDescent="0.25">
      <c r="A28" s="70" t="s">
        <v>187</v>
      </c>
    </row>
    <row r="29" spans="1:1" x14ac:dyDescent="0.25">
      <c r="A29" s="69" t="s">
        <v>193</v>
      </c>
    </row>
    <row r="30" spans="1:1" x14ac:dyDescent="0.25">
      <c r="A30" s="69" t="s">
        <v>95</v>
      </c>
    </row>
    <row r="31" spans="1:1" x14ac:dyDescent="0.25">
      <c r="A31" s="70" t="s">
        <v>201</v>
      </c>
    </row>
    <row r="32" spans="1:1" x14ac:dyDescent="0.25">
      <c r="A32" s="70" t="s">
        <v>108</v>
      </c>
    </row>
    <row r="33" spans="1:1" x14ac:dyDescent="0.25">
      <c r="A33" s="69" t="s">
        <v>65</v>
      </c>
    </row>
    <row r="34" spans="1:1" x14ac:dyDescent="0.25">
      <c r="A34" s="70" t="s">
        <v>69</v>
      </c>
    </row>
    <row r="35" spans="1:1" x14ac:dyDescent="0.25">
      <c r="A35" s="70" t="s">
        <v>72</v>
      </c>
    </row>
    <row r="36" spans="1:1" x14ac:dyDescent="0.25">
      <c r="A36" s="69" t="s">
        <v>74</v>
      </c>
    </row>
    <row r="37" spans="1:1" x14ac:dyDescent="0.25">
      <c r="A37" s="69" t="s">
        <v>129</v>
      </c>
    </row>
    <row r="38" spans="1:1" x14ac:dyDescent="0.25">
      <c r="A38" s="70" t="s">
        <v>277</v>
      </c>
    </row>
    <row r="39" spans="1:1" x14ac:dyDescent="0.25">
      <c r="A39" s="70" t="s">
        <v>215</v>
      </c>
    </row>
    <row r="40" spans="1:1" x14ac:dyDescent="0.25">
      <c r="A40" s="70" t="s">
        <v>88</v>
      </c>
    </row>
    <row r="41" spans="1:1" x14ac:dyDescent="0.25">
      <c r="A41" s="70" t="s">
        <v>1008</v>
      </c>
    </row>
    <row r="42" spans="1:1" x14ac:dyDescent="0.25">
      <c r="A42" s="70" t="s">
        <v>242</v>
      </c>
    </row>
    <row r="43" spans="1:1" x14ac:dyDescent="0.25">
      <c r="A43" s="70" t="s">
        <v>997</v>
      </c>
    </row>
    <row r="44" spans="1:1" x14ac:dyDescent="0.25">
      <c r="A44" s="69" t="s">
        <v>112</v>
      </c>
    </row>
    <row r="45" spans="1:1" x14ac:dyDescent="0.25">
      <c r="A45" s="70" t="s">
        <v>256</v>
      </c>
    </row>
    <row r="46" spans="1:1" x14ac:dyDescent="0.25">
      <c r="A46" s="69" t="s">
        <v>181</v>
      </c>
    </row>
    <row r="47" spans="1:1" x14ac:dyDescent="0.25">
      <c r="A47" s="69" t="s">
        <v>146</v>
      </c>
    </row>
    <row r="48" spans="1:1" x14ac:dyDescent="0.25">
      <c r="A48" s="69" t="s">
        <v>204</v>
      </c>
    </row>
    <row r="49" spans="1:1" x14ac:dyDescent="0.25">
      <c r="A49" s="70" t="s">
        <v>148</v>
      </c>
    </row>
    <row r="50" spans="1:1" x14ac:dyDescent="0.25">
      <c r="A50" s="70" t="s">
        <v>345</v>
      </c>
    </row>
    <row r="51" spans="1:1" x14ac:dyDescent="0.25">
      <c r="A51" s="70" t="s">
        <v>281</v>
      </c>
    </row>
    <row r="52" spans="1:1" x14ac:dyDescent="0.25">
      <c r="A52" s="70" t="s">
        <v>328</v>
      </c>
    </row>
    <row r="53" spans="1:1" ht="30" x14ac:dyDescent="0.25">
      <c r="A53" s="70" t="s">
        <v>982</v>
      </c>
    </row>
    <row r="54" spans="1:1" x14ac:dyDescent="0.25">
      <c r="A54" s="69" t="s">
        <v>1010</v>
      </c>
    </row>
    <row r="55" spans="1:1" x14ac:dyDescent="0.25">
      <c r="A55" s="70" t="s">
        <v>222</v>
      </c>
    </row>
    <row r="56" spans="1:1" x14ac:dyDescent="0.25">
      <c r="A56" s="69" t="s">
        <v>140</v>
      </c>
    </row>
    <row r="57" spans="1:1" ht="30" x14ac:dyDescent="0.25">
      <c r="A57" s="96" t="s">
        <v>267</v>
      </c>
    </row>
    <row r="58" spans="1:1" x14ac:dyDescent="0.25">
      <c r="A58" s="105" t="s">
        <v>197</v>
      </c>
    </row>
    <row r="59" spans="1:1" x14ac:dyDescent="0.25">
      <c r="A59" s="69" t="s">
        <v>78</v>
      </c>
    </row>
    <row r="60" spans="1:1" x14ac:dyDescent="0.25">
      <c r="A60" s="69" t="s">
        <v>59</v>
      </c>
    </row>
    <row r="61" spans="1:1" x14ac:dyDescent="0.25">
      <c r="A61" s="70" t="s">
        <v>235</v>
      </c>
    </row>
    <row r="62" spans="1:1" x14ac:dyDescent="0.25">
      <c r="A62" s="96" t="s">
        <v>218</v>
      </c>
    </row>
    <row r="63" spans="1:1" x14ac:dyDescent="0.25">
      <c r="A63" s="69" t="s">
        <v>121</v>
      </c>
    </row>
    <row r="64" spans="1:1" x14ac:dyDescent="0.25">
      <c r="A64" s="70" t="s">
        <v>321</v>
      </c>
    </row>
    <row r="65" spans="1:1" x14ac:dyDescent="0.25">
      <c r="A65" s="69" t="s">
        <v>157</v>
      </c>
    </row>
    <row r="66" spans="1:1" x14ac:dyDescent="0.25">
      <c r="A66" s="70" t="s">
        <v>309</v>
      </c>
    </row>
    <row r="67" spans="1:1" x14ac:dyDescent="0.25">
      <c r="A67" s="69" t="s">
        <v>185</v>
      </c>
    </row>
    <row r="68" spans="1:1" x14ac:dyDescent="0.25">
      <c r="A68" s="70" t="s">
        <v>296</v>
      </c>
    </row>
    <row r="69" spans="1:1" x14ac:dyDescent="0.25">
      <c r="A69" s="70" t="s">
        <v>114</v>
      </c>
    </row>
    <row r="70" spans="1:1" x14ac:dyDescent="0.25">
      <c r="A70" s="70" t="s">
        <v>233</v>
      </c>
    </row>
    <row r="71" spans="1:1" x14ac:dyDescent="0.25">
      <c r="A71" s="69" t="s">
        <v>1003</v>
      </c>
    </row>
    <row r="72" spans="1:1" x14ac:dyDescent="0.25">
      <c r="A72" s="69" t="s">
        <v>210</v>
      </c>
    </row>
    <row r="73" spans="1:1" x14ac:dyDescent="0.25">
      <c r="A73" s="96" t="s">
        <v>246</v>
      </c>
    </row>
    <row r="74" spans="1:1" x14ac:dyDescent="0.25">
      <c r="A74" s="70" t="s">
        <v>271</v>
      </c>
    </row>
    <row r="75" spans="1:1" x14ac:dyDescent="0.25">
      <c r="A75" s="96" t="s">
        <v>302</v>
      </c>
    </row>
    <row r="76" spans="1:1" x14ac:dyDescent="0.25">
      <c r="A76" s="95" t="s">
        <v>208</v>
      </c>
    </row>
    <row r="77" spans="1:1" x14ac:dyDescent="0.25">
      <c r="A77" s="70" t="s">
        <v>253</v>
      </c>
    </row>
    <row r="78" spans="1:1" x14ac:dyDescent="0.25">
      <c r="A78" s="69" t="s">
        <v>127</v>
      </c>
    </row>
    <row r="79" spans="1:1" x14ac:dyDescent="0.25">
      <c r="A79" s="70" t="s">
        <v>294</v>
      </c>
    </row>
    <row r="80" spans="1:1" x14ac:dyDescent="0.25">
      <c r="A80" s="70" t="s">
        <v>999</v>
      </c>
    </row>
    <row r="81" spans="1:1" x14ac:dyDescent="0.25">
      <c r="A81" s="70" t="s">
        <v>162</v>
      </c>
    </row>
    <row r="82" spans="1:1" x14ac:dyDescent="0.25">
      <c r="A82" s="70" t="s">
        <v>292</v>
      </c>
    </row>
    <row r="84" spans="1:1" x14ac:dyDescent="0.25">
      <c r="A84" s="100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O674"/>
  <sheetViews>
    <sheetView view="pageBreakPreview" topLeftCell="A669" zoomScaleNormal="90" zoomScaleSheetLayoutView="100" zoomScalePageLayoutView="60" workbookViewId="0">
      <selection activeCell="N670" sqref="N670"/>
    </sheetView>
  </sheetViews>
  <sheetFormatPr defaultColWidth="9.140625" defaultRowHeight="14.25" x14ac:dyDescent="0.2"/>
  <cols>
    <col min="1" max="1" width="24.7109375" style="6" customWidth="1"/>
    <col min="2" max="2" width="36.5703125" style="3" customWidth="1"/>
    <col min="3" max="3" width="4.42578125" style="6" customWidth="1"/>
    <col min="4" max="4" width="14.42578125" style="6" customWidth="1"/>
    <col min="5" max="5" width="12.85546875" style="6" customWidth="1"/>
    <col min="6" max="6" width="13" style="6" customWidth="1"/>
    <col min="7" max="7" width="14.85546875" style="6" customWidth="1"/>
    <col min="8" max="8" width="12.7109375" style="6" customWidth="1"/>
    <col min="9" max="9" width="12.85546875" style="6" customWidth="1"/>
    <col min="10" max="10" width="12.5703125" style="6" customWidth="1"/>
    <col min="11" max="11" width="15.28515625" style="6" customWidth="1"/>
    <col min="12" max="12" width="22" style="6" customWidth="1"/>
    <col min="13" max="13" width="12.7109375" style="3" customWidth="1"/>
    <col min="14" max="14" width="13.5703125" style="3" customWidth="1"/>
    <col min="15" max="15" width="11.5703125" style="3" bestFit="1" customWidth="1"/>
    <col min="16" max="16384" width="9.140625" style="3"/>
  </cols>
  <sheetData>
    <row r="1" spans="1:12" s="2" customFormat="1" ht="21.95" customHeight="1" x14ac:dyDescent="0.2">
      <c r="A1" s="696" t="s">
        <v>0</v>
      </c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698"/>
    </row>
    <row r="2" spans="1:12" s="2" customFormat="1" ht="21.95" customHeight="1" x14ac:dyDescent="0.2">
      <c r="A2" s="699" t="s">
        <v>35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1"/>
    </row>
    <row r="3" spans="1:12" s="2" customFormat="1" ht="21.95" customHeight="1" x14ac:dyDescent="0.2">
      <c r="A3" s="699" t="s">
        <v>36</v>
      </c>
      <c r="B3" s="700"/>
      <c r="C3" s="700"/>
      <c r="D3" s="700"/>
      <c r="E3" s="700"/>
      <c r="F3" s="700"/>
      <c r="G3" s="700"/>
      <c r="H3" s="700"/>
      <c r="I3" s="700"/>
      <c r="J3" s="700"/>
      <c r="K3" s="700"/>
      <c r="L3" s="701"/>
    </row>
    <row r="4" spans="1:12" s="2" customFormat="1" ht="21.95" customHeight="1" thickBot="1" x14ac:dyDescent="0.25">
      <c r="A4" s="702" t="s">
        <v>3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4"/>
    </row>
    <row r="5" spans="1:12" s="2" customFormat="1" ht="24.95" customHeight="1" thickTop="1" thickBot="1" x14ac:dyDescent="0.25">
      <c r="A5" s="708" t="s">
        <v>4</v>
      </c>
      <c r="B5" s="709"/>
      <c r="C5" s="709"/>
      <c r="D5" s="709"/>
      <c r="E5" s="709"/>
      <c r="F5" s="709"/>
      <c r="G5" s="709"/>
      <c r="H5" s="709"/>
      <c r="I5" s="709"/>
      <c r="J5" s="709"/>
      <c r="K5" s="709"/>
      <c r="L5" s="710"/>
    </row>
    <row r="6" spans="1:12" s="2" customFormat="1" ht="24.95" customHeight="1" thickTop="1" thickBot="1" x14ac:dyDescent="0.25">
      <c r="A6" s="711" t="s">
        <v>1094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3"/>
    </row>
    <row r="7" spans="1:12" s="2" customFormat="1" ht="24.75" customHeight="1" thickTop="1" thickBot="1" x14ac:dyDescent="0.25">
      <c r="A7" s="705" t="s">
        <v>37</v>
      </c>
      <c r="B7" s="706"/>
      <c r="C7" s="706"/>
      <c r="D7" s="706"/>
      <c r="E7" s="706"/>
      <c r="F7" s="706"/>
      <c r="G7" s="706"/>
      <c r="H7" s="706"/>
      <c r="I7" s="706"/>
      <c r="J7" s="706"/>
      <c r="K7" s="706"/>
      <c r="L7" s="707"/>
    </row>
    <row r="8" spans="1:12" s="2" customFormat="1" ht="24.75" customHeight="1" thickTop="1" thickBot="1" x14ac:dyDescent="0.25">
      <c r="A8" s="705" t="s">
        <v>38</v>
      </c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7"/>
    </row>
    <row r="9" spans="1:12" ht="24.95" customHeight="1" thickTop="1" x14ac:dyDescent="0.2">
      <c r="A9" s="717" t="s">
        <v>39</v>
      </c>
      <c r="B9" s="718"/>
      <c r="C9" s="718"/>
      <c r="D9" s="718"/>
      <c r="E9" s="718"/>
      <c r="F9" s="718"/>
      <c r="G9" s="718"/>
      <c r="H9" s="718"/>
      <c r="I9" s="718"/>
      <c r="J9" s="718"/>
      <c r="K9" s="718"/>
      <c r="L9" s="719"/>
    </row>
    <row r="10" spans="1:12" ht="33" customHeight="1" thickBot="1" x14ac:dyDescent="0.25">
      <c r="A10" s="714" t="s">
        <v>40</v>
      </c>
      <c r="B10" s="715"/>
      <c r="C10" s="716"/>
      <c r="D10" s="63" t="s">
        <v>1028</v>
      </c>
      <c r="E10" s="63" t="s">
        <v>1021</v>
      </c>
      <c r="F10" s="35" t="s">
        <v>1022</v>
      </c>
      <c r="G10" s="35" t="s">
        <v>1023</v>
      </c>
      <c r="H10" s="35" t="s">
        <v>1024</v>
      </c>
      <c r="I10" s="35" t="s">
        <v>1025</v>
      </c>
      <c r="J10" s="35" t="s">
        <v>1026</v>
      </c>
      <c r="K10" s="405" t="s">
        <v>1027</v>
      </c>
      <c r="L10" s="220" t="s">
        <v>41</v>
      </c>
    </row>
    <row r="11" spans="1:12" ht="42" customHeight="1" thickTop="1" x14ac:dyDescent="0.2">
      <c r="A11" s="723" t="s">
        <v>42</v>
      </c>
      <c r="B11" s="724"/>
      <c r="C11" s="47" t="s">
        <v>43</v>
      </c>
      <c r="D11" s="225">
        <v>314</v>
      </c>
      <c r="E11" s="199">
        <f t="shared" ref="E11:K11" si="0">E235+E388</f>
        <v>71</v>
      </c>
      <c r="F11" s="199">
        <f t="shared" si="0"/>
        <v>79</v>
      </c>
      <c r="G11" s="199">
        <f>G235+G388</f>
        <v>107</v>
      </c>
      <c r="H11" s="199">
        <f>H235+H388</f>
        <v>74</v>
      </c>
      <c r="I11" s="221">
        <f t="shared" si="0"/>
        <v>87</v>
      </c>
      <c r="J11" s="221">
        <f t="shared" si="0"/>
        <v>68</v>
      </c>
      <c r="K11" s="221">
        <f t="shared" si="0"/>
        <v>76</v>
      </c>
      <c r="L11" s="67">
        <f>D11+E16+F16+G16+H16+I16+J16+K16</f>
        <v>345</v>
      </c>
    </row>
    <row r="12" spans="1:12" ht="39.75" customHeight="1" thickBot="1" x14ac:dyDescent="0.25">
      <c r="A12" s="725" t="s">
        <v>13</v>
      </c>
      <c r="B12" s="726"/>
      <c r="C12" s="7" t="s">
        <v>43</v>
      </c>
      <c r="D12" s="194">
        <v>5063</v>
      </c>
      <c r="E12" s="153">
        <f t="shared" ref="E12:K12" si="1">E392</f>
        <v>3605</v>
      </c>
      <c r="F12" s="153">
        <f t="shared" si="1"/>
        <v>3386</v>
      </c>
      <c r="G12" s="153">
        <f>G392</f>
        <v>3688</v>
      </c>
      <c r="H12" s="153">
        <f t="shared" si="1"/>
        <v>4003</v>
      </c>
      <c r="I12" s="153">
        <f t="shared" si="1"/>
        <v>3415</v>
      </c>
      <c r="J12" s="153">
        <f t="shared" si="1"/>
        <v>3563</v>
      </c>
      <c r="K12" s="153">
        <f t="shared" si="1"/>
        <v>4035</v>
      </c>
      <c r="L12" s="151">
        <f>D12+E18+F18+G18+H18+I18+J18+K18</f>
        <v>6555</v>
      </c>
    </row>
    <row r="13" spans="1:12" ht="10.5" customHeight="1" thickTop="1" thickBot="1" x14ac:dyDescent="0.25">
      <c r="A13" s="640"/>
      <c r="B13" s="641"/>
      <c r="C13" s="641"/>
      <c r="D13" s="641"/>
      <c r="E13" s="641"/>
      <c r="F13" s="641"/>
      <c r="G13" s="641"/>
      <c r="H13" s="641"/>
      <c r="I13" s="641"/>
      <c r="J13" s="641"/>
      <c r="K13" s="641"/>
      <c r="L13" s="643"/>
    </row>
    <row r="14" spans="1:12" ht="24.95" customHeight="1" thickTop="1" x14ac:dyDescent="0.2">
      <c r="A14" s="717" t="s">
        <v>44</v>
      </c>
      <c r="B14" s="718"/>
      <c r="C14" s="718"/>
      <c r="D14" s="718"/>
      <c r="E14" s="718"/>
      <c r="F14" s="718"/>
      <c r="G14" s="718"/>
      <c r="H14" s="718"/>
      <c r="I14" s="718"/>
      <c r="J14" s="718"/>
      <c r="K14" s="718"/>
      <c r="L14" s="719"/>
    </row>
    <row r="15" spans="1:12" ht="33" customHeight="1" thickBot="1" x14ac:dyDescent="0.25">
      <c r="A15" s="714" t="s">
        <v>45</v>
      </c>
      <c r="B15" s="715"/>
      <c r="C15" s="716"/>
      <c r="D15" s="63" t="s">
        <v>1028</v>
      </c>
      <c r="E15" s="63" t="s">
        <v>1021</v>
      </c>
      <c r="F15" s="35" t="s">
        <v>1022</v>
      </c>
      <c r="G15" s="35" t="s">
        <v>1023</v>
      </c>
      <c r="H15" s="35" t="s">
        <v>1024</v>
      </c>
      <c r="I15" s="35" t="s">
        <v>1025</v>
      </c>
      <c r="J15" s="35" t="s">
        <v>1026</v>
      </c>
      <c r="K15" s="405" t="s">
        <v>1027</v>
      </c>
      <c r="L15" s="219" t="s">
        <v>46</v>
      </c>
    </row>
    <row r="16" spans="1:12" ht="42" customHeight="1" thickTop="1" x14ac:dyDescent="0.2">
      <c r="A16" s="729" t="s">
        <v>47</v>
      </c>
      <c r="B16" s="730"/>
      <c r="C16" s="47" t="s">
        <v>43</v>
      </c>
      <c r="D16" s="125">
        <v>244</v>
      </c>
      <c r="E16" s="292">
        <v>0</v>
      </c>
      <c r="F16" s="292">
        <v>7</v>
      </c>
      <c r="G16" s="125">
        <v>12</v>
      </c>
      <c r="H16" s="125">
        <v>2</v>
      </c>
      <c r="I16" s="125">
        <v>2</v>
      </c>
      <c r="J16" s="427">
        <v>1</v>
      </c>
      <c r="K16" s="406">
        <v>7</v>
      </c>
      <c r="L16" s="126">
        <f>SUM(D16:K16)</f>
        <v>275</v>
      </c>
    </row>
    <row r="17" spans="1:14" ht="42" customHeight="1" x14ac:dyDescent="0.2">
      <c r="A17" s="723" t="s">
        <v>48</v>
      </c>
      <c r="B17" s="724"/>
      <c r="C17" s="47" t="s">
        <v>43</v>
      </c>
      <c r="D17" s="127">
        <v>197</v>
      </c>
      <c r="E17" s="149">
        <v>0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407">
        <v>0</v>
      </c>
      <c r="L17" s="67">
        <f>SUM(D17:K17)</f>
        <v>197</v>
      </c>
    </row>
    <row r="18" spans="1:14" ht="42" customHeight="1" thickBot="1" x14ac:dyDescent="0.25">
      <c r="A18" s="740" t="s">
        <v>49</v>
      </c>
      <c r="B18" s="751"/>
      <c r="C18" s="7" t="s">
        <v>43</v>
      </c>
      <c r="D18" s="66">
        <v>4315</v>
      </c>
      <c r="E18" s="150">
        <v>197</v>
      </c>
      <c r="F18" s="226">
        <v>234</v>
      </c>
      <c r="G18" s="65">
        <v>269</v>
      </c>
      <c r="H18" s="65">
        <v>220</v>
      </c>
      <c r="I18" s="65">
        <v>207</v>
      </c>
      <c r="J18" s="65">
        <v>203</v>
      </c>
      <c r="K18" s="408">
        <v>162</v>
      </c>
      <c r="L18" s="151">
        <f>SUM(D18:K18)</f>
        <v>5807</v>
      </c>
    </row>
    <row r="19" spans="1:14" ht="12.75" customHeight="1" thickTop="1" thickBot="1" x14ac:dyDescent="0.25">
      <c r="A19" s="720"/>
      <c r="B19" s="721"/>
      <c r="C19" s="721"/>
      <c r="D19" s="721"/>
      <c r="E19" s="721"/>
      <c r="F19" s="721"/>
      <c r="G19" s="721"/>
      <c r="H19" s="721"/>
      <c r="I19" s="721"/>
      <c r="J19" s="721"/>
      <c r="K19" s="721"/>
      <c r="L19" s="722"/>
    </row>
    <row r="20" spans="1:14" ht="24.95" customHeight="1" thickTop="1" x14ac:dyDescent="0.2">
      <c r="A20" s="717" t="s">
        <v>50</v>
      </c>
      <c r="B20" s="718"/>
      <c r="C20" s="718"/>
      <c r="D20" s="718"/>
      <c r="E20" s="718"/>
      <c r="F20" s="718"/>
      <c r="G20" s="718"/>
      <c r="H20" s="718"/>
      <c r="I20" s="718"/>
      <c r="J20" s="718"/>
      <c r="K20" s="718"/>
      <c r="L20" s="719"/>
    </row>
    <row r="21" spans="1:14" ht="33.75" customHeight="1" thickBot="1" x14ac:dyDescent="0.25">
      <c r="A21" s="714" t="s">
        <v>51</v>
      </c>
      <c r="B21" s="715"/>
      <c r="C21" s="716"/>
      <c r="D21" s="63" t="s">
        <v>1028</v>
      </c>
      <c r="E21" s="63" t="s">
        <v>1021</v>
      </c>
      <c r="F21" s="35" t="s">
        <v>1022</v>
      </c>
      <c r="G21" s="35" t="s">
        <v>1023</v>
      </c>
      <c r="H21" s="35" t="s">
        <v>1024</v>
      </c>
      <c r="I21" s="35" t="s">
        <v>1025</v>
      </c>
      <c r="J21" s="35" t="s">
        <v>1026</v>
      </c>
      <c r="K21" s="405" t="s">
        <v>1027</v>
      </c>
      <c r="L21" s="36" t="s">
        <v>46</v>
      </c>
    </row>
    <row r="22" spans="1:14" ht="43.5" customHeight="1" thickTop="1" x14ac:dyDescent="0.2">
      <c r="A22" s="729" t="s">
        <v>52</v>
      </c>
      <c r="B22" s="730"/>
      <c r="C22" s="34" t="s">
        <v>43</v>
      </c>
      <c r="D22" s="56">
        <v>6309006.5199999996</v>
      </c>
      <c r="E22" s="55">
        <f t="shared" ref="E22:K22" si="2">E655</f>
        <v>83068.55</v>
      </c>
      <c r="F22" s="55">
        <f t="shared" si="2"/>
        <v>104705</v>
      </c>
      <c r="G22" s="55">
        <f t="shared" si="2"/>
        <v>159652.6</v>
      </c>
      <c r="H22" s="55">
        <f t="shared" si="2"/>
        <v>125947.78</v>
      </c>
      <c r="I22" s="55">
        <f t="shared" si="2"/>
        <v>88383</v>
      </c>
      <c r="J22" s="55">
        <f t="shared" si="2"/>
        <v>81645.600000000006</v>
      </c>
      <c r="K22" s="55">
        <f t="shared" si="2"/>
        <v>105201.07999999999</v>
      </c>
      <c r="L22" s="19">
        <f>SUM(D22:K22)</f>
        <v>7057610.129999999</v>
      </c>
      <c r="M22" s="62"/>
      <c r="N22" s="265"/>
    </row>
    <row r="23" spans="1:14" ht="37.5" customHeight="1" x14ac:dyDescent="0.2">
      <c r="A23" s="727" t="s">
        <v>1068</v>
      </c>
      <c r="B23" s="728"/>
      <c r="C23" s="8" t="s">
        <v>43</v>
      </c>
      <c r="D23" s="56">
        <v>6128280.5699999994</v>
      </c>
      <c r="E23" s="289">
        <f t="shared" ref="E23:K23" si="3">E393</f>
        <v>81461.149999999994</v>
      </c>
      <c r="F23" s="56">
        <f t="shared" si="3"/>
        <v>97646.3</v>
      </c>
      <c r="G23" s="56">
        <f>G393</f>
        <v>151123.1</v>
      </c>
      <c r="H23" s="289">
        <f t="shared" si="3"/>
        <v>114686.87999999999</v>
      </c>
      <c r="I23" s="56">
        <f t="shared" si="3"/>
        <v>92455.090000000011</v>
      </c>
      <c r="J23" s="56">
        <f t="shared" si="3"/>
        <v>83945.199999999983</v>
      </c>
      <c r="K23" s="56">
        <f t="shared" si="3"/>
        <v>101620.28</v>
      </c>
      <c r="L23" s="19">
        <f>SUM(D23:K23)</f>
        <v>6851218.5699999994</v>
      </c>
      <c r="M23" s="62"/>
    </row>
    <row r="24" spans="1:14" ht="42" customHeight="1" x14ac:dyDescent="0.2">
      <c r="A24" s="727" t="s">
        <v>1079</v>
      </c>
      <c r="B24" s="755"/>
      <c r="C24" s="8" t="s">
        <v>43</v>
      </c>
      <c r="D24" s="56">
        <v>153473.78000000012</v>
      </c>
      <c r="E24" s="428">
        <f>(E22-E23)-E25</f>
        <v>993.00000000000875</v>
      </c>
      <c r="F24" s="428">
        <f t="shared" ref="F24:G24" si="4">(F22-F23)-F25</f>
        <v>6428.6999999999971</v>
      </c>
      <c r="G24" s="428">
        <f t="shared" si="4"/>
        <v>7876.6</v>
      </c>
      <c r="H24" s="428">
        <v>5214</v>
      </c>
      <c r="I24" s="428">
        <v>288.41000000000003</v>
      </c>
      <c r="J24" s="428">
        <v>1161.8</v>
      </c>
      <c r="K24" s="428">
        <v>2253</v>
      </c>
      <c r="L24" s="19">
        <f>SUM(D24:K24)</f>
        <v>177689.2900000001</v>
      </c>
      <c r="M24" s="62"/>
      <c r="N24" s="62"/>
    </row>
    <row r="25" spans="1:14" ht="39" customHeight="1" x14ac:dyDescent="0.2">
      <c r="A25" s="746" t="s">
        <v>1078</v>
      </c>
      <c r="B25" s="747"/>
      <c r="C25" s="34" t="s">
        <v>43</v>
      </c>
      <c r="D25" s="494">
        <v>51653.549999999996</v>
      </c>
      <c r="E25" s="495">
        <v>614.4</v>
      </c>
      <c r="F25" s="495">
        <v>630</v>
      </c>
      <c r="G25" s="495">
        <v>652.9</v>
      </c>
      <c r="H25" s="495">
        <v>832.5</v>
      </c>
      <c r="I25" s="495">
        <v>27.4</v>
      </c>
      <c r="J25" s="495">
        <v>532.1</v>
      </c>
      <c r="K25" s="496">
        <v>1327.8</v>
      </c>
      <c r="L25" s="497">
        <f>SUM(D25:K25)</f>
        <v>56270.65</v>
      </c>
      <c r="M25" s="62"/>
      <c r="N25" s="62"/>
    </row>
    <row r="26" spans="1:14" ht="37.5" customHeight="1" thickBot="1" x14ac:dyDescent="0.25">
      <c r="A26" s="727" t="s">
        <v>1077</v>
      </c>
      <c r="B26" s="728"/>
      <c r="C26" s="8" t="s">
        <v>43</v>
      </c>
      <c r="D26" s="217">
        <v>0</v>
      </c>
      <c r="E26" s="217">
        <v>0</v>
      </c>
      <c r="F26" s="217">
        <v>0</v>
      </c>
      <c r="G26" s="454">
        <v>3167</v>
      </c>
      <c r="H26" s="454">
        <v>8381.4</v>
      </c>
      <c r="I26" s="454">
        <v>3993.5</v>
      </c>
      <c r="J26" s="454">
        <v>0</v>
      </c>
      <c r="K26" s="454">
        <v>0</v>
      </c>
      <c r="L26" s="19">
        <f>SUM(D26:K26)</f>
        <v>15541.9</v>
      </c>
      <c r="N26" s="62"/>
    </row>
    <row r="27" spans="1:14" ht="40.5" customHeight="1" thickTop="1" x14ac:dyDescent="0.2">
      <c r="A27" s="748" t="s">
        <v>1069</v>
      </c>
      <c r="B27" s="749"/>
      <c r="C27" s="749"/>
      <c r="D27" s="749"/>
      <c r="E27" s="749"/>
      <c r="F27" s="749"/>
      <c r="G27" s="749"/>
      <c r="H27" s="749"/>
      <c r="I27" s="749"/>
      <c r="J27" s="749"/>
      <c r="K27" s="749"/>
      <c r="L27" s="750"/>
      <c r="N27" s="62"/>
    </row>
    <row r="28" spans="1:14" ht="27.75" customHeight="1" x14ac:dyDescent="0.2">
      <c r="A28" s="761" t="s">
        <v>1070</v>
      </c>
      <c r="B28" s="762"/>
      <c r="C28" s="762"/>
      <c r="D28" s="762"/>
      <c r="E28" s="762"/>
      <c r="F28" s="762"/>
      <c r="G28" s="762"/>
      <c r="H28" s="762"/>
      <c r="I28" s="762"/>
      <c r="J28" s="762"/>
      <c r="K28" s="762"/>
      <c r="L28" s="763"/>
    </row>
    <row r="29" spans="1:14" ht="51" customHeight="1" thickBot="1" x14ac:dyDescent="0.25">
      <c r="A29" s="756" t="s">
        <v>1082</v>
      </c>
      <c r="B29" s="757"/>
      <c r="C29" s="757"/>
      <c r="D29" s="757"/>
      <c r="E29" s="757"/>
      <c r="F29" s="757"/>
      <c r="G29" s="757"/>
      <c r="H29" s="757"/>
      <c r="I29" s="757"/>
      <c r="J29" s="757"/>
      <c r="K29" s="757"/>
      <c r="L29" s="758"/>
    </row>
    <row r="30" spans="1:14" ht="10.5" customHeight="1" thickTop="1" thickBot="1" x14ac:dyDescent="0.25">
      <c r="A30" s="640"/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3"/>
    </row>
    <row r="31" spans="1:14" ht="24.95" customHeight="1" thickTop="1" thickBot="1" x14ac:dyDescent="0.25">
      <c r="A31" s="644" t="s">
        <v>53</v>
      </c>
      <c r="B31" s="645"/>
      <c r="C31" s="645"/>
      <c r="D31" s="645"/>
      <c r="E31" s="645"/>
      <c r="F31" s="645"/>
      <c r="G31" s="645"/>
      <c r="H31" s="645"/>
      <c r="I31" s="645"/>
      <c r="J31" s="645"/>
      <c r="K31" s="645"/>
      <c r="L31" s="646"/>
    </row>
    <row r="32" spans="1:14" ht="34.5" customHeight="1" thickTop="1" thickBot="1" x14ac:dyDescent="0.25">
      <c r="A32" s="634" t="s">
        <v>54</v>
      </c>
      <c r="B32" s="635"/>
      <c r="C32" s="754"/>
      <c r="D32" s="63" t="s">
        <v>1028</v>
      </c>
      <c r="E32" s="63" t="s">
        <v>1021</v>
      </c>
      <c r="F32" s="35" t="s">
        <v>1022</v>
      </c>
      <c r="G32" s="35" t="s">
        <v>1023</v>
      </c>
      <c r="H32" s="35" t="s">
        <v>1024</v>
      </c>
      <c r="I32" s="35" t="s">
        <v>1025</v>
      </c>
      <c r="J32" s="429" t="s">
        <v>1026</v>
      </c>
      <c r="K32" s="409" t="s">
        <v>1027</v>
      </c>
      <c r="L32" s="15" t="s">
        <v>46</v>
      </c>
    </row>
    <row r="33" spans="1:12" ht="37.5" customHeight="1" thickTop="1" x14ac:dyDescent="0.2">
      <c r="A33" s="738" t="s">
        <v>55</v>
      </c>
      <c r="B33" s="739"/>
      <c r="C33" s="86" t="s">
        <v>43</v>
      </c>
      <c r="D33" s="221">
        <v>1829</v>
      </c>
      <c r="E33" s="290">
        <v>36</v>
      </c>
      <c r="F33" s="87">
        <v>0</v>
      </c>
      <c r="G33" s="87">
        <v>29</v>
      </c>
      <c r="H33" s="87">
        <v>33</v>
      </c>
      <c r="I33" s="87">
        <v>17</v>
      </c>
      <c r="J33" s="87">
        <v>0</v>
      </c>
      <c r="K33" s="410">
        <v>64</v>
      </c>
      <c r="L33" s="88">
        <f>SUM(D33:K33)</f>
        <v>2008</v>
      </c>
    </row>
    <row r="34" spans="1:12" ht="36.75" customHeight="1" thickBot="1" x14ac:dyDescent="0.25">
      <c r="A34" s="740" t="s">
        <v>56</v>
      </c>
      <c r="B34" s="741"/>
      <c r="C34" s="83" t="s">
        <v>43</v>
      </c>
      <c r="D34" s="150">
        <v>3847</v>
      </c>
      <c r="E34" s="291">
        <v>51</v>
      </c>
      <c r="F34" s="84">
        <v>30</v>
      </c>
      <c r="G34" s="84">
        <v>50</v>
      </c>
      <c r="H34" s="84">
        <v>10</v>
      </c>
      <c r="I34" s="84">
        <v>87</v>
      </c>
      <c r="J34" s="84">
        <v>65</v>
      </c>
      <c r="K34" s="411">
        <v>0</v>
      </c>
      <c r="L34" s="85">
        <f>SUM(D34:K34)</f>
        <v>4140</v>
      </c>
    </row>
    <row r="35" spans="1:12" s="4" customFormat="1" ht="30.95" customHeight="1" thickTop="1" thickBot="1" x14ac:dyDescent="0.3">
      <c r="A35" s="634" t="s">
        <v>1102</v>
      </c>
      <c r="B35" s="635"/>
      <c r="C35" s="635"/>
      <c r="D35" s="635"/>
      <c r="E35" s="635"/>
      <c r="F35" s="635"/>
      <c r="G35" s="635"/>
      <c r="H35" s="635"/>
      <c r="I35" s="635"/>
      <c r="J35" s="635"/>
      <c r="K35" s="635"/>
      <c r="L35" s="636"/>
    </row>
    <row r="36" spans="1:12" s="5" customFormat="1" ht="24.95" customHeight="1" thickTop="1" x14ac:dyDescent="0.25">
      <c r="A36" s="743" t="s">
        <v>50</v>
      </c>
      <c r="B36" s="744"/>
      <c r="C36" s="744"/>
      <c r="D36" s="744"/>
      <c r="E36" s="744"/>
      <c r="F36" s="744"/>
      <c r="G36" s="744"/>
      <c r="H36" s="744"/>
      <c r="I36" s="744"/>
      <c r="J36" s="744"/>
      <c r="K36" s="744"/>
      <c r="L36" s="745"/>
    </row>
    <row r="37" spans="1:12" s="5" customFormat="1" ht="41.25" customHeight="1" thickBot="1" x14ac:dyDescent="0.3">
      <c r="A37" s="229" t="s">
        <v>57</v>
      </c>
      <c r="B37" s="752" t="s">
        <v>58</v>
      </c>
      <c r="C37" s="753"/>
      <c r="D37" s="264" t="s">
        <v>1028</v>
      </c>
      <c r="E37" s="264" t="s">
        <v>1021</v>
      </c>
      <c r="F37" s="277" t="s">
        <v>1022</v>
      </c>
      <c r="G37" s="277" t="s">
        <v>1023</v>
      </c>
      <c r="H37" s="277" t="s">
        <v>1024</v>
      </c>
      <c r="I37" s="277" t="s">
        <v>1025</v>
      </c>
      <c r="J37" s="277" t="s">
        <v>1026</v>
      </c>
      <c r="K37" s="412" t="s">
        <v>1027</v>
      </c>
      <c r="L37" s="81" t="s">
        <v>46</v>
      </c>
    </row>
    <row r="38" spans="1:12" s="4" customFormat="1" ht="36" customHeight="1" thickTop="1" x14ac:dyDescent="0.25">
      <c r="A38" s="95" t="s">
        <v>59</v>
      </c>
      <c r="B38" s="272" t="s">
        <v>60</v>
      </c>
      <c r="C38" s="273" t="s">
        <v>43</v>
      </c>
      <c r="D38" s="274">
        <v>13084.699999999999</v>
      </c>
      <c r="E38" s="223">
        <v>0</v>
      </c>
      <c r="F38" s="223">
        <v>0</v>
      </c>
      <c r="G38" s="223">
        <v>0</v>
      </c>
      <c r="H38" s="223">
        <v>0</v>
      </c>
      <c r="I38" s="275">
        <v>0</v>
      </c>
      <c r="J38" s="275">
        <v>0</v>
      </c>
      <c r="K38" s="421">
        <v>0</v>
      </c>
      <c r="L38" s="276">
        <f>SUM(D38:K38)</f>
        <v>13084.699999999999</v>
      </c>
    </row>
    <row r="39" spans="1:12" s="4" customFormat="1" ht="36.75" customHeight="1" x14ac:dyDescent="0.25">
      <c r="A39" s="69" t="s">
        <v>61</v>
      </c>
      <c r="B39" s="256" t="s">
        <v>62</v>
      </c>
      <c r="C39" s="262" t="s">
        <v>43</v>
      </c>
      <c r="D39" s="259">
        <v>20489.86</v>
      </c>
      <c r="E39" s="223">
        <v>0</v>
      </c>
      <c r="F39" s="223">
        <v>0</v>
      </c>
      <c r="G39" s="223">
        <v>0</v>
      </c>
      <c r="H39" s="223">
        <v>0</v>
      </c>
      <c r="I39" s="275">
        <v>0</v>
      </c>
      <c r="J39" s="275">
        <v>0</v>
      </c>
      <c r="K39" s="422">
        <v>0</v>
      </c>
      <c r="L39" s="254">
        <f>SUM(D39:K39)</f>
        <v>20489.86</v>
      </c>
    </row>
    <row r="40" spans="1:12" s="4" customFormat="1" ht="36.75" customHeight="1" x14ac:dyDescent="0.25">
      <c r="A40" s="732" t="s">
        <v>63</v>
      </c>
      <c r="B40" s="257" t="s">
        <v>64</v>
      </c>
      <c r="C40" s="262" t="s">
        <v>43</v>
      </c>
      <c r="D40" s="259">
        <v>1441</v>
      </c>
      <c r="E40" s="223">
        <v>0</v>
      </c>
      <c r="F40" s="223">
        <v>574</v>
      </c>
      <c r="G40" s="223">
        <v>1448</v>
      </c>
      <c r="H40" s="223">
        <v>795</v>
      </c>
      <c r="I40" s="275">
        <v>314</v>
      </c>
      <c r="J40" s="275">
        <v>331</v>
      </c>
      <c r="K40" s="422">
        <v>422</v>
      </c>
      <c r="L40" s="254">
        <f>SUM(D40:K40)</f>
        <v>5325</v>
      </c>
    </row>
    <row r="41" spans="1:12" s="4" customFormat="1" ht="33.75" customHeight="1" x14ac:dyDescent="0.25">
      <c r="A41" s="734"/>
      <c r="B41" s="257" t="s">
        <v>1059</v>
      </c>
      <c r="C41" s="262" t="s">
        <v>43</v>
      </c>
      <c r="D41" s="259">
        <v>1936.8</v>
      </c>
      <c r="E41" s="223">
        <v>0</v>
      </c>
      <c r="F41" s="223">
        <v>0</v>
      </c>
      <c r="G41" s="223">
        <v>0</v>
      </c>
      <c r="H41" s="223">
        <v>0</v>
      </c>
      <c r="I41" s="275">
        <v>0</v>
      </c>
      <c r="J41" s="275">
        <v>0</v>
      </c>
      <c r="K41" s="422">
        <v>0</v>
      </c>
      <c r="L41" s="254">
        <f>SUM(D41:K41)</f>
        <v>1936.8</v>
      </c>
    </row>
    <row r="42" spans="1:12" s="4" customFormat="1" ht="36.75" customHeight="1" x14ac:dyDescent="0.25">
      <c r="A42" s="742" t="s">
        <v>65</v>
      </c>
      <c r="B42" s="256" t="s">
        <v>66</v>
      </c>
      <c r="C42" s="262" t="s">
        <v>43</v>
      </c>
      <c r="D42" s="259">
        <v>15418.909999999998</v>
      </c>
      <c r="E42" s="223">
        <v>0</v>
      </c>
      <c r="F42" s="223">
        <v>0</v>
      </c>
      <c r="G42" s="223">
        <v>0</v>
      </c>
      <c r="H42" s="223">
        <v>0</v>
      </c>
      <c r="I42" s="275">
        <v>0</v>
      </c>
      <c r="J42" s="275">
        <v>0</v>
      </c>
      <c r="K42" s="422">
        <v>0</v>
      </c>
      <c r="L42" s="254">
        <f>SUM(D42:K42)</f>
        <v>15418.909999999998</v>
      </c>
    </row>
    <row r="43" spans="1:12" s="4" customFormat="1" ht="36.75" customHeight="1" x14ac:dyDescent="0.25">
      <c r="A43" s="742"/>
      <c r="B43" s="256" t="s">
        <v>67</v>
      </c>
      <c r="C43" s="262" t="s">
        <v>43</v>
      </c>
      <c r="D43" s="259">
        <v>48022.94000000001</v>
      </c>
      <c r="E43" s="222">
        <v>342</v>
      </c>
      <c r="F43" s="222">
        <v>258</v>
      </c>
      <c r="G43" s="223">
        <v>0</v>
      </c>
      <c r="H43" s="380">
        <v>543</v>
      </c>
      <c r="I43" s="275">
        <v>687.2</v>
      </c>
      <c r="J43" s="275">
        <v>253</v>
      </c>
      <c r="K43" s="422">
        <v>322</v>
      </c>
      <c r="L43" s="254">
        <f t="shared" ref="L43:L111" si="5">SUM(D43:K43)</f>
        <v>50428.140000000007</v>
      </c>
    </row>
    <row r="44" spans="1:12" s="4" customFormat="1" ht="34.5" customHeight="1" x14ac:dyDescent="0.25">
      <c r="A44" s="742"/>
      <c r="B44" s="256" t="s">
        <v>68</v>
      </c>
      <c r="C44" s="262" t="s">
        <v>43</v>
      </c>
      <c r="D44" s="259">
        <v>10078.100000000002</v>
      </c>
      <c r="E44" s="223">
        <v>0</v>
      </c>
      <c r="F44" s="223">
        <v>0</v>
      </c>
      <c r="G44" s="223">
        <v>0</v>
      </c>
      <c r="H44" s="222">
        <v>0</v>
      </c>
      <c r="I44" s="275">
        <v>0</v>
      </c>
      <c r="J44" s="275">
        <v>0</v>
      </c>
      <c r="K44" s="422">
        <v>0</v>
      </c>
      <c r="L44" s="254">
        <f t="shared" si="5"/>
        <v>10078.100000000002</v>
      </c>
    </row>
    <row r="45" spans="1:12" s="4" customFormat="1" ht="48.75" customHeight="1" x14ac:dyDescent="0.25">
      <c r="A45" s="742" t="s">
        <v>69</v>
      </c>
      <c r="B45" s="256" t="s">
        <v>70</v>
      </c>
      <c r="C45" s="262" t="s">
        <v>43</v>
      </c>
      <c r="D45" s="259">
        <v>3701.74</v>
      </c>
      <c r="E45" s="223">
        <v>0</v>
      </c>
      <c r="F45" s="223">
        <v>0</v>
      </c>
      <c r="G45" s="223">
        <v>0</v>
      </c>
      <c r="H45" s="222">
        <v>0</v>
      </c>
      <c r="I45" s="275">
        <v>0</v>
      </c>
      <c r="J45" s="275">
        <v>0</v>
      </c>
      <c r="K45" s="422">
        <v>0</v>
      </c>
      <c r="L45" s="254">
        <f t="shared" si="5"/>
        <v>3701.74</v>
      </c>
    </row>
    <row r="46" spans="1:12" s="4" customFormat="1" ht="36.75" customHeight="1" x14ac:dyDescent="0.25">
      <c r="A46" s="742"/>
      <c r="B46" s="256" t="s">
        <v>71</v>
      </c>
      <c r="C46" s="262" t="s">
        <v>43</v>
      </c>
      <c r="D46" s="259">
        <v>5450.2300000000005</v>
      </c>
      <c r="E46" s="223">
        <v>0</v>
      </c>
      <c r="F46" s="223">
        <v>0</v>
      </c>
      <c r="G46" s="223">
        <v>0</v>
      </c>
      <c r="H46" s="222">
        <v>0</v>
      </c>
      <c r="I46" s="275">
        <v>0</v>
      </c>
      <c r="J46" s="275">
        <v>0</v>
      </c>
      <c r="K46" s="422">
        <v>0</v>
      </c>
      <c r="L46" s="254">
        <f t="shared" si="5"/>
        <v>5450.2300000000005</v>
      </c>
    </row>
    <row r="47" spans="1:12" s="4" customFormat="1" ht="33" customHeight="1" x14ac:dyDescent="0.25">
      <c r="A47" s="70" t="s">
        <v>72</v>
      </c>
      <c r="B47" s="256" t="s">
        <v>73</v>
      </c>
      <c r="C47" s="262" t="s">
        <v>43</v>
      </c>
      <c r="D47" s="259">
        <v>2118.9800000000005</v>
      </c>
      <c r="E47" s="222">
        <v>0</v>
      </c>
      <c r="F47" s="222">
        <v>0</v>
      </c>
      <c r="G47" s="222">
        <v>0</v>
      </c>
      <c r="H47" s="222">
        <v>0</v>
      </c>
      <c r="I47" s="249">
        <v>0</v>
      </c>
      <c r="J47" s="222">
        <v>0</v>
      </c>
      <c r="K47" s="422">
        <v>0</v>
      </c>
      <c r="L47" s="254">
        <f t="shared" si="5"/>
        <v>2118.9800000000005</v>
      </c>
    </row>
    <row r="48" spans="1:12" s="4" customFormat="1" ht="34.5" customHeight="1" x14ac:dyDescent="0.25">
      <c r="A48" s="742" t="s">
        <v>74</v>
      </c>
      <c r="B48" s="256" t="s">
        <v>75</v>
      </c>
      <c r="C48" s="262" t="s">
        <v>43</v>
      </c>
      <c r="D48" s="259">
        <v>4082.04</v>
      </c>
      <c r="E48" s="222">
        <v>0</v>
      </c>
      <c r="F48" s="222">
        <v>0</v>
      </c>
      <c r="G48" s="222">
        <v>0</v>
      </c>
      <c r="H48" s="222">
        <v>0</v>
      </c>
      <c r="I48" s="249">
        <v>0</v>
      </c>
      <c r="J48" s="249">
        <v>0</v>
      </c>
      <c r="K48" s="423">
        <v>0</v>
      </c>
      <c r="L48" s="254">
        <f t="shared" si="5"/>
        <v>4082.04</v>
      </c>
    </row>
    <row r="49" spans="1:12" s="4" customFormat="1" ht="36.75" customHeight="1" x14ac:dyDescent="0.25">
      <c r="A49" s="742"/>
      <c r="B49" s="256" t="s">
        <v>1036</v>
      </c>
      <c r="C49" s="262" t="s">
        <v>43</v>
      </c>
      <c r="D49" s="259">
        <v>48219.03</v>
      </c>
      <c r="E49" s="222">
        <v>418</v>
      </c>
      <c r="F49" s="222">
        <v>740</v>
      </c>
      <c r="G49" s="222">
        <v>1055</v>
      </c>
      <c r="H49" s="222">
        <v>1175</v>
      </c>
      <c r="I49" s="249">
        <v>891.8</v>
      </c>
      <c r="J49" s="249">
        <v>496.6</v>
      </c>
      <c r="K49" s="423">
        <v>870.14</v>
      </c>
      <c r="L49" s="254">
        <f t="shared" si="5"/>
        <v>53865.57</v>
      </c>
    </row>
    <row r="50" spans="1:12" s="4" customFormat="1" ht="36.75" customHeight="1" x14ac:dyDescent="0.25">
      <c r="A50" s="69" t="s">
        <v>1043</v>
      </c>
      <c r="B50" s="257" t="s">
        <v>807</v>
      </c>
      <c r="C50" s="262" t="s">
        <v>43</v>
      </c>
      <c r="D50" s="259">
        <v>0</v>
      </c>
      <c r="E50" s="259">
        <v>0</v>
      </c>
      <c r="F50" s="259">
        <v>0</v>
      </c>
      <c r="G50" s="222">
        <v>120</v>
      </c>
      <c r="H50" s="222">
        <v>0</v>
      </c>
      <c r="I50" s="249">
        <v>205</v>
      </c>
      <c r="J50" s="249">
        <v>0</v>
      </c>
      <c r="K50" s="423">
        <v>0</v>
      </c>
      <c r="L50" s="254">
        <f t="shared" si="5"/>
        <v>325</v>
      </c>
    </row>
    <row r="51" spans="1:12" s="4" customFormat="1" ht="36" customHeight="1" x14ac:dyDescent="0.25">
      <c r="A51" s="69" t="s">
        <v>76</v>
      </c>
      <c r="B51" s="256" t="s">
        <v>77</v>
      </c>
      <c r="C51" s="358" t="s">
        <v>43</v>
      </c>
      <c r="D51" s="237">
        <v>5269.59</v>
      </c>
      <c r="E51" s="222">
        <v>0</v>
      </c>
      <c r="F51" s="222">
        <v>0</v>
      </c>
      <c r="G51" s="222">
        <v>0</v>
      </c>
      <c r="H51" s="222">
        <v>0</v>
      </c>
      <c r="I51" s="249">
        <v>0</v>
      </c>
      <c r="J51" s="249">
        <v>0</v>
      </c>
      <c r="K51" s="423">
        <v>0</v>
      </c>
      <c r="L51" s="254">
        <f t="shared" si="5"/>
        <v>5269.59</v>
      </c>
    </row>
    <row r="52" spans="1:12" s="4" customFormat="1" ht="36.75" customHeight="1" x14ac:dyDescent="0.25">
      <c r="A52" s="732" t="s">
        <v>78</v>
      </c>
      <c r="B52" s="256" t="s">
        <v>79</v>
      </c>
      <c r="C52" s="262" t="s">
        <v>43</v>
      </c>
      <c r="D52" s="259">
        <v>37800.130000000012</v>
      </c>
      <c r="E52" s="222">
        <v>0</v>
      </c>
      <c r="F52" s="222">
        <v>0</v>
      </c>
      <c r="G52" s="222">
        <v>97</v>
      </c>
      <c r="H52" s="222">
        <v>210</v>
      </c>
      <c r="I52" s="249">
        <v>55</v>
      </c>
      <c r="J52" s="249">
        <v>0</v>
      </c>
      <c r="K52" s="423">
        <v>0</v>
      </c>
      <c r="L52" s="254">
        <f t="shared" si="5"/>
        <v>38162.130000000012</v>
      </c>
    </row>
    <row r="53" spans="1:12" s="4" customFormat="1" ht="33" customHeight="1" x14ac:dyDescent="0.25">
      <c r="A53" s="733"/>
      <c r="B53" s="256" t="s">
        <v>80</v>
      </c>
      <c r="C53" s="262" t="s">
        <v>43</v>
      </c>
      <c r="D53" s="259">
        <v>12972.24</v>
      </c>
      <c r="E53" s="222">
        <v>0</v>
      </c>
      <c r="F53" s="222">
        <v>0</v>
      </c>
      <c r="G53" s="222">
        <v>0</v>
      </c>
      <c r="H53" s="222">
        <v>0</v>
      </c>
      <c r="I53" s="249">
        <v>0</v>
      </c>
      <c r="J53" s="249">
        <v>0</v>
      </c>
      <c r="K53" s="423">
        <v>0</v>
      </c>
      <c r="L53" s="254">
        <f t="shared" si="5"/>
        <v>12972.24</v>
      </c>
    </row>
    <row r="54" spans="1:12" s="4" customFormat="1" ht="33" customHeight="1" x14ac:dyDescent="0.25">
      <c r="A54" s="734"/>
      <c r="B54" s="257" t="s">
        <v>81</v>
      </c>
      <c r="C54" s="262" t="s">
        <v>43</v>
      </c>
      <c r="D54" s="259">
        <v>1298.4000000000001</v>
      </c>
      <c r="E54" s="222">
        <v>0</v>
      </c>
      <c r="F54" s="222">
        <v>0</v>
      </c>
      <c r="G54" s="222">
        <v>0</v>
      </c>
      <c r="H54" s="222">
        <v>0</v>
      </c>
      <c r="I54" s="249">
        <v>66.599999999999994</v>
      </c>
      <c r="J54" s="249">
        <v>0</v>
      </c>
      <c r="K54" s="423">
        <v>0</v>
      </c>
      <c r="L54" s="254">
        <f t="shared" si="5"/>
        <v>1365</v>
      </c>
    </row>
    <row r="55" spans="1:12" s="4" customFormat="1" ht="35.25" customHeight="1" x14ac:dyDescent="0.25">
      <c r="A55" s="69" t="s">
        <v>82</v>
      </c>
      <c r="B55" s="257" t="s">
        <v>83</v>
      </c>
      <c r="C55" s="262" t="s">
        <v>43</v>
      </c>
      <c r="D55" s="259">
        <v>2200.4</v>
      </c>
      <c r="E55" s="222">
        <v>0</v>
      </c>
      <c r="F55" s="222">
        <v>0</v>
      </c>
      <c r="G55" s="222">
        <v>0</v>
      </c>
      <c r="H55" s="222">
        <v>0</v>
      </c>
      <c r="I55" s="249">
        <v>0</v>
      </c>
      <c r="J55" s="249">
        <v>0</v>
      </c>
      <c r="K55" s="423">
        <v>0</v>
      </c>
      <c r="L55" s="254">
        <f t="shared" si="5"/>
        <v>2200.4</v>
      </c>
    </row>
    <row r="56" spans="1:12" s="4" customFormat="1" ht="35.25" customHeight="1" x14ac:dyDescent="0.25">
      <c r="A56" s="732" t="s">
        <v>84</v>
      </c>
      <c r="B56" s="257" t="s">
        <v>1044</v>
      </c>
      <c r="C56" s="262" t="s">
        <v>43</v>
      </c>
      <c r="D56" s="259">
        <v>0</v>
      </c>
      <c r="E56" s="259">
        <v>0</v>
      </c>
      <c r="F56" s="259">
        <v>0</v>
      </c>
      <c r="G56" s="223">
        <v>97</v>
      </c>
      <c r="H56" s="222">
        <v>0</v>
      </c>
      <c r="I56" s="249">
        <v>0</v>
      </c>
      <c r="J56" s="249">
        <v>0</v>
      </c>
      <c r="K56" s="423">
        <v>0</v>
      </c>
      <c r="L56" s="254">
        <f t="shared" si="5"/>
        <v>97</v>
      </c>
    </row>
    <row r="57" spans="1:12" s="4" customFormat="1" ht="34.5" customHeight="1" x14ac:dyDescent="0.25">
      <c r="A57" s="734"/>
      <c r="B57" s="256" t="s">
        <v>85</v>
      </c>
      <c r="C57" s="262" t="s">
        <v>43</v>
      </c>
      <c r="D57" s="259">
        <v>115792</v>
      </c>
      <c r="E57" s="222">
        <v>0</v>
      </c>
      <c r="F57" s="222">
        <v>0</v>
      </c>
      <c r="G57" s="222">
        <v>1600</v>
      </c>
      <c r="H57" s="222">
        <v>0</v>
      </c>
      <c r="I57" s="249">
        <v>169</v>
      </c>
      <c r="J57" s="249">
        <v>0</v>
      </c>
      <c r="K57" s="423">
        <v>0</v>
      </c>
      <c r="L57" s="254">
        <f t="shared" si="5"/>
        <v>117561</v>
      </c>
    </row>
    <row r="58" spans="1:12" s="4" customFormat="1" ht="48.75" customHeight="1" x14ac:dyDescent="0.25">
      <c r="A58" s="69" t="s">
        <v>86</v>
      </c>
      <c r="B58" s="257" t="s">
        <v>87</v>
      </c>
      <c r="C58" s="262" t="s">
        <v>43</v>
      </c>
      <c r="D58" s="259">
        <v>59.7</v>
      </c>
      <c r="E58" s="223">
        <v>0</v>
      </c>
      <c r="F58" s="222">
        <v>0</v>
      </c>
      <c r="G58" s="223">
        <v>0</v>
      </c>
      <c r="H58" s="222">
        <v>0</v>
      </c>
      <c r="I58" s="249">
        <v>0</v>
      </c>
      <c r="J58" s="249">
        <v>0</v>
      </c>
      <c r="K58" s="423">
        <v>0</v>
      </c>
      <c r="L58" s="254">
        <f t="shared" si="5"/>
        <v>59.7</v>
      </c>
    </row>
    <row r="59" spans="1:12" s="4" customFormat="1" ht="39" customHeight="1" x14ac:dyDescent="0.25">
      <c r="A59" s="516" t="s">
        <v>1083</v>
      </c>
      <c r="B59" s="257" t="s">
        <v>1084</v>
      </c>
      <c r="C59" s="262" t="s">
        <v>43</v>
      </c>
      <c r="D59" s="259">
        <v>0</v>
      </c>
      <c r="E59" s="259">
        <v>0</v>
      </c>
      <c r="F59" s="259">
        <v>0</v>
      </c>
      <c r="G59" s="259">
        <v>0</v>
      </c>
      <c r="H59" s="259">
        <v>0</v>
      </c>
      <c r="I59" s="259">
        <v>0</v>
      </c>
      <c r="J59" s="259">
        <v>0</v>
      </c>
      <c r="K59" s="423">
        <v>460</v>
      </c>
      <c r="L59" s="254">
        <f t="shared" si="5"/>
        <v>460</v>
      </c>
    </row>
    <row r="60" spans="1:12" s="4" customFormat="1" ht="36.75" customHeight="1" x14ac:dyDescent="0.25">
      <c r="A60" s="732" t="s">
        <v>88</v>
      </c>
      <c r="B60" s="257" t="s">
        <v>1035</v>
      </c>
      <c r="C60" s="262" t="s">
        <v>43</v>
      </c>
      <c r="D60" s="259">
        <v>0</v>
      </c>
      <c r="E60" s="223">
        <v>0</v>
      </c>
      <c r="F60" s="223">
        <v>463</v>
      </c>
      <c r="G60" s="223">
        <v>560</v>
      </c>
      <c r="H60" s="222">
        <v>0</v>
      </c>
      <c r="I60" s="249">
        <v>0</v>
      </c>
      <c r="J60" s="249">
        <v>0</v>
      </c>
      <c r="K60" s="423">
        <v>0</v>
      </c>
      <c r="L60" s="254">
        <f t="shared" si="5"/>
        <v>1023</v>
      </c>
    </row>
    <row r="61" spans="1:12" s="4" customFormat="1" ht="36.75" customHeight="1" x14ac:dyDescent="0.25">
      <c r="A61" s="733"/>
      <c r="B61" s="256" t="s">
        <v>89</v>
      </c>
      <c r="C61" s="262" t="s">
        <v>43</v>
      </c>
      <c r="D61" s="259">
        <v>45916.49</v>
      </c>
      <c r="E61" s="223">
        <v>0</v>
      </c>
      <c r="F61" s="222">
        <v>0</v>
      </c>
      <c r="G61" s="223">
        <v>0</v>
      </c>
      <c r="H61" s="222">
        <v>0</v>
      </c>
      <c r="I61" s="249">
        <v>0</v>
      </c>
      <c r="J61" s="249">
        <v>0</v>
      </c>
      <c r="K61" s="423">
        <v>0</v>
      </c>
      <c r="L61" s="254">
        <f t="shared" si="5"/>
        <v>45916.49</v>
      </c>
    </row>
    <row r="62" spans="1:12" s="4" customFormat="1" ht="36.75" customHeight="1" x14ac:dyDescent="0.25">
      <c r="A62" s="733"/>
      <c r="B62" s="256" t="s">
        <v>90</v>
      </c>
      <c r="C62" s="262" t="s">
        <v>43</v>
      </c>
      <c r="D62" s="259">
        <v>886.09999999999991</v>
      </c>
      <c r="E62" s="223">
        <v>0</v>
      </c>
      <c r="F62" s="222">
        <v>0</v>
      </c>
      <c r="G62" s="223">
        <v>0</v>
      </c>
      <c r="H62" s="222">
        <v>0</v>
      </c>
      <c r="I62" s="249">
        <v>0</v>
      </c>
      <c r="J62" s="249">
        <v>0</v>
      </c>
      <c r="K62" s="423">
        <v>0</v>
      </c>
      <c r="L62" s="254">
        <f t="shared" si="5"/>
        <v>886.09999999999991</v>
      </c>
    </row>
    <row r="63" spans="1:12" s="4" customFormat="1" ht="33.75" customHeight="1" x14ac:dyDescent="0.25">
      <c r="A63" s="733"/>
      <c r="B63" s="257" t="s">
        <v>91</v>
      </c>
      <c r="C63" s="262" t="s">
        <v>43</v>
      </c>
      <c r="D63" s="259">
        <v>302.5</v>
      </c>
      <c r="E63" s="223">
        <v>0</v>
      </c>
      <c r="F63" s="222">
        <v>0</v>
      </c>
      <c r="G63" s="223">
        <v>0</v>
      </c>
      <c r="H63" s="222">
        <v>0</v>
      </c>
      <c r="I63" s="249">
        <v>0</v>
      </c>
      <c r="J63" s="249">
        <v>0</v>
      </c>
      <c r="K63" s="423">
        <v>0</v>
      </c>
      <c r="L63" s="254">
        <f t="shared" si="5"/>
        <v>302.5</v>
      </c>
    </row>
    <row r="64" spans="1:12" s="4" customFormat="1" ht="34.5" customHeight="1" x14ac:dyDescent="0.25">
      <c r="A64" s="733"/>
      <c r="B64" s="256" t="s">
        <v>92</v>
      </c>
      <c r="C64" s="262" t="s">
        <v>43</v>
      </c>
      <c r="D64" s="259">
        <v>3488.2000000000003</v>
      </c>
      <c r="E64" s="223">
        <v>0</v>
      </c>
      <c r="F64" s="222">
        <v>0</v>
      </c>
      <c r="G64" s="223">
        <v>0</v>
      </c>
      <c r="H64" s="222">
        <v>0</v>
      </c>
      <c r="I64" s="249">
        <v>0</v>
      </c>
      <c r="J64" s="249">
        <v>0</v>
      </c>
      <c r="K64" s="423">
        <v>0</v>
      </c>
      <c r="L64" s="254">
        <f t="shared" si="5"/>
        <v>3488.2000000000003</v>
      </c>
    </row>
    <row r="65" spans="1:12" s="4" customFormat="1" ht="34.5" customHeight="1" x14ac:dyDescent="0.25">
      <c r="A65" s="733"/>
      <c r="B65" s="257" t="s">
        <v>93</v>
      </c>
      <c r="C65" s="262" t="s">
        <v>43</v>
      </c>
      <c r="D65" s="259">
        <v>677</v>
      </c>
      <c r="E65" s="223">
        <v>0</v>
      </c>
      <c r="F65" s="223">
        <v>212</v>
      </c>
      <c r="G65" s="222">
        <v>475</v>
      </c>
      <c r="H65" s="222">
        <v>0</v>
      </c>
      <c r="I65" s="249">
        <v>0</v>
      </c>
      <c r="J65" s="249">
        <v>0</v>
      </c>
      <c r="K65" s="423">
        <v>37</v>
      </c>
      <c r="L65" s="254">
        <f t="shared" si="5"/>
        <v>1401</v>
      </c>
    </row>
    <row r="66" spans="1:12" s="4" customFormat="1" ht="34.5" customHeight="1" x14ac:dyDescent="0.25">
      <c r="A66" s="734"/>
      <c r="B66" s="257" t="s">
        <v>94</v>
      </c>
      <c r="C66" s="262" t="s">
        <v>43</v>
      </c>
      <c r="D66" s="259">
        <v>2647.6</v>
      </c>
      <c r="E66" s="223">
        <v>0</v>
      </c>
      <c r="F66" s="222">
        <v>0</v>
      </c>
      <c r="G66" s="222">
        <v>750</v>
      </c>
      <c r="H66" s="222">
        <v>0</v>
      </c>
      <c r="I66" s="249">
        <v>0</v>
      </c>
      <c r="J66" s="249">
        <v>0</v>
      </c>
      <c r="K66" s="423">
        <v>0</v>
      </c>
      <c r="L66" s="254">
        <f t="shared" si="5"/>
        <v>3397.6</v>
      </c>
    </row>
    <row r="67" spans="1:12" s="4" customFormat="1" ht="48" customHeight="1" x14ac:dyDescent="0.25">
      <c r="A67" s="742" t="s">
        <v>95</v>
      </c>
      <c r="B67" s="256" t="s">
        <v>96</v>
      </c>
      <c r="C67" s="262" t="s">
        <v>43</v>
      </c>
      <c r="D67" s="259">
        <v>17718.66</v>
      </c>
      <c r="E67" s="223">
        <v>0</v>
      </c>
      <c r="F67" s="222">
        <v>0</v>
      </c>
      <c r="G67" s="223">
        <v>0</v>
      </c>
      <c r="H67" s="222">
        <v>0</v>
      </c>
      <c r="I67" s="249">
        <v>0</v>
      </c>
      <c r="J67" s="249">
        <v>0</v>
      </c>
      <c r="K67" s="423">
        <v>0</v>
      </c>
      <c r="L67" s="254">
        <f t="shared" si="5"/>
        <v>17718.66</v>
      </c>
    </row>
    <row r="68" spans="1:12" s="4" customFormat="1" ht="34.5" customHeight="1" x14ac:dyDescent="0.25">
      <c r="A68" s="742"/>
      <c r="B68" s="256" t="s">
        <v>97</v>
      </c>
      <c r="C68" s="262" t="s">
        <v>43</v>
      </c>
      <c r="D68" s="259">
        <v>2390.64</v>
      </c>
      <c r="E68" s="223">
        <v>0</v>
      </c>
      <c r="F68" s="222">
        <v>0</v>
      </c>
      <c r="G68" s="223">
        <v>0</v>
      </c>
      <c r="H68" s="222">
        <v>0</v>
      </c>
      <c r="I68" s="249">
        <v>0</v>
      </c>
      <c r="J68" s="249">
        <v>0</v>
      </c>
      <c r="K68" s="423">
        <v>0</v>
      </c>
      <c r="L68" s="254">
        <f t="shared" si="5"/>
        <v>2390.64</v>
      </c>
    </row>
    <row r="69" spans="1:12" s="4" customFormat="1" ht="34.5" customHeight="1" x14ac:dyDescent="0.25">
      <c r="A69" s="69" t="s">
        <v>98</v>
      </c>
      <c r="B69" s="257" t="s">
        <v>99</v>
      </c>
      <c r="C69" s="262" t="s">
        <v>43</v>
      </c>
      <c r="D69" s="259">
        <v>459</v>
      </c>
      <c r="E69" s="223">
        <v>0</v>
      </c>
      <c r="F69" s="222">
        <v>0</v>
      </c>
      <c r="G69" s="223">
        <v>0</v>
      </c>
      <c r="H69" s="222">
        <v>0</v>
      </c>
      <c r="I69" s="249">
        <v>0</v>
      </c>
      <c r="J69" s="249">
        <v>0</v>
      </c>
      <c r="K69" s="423">
        <v>0</v>
      </c>
      <c r="L69" s="254">
        <f t="shared" si="5"/>
        <v>459</v>
      </c>
    </row>
    <row r="70" spans="1:12" s="4" customFormat="1" ht="36.75" customHeight="1" x14ac:dyDescent="0.25">
      <c r="A70" s="732" t="s">
        <v>100</v>
      </c>
      <c r="B70" s="256" t="s">
        <v>101</v>
      </c>
      <c r="C70" s="262" t="s">
        <v>43</v>
      </c>
      <c r="D70" s="259">
        <v>69546.98000000001</v>
      </c>
      <c r="E70" s="223">
        <v>0</v>
      </c>
      <c r="F70" s="222">
        <v>0</v>
      </c>
      <c r="G70" s="223">
        <v>0</v>
      </c>
      <c r="H70" s="222">
        <v>0</v>
      </c>
      <c r="I70" s="249">
        <v>0</v>
      </c>
      <c r="J70" s="249">
        <v>0</v>
      </c>
      <c r="K70" s="423">
        <v>0</v>
      </c>
      <c r="L70" s="254">
        <f t="shared" si="5"/>
        <v>69546.98000000001</v>
      </c>
    </row>
    <row r="71" spans="1:12" s="4" customFormat="1" ht="36.75" customHeight="1" x14ac:dyDescent="0.25">
      <c r="A71" s="733"/>
      <c r="B71" s="257" t="s">
        <v>102</v>
      </c>
      <c r="C71" s="262" t="s">
        <v>43</v>
      </c>
      <c r="D71" s="259">
        <v>5313.8</v>
      </c>
      <c r="E71" s="223">
        <v>617</v>
      </c>
      <c r="F71" s="222">
        <v>884</v>
      </c>
      <c r="G71" s="222">
        <v>3942</v>
      </c>
      <c r="H71" s="222">
        <v>1060</v>
      </c>
      <c r="I71" s="249">
        <v>1901.4</v>
      </c>
      <c r="J71" s="249">
        <v>544</v>
      </c>
      <c r="K71" s="423">
        <v>819</v>
      </c>
      <c r="L71" s="254">
        <f t="shared" si="5"/>
        <v>15081.199999999999</v>
      </c>
    </row>
    <row r="72" spans="1:12" s="4" customFormat="1" ht="31.5" customHeight="1" x14ac:dyDescent="0.25">
      <c r="A72" s="734"/>
      <c r="B72" s="256" t="s">
        <v>103</v>
      </c>
      <c r="C72" s="262" t="s">
        <v>43</v>
      </c>
      <c r="D72" s="259">
        <v>18822.300000000003</v>
      </c>
      <c r="E72" s="222">
        <v>0</v>
      </c>
      <c r="F72" s="222">
        <v>0</v>
      </c>
      <c r="G72" s="222">
        <v>0</v>
      </c>
      <c r="H72" s="222">
        <v>0</v>
      </c>
      <c r="I72" s="249">
        <v>0</v>
      </c>
      <c r="J72" s="249">
        <v>0</v>
      </c>
      <c r="K72" s="423">
        <v>0</v>
      </c>
      <c r="L72" s="254">
        <f t="shared" si="5"/>
        <v>18822.300000000003</v>
      </c>
    </row>
    <row r="73" spans="1:12" s="4" customFormat="1" ht="34.5" customHeight="1" x14ac:dyDescent="0.25">
      <c r="A73" s="69" t="s">
        <v>104</v>
      </c>
      <c r="B73" s="256" t="s">
        <v>105</v>
      </c>
      <c r="C73" s="262" t="s">
        <v>43</v>
      </c>
      <c r="D73" s="259">
        <v>8433.4399999999987</v>
      </c>
      <c r="E73" s="222">
        <v>0</v>
      </c>
      <c r="F73" s="222">
        <v>0</v>
      </c>
      <c r="G73" s="222">
        <v>0</v>
      </c>
      <c r="H73" s="222">
        <v>0</v>
      </c>
      <c r="I73" s="249">
        <v>0</v>
      </c>
      <c r="J73" s="249">
        <v>0</v>
      </c>
      <c r="K73" s="423">
        <v>0</v>
      </c>
      <c r="L73" s="254">
        <f t="shared" si="5"/>
        <v>8433.4399999999987</v>
      </c>
    </row>
    <row r="74" spans="1:12" s="4" customFormat="1" ht="36.75" customHeight="1" x14ac:dyDescent="0.25">
      <c r="A74" s="69" t="s">
        <v>106</v>
      </c>
      <c r="B74" s="256" t="s">
        <v>107</v>
      </c>
      <c r="C74" s="262" t="s">
        <v>43</v>
      </c>
      <c r="D74" s="245">
        <v>2628.3400000000006</v>
      </c>
      <c r="E74" s="222">
        <v>0</v>
      </c>
      <c r="F74" s="222">
        <v>0</v>
      </c>
      <c r="G74" s="222">
        <v>0</v>
      </c>
      <c r="H74" s="222">
        <v>0</v>
      </c>
      <c r="I74" s="249">
        <v>0</v>
      </c>
      <c r="J74" s="249">
        <v>0</v>
      </c>
      <c r="K74" s="423">
        <v>0</v>
      </c>
      <c r="L74" s="254">
        <f>SUM(D74:K74)</f>
        <v>2628.3400000000006</v>
      </c>
    </row>
    <row r="75" spans="1:12" s="4" customFormat="1" ht="45" customHeight="1" x14ac:dyDescent="0.25">
      <c r="A75" s="742" t="s">
        <v>108</v>
      </c>
      <c r="B75" s="256" t="s">
        <v>109</v>
      </c>
      <c r="C75" s="262" t="s">
        <v>43</v>
      </c>
      <c r="D75" s="259">
        <v>37140.560000000005</v>
      </c>
      <c r="E75" s="223">
        <v>420</v>
      </c>
      <c r="F75" s="223">
        <v>1426</v>
      </c>
      <c r="G75" s="222">
        <v>2449</v>
      </c>
      <c r="H75" s="222">
        <v>1372</v>
      </c>
      <c r="I75" s="249">
        <v>1303</v>
      </c>
      <c r="J75" s="249">
        <v>698.2</v>
      </c>
      <c r="K75" s="423">
        <v>1174.7</v>
      </c>
      <c r="L75" s="254">
        <f t="shared" si="5"/>
        <v>45983.46</v>
      </c>
    </row>
    <row r="76" spans="1:12" s="4" customFormat="1" ht="36.75" customHeight="1" x14ac:dyDescent="0.25">
      <c r="A76" s="742"/>
      <c r="B76" s="256" t="s">
        <v>110</v>
      </c>
      <c r="C76" s="262" t="s">
        <v>43</v>
      </c>
      <c r="D76" s="259">
        <v>117255.32000000002</v>
      </c>
      <c r="E76" s="222">
        <v>882</v>
      </c>
      <c r="F76" s="222">
        <v>1985</v>
      </c>
      <c r="G76" s="222">
        <v>3059</v>
      </c>
      <c r="H76" s="222">
        <v>2852</v>
      </c>
      <c r="I76" s="249">
        <v>1715</v>
      </c>
      <c r="J76" s="249">
        <v>1070.8</v>
      </c>
      <c r="K76" s="423">
        <v>1802.6</v>
      </c>
      <c r="L76" s="254">
        <f t="shared" si="5"/>
        <v>130621.72000000003</v>
      </c>
    </row>
    <row r="77" spans="1:12" s="4" customFormat="1" ht="36.75" customHeight="1" x14ac:dyDescent="0.25">
      <c r="A77" s="742"/>
      <c r="B77" s="256" t="s">
        <v>111</v>
      </c>
      <c r="C77" s="262" t="s">
        <v>43</v>
      </c>
      <c r="D77" s="259">
        <v>15522.439999999997</v>
      </c>
      <c r="E77" s="222">
        <v>437</v>
      </c>
      <c r="F77" s="222">
        <v>146</v>
      </c>
      <c r="G77" s="222">
        <v>101</v>
      </c>
      <c r="H77" s="222">
        <v>0</v>
      </c>
      <c r="I77" s="249">
        <v>0</v>
      </c>
      <c r="J77" s="249">
        <v>0</v>
      </c>
      <c r="K77" s="423">
        <v>0</v>
      </c>
      <c r="L77" s="254">
        <f t="shared" si="5"/>
        <v>16206.439999999997</v>
      </c>
    </row>
    <row r="78" spans="1:12" s="4" customFormat="1" ht="36.75" customHeight="1" x14ac:dyDescent="0.25">
      <c r="A78" s="69" t="s">
        <v>112</v>
      </c>
      <c r="B78" s="256" t="s">
        <v>113</v>
      </c>
      <c r="C78" s="262" t="s">
        <v>43</v>
      </c>
      <c r="D78" s="259">
        <v>9240.1999999999989</v>
      </c>
      <c r="E78" s="222">
        <v>0</v>
      </c>
      <c r="F78" s="223">
        <v>0</v>
      </c>
      <c r="G78" s="223">
        <v>0</v>
      </c>
      <c r="H78" s="222">
        <v>0</v>
      </c>
      <c r="I78" s="249">
        <v>0</v>
      </c>
      <c r="J78" s="249">
        <v>0</v>
      </c>
      <c r="K78" s="423">
        <v>0</v>
      </c>
      <c r="L78" s="254">
        <f t="shared" si="5"/>
        <v>9240.1999999999989</v>
      </c>
    </row>
    <row r="79" spans="1:12" s="4" customFormat="1" ht="33" customHeight="1" x14ac:dyDescent="0.25">
      <c r="A79" s="742" t="s">
        <v>114</v>
      </c>
      <c r="B79" s="256" t="s">
        <v>115</v>
      </c>
      <c r="C79" s="262" t="s">
        <v>43</v>
      </c>
      <c r="D79" s="259">
        <v>3569.8</v>
      </c>
      <c r="E79" s="222">
        <v>0</v>
      </c>
      <c r="F79" s="223">
        <v>0</v>
      </c>
      <c r="G79" s="223">
        <v>0</v>
      </c>
      <c r="H79" s="222">
        <v>0</v>
      </c>
      <c r="I79" s="249">
        <v>0</v>
      </c>
      <c r="J79" s="249">
        <v>0</v>
      </c>
      <c r="K79" s="423">
        <v>0</v>
      </c>
      <c r="L79" s="254">
        <f t="shared" si="5"/>
        <v>3569.8</v>
      </c>
    </row>
    <row r="80" spans="1:12" s="4" customFormat="1" ht="34.5" customHeight="1" x14ac:dyDescent="0.25">
      <c r="A80" s="742"/>
      <c r="B80" s="257" t="s">
        <v>116</v>
      </c>
      <c r="C80" s="262" t="s">
        <v>43</v>
      </c>
      <c r="D80" s="259">
        <v>1045.8</v>
      </c>
      <c r="E80" s="222">
        <v>0</v>
      </c>
      <c r="F80" s="223">
        <v>0</v>
      </c>
      <c r="G80" s="223">
        <v>0</v>
      </c>
      <c r="H80" s="222">
        <v>0</v>
      </c>
      <c r="I80" s="249">
        <v>0</v>
      </c>
      <c r="J80" s="249">
        <v>0</v>
      </c>
      <c r="K80" s="423">
        <v>0</v>
      </c>
      <c r="L80" s="254">
        <f t="shared" si="5"/>
        <v>1045.8</v>
      </c>
    </row>
    <row r="81" spans="1:12" s="4" customFormat="1" ht="34.5" customHeight="1" x14ac:dyDescent="0.25">
      <c r="A81" s="742"/>
      <c r="B81" s="256" t="s">
        <v>117</v>
      </c>
      <c r="C81" s="262" t="s">
        <v>43</v>
      </c>
      <c r="D81" s="259">
        <v>165.8</v>
      </c>
      <c r="E81" s="222">
        <v>0</v>
      </c>
      <c r="F81" s="223">
        <v>0</v>
      </c>
      <c r="G81" s="223">
        <v>0</v>
      </c>
      <c r="H81" s="222">
        <v>0</v>
      </c>
      <c r="I81" s="249">
        <v>0</v>
      </c>
      <c r="J81" s="249">
        <v>0</v>
      </c>
      <c r="K81" s="423">
        <v>0</v>
      </c>
      <c r="L81" s="254">
        <f t="shared" si="5"/>
        <v>165.8</v>
      </c>
    </row>
    <row r="82" spans="1:12" s="4" customFormat="1" ht="36.75" customHeight="1" x14ac:dyDescent="0.25">
      <c r="A82" s="742"/>
      <c r="B82" s="256" t="s">
        <v>118</v>
      </c>
      <c r="C82" s="262" t="s">
        <v>43</v>
      </c>
      <c r="D82" s="259">
        <v>3311.0199999999995</v>
      </c>
      <c r="E82" s="222">
        <v>0</v>
      </c>
      <c r="F82" s="223">
        <v>0</v>
      </c>
      <c r="G82" s="223">
        <v>0</v>
      </c>
      <c r="H82" s="222">
        <v>276</v>
      </c>
      <c r="I82" s="249">
        <v>122</v>
      </c>
      <c r="J82" s="249">
        <v>0</v>
      </c>
      <c r="K82" s="423">
        <v>0</v>
      </c>
      <c r="L82" s="254">
        <f t="shared" si="5"/>
        <v>3709.0199999999995</v>
      </c>
    </row>
    <row r="83" spans="1:12" s="4" customFormat="1" ht="36.75" customHeight="1" x14ac:dyDescent="0.25">
      <c r="A83" s="742"/>
      <c r="B83" s="256" t="s">
        <v>119</v>
      </c>
      <c r="C83" s="262" t="s">
        <v>43</v>
      </c>
      <c r="D83" s="259">
        <v>987.2</v>
      </c>
      <c r="E83" s="222">
        <v>0</v>
      </c>
      <c r="F83" s="223">
        <v>0</v>
      </c>
      <c r="G83" s="223">
        <v>0</v>
      </c>
      <c r="H83" s="222">
        <v>0</v>
      </c>
      <c r="I83" s="249">
        <v>0</v>
      </c>
      <c r="J83" s="249">
        <v>0</v>
      </c>
      <c r="K83" s="423">
        <v>0</v>
      </c>
      <c r="L83" s="254">
        <f t="shared" si="5"/>
        <v>987.2</v>
      </c>
    </row>
    <row r="84" spans="1:12" s="4" customFormat="1" ht="32.25" customHeight="1" x14ac:dyDescent="0.25">
      <c r="A84" s="742"/>
      <c r="B84" s="256" t="s">
        <v>120</v>
      </c>
      <c r="C84" s="262" t="s">
        <v>43</v>
      </c>
      <c r="D84" s="259">
        <v>484.6</v>
      </c>
      <c r="E84" s="222">
        <v>0</v>
      </c>
      <c r="F84" s="223">
        <v>0</v>
      </c>
      <c r="G84" s="223">
        <v>0</v>
      </c>
      <c r="H84" s="222">
        <v>0</v>
      </c>
      <c r="I84" s="249">
        <v>0</v>
      </c>
      <c r="J84" s="249">
        <v>0</v>
      </c>
      <c r="K84" s="423">
        <v>0</v>
      </c>
      <c r="L84" s="254">
        <f t="shared" si="5"/>
        <v>484.6</v>
      </c>
    </row>
    <row r="85" spans="1:12" s="4" customFormat="1" ht="32.25" customHeight="1" x14ac:dyDescent="0.25">
      <c r="A85" s="732" t="s">
        <v>121</v>
      </c>
      <c r="B85" s="257" t="s">
        <v>1074</v>
      </c>
      <c r="C85" s="262" t="s">
        <v>43</v>
      </c>
      <c r="D85" s="259">
        <v>0</v>
      </c>
      <c r="E85" s="259">
        <v>0</v>
      </c>
      <c r="F85" s="259">
        <v>0</v>
      </c>
      <c r="G85" s="259">
        <v>0</v>
      </c>
      <c r="H85" s="259">
        <v>0</v>
      </c>
      <c r="I85" s="249">
        <v>223</v>
      </c>
      <c r="J85" s="249">
        <v>0</v>
      </c>
      <c r="K85" s="423">
        <v>0</v>
      </c>
      <c r="L85" s="254">
        <f t="shared" si="5"/>
        <v>223</v>
      </c>
    </row>
    <row r="86" spans="1:12" s="4" customFormat="1" ht="31.5" customHeight="1" x14ac:dyDescent="0.25">
      <c r="A86" s="733"/>
      <c r="B86" s="256" t="s">
        <v>122</v>
      </c>
      <c r="C86" s="262" t="s">
        <v>43</v>
      </c>
      <c r="D86" s="259">
        <v>47823.069999999985</v>
      </c>
      <c r="E86" s="222">
        <v>439</v>
      </c>
      <c r="F86" s="222">
        <v>232.4</v>
      </c>
      <c r="G86" s="222">
        <v>778</v>
      </c>
      <c r="H86" s="222">
        <v>1042</v>
      </c>
      <c r="I86" s="249">
        <v>803.5</v>
      </c>
      <c r="J86" s="249">
        <v>797.2</v>
      </c>
      <c r="K86" s="423">
        <v>727</v>
      </c>
      <c r="L86" s="254">
        <f t="shared" si="5"/>
        <v>52642.169999999984</v>
      </c>
    </row>
    <row r="87" spans="1:12" s="4" customFormat="1" ht="32.25" customHeight="1" x14ac:dyDescent="0.25">
      <c r="A87" s="733"/>
      <c r="B87" s="256" t="s">
        <v>123</v>
      </c>
      <c r="C87" s="262" t="s">
        <v>43</v>
      </c>
      <c r="D87" s="259">
        <v>18630.310000000001</v>
      </c>
      <c r="E87" s="223">
        <v>0</v>
      </c>
      <c r="F87" s="222">
        <v>0</v>
      </c>
      <c r="G87" s="222">
        <v>0</v>
      </c>
      <c r="H87" s="222">
        <v>0</v>
      </c>
      <c r="I87" s="249">
        <v>0</v>
      </c>
      <c r="J87" s="249">
        <v>0</v>
      </c>
      <c r="K87" s="423">
        <v>0</v>
      </c>
      <c r="L87" s="254">
        <f t="shared" si="5"/>
        <v>18630.310000000001</v>
      </c>
    </row>
    <row r="88" spans="1:12" s="4" customFormat="1" ht="34.5" customHeight="1" x14ac:dyDescent="0.25">
      <c r="A88" s="734"/>
      <c r="B88" s="256" t="s">
        <v>124</v>
      </c>
      <c r="C88" s="262" t="s">
        <v>43</v>
      </c>
      <c r="D88" s="259">
        <v>33243.97</v>
      </c>
      <c r="E88" s="223">
        <v>0</v>
      </c>
      <c r="F88" s="222">
        <v>0</v>
      </c>
      <c r="G88" s="222">
        <v>0</v>
      </c>
      <c r="H88" s="222">
        <v>0</v>
      </c>
      <c r="I88" s="249">
        <v>0</v>
      </c>
      <c r="J88" s="249">
        <v>0</v>
      </c>
      <c r="K88" s="423">
        <v>0</v>
      </c>
      <c r="L88" s="254">
        <f t="shared" si="5"/>
        <v>33243.97</v>
      </c>
    </row>
    <row r="89" spans="1:12" s="4" customFormat="1" ht="34.5" customHeight="1" x14ac:dyDescent="0.25">
      <c r="A89" s="69" t="s">
        <v>125</v>
      </c>
      <c r="B89" s="257" t="s">
        <v>126</v>
      </c>
      <c r="C89" s="262" t="s">
        <v>43</v>
      </c>
      <c r="D89" s="259">
        <v>10058.6</v>
      </c>
      <c r="E89" s="222">
        <v>385</v>
      </c>
      <c r="F89" s="222">
        <v>920</v>
      </c>
      <c r="G89" s="222">
        <v>581</v>
      </c>
      <c r="H89" s="222">
        <v>780</v>
      </c>
      <c r="I89" s="249">
        <v>651.20000000000005</v>
      </c>
      <c r="J89" s="249">
        <v>569</v>
      </c>
      <c r="K89" s="423">
        <v>363.3</v>
      </c>
      <c r="L89" s="254">
        <f t="shared" si="5"/>
        <v>14308.1</v>
      </c>
    </row>
    <row r="90" spans="1:12" s="4" customFormat="1" ht="34.5" customHeight="1" x14ac:dyDescent="0.25">
      <c r="A90" s="69" t="s">
        <v>127</v>
      </c>
      <c r="B90" s="256" t="s">
        <v>128</v>
      </c>
      <c r="C90" s="262" t="s">
        <v>43</v>
      </c>
      <c r="D90" s="259">
        <v>49464.2</v>
      </c>
      <c r="E90" s="222">
        <v>984</v>
      </c>
      <c r="F90" s="222">
        <v>179</v>
      </c>
      <c r="G90" s="222">
        <v>690</v>
      </c>
      <c r="H90" s="222">
        <v>822</v>
      </c>
      <c r="I90" s="249">
        <v>589.6</v>
      </c>
      <c r="J90" s="249">
        <v>216.2</v>
      </c>
      <c r="K90" s="423">
        <v>470.51</v>
      </c>
      <c r="L90" s="254">
        <f t="shared" si="5"/>
        <v>53415.509999999995</v>
      </c>
    </row>
    <row r="91" spans="1:12" s="4" customFormat="1" ht="34.5" customHeight="1" x14ac:dyDescent="0.25">
      <c r="A91" s="69" t="s">
        <v>129</v>
      </c>
      <c r="B91" s="256" t="s">
        <v>130</v>
      </c>
      <c r="C91" s="262" t="s">
        <v>43</v>
      </c>
      <c r="D91" s="259">
        <v>34976.629999999997</v>
      </c>
      <c r="E91" s="223">
        <v>0</v>
      </c>
      <c r="F91" s="223">
        <v>0</v>
      </c>
      <c r="G91" s="223">
        <v>0</v>
      </c>
      <c r="H91" s="222">
        <v>0</v>
      </c>
      <c r="I91" s="249">
        <v>0</v>
      </c>
      <c r="J91" s="249">
        <v>0</v>
      </c>
      <c r="K91" s="423">
        <v>0</v>
      </c>
      <c r="L91" s="254">
        <f t="shared" si="5"/>
        <v>34976.629999999997</v>
      </c>
    </row>
    <row r="92" spans="1:12" s="4" customFormat="1" ht="36" customHeight="1" x14ac:dyDescent="0.25">
      <c r="A92" s="742" t="s">
        <v>131</v>
      </c>
      <c r="B92" s="256" t="s">
        <v>132</v>
      </c>
      <c r="C92" s="262" t="s">
        <v>43</v>
      </c>
      <c r="D92" s="259">
        <v>4024.4</v>
      </c>
      <c r="E92" s="222">
        <v>0</v>
      </c>
      <c r="F92" s="222">
        <v>0</v>
      </c>
      <c r="G92" s="222">
        <v>0</v>
      </c>
      <c r="H92" s="222">
        <v>0</v>
      </c>
      <c r="I92" s="249">
        <v>0</v>
      </c>
      <c r="J92" s="249">
        <v>0</v>
      </c>
      <c r="K92" s="423">
        <v>0</v>
      </c>
      <c r="L92" s="254">
        <f t="shared" si="5"/>
        <v>4024.4</v>
      </c>
    </row>
    <row r="93" spans="1:12" s="4" customFormat="1" ht="33.75" customHeight="1" x14ac:dyDescent="0.25">
      <c r="A93" s="742"/>
      <c r="B93" s="256" t="s">
        <v>133</v>
      </c>
      <c r="C93" s="262" t="s">
        <v>43</v>
      </c>
      <c r="D93" s="259">
        <v>12754.539999999999</v>
      </c>
      <c r="E93" s="223">
        <v>0</v>
      </c>
      <c r="F93" s="223">
        <v>0</v>
      </c>
      <c r="G93" s="223">
        <v>0</v>
      </c>
      <c r="H93" s="222">
        <v>0</v>
      </c>
      <c r="I93" s="249">
        <v>0</v>
      </c>
      <c r="J93" s="249">
        <v>0</v>
      </c>
      <c r="K93" s="423">
        <v>0</v>
      </c>
      <c r="L93" s="254">
        <f t="shared" si="5"/>
        <v>12754.539999999999</v>
      </c>
    </row>
    <row r="94" spans="1:12" s="4" customFormat="1" ht="36.75" customHeight="1" x14ac:dyDescent="0.25">
      <c r="A94" s="69" t="s">
        <v>134</v>
      </c>
      <c r="B94" s="256" t="s">
        <v>135</v>
      </c>
      <c r="C94" s="262" t="s">
        <v>43</v>
      </c>
      <c r="D94" s="259">
        <v>39164.870000000003</v>
      </c>
      <c r="E94" s="222">
        <v>578</v>
      </c>
      <c r="F94" s="222">
        <v>594</v>
      </c>
      <c r="G94" s="222">
        <v>1618</v>
      </c>
      <c r="H94" s="222">
        <v>766</v>
      </c>
      <c r="I94" s="249">
        <v>739.8</v>
      </c>
      <c r="J94" s="249">
        <v>724.2</v>
      </c>
      <c r="K94" s="423">
        <v>880.6</v>
      </c>
      <c r="L94" s="254">
        <f t="shared" si="5"/>
        <v>45065.47</v>
      </c>
    </row>
    <row r="95" spans="1:12" s="4" customFormat="1" ht="36.75" customHeight="1" x14ac:dyDescent="0.25">
      <c r="A95" s="457" t="s">
        <v>136</v>
      </c>
      <c r="B95" s="257" t="s">
        <v>137</v>
      </c>
      <c r="C95" s="358" t="s">
        <v>43</v>
      </c>
      <c r="D95" s="237">
        <v>423</v>
      </c>
      <c r="E95" s="222">
        <v>0</v>
      </c>
      <c r="F95" s="222">
        <v>0</v>
      </c>
      <c r="G95" s="222">
        <v>0</v>
      </c>
      <c r="H95" s="222">
        <v>0</v>
      </c>
      <c r="I95" s="249">
        <v>0</v>
      </c>
      <c r="J95" s="249">
        <v>0</v>
      </c>
      <c r="K95" s="423">
        <v>0</v>
      </c>
      <c r="L95" s="254">
        <f t="shared" si="5"/>
        <v>423</v>
      </c>
    </row>
    <row r="96" spans="1:12" s="4" customFormat="1" ht="36.75" customHeight="1" x14ac:dyDescent="0.25">
      <c r="A96" s="69" t="s">
        <v>138</v>
      </c>
      <c r="B96" s="256" t="s">
        <v>139</v>
      </c>
      <c r="C96" s="358" t="s">
        <v>43</v>
      </c>
      <c r="D96" s="222">
        <v>168.4</v>
      </c>
      <c r="E96" s="222">
        <v>0</v>
      </c>
      <c r="F96" s="222">
        <v>0</v>
      </c>
      <c r="G96" s="222">
        <v>0</v>
      </c>
      <c r="H96" s="222">
        <v>0</v>
      </c>
      <c r="I96" s="249">
        <v>0</v>
      </c>
      <c r="J96" s="249">
        <v>0</v>
      </c>
      <c r="K96" s="423">
        <v>0</v>
      </c>
      <c r="L96" s="254">
        <f t="shared" si="5"/>
        <v>168.4</v>
      </c>
    </row>
    <row r="97" spans="1:12" s="4" customFormat="1" ht="36.75" customHeight="1" x14ac:dyDescent="0.25">
      <c r="A97" s="69" t="s">
        <v>140</v>
      </c>
      <c r="B97" s="256" t="s">
        <v>141</v>
      </c>
      <c r="C97" s="262" t="s">
        <v>43</v>
      </c>
      <c r="D97" s="274">
        <v>36845.879999999997</v>
      </c>
      <c r="E97" s="223">
        <v>356</v>
      </c>
      <c r="F97" s="223">
        <v>395</v>
      </c>
      <c r="G97" s="223">
        <v>408</v>
      </c>
      <c r="H97" s="222">
        <v>483</v>
      </c>
      <c r="I97" s="249">
        <v>744.75</v>
      </c>
      <c r="J97" s="249">
        <v>553</v>
      </c>
      <c r="K97" s="423">
        <v>654</v>
      </c>
      <c r="L97" s="254">
        <f t="shared" si="5"/>
        <v>40439.629999999997</v>
      </c>
    </row>
    <row r="98" spans="1:12" s="4" customFormat="1" ht="36.75" customHeight="1" x14ac:dyDescent="0.25">
      <c r="A98" s="69" t="s">
        <v>142</v>
      </c>
      <c r="B98" s="256" t="s">
        <v>143</v>
      </c>
      <c r="C98" s="262" t="s">
        <v>43</v>
      </c>
      <c r="D98" s="259">
        <v>4904.6900000000005</v>
      </c>
      <c r="E98" s="223">
        <v>0</v>
      </c>
      <c r="F98" s="223">
        <v>0</v>
      </c>
      <c r="G98" s="223">
        <v>0</v>
      </c>
      <c r="H98" s="222">
        <v>0</v>
      </c>
      <c r="I98" s="249">
        <v>0</v>
      </c>
      <c r="J98" s="249">
        <v>0</v>
      </c>
      <c r="K98" s="423">
        <v>0</v>
      </c>
      <c r="L98" s="254">
        <f t="shared" si="5"/>
        <v>4904.6900000000005</v>
      </c>
    </row>
    <row r="99" spans="1:12" s="4" customFormat="1" ht="36" customHeight="1" x14ac:dyDescent="0.25">
      <c r="A99" s="69" t="s">
        <v>144</v>
      </c>
      <c r="B99" s="256" t="s">
        <v>145</v>
      </c>
      <c r="C99" s="262" t="s">
        <v>43</v>
      </c>
      <c r="D99" s="259">
        <v>2937.77</v>
      </c>
      <c r="E99" s="223">
        <v>0</v>
      </c>
      <c r="F99" s="223">
        <v>0</v>
      </c>
      <c r="G99" s="223">
        <v>0</v>
      </c>
      <c r="H99" s="222">
        <v>0</v>
      </c>
      <c r="I99" s="249">
        <v>0</v>
      </c>
      <c r="J99" s="249">
        <v>0</v>
      </c>
      <c r="K99" s="423">
        <v>0</v>
      </c>
      <c r="L99" s="254">
        <f t="shared" si="5"/>
        <v>2937.77</v>
      </c>
    </row>
    <row r="100" spans="1:12" s="4" customFormat="1" ht="34.5" customHeight="1" x14ac:dyDescent="0.25">
      <c r="A100" s="69" t="s">
        <v>146</v>
      </c>
      <c r="B100" s="256" t="s">
        <v>147</v>
      </c>
      <c r="C100" s="262" t="s">
        <v>43</v>
      </c>
      <c r="D100" s="259">
        <v>17372.060000000005</v>
      </c>
      <c r="E100" s="223">
        <v>0</v>
      </c>
      <c r="F100" s="223">
        <v>0</v>
      </c>
      <c r="G100" s="223">
        <v>0</v>
      </c>
      <c r="H100" s="222">
        <v>0</v>
      </c>
      <c r="I100" s="249">
        <v>0</v>
      </c>
      <c r="J100" s="249">
        <v>0</v>
      </c>
      <c r="K100" s="423">
        <v>0</v>
      </c>
      <c r="L100" s="254">
        <f t="shared" si="5"/>
        <v>17372.060000000005</v>
      </c>
    </row>
    <row r="101" spans="1:12" s="4" customFormat="1" ht="34.5" customHeight="1" x14ac:dyDescent="0.25">
      <c r="A101" s="742" t="s">
        <v>148</v>
      </c>
      <c r="B101" s="256" t="s">
        <v>149</v>
      </c>
      <c r="C101" s="262" t="s">
        <v>43</v>
      </c>
      <c r="D101" s="259">
        <v>4797.37</v>
      </c>
      <c r="E101" s="223">
        <v>0</v>
      </c>
      <c r="F101" s="223">
        <v>0</v>
      </c>
      <c r="G101" s="223">
        <v>0</v>
      </c>
      <c r="H101" s="222">
        <v>0</v>
      </c>
      <c r="I101" s="249">
        <v>0</v>
      </c>
      <c r="J101" s="249">
        <v>0</v>
      </c>
      <c r="K101" s="423">
        <v>0</v>
      </c>
      <c r="L101" s="254">
        <f t="shared" si="5"/>
        <v>4797.37</v>
      </c>
    </row>
    <row r="102" spans="1:12" s="4" customFormat="1" ht="36.75" customHeight="1" x14ac:dyDescent="0.25">
      <c r="A102" s="742"/>
      <c r="B102" s="256" t="s">
        <v>150</v>
      </c>
      <c r="C102" s="262" t="s">
        <v>43</v>
      </c>
      <c r="D102" s="259">
        <v>12220.32</v>
      </c>
      <c r="E102" s="222">
        <v>793</v>
      </c>
      <c r="F102" s="223">
        <v>985</v>
      </c>
      <c r="G102" s="222">
        <v>984</v>
      </c>
      <c r="H102" s="222">
        <v>903</v>
      </c>
      <c r="I102" s="249">
        <v>1026.7</v>
      </c>
      <c r="J102" s="249">
        <v>768.8</v>
      </c>
      <c r="K102" s="423">
        <v>862.5</v>
      </c>
      <c r="L102" s="254">
        <f t="shared" si="5"/>
        <v>18543.32</v>
      </c>
    </row>
    <row r="103" spans="1:12" s="4" customFormat="1" ht="34.5" customHeight="1" x14ac:dyDescent="0.25">
      <c r="A103" s="69" t="s">
        <v>151</v>
      </c>
      <c r="B103" s="256" t="s">
        <v>152</v>
      </c>
      <c r="C103" s="262" t="s">
        <v>43</v>
      </c>
      <c r="D103" s="259">
        <v>29636.699999999997</v>
      </c>
      <c r="E103" s="222">
        <v>599</v>
      </c>
      <c r="F103" s="222">
        <v>375</v>
      </c>
      <c r="G103" s="222">
        <v>1268</v>
      </c>
      <c r="H103" s="222">
        <v>1006</v>
      </c>
      <c r="I103" s="249">
        <v>717.1</v>
      </c>
      <c r="J103" s="249">
        <v>458</v>
      </c>
      <c r="K103" s="423">
        <v>791.2</v>
      </c>
      <c r="L103" s="254">
        <f t="shared" si="5"/>
        <v>34850.999999999993</v>
      </c>
    </row>
    <row r="104" spans="1:12" s="4" customFormat="1" ht="45.75" customHeight="1" x14ac:dyDescent="0.25">
      <c r="A104" s="69" t="s">
        <v>153</v>
      </c>
      <c r="B104" s="256" t="s">
        <v>154</v>
      </c>
      <c r="C104" s="262" t="s">
        <v>43</v>
      </c>
      <c r="D104" s="259">
        <v>4570.4900000000007</v>
      </c>
      <c r="E104" s="223">
        <v>0</v>
      </c>
      <c r="F104" s="223">
        <v>0</v>
      </c>
      <c r="G104" s="223">
        <v>0</v>
      </c>
      <c r="H104" s="222">
        <v>0</v>
      </c>
      <c r="I104" s="249">
        <v>0</v>
      </c>
      <c r="J104" s="249">
        <v>0</v>
      </c>
      <c r="K104" s="423">
        <v>0</v>
      </c>
      <c r="L104" s="254">
        <f t="shared" si="5"/>
        <v>4570.4900000000007</v>
      </c>
    </row>
    <row r="105" spans="1:12" s="4" customFormat="1" ht="37.5" customHeight="1" x14ac:dyDescent="0.25">
      <c r="A105" s="69" t="s">
        <v>155</v>
      </c>
      <c r="B105" s="256" t="s">
        <v>156</v>
      </c>
      <c r="C105" s="262" t="s">
        <v>43</v>
      </c>
      <c r="D105" s="259">
        <v>14369.5</v>
      </c>
      <c r="E105" s="223">
        <v>0</v>
      </c>
      <c r="F105" s="223">
        <v>0</v>
      </c>
      <c r="G105" s="223">
        <v>455</v>
      </c>
      <c r="H105" s="222">
        <v>0</v>
      </c>
      <c r="I105" s="249">
        <v>0</v>
      </c>
      <c r="J105" s="249">
        <v>0</v>
      </c>
      <c r="K105" s="423">
        <v>0</v>
      </c>
      <c r="L105" s="254">
        <f t="shared" si="5"/>
        <v>14824.5</v>
      </c>
    </row>
    <row r="106" spans="1:12" s="4" customFormat="1" ht="47.25" customHeight="1" x14ac:dyDescent="0.25">
      <c r="A106" s="69" t="s">
        <v>157</v>
      </c>
      <c r="B106" s="256" t="s">
        <v>158</v>
      </c>
      <c r="C106" s="262" t="s">
        <v>43</v>
      </c>
      <c r="D106" s="259">
        <v>25062.609999999997</v>
      </c>
      <c r="E106" s="223">
        <v>0</v>
      </c>
      <c r="F106" s="223">
        <v>0</v>
      </c>
      <c r="G106" s="223">
        <v>0</v>
      </c>
      <c r="H106" s="222">
        <v>0</v>
      </c>
      <c r="I106" s="249">
        <v>0</v>
      </c>
      <c r="J106" s="249">
        <v>0</v>
      </c>
      <c r="K106" s="423">
        <v>0</v>
      </c>
      <c r="L106" s="254">
        <f t="shared" si="5"/>
        <v>25062.609999999997</v>
      </c>
    </row>
    <row r="107" spans="1:12" s="4" customFormat="1" ht="34.5" customHeight="1" x14ac:dyDescent="0.25">
      <c r="A107" s="742" t="s">
        <v>159</v>
      </c>
      <c r="B107" s="256" t="s">
        <v>160</v>
      </c>
      <c r="C107" s="262" t="s">
        <v>43</v>
      </c>
      <c r="D107" s="259">
        <v>12967.902</v>
      </c>
      <c r="E107" s="223">
        <v>0</v>
      </c>
      <c r="F107" s="223">
        <v>0</v>
      </c>
      <c r="G107" s="223">
        <v>0</v>
      </c>
      <c r="H107" s="222">
        <v>0</v>
      </c>
      <c r="I107" s="249">
        <v>0</v>
      </c>
      <c r="J107" s="249">
        <v>0</v>
      </c>
      <c r="K107" s="423">
        <v>0</v>
      </c>
      <c r="L107" s="254">
        <f t="shared" si="5"/>
        <v>12967.902</v>
      </c>
    </row>
    <row r="108" spans="1:12" s="4" customFormat="1" ht="38.25" customHeight="1" x14ac:dyDescent="0.25">
      <c r="A108" s="742"/>
      <c r="B108" s="256" t="s">
        <v>161</v>
      </c>
      <c r="C108" s="262" t="s">
        <v>43</v>
      </c>
      <c r="D108" s="259">
        <v>80738.859999999986</v>
      </c>
      <c r="E108" s="223">
        <v>0</v>
      </c>
      <c r="F108" s="222">
        <v>89</v>
      </c>
      <c r="G108" s="223">
        <v>848</v>
      </c>
      <c r="H108" s="222">
        <v>0</v>
      </c>
      <c r="I108" s="249">
        <v>0</v>
      </c>
      <c r="J108" s="249">
        <v>0</v>
      </c>
      <c r="K108" s="423">
        <v>0</v>
      </c>
      <c r="L108" s="254">
        <f t="shared" si="5"/>
        <v>81675.859999999986</v>
      </c>
    </row>
    <row r="109" spans="1:12" s="4" customFormat="1" ht="48.75" customHeight="1" x14ac:dyDescent="0.25">
      <c r="A109" s="732" t="s">
        <v>162</v>
      </c>
      <c r="B109" s="256" t="s">
        <v>163</v>
      </c>
      <c r="C109" s="262" t="s">
        <v>43</v>
      </c>
      <c r="D109" s="259">
        <v>17583.189999999999</v>
      </c>
      <c r="E109" s="223">
        <v>0</v>
      </c>
      <c r="F109" s="223">
        <v>0</v>
      </c>
      <c r="G109" s="223">
        <v>424</v>
      </c>
      <c r="H109" s="222">
        <v>0</v>
      </c>
      <c r="I109" s="249">
        <v>0</v>
      </c>
      <c r="J109" s="249">
        <v>0</v>
      </c>
      <c r="K109" s="423">
        <v>0</v>
      </c>
      <c r="L109" s="254">
        <f t="shared" si="5"/>
        <v>18007.189999999999</v>
      </c>
    </row>
    <row r="110" spans="1:12" s="4" customFormat="1" ht="48" customHeight="1" x14ac:dyDescent="0.25">
      <c r="A110" s="733"/>
      <c r="B110" s="256" t="s">
        <v>164</v>
      </c>
      <c r="C110" s="262" t="s">
        <v>43</v>
      </c>
      <c r="D110" s="259">
        <v>12826</v>
      </c>
      <c r="E110" s="223">
        <v>0</v>
      </c>
      <c r="F110" s="223">
        <v>0</v>
      </c>
      <c r="G110" s="223">
        <v>0</v>
      </c>
      <c r="H110" s="222">
        <v>0</v>
      </c>
      <c r="I110" s="249">
        <v>0</v>
      </c>
      <c r="J110" s="249">
        <v>0</v>
      </c>
      <c r="K110" s="423">
        <v>0</v>
      </c>
      <c r="L110" s="254">
        <f t="shared" si="5"/>
        <v>12826</v>
      </c>
    </row>
    <row r="111" spans="1:12" s="4" customFormat="1" ht="43.5" customHeight="1" x14ac:dyDescent="0.25">
      <c r="A111" s="733"/>
      <c r="B111" s="256" t="s">
        <v>165</v>
      </c>
      <c r="C111" s="262" t="s">
        <v>43</v>
      </c>
      <c r="D111" s="259">
        <v>31986.809999999998</v>
      </c>
      <c r="E111" s="222">
        <v>482</v>
      </c>
      <c r="F111" s="222">
        <v>358</v>
      </c>
      <c r="G111" s="222">
        <v>748</v>
      </c>
      <c r="H111" s="222">
        <v>1063</v>
      </c>
      <c r="I111" s="249">
        <v>661.3</v>
      </c>
      <c r="J111" s="249">
        <v>427.2</v>
      </c>
      <c r="K111" s="423">
        <v>474</v>
      </c>
      <c r="L111" s="254">
        <f t="shared" si="5"/>
        <v>36200.31</v>
      </c>
    </row>
    <row r="112" spans="1:12" s="4" customFormat="1" ht="37.5" customHeight="1" x14ac:dyDescent="0.25">
      <c r="A112" s="733"/>
      <c r="B112" s="257" t="s">
        <v>166</v>
      </c>
      <c r="C112" s="262" t="s">
        <v>43</v>
      </c>
      <c r="D112" s="259">
        <v>764.1</v>
      </c>
      <c r="E112" s="223">
        <v>0</v>
      </c>
      <c r="F112" s="223">
        <v>0</v>
      </c>
      <c r="G112" s="223">
        <v>0</v>
      </c>
      <c r="H112" s="222">
        <v>0</v>
      </c>
      <c r="I112" s="249">
        <v>0</v>
      </c>
      <c r="J112" s="249">
        <v>0</v>
      </c>
      <c r="K112" s="423">
        <v>0</v>
      </c>
      <c r="L112" s="254">
        <f t="shared" ref="L112:L180" si="6">SUM(D112:K112)</f>
        <v>764.1</v>
      </c>
    </row>
    <row r="113" spans="1:12" s="4" customFormat="1" ht="34.5" customHeight="1" x14ac:dyDescent="0.25">
      <c r="A113" s="733"/>
      <c r="B113" s="256" t="s">
        <v>167</v>
      </c>
      <c r="C113" s="262" t="s">
        <v>43</v>
      </c>
      <c r="D113" s="259">
        <v>19587.14</v>
      </c>
      <c r="E113" s="223">
        <v>0</v>
      </c>
      <c r="F113" s="223">
        <v>0</v>
      </c>
      <c r="G113" s="223">
        <v>0</v>
      </c>
      <c r="H113" s="222">
        <v>0</v>
      </c>
      <c r="I113" s="249">
        <v>0</v>
      </c>
      <c r="J113" s="249">
        <v>0</v>
      </c>
      <c r="K113" s="423">
        <v>0</v>
      </c>
      <c r="L113" s="254">
        <f t="shared" si="6"/>
        <v>19587.14</v>
      </c>
    </row>
    <row r="114" spans="1:12" s="4" customFormat="1" ht="34.5" customHeight="1" x14ac:dyDescent="0.25">
      <c r="A114" s="734"/>
      <c r="B114" s="257" t="s">
        <v>168</v>
      </c>
      <c r="C114" s="262" t="s">
        <v>43</v>
      </c>
      <c r="D114" s="259">
        <v>1721</v>
      </c>
      <c r="E114" s="259">
        <v>111</v>
      </c>
      <c r="F114" s="259">
        <v>179</v>
      </c>
      <c r="G114" s="223">
        <v>0</v>
      </c>
      <c r="H114" s="222">
        <v>0</v>
      </c>
      <c r="I114" s="249">
        <v>97.2</v>
      </c>
      <c r="J114" s="249">
        <v>0</v>
      </c>
      <c r="K114" s="423">
        <v>0</v>
      </c>
      <c r="L114" s="254">
        <f t="shared" si="6"/>
        <v>2108.1999999999998</v>
      </c>
    </row>
    <row r="115" spans="1:12" s="4" customFormat="1" ht="37.5" customHeight="1" x14ac:dyDescent="0.25">
      <c r="A115" s="135" t="s">
        <v>169</v>
      </c>
      <c r="B115" s="257" t="s">
        <v>170</v>
      </c>
      <c r="C115" s="262" t="s">
        <v>43</v>
      </c>
      <c r="D115" s="259">
        <v>102</v>
      </c>
      <c r="E115" s="223">
        <v>0</v>
      </c>
      <c r="F115" s="223">
        <v>0</v>
      </c>
      <c r="G115" s="223">
        <v>0</v>
      </c>
      <c r="H115" s="222">
        <v>0</v>
      </c>
      <c r="I115" s="249">
        <v>0</v>
      </c>
      <c r="J115" s="249">
        <v>0</v>
      </c>
      <c r="K115" s="423">
        <v>0</v>
      </c>
      <c r="L115" s="254">
        <f t="shared" si="6"/>
        <v>102</v>
      </c>
    </row>
    <row r="116" spans="1:12" s="4" customFormat="1" ht="36.75" customHeight="1" x14ac:dyDescent="0.25">
      <c r="A116" s="732" t="s">
        <v>171</v>
      </c>
      <c r="B116" s="256" t="s">
        <v>172</v>
      </c>
      <c r="C116" s="262" t="s">
        <v>43</v>
      </c>
      <c r="D116" s="259">
        <v>23903.35</v>
      </c>
      <c r="E116" s="223">
        <v>0</v>
      </c>
      <c r="F116" s="223">
        <v>0</v>
      </c>
      <c r="G116" s="223">
        <v>0</v>
      </c>
      <c r="H116" s="222">
        <v>0</v>
      </c>
      <c r="I116" s="249">
        <v>0</v>
      </c>
      <c r="J116" s="249">
        <v>0</v>
      </c>
      <c r="K116" s="423">
        <v>0</v>
      </c>
      <c r="L116" s="254">
        <f t="shared" si="6"/>
        <v>23903.35</v>
      </c>
    </row>
    <row r="117" spans="1:12" s="4" customFormat="1" ht="36.75" customHeight="1" x14ac:dyDescent="0.25">
      <c r="A117" s="733"/>
      <c r="B117" s="256" t="s">
        <v>173</v>
      </c>
      <c r="C117" s="262" t="s">
        <v>43</v>
      </c>
      <c r="D117" s="259">
        <v>1491.8</v>
      </c>
      <c r="E117" s="223">
        <v>0</v>
      </c>
      <c r="F117" s="223">
        <v>0</v>
      </c>
      <c r="G117" s="223">
        <v>0</v>
      </c>
      <c r="H117" s="222">
        <v>0</v>
      </c>
      <c r="I117" s="249">
        <v>0</v>
      </c>
      <c r="J117" s="249">
        <v>0</v>
      </c>
      <c r="K117" s="423">
        <v>0</v>
      </c>
      <c r="L117" s="254">
        <f t="shared" si="6"/>
        <v>1491.8</v>
      </c>
    </row>
    <row r="118" spans="1:12" s="4" customFormat="1" ht="35.25" customHeight="1" x14ac:dyDescent="0.25">
      <c r="A118" s="734"/>
      <c r="B118" s="256" t="s">
        <v>174</v>
      </c>
      <c r="C118" s="262" t="s">
        <v>43</v>
      </c>
      <c r="D118" s="259">
        <v>2122.92</v>
      </c>
      <c r="E118" s="223">
        <v>0</v>
      </c>
      <c r="F118" s="223">
        <v>0</v>
      </c>
      <c r="G118" s="223">
        <v>0</v>
      </c>
      <c r="H118" s="222">
        <v>0</v>
      </c>
      <c r="I118" s="249">
        <v>0</v>
      </c>
      <c r="J118" s="249">
        <v>0</v>
      </c>
      <c r="K118" s="423">
        <v>0</v>
      </c>
      <c r="L118" s="254">
        <f t="shared" si="6"/>
        <v>2122.92</v>
      </c>
    </row>
    <row r="119" spans="1:12" s="4" customFormat="1" ht="34.5" customHeight="1" x14ac:dyDescent="0.25">
      <c r="A119" s="70" t="s">
        <v>175</v>
      </c>
      <c r="B119" s="256" t="s">
        <v>176</v>
      </c>
      <c r="C119" s="262" t="s">
        <v>43</v>
      </c>
      <c r="D119" s="259">
        <v>9441</v>
      </c>
      <c r="E119" s="222">
        <v>526</v>
      </c>
      <c r="F119" s="259">
        <v>412</v>
      </c>
      <c r="G119" s="259">
        <v>804</v>
      </c>
      <c r="H119" s="222">
        <v>1020</v>
      </c>
      <c r="I119" s="249">
        <v>374.8</v>
      </c>
      <c r="J119" s="249">
        <v>561.20000000000005</v>
      </c>
      <c r="K119" s="423">
        <v>452</v>
      </c>
      <c r="L119" s="254">
        <f t="shared" si="6"/>
        <v>13591</v>
      </c>
    </row>
    <row r="120" spans="1:12" s="4" customFormat="1" ht="36.75" customHeight="1" x14ac:dyDescent="0.25">
      <c r="A120" s="69" t="s">
        <v>177</v>
      </c>
      <c r="B120" s="256" t="s">
        <v>178</v>
      </c>
      <c r="C120" s="262" t="s">
        <v>43</v>
      </c>
      <c r="D120" s="259">
        <v>9555.4900000000016</v>
      </c>
      <c r="E120" s="223">
        <v>0</v>
      </c>
      <c r="F120" s="223">
        <v>0</v>
      </c>
      <c r="G120" s="223">
        <v>0</v>
      </c>
      <c r="H120" s="222">
        <v>0</v>
      </c>
      <c r="I120" s="249">
        <v>0</v>
      </c>
      <c r="J120" s="249">
        <v>0</v>
      </c>
      <c r="K120" s="423">
        <v>0</v>
      </c>
      <c r="L120" s="254">
        <f t="shared" si="6"/>
        <v>9555.4900000000016</v>
      </c>
    </row>
    <row r="121" spans="1:12" s="4" customFormat="1" ht="45" customHeight="1" x14ac:dyDescent="0.25">
      <c r="A121" s="70" t="s">
        <v>179</v>
      </c>
      <c r="B121" s="256" t="s">
        <v>180</v>
      </c>
      <c r="C121" s="262" t="s">
        <v>43</v>
      </c>
      <c r="D121" s="259">
        <v>6715.2000000000007</v>
      </c>
      <c r="E121" s="223">
        <v>0</v>
      </c>
      <c r="F121" s="223">
        <v>0</v>
      </c>
      <c r="G121" s="223">
        <v>0</v>
      </c>
      <c r="H121" s="222">
        <v>0</v>
      </c>
      <c r="I121" s="249">
        <v>0</v>
      </c>
      <c r="J121" s="249">
        <v>0</v>
      </c>
      <c r="K121" s="423">
        <v>0</v>
      </c>
      <c r="L121" s="254">
        <f t="shared" si="6"/>
        <v>6715.2000000000007</v>
      </c>
    </row>
    <row r="122" spans="1:12" s="4" customFormat="1" ht="34.5" customHeight="1" x14ac:dyDescent="0.25">
      <c r="A122" s="69" t="s">
        <v>181</v>
      </c>
      <c r="B122" s="256" t="s">
        <v>182</v>
      </c>
      <c r="C122" s="262" t="s">
        <v>43</v>
      </c>
      <c r="D122" s="259">
        <v>38808.14</v>
      </c>
      <c r="E122" s="222">
        <v>634</v>
      </c>
      <c r="F122" s="222">
        <v>566</v>
      </c>
      <c r="G122" s="259">
        <v>1483</v>
      </c>
      <c r="H122" s="222">
        <v>1266</v>
      </c>
      <c r="I122" s="249">
        <v>1171.0999999999999</v>
      </c>
      <c r="J122" s="249">
        <v>614</v>
      </c>
      <c r="K122" s="423">
        <v>1050.8</v>
      </c>
      <c r="L122" s="254">
        <f t="shared" si="6"/>
        <v>45593.04</v>
      </c>
    </row>
    <row r="123" spans="1:12" s="4" customFormat="1" ht="36.75" customHeight="1" x14ac:dyDescent="0.25">
      <c r="A123" s="70" t="s">
        <v>183</v>
      </c>
      <c r="B123" s="256" t="s">
        <v>184</v>
      </c>
      <c r="C123" s="262" t="s">
        <v>43</v>
      </c>
      <c r="D123" s="259">
        <v>1515.8400000000001</v>
      </c>
      <c r="E123" s="223">
        <v>0</v>
      </c>
      <c r="F123" s="223">
        <v>0</v>
      </c>
      <c r="G123" s="223">
        <v>0</v>
      </c>
      <c r="H123" s="222">
        <v>0</v>
      </c>
      <c r="I123" s="249">
        <v>0</v>
      </c>
      <c r="J123" s="249">
        <v>0</v>
      </c>
      <c r="K123" s="423">
        <v>0</v>
      </c>
      <c r="L123" s="254">
        <f t="shared" si="6"/>
        <v>1515.8400000000001</v>
      </c>
    </row>
    <row r="124" spans="1:12" s="4" customFormat="1" ht="36.75" customHeight="1" x14ac:dyDescent="0.25">
      <c r="A124" s="69" t="s">
        <v>185</v>
      </c>
      <c r="B124" s="256" t="s">
        <v>186</v>
      </c>
      <c r="C124" s="262" t="s">
        <v>43</v>
      </c>
      <c r="D124" s="259">
        <v>57651.035999999993</v>
      </c>
      <c r="E124" s="222">
        <v>473</v>
      </c>
      <c r="F124" s="222">
        <v>582</v>
      </c>
      <c r="G124" s="223">
        <v>0</v>
      </c>
      <c r="H124" s="222">
        <v>863</v>
      </c>
      <c r="I124" s="249">
        <v>552.20000000000005</v>
      </c>
      <c r="J124" s="249">
        <v>1090</v>
      </c>
      <c r="K124" s="423">
        <v>789</v>
      </c>
      <c r="L124" s="254">
        <f t="shared" si="6"/>
        <v>62000.23599999999</v>
      </c>
    </row>
    <row r="125" spans="1:12" s="4" customFormat="1" ht="34.5" customHeight="1" x14ac:dyDescent="0.25">
      <c r="A125" s="742" t="s">
        <v>187</v>
      </c>
      <c r="B125" s="256" t="s">
        <v>188</v>
      </c>
      <c r="C125" s="262" t="s">
        <v>43</v>
      </c>
      <c r="D125" s="259">
        <v>44943.815999999999</v>
      </c>
      <c r="E125" s="223">
        <v>0</v>
      </c>
      <c r="F125" s="223">
        <v>0</v>
      </c>
      <c r="G125" s="223">
        <v>0</v>
      </c>
      <c r="H125" s="222">
        <v>0</v>
      </c>
      <c r="I125" s="249">
        <v>0</v>
      </c>
      <c r="J125" s="249">
        <v>0</v>
      </c>
      <c r="K125" s="423">
        <v>0</v>
      </c>
      <c r="L125" s="254">
        <f t="shared" si="6"/>
        <v>44943.815999999999</v>
      </c>
    </row>
    <row r="126" spans="1:12" s="4" customFormat="1" ht="36.75" customHeight="1" x14ac:dyDescent="0.25">
      <c r="A126" s="742"/>
      <c r="B126" s="256" t="s">
        <v>189</v>
      </c>
      <c r="C126" s="262" t="s">
        <v>43</v>
      </c>
      <c r="D126" s="259">
        <v>1882.9</v>
      </c>
      <c r="E126" s="223">
        <v>0</v>
      </c>
      <c r="F126" s="223">
        <v>0</v>
      </c>
      <c r="G126" s="223">
        <v>0</v>
      </c>
      <c r="H126" s="222">
        <v>0</v>
      </c>
      <c r="I126" s="249">
        <v>0</v>
      </c>
      <c r="J126" s="249">
        <v>0</v>
      </c>
      <c r="K126" s="423">
        <v>0</v>
      </c>
      <c r="L126" s="254">
        <f t="shared" si="6"/>
        <v>1882.9</v>
      </c>
    </row>
    <row r="127" spans="1:12" s="4" customFormat="1" ht="34.5" customHeight="1" x14ac:dyDescent="0.25">
      <c r="A127" s="742"/>
      <c r="B127" s="256" t="s">
        <v>190</v>
      </c>
      <c r="C127" s="262" t="s">
        <v>43</v>
      </c>
      <c r="D127" s="259">
        <v>5120.0200000000004</v>
      </c>
      <c r="E127" s="223">
        <v>0</v>
      </c>
      <c r="F127" s="223">
        <v>0</v>
      </c>
      <c r="G127" s="223">
        <v>0</v>
      </c>
      <c r="H127" s="222">
        <v>0</v>
      </c>
      <c r="I127" s="249">
        <v>0</v>
      </c>
      <c r="J127" s="249">
        <v>0</v>
      </c>
      <c r="K127" s="423">
        <v>0</v>
      </c>
      <c r="L127" s="254">
        <f t="shared" si="6"/>
        <v>5120.0200000000004</v>
      </c>
    </row>
    <row r="128" spans="1:12" s="4" customFormat="1" ht="36.75" customHeight="1" x14ac:dyDescent="0.25">
      <c r="A128" s="742"/>
      <c r="B128" s="256" t="s">
        <v>191</v>
      </c>
      <c r="C128" s="262" t="s">
        <v>43</v>
      </c>
      <c r="D128" s="259">
        <v>785.1</v>
      </c>
      <c r="E128" s="223">
        <v>0</v>
      </c>
      <c r="F128" s="223">
        <v>0</v>
      </c>
      <c r="G128" s="223">
        <v>0</v>
      </c>
      <c r="H128" s="222">
        <v>0</v>
      </c>
      <c r="I128" s="249">
        <v>0</v>
      </c>
      <c r="J128" s="249">
        <v>0</v>
      </c>
      <c r="K128" s="423">
        <v>0</v>
      </c>
      <c r="L128" s="254">
        <f t="shared" si="6"/>
        <v>785.1</v>
      </c>
    </row>
    <row r="129" spans="1:12" s="4" customFormat="1" ht="34.5" customHeight="1" x14ac:dyDescent="0.25">
      <c r="A129" s="742"/>
      <c r="B129" s="256" t="s">
        <v>192</v>
      </c>
      <c r="C129" s="262" t="s">
        <v>43</v>
      </c>
      <c r="D129" s="259">
        <v>1283.2</v>
      </c>
      <c r="E129" s="223">
        <v>0</v>
      </c>
      <c r="F129" s="223">
        <v>0</v>
      </c>
      <c r="G129" s="223">
        <v>0</v>
      </c>
      <c r="H129" s="222">
        <v>0</v>
      </c>
      <c r="I129" s="249">
        <v>0</v>
      </c>
      <c r="J129" s="249">
        <v>0</v>
      </c>
      <c r="K129" s="423">
        <v>0</v>
      </c>
      <c r="L129" s="254">
        <f t="shared" si="6"/>
        <v>1283.2</v>
      </c>
    </row>
    <row r="130" spans="1:12" s="4" customFormat="1" ht="34.5" customHeight="1" x14ac:dyDescent="0.25">
      <c r="A130" s="759" t="s">
        <v>193</v>
      </c>
      <c r="B130" s="257" t="s">
        <v>1015</v>
      </c>
      <c r="C130" s="262" t="s">
        <v>43</v>
      </c>
      <c r="D130" s="259">
        <v>268</v>
      </c>
      <c r="E130" s="223">
        <v>0</v>
      </c>
      <c r="F130" s="223">
        <v>0</v>
      </c>
      <c r="G130" s="223">
        <v>0</v>
      </c>
      <c r="H130" s="222">
        <v>0</v>
      </c>
      <c r="I130" s="249">
        <v>0</v>
      </c>
      <c r="J130" s="249">
        <v>0</v>
      </c>
      <c r="K130" s="423">
        <v>0</v>
      </c>
      <c r="L130" s="254">
        <f t="shared" si="6"/>
        <v>268</v>
      </c>
    </row>
    <row r="131" spans="1:12" s="4" customFormat="1" ht="39" customHeight="1" x14ac:dyDescent="0.25">
      <c r="A131" s="760"/>
      <c r="B131" s="256" t="s">
        <v>194</v>
      </c>
      <c r="C131" s="262" t="s">
        <v>43</v>
      </c>
      <c r="D131" s="259">
        <v>64037</v>
      </c>
      <c r="E131" s="223">
        <v>0</v>
      </c>
      <c r="F131" s="223">
        <v>0</v>
      </c>
      <c r="G131" s="223">
        <v>0</v>
      </c>
      <c r="H131" s="222">
        <v>0</v>
      </c>
      <c r="I131" s="249">
        <v>0</v>
      </c>
      <c r="J131" s="249">
        <v>0</v>
      </c>
      <c r="K131" s="423">
        <v>0</v>
      </c>
      <c r="L131" s="254">
        <f t="shared" si="6"/>
        <v>64037</v>
      </c>
    </row>
    <row r="132" spans="1:12" s="4" customFormat="1" ht="39" customHeight="1" x14ac:dyDescent="0.25">
      <c r="A132" s="732" t="s">
        <v>195</v>
      </c>
      <c r="B132" s="257" t="s">
        <v>1087</v>
      </c>
      <c r="C132" s="262" t="s">
        <v>43</v>
      </c>
      <c r="D132" s="259">
        <v>0</v>
      </c>
      <c r="E132" s="259">
        <v>0</v>
      </c>
      <c r="F132" s="259">
        <v>0</v>
      </c>
      <c r="G132" s="259">
        <v>0</v>
      </c>
      <c r="H132" s="259">
        <v>0</v>
      </c>
      <c r="I132" s="259">
        <v>0</v>
      </c>
      <c r="J132" s="259">
        <v>0</v>
      </c>
      <c r="K132" s="423">
        <v>158</v>
      </c>
      <c r="L132" s="254">
        <f>SUM(D132:K132)</f>
        <v>158</v>
      </c>
    </row>
    <row r="133" spans="1:12" s="4" customFormat="1" ht="51" customHeight="1" x14ac:dyDescent="0.25">
      <c r="A133" s="734"/>
      <c r="B133" s="256" t="s">
        <v>196</v>
      </c>
      <c r="C133" s="262" t="s">
        <v>43</v>
      </c>
      <c r="D133" s="259">
        <v>2691.28</v>
      </c>
      <c r="E133" s="222">
        <v>0</v>
      </c>
      <c r="F133" s="222">
        <v>0</v>
      </c>
      <c r="G133" s="222">
        <v>0</v>
      </c>
      <c r="H133" s="222">
        <v>0</v>
      </c>
      <c r="I133" s="249">
        <v>0</v>
      </c>
      <c r="J133" s="249">
        <v>0</v>
      </c>
      <c r="K133" s="423">
        <v>0</v>
      </c>
      <c r="L133" s="254">
        <f t="shared" si="6"/>
        <v>2691.28</v>
      </c>
    </row>
    <row r="134" spans="1:12" s="4" customFormat="1" ht="48" customHeight="1" x14ac:dyDescent="0.25">
      <c r="A134" s="69" t="s">
        <v>197</v>
      </c>
      <c r="B134" s="256" t="s">
        <v>198</v>
      </c>
      <c r="C134" s="262" t="s">
        <v>43</v>
      </c>
      <c r="D134" s="259">
        <v>2082.4</v>
      </c>
      <c r="E134" s="223">
        <v>0</v>
      </c>
      <c r="F134" s="223">
        <v>0</v>
      </c>
      <c r="G134" s="223">
        <v>0</v>
      </c>
      <c r="H134" s="222">
        <v>0</v>
      </c>
      <c r="I134" s="249">
        <v>0</v>
      </c>
      <c r="J134" s="249">
        <v>0</v>
      </c>
      <c r="K134" s="423">
        <v>0</v>
      </c>
      <c r="L134" s="254">
        <f t="shared" si="6"/>
        <v>2082.4</v>
      </c>
    </row>
    <row r="135" spans="1:12" s="4" customFormat="1" ht="34.5" customHeight="1" x14ac:dyDescent="0.25">
      <c r="A135" s="69" t="s">
        <v>199</v>
      </c>
      <c r="B135" s="256" t="s">
        <v>200</v>
      </c>
      <c r="C135" s="262" t="s">
        <v>43</v>
      </c>
      <c r="D135" s="259">
        <v>37096.759999999995</v>
      </c>
      <c r="E135" s="222">
        <v>287</v>
      </c>
      <c r="F135" s="222">
        <v>154</v>
      </c>
      <c r="G135" s="222">
        <v>705</v>
      </c>
      <c r="H135" s="222">
        <v>829</v>
      </c>
      <c r="I135" s="249">
        <v>286.10000000000002</v>
      </c>
      <c r="J135" s="249">
        <v>228.8</v>
      </c>
      <c r="K135" s="423">
        <v>510</v>
      </c>
      <c r="L135" s="254">
        <f t="shared" si="6"/>
        <v>40096.659999999996</v>
      </c>
    </row>
    <row r="136" spans="1:12" s="4" customFormat="1" ht="34.5" customHeight="1" x14ac:dyDescent="0.25">
      <c r="A136" s="742" t="s">
        <v>201</v>
      </c>
      <c r="B136" s="256" t="s">
        <v>202</v>
      </c>
      <c r="C136" s="262" t="s">
        <v>43</v>
      </c>
      <c r="D136" s="259">
        <v>4594.6499999999996</v>
      </c>
      <c r="E136" s="222">
        <v>0</v>
      </c>
      <c r="F136" s="222">
        <v>0</v>
      </c>
      <c r="G136" s="222">
        <v>0</v>
      </c>
      <c r="H136" s="222">
        <v>0</v>
      </c>
      <c r="I136" s="249">
        <v>0</v>
      </c>
      <c r="J136" s="249">
        <v>0</v>
      </c>
      <c r="K136" s="423">
        <v>0</v>
      </c>
      <c r="L136" s="254">
        <f t="shared" si="6"/>
        <v>4594.6499999999996</v>
      </c>
    </row>
    <row r="137" spans="1:12" s="4" customFormat="1" ht="36" customHeight="1" x14ac:dyDescent="0.25">
      <c r="A137" s="742"/>
      <c r="B137" s="256" t="s">
        <v>203</v>
      </c>
      <c r="C137" s="262" t="s">
        <v>43</v>
      </c>
      <c r="D137" s="259">
        <v>17653.219999999998</v>
      </c>
      <c r="E137" s="222">
        <v>0</v>
      </c>
      <c r="F137" s="222">
        <v>0</v>
      </c>
      <c r="G137" s="223">
        <v>0</v>
      </c>
      <c r="H137" s="222">
        <v>0</v>
      </c>
      <c r="I137" s="249">
        <v>0</v>
      </c>
      <c r="J137" s="249">
        <v>0</v>
      </c>
      <c r="K137" s="423">
        <v>0</v>
      </c>
      <c r="L137" s="254">
        <f t="shared" si="6"/>
        <v>17653.219999999998</v>
      </c>
    </row>
    <row r="138" spans="1:12" s="4" customFormat="1" ht="33" customHeight="1" x14ac:dyDescent="0.25">
      <c r="A138" s="69" t="s">
        <v>204</v>
      </c>
      <c r="B138" s="256" t="s">
        <v>205</v>
      </c>
      <c r="C138" s="262" t="s">
        <v>43</v>
      </c>
      <c r="D138" s="259">
        <v>56369.80999999999</v>
      </c>
      <c r="E138" s="222">
        <v>1092</v>
      </c>
      <c r="F138" s="222">
        <v>223</v>
      </c>
      <c r="G138" s="222">
        <v>1242</v>
      </c>
      <c r="H138" s="222">
        <v>969</v>
      </c>
      <c r="I138" s="249">
        <v>324</v>
      </c>
      <c r="J138" s="249">
        <v>242.1</v>
      </c>
      <c r="K138" s="423">
        <v>714.92</v>
      </c>
      <c r="L138" s="254">
        <f t="shared" si="6"/>
        <v>61176.829999999987</v>
      </c>
    </row>
    <row r="139" spans="1:12" s="4" customFormat="1" ht="43.5" customHeight="1" x14ac:dyDescent="0.25">
      <c r="A139" s="95" t="s">
        <v>206</v>
      </c>
      <c r="B139" s="272" t="s">
        <v>207</v>
      </c>
      <c r="C139" s="273" t="s">
        <v>43</v>
      </c>
      <c r="D139" s="274">
        <v>37106.51</v>
      </c>
      <c r="E139" s="223">
        <v>166</v>
      </c>
      <c r="F139" s="222">
        <v>130</v>
      </c>
      <c r="G139" s="222">
        <v>746</v>
      </c>
      <c r="H139" s="222">
        <v>513</v>
      </c>
      <c r="I139" s="249">
        <v>72</v>
      </c>
      <c r="J139" s="249">
        <v>39</v>
      </c>
      <c r="K139" s="423">
        <v>218</v>
      </c>
      <c r="L139" s="254">
        <f t="shared" si="6"/>
        <v>38990.51</v>
      </c>
    </row>
    <row r="140" spans="1:12" s="4" customFormat="1" ht="38.25" customHeight="1" x14ac:dyDescent="0.25">
      <c r="A140" s="69" t="s">
        <v>1029</v>
      </c>
      <c r="B140" s="257" t="s">
        <v>1037</v>
      </c>
      <c r="C140" s="262" t="s">
        <v>43</v>
      </c>
      <c r="D140" s="259">
        <v>0</v>
      </c>
      <c r="E140" s="222">
        <v>0</v>
      </c>
      <c r="F140" s="222">
        <v>374</v>
      </c>
      <c r="G140" s="222">
        <v>450</v>
      </c>
      <c r="H140" s="222">
        <v>0</v>
      </c>
      <c r="I140" s="249">
        <v>0</v>
      </c>
      <c r="J140" s="249">
        <v>0</v>
      </c>
      <c r="K140" s="423">
        <v>0</v>
      </c>
      <c r="L140" s="254">
        <f t="shared" si="6"/>
        <v>824</v>
      </c>
    </row>
    <row r="141" spans="1:12" s="4" customFormat="1" ht="34.5" customHeight="1" x14ac:dyDescent="0.25">
      <c r="A141" s="69" t="s">
        <v>208</v>
      </c>
      <c r="B141" s="256" t="s">
        <v>209</v>
      </c>
      <c r="C141" s="262" t="s">
        <v>43</v>
      </c>
      <c r="D141" s="259">
        <v>104160.93999999999</v>
      </c>
      <c r="E141" s="222">
        <v>685</v>
      </c>
      <c r="F141" s="222">
        <v>1376</v>
      </c>
      <c r="G141" s="235">
        <v>1998</v>
      </c>
      <c r="H141" s="222">
        <v>1290</v>
      </c>
      <c r="I141" s="249">
        <v>1198.8</v>
      </c>
      <c r="J141" s="249">
        <v>1213</v>
      </c>
      <c r="K141" s="423">
        <v>1329</v>
      </c>
      <c r="L141" s="254">
        <f t="shared" si="6"/>
        <v>113250.73999999999</v>
      </c>
    </row>
    <row r="142" spans="1:12" s="172" customFormat="1" ht="36.75" customHeight="1" x14ac:dyDescent="0.25">
      <c r="A142" s="69" t="s">
        <v>210</v>
      </c>
      <c r="B142" s="258" t="s">
        <v>211</v>
      </c>
      <c r="C142" s="263" t="s">
        <v>43</v>
      </c>
      <c r="D142" s="246">
        <v>34254.76</v>
      </c>
      <c r="E142" s="235">
        <v>367</v>
      </c>
      <c r="F142" s="235">
        <v>486</v>
      </c>
      <c r="G142" s="222">
        <v>410</v>
      </c>
      <c r="H142" s="235">
        <v>482</v>
      </c>
      <c r="I142" s="250">
        <v>472.75</v>
      </c>
      <c r="J142" s="250">
        <v>553</v>
      </c>
      <c r="K142" s="424">
        <v>409</v>
      </c>
      <c r="L142" s="254">
        <f t="shared" si="6"/>
        <v>37434.51</v>
      </c>
    </row>
    <row r="143" spans="1:12" s="172" customFormat="1" ht="36.75" customHeight="1" x14ac:dyDescent="0.25">
      <c r="A143" s="732" t="s">
        <v>212</v>
      </c>
      <c r="B143" s="298" t="s">
        <v>1050</v>
      </c>
      <c r="C143" s="263" t="s">
        <v>43</v>
      </c>
      <c r="D143" s="246">
        <v>0</v>
      </c>
      <c r="E143" s="246">
        <v>0</v>
      </c>
      <c r="F143" s="246">
        <v>0</v>
      </c>
      <c r="G143" s="223">
        <v>575.1</v>
      </c>
      <c r="H143" s="235">
        <v>0</v>
      </c>
      <c r="I143" s="250">
        <v>0</v>
      </c>
      <c r="J143" s="250">
        <v>0</v>
      </c>
      <c r="K143" s="424">
        <v>0</v>
      </c>
      <c r="L143" s="254">
        <f t="shared" si="6"/>
        <v>575.1</v>
      </c>
    </row>
    <row r="144" spans="1:12" s="4" customFormat="1" ht="34.5" customHeight="1" x14ac:dyDescent="0.25">
      <c r="A144" s="733"/>
      <c r="B144" s="256" t="s">
        <v>213</v>
      </c>
      <c r="C144" s="262" t="s">
        <v>43</v>
      </c>
      <c r="D144" s="259">
        <v>353.3</v>
      </c>
      <c r="E144" s="223">
        <v>0</v>
      </c>
      <c r="F144" s="223">
        <v>0</v>
      </c>
      <c r="G144" s="223">
        <v>0</v>
      </c>
      <c r="H144" s="235">
        <v>0</v>
      </c>
      <c r="I144" s="250">
        <v>0</v>
      </c>
      <c r="J144" s="250">
        <v>0</v>
      </c>
      <c r="K144" s="424">
        <v>0</v>
      </c>
      <c r="L144" s="254">
        <f t="shared" si="6"/>
        <v>353.3</v>
      </c>
    </row>
    <row r="145" spans="1:12" s="4" customFormat="1" ht="34.5" customHeight="1" x14ac:dyDescent="0.25">
      <c r="A145" s="734"/>
      <c r="B145" s="256" t="s">
        <v>214</v>
      </c>
      <c r="C145" s="262" t="s">
        <v>43</v>
      </c>
      <c r="D145" s="259">
        <v>6164.57</v>
      </c>
      <c r="E145" s="223">
        <v>0</v>
      </c>
      <c r="F145" s="223">
        <v>0</v>
      </c>
      <c r="G145" s="223">
        <v>0</v>
      </c>
      <c r="H145" s="235">
        <v>0</v>
      </c>
      <c r="I145" s="250">
        <v>0</v>
      </c>
      <c r="J145" s="250">
        <v>0</v>
      </c>
      <c r="K145" s="424">
        <v>0</v>
      </c>
      <c r="L145" s="254">
        <f t="shared" si="6"/>
        <v>6164.57</v>
      </c>
    </row>
    <row r="146" spans="1:12" s="4" customFormat="1" ht="34.5" customHeight="1" x14ac:dyDescent="0.25">
      <c r="A146" s="735" t="s">
        <v>215</v>
      </c>
      <c r="B146" s="257" t="s">
        <v>216</v>
      </c>
      <c r="C146" s="262" t="s">
        <v>43</v>
      </c>
      <c r="D146" s="259">
        <v>2522.1999999999998</v>
      </c>
      <c r="E146" s="223">
        <v>0</v>
      </c>
      <c r="F146" s="223">
        <v>0</v>
      </c>
      <c r="G146" s="222">
        <v>230</v>
      </c>
      <c r="H146" s="222">
        <v>0</v>
      </c>
      <c r="I146" s="250">
        <v>0</v>
      </c>
      <c r="J146" s="250">
        <v>0</v>
      </c>
      <c r="K146" s="424">
        <v>0</v>
      </c>
      <c r="L146" s="254">
        <f t="shared" si="6"/>
        <v>2752.2</v>
      </c>
    </row>
    <row r="147" spans="1:12" s="4" customFormat="1" ht="36.75" customHeight="1" x14ac:dyDescent="0.25">
      <c r="A147" s="737"/>
      <c r="B147" s="256" t="s">
        <v>217</v>
      </c>
      <c r="C147" s="262" t="s">
        <v>43</v>
      </c>
      <c r="D147" s="259">
        <v>37730.1</v>
      </c>
      <c r="E147" s="222">
        <v>766</v>
      </c>
      <c r="F147" s="222">
        <v>407</v>
      </c>
      <c r="G147" s="222">
        <v>551</v>
      </c>
      <c r="H147" s="222">
        <v>825</v>
      </c>
      <c r="I147" s="249">
        <v>509</v>
      </c>
      <c r="J147" s="249">
        <v>514</v>
      </c>
      <c r="K147" s="423">
        <v>390</v>
      </c>
      <c r="L147" s="254">
        <f t="shared" si="6"/>
        <v>41692.1</v>
      </c>
    </row>
    <row r="148" spans="1:12" s="4" customFormat="1" ht="48" customHeight="1" x14ac:dyDescent="0.25">
      <c r="A148" s="735" t="s">
        <v>218</v>
      </c>
      <c r="B148" s="256" t="s">
        <v>219</v>
      </c>
      <c r="C148" s="262" t="s">
        <v>43</v>
      </c>
      <c r="D148" s="259">
        <v>55574.47</v>
      </c>
      <c r="E148" s="223">
        <v>0</v>
      </c>
      <c r="F148" s="222">
        <v>0</v>
      </c>
      <c r="G148" s="222">
        <v>0</v>
      </c>
      <c r="H148" s="222">
        <v>0</v>
      </c>
      <c r="I148" s="249">
        <v>0</v>
      </c>
      <c r="J148" s="249">
        <v>0</v>
      </c>
      <c r="K148" s="423">
        <v>0</v>
      </c>
      <c r="L148" s="254">
        <f t="shared" si="6"/>
        <v>55574.47</v>
      </c>
    </row>
    <row r="149" spans="1:12" s="4" customFormat="1" ht="36.75" customHeight="1" x14ac:dyDescent="0.25">
      <c r="A149" s="736"/>
      <c r="B149" s="257" t="s">
        <v>220</v>
      </c>
      <c r="C149" s="262" t="s">
        <v>43</v>
      </c>
      <c r="D149" s="259">
        <v>1315.9</v>
      </c>
      <c r="E149" s="223">
        <v>0</v>
      </c>
      <c r="F149" s="222">
        <v>0</v>
      </c>
      <c r="G149" s="222">
        <v>0</v>
      </c>
      <c r="H149" s="222">
        <v>0</v>
      </c>
      <c r="I149" s="249">
        <v>0</v>
      </c>
      <c r="J149" s="249">
        <v>0</v>
      </c>
      <c r="K149" s="423">
        <v>0</v>
      </c>
      <c r="L149" s="254">
        <f t="shared" si="6"/>
        <v>1315.9</v>
      </c>
    </row>
    <row r="150" spans="1:12" s="4" customFormat="1" ht="37.5" customHeight="1" x14ac:dyDescent="0.25">
      <c r="A150" s="737"/>
      <c r="B150" s="257" t="s">
        <v>221</v>
      </c>
      <c r="C150" s="262" t="s">
        <v>43</v>
      </c>
      <c r="D150" s="259">
        <v>1873.1</v>
      </c>
      <c r="E150" s="223">
        <v>0</v>
      </c>
      <c r="F150" s="222">
        <v>0</v>
      </c>
      <c r="G150" s="222">
        <v>0</v>
      </c>
      <c r="H150" s="222">
        <v>0</v>
      </c>
      <c r="I150" s="249">
        <v>0</v>
      </c>
      <c r="J150" s="249">
        <v>0</v>
      </c>
      <c r="K150" s="423">
        <v>0</v>
      </c>
      <c r="L150" s="254">
        <f t="shared" si="6"/>
        <v>1873.1</v>
      </c>
    </row>
    <row r="151" spans="1:12" s="4" customFormat="1" ht="37.5" customHeight="1" x14ac:dyDescent="0.25">
      <c r="A151" s="96" t="s">
        <v>1085</v>
      </c>
      <c r="B151" s="257" t="s">
        <v>1086</v>
      </c>
      <c r="C151" s="262" t="s">
        <v>43</v>
      </c>
      <c r="D151" s="259">
        <v>0</v>
      </c>
      <c r="E151" s="259">
        <v>0</v>
      </c>
      <c r="F151" s="259">
        <v>0</v>
      </c>
      <c r="G151" s="259">
        <v>0</v>
      </c>
      <c r="H151" s="259">
        <v>0</v>
      </c>
      <c r="I151" s="259">
        <v>0</v>
      </c>
      <c r="J151" s="259">
        <v>0</v>
      </c>
      <c r="K151" s="423">
        <v>261</v>
      </c>
      <c r="L151" s="254">
        <f>SUM(D151:K151)</f>
        <v>261</v>
      </c>
    </row>
    <row r="152" spans="1:12" s="4" customFormat="1" ht="36.75" customHeight="1" x14ac:dyDescent="0.25">
      <c r="A152" s="70" t="s">
        <v>222</v>
      </c>
      <c r="B152" s="256" t="s">
        <v>223</v>
      </c>
      <c r="C152" s="262" t="s">
        <v>43</v>
      </c>
      <c r="D152" s="259">
        <v>80338.995999999985</v>
      </c>
      <c r="E152" s="222">
        <v>927</v>
      </c>
      <c r="F152" s="222">
        <v>1955</v>
      </c>
      <c r="G152" s="222">
        <v>1586</v>
      </c>
      <c r="H152" s="222">
        <v>2125</v>
      </c>
      <c r="I152" s="249">
        <v>1687</v>
      </c>
      <c r="J152" s="249">
        <v>1022</v>
      </c>
      <c r="K152" s="423">
        <v>1290.2</v>
      </c>
      <c r="L152" s="254">
        <f t="shared" si="6"/>
        <v>90931.195999999982</v>
      </c>
    </row>
    <row r="153" spans="1:12" s="4" customFormat="1" ht="52.5" customHeight="1" x14ac:dyDescent="0.25">
      <c r="A153" s="136" t="s">
        <v>1045</v>
      </c>
      <c r="B153" s="257" t="s">
        <v>1051</v>
      </c>
      <c r="C153" s="262" t="s">
        <v>43</v>
      </c>
      <c r="D153" s="259">
        <v>0</v>
      </c>
      <c r="E153" s="259">
        <v>0</v>
      </c>
      <c r="F153" s="259">
        <v>0</v>
      </c>
      <c r="G153" s="222">
        <v>765</v>
      </c>
      <c r="H153" s="222">
        <v>0</v>
      </c>
      <c r="I153" s="249">
        <v>0</v>
      </c>
      <c r="J153" s="249">
        <v>0</v>
      </c>
      <c r="K153" s="423">
        <v>0</v>
      </c>
      <c r="L153" s="254">
        <f t="shared" si="6"/>
        <v>765</v>
      </c>
    </row>
    <row r="154" spans="1:12" s="4" customFormat="1" ht="36.75" customHeight="1" x14ac:dyDescent="0.25">
      <c r="A154" s="735" t="s">
        <v>224</v>
      </c>
      <c r="B154" s="256" t="s">
        <v>225</v>
      </c>
      <c r="C154" s="262" t="s">
        <v>43</v>
      </c>
      <c r="D154" s="259">
        <v>26604.870000000003</v>
      </c>
      <c r="E154" s="223">
        <v>0</v>
      </c>
      <c r="F154" s="222">
        <v>0</v>
      </c>
      <c r="G154" s="222">
        <v>0</v>
      </c>
      <c r="H154" s="222">
        <v>0</v>
      </c>
      <c r="I154" s="249">
        <v>0</v>
      </c>
      <c r="J154" s="249">
        <v>0</v>
      </c>
      <c r="K154" s="423">
        <v>0</v>
      </c>
      <c r="L154" s="254">
        <f t="shared" si="6"/>
        <v>26604.870000000003</v>
      </c>
    </row>
    <row r="155" spans="1:12" s="4" customFormat="1" ht="36.75" customHeight="1" x14ac:dyDescent="0.25">
      <c r="A155" s="736"/>
      <c r="B155" s="256" t="s">
        <v>226</v>
      </c>
      <c r="C155" s="262" t="s">
        <v>43</v>
      </c>
      <c r="D155" s="259">
        <v>3012.5</v>
      </c>
      <c r="E155" s="223">
        <v>0</v>
      </c>
      <c r="F155" s="222">
        <v>0</v>
      </c>
      <c r="G155" s="222">
        <v>0</v>
      </c>
      <c r="H155" s="222">
        <v>0</v>
      </c>
      <c r="I155" s="249">
        <v>0</v>
      </c>
      <c r="J155" s="249">
        <v>0</v>
      </c>
      <c r="K155" s="423">
        <v>0</v>
      </c>
      <c r="L155" s="254">
        <f t="shared" si="6"/>
        <v>3012.5</v>
      </c>
    </row>
    <row r="156" spans="1:12" s="4" customFormat="1" ht="48.75" customHeight="1" x14ac:dyDescent="0.25">
      <c r="A156" s="736"/>
      <c r="B156" s="256" t="s">
        <v>1038</v>
      </c>
      <c r="C156" s="262" t="s">
        <v>43</v>
      </c>
      <c r="D156" s="259">
        <v>3523.1</v>
      </c>
      <c r="E156" s="223">
        <v>0</v>
      </c>
      <c r="F156" s="222">
        <v>0</v>
      </c>
      <c r="G156" s="222">
        <v>0</v>
      </c>
      <c r="H156" s="222">
        <v>0</v>
      </c>
      <c r="I156" s="249">
        <v>0</v>
      </c>
      <c r="J156" s="249">
        <v>0</v>
      </c>
      <c r="K156" s="423">
        <v>0</v>
      </c>
      <c r="L156" s="254">
        <f t="shared" si="6"/>
        <v>3523.1</v>
      </c>
    </row>
    <row r="157" spans="1:12" s="4" customFormat="1" ht="49.5" customHeight="1" x14ac:dyDescent="0.25">
      <c r="A157" s="736"/>
      <c r="B157" s="257" t="s">
        <v>227</v>
      </c>
      <c r="C157" s="262" t="s">
        <v>43</v>
      </c>
      <c r="D157" s="259">
        <v>328</v>
      </c>
      <c r="E157" s="223">
        <v>0</v>
      </c>
      <c r="F157" s="222">
        <v>0</v>
      </c>
      <c r="G157" s="222">
        <v>0</v>
      </c>
      <c r="H157" s="222">
        <v>0</v>
      </c>
      <c r="I157" s="249">
        <v>0</v>
      </c>
      <c r="J157" s="249">
        <v>0</v>
      </c>
      <c r="K157" s="423">
        <v>0</v>
      </c>
      <c r="L157" s="254">
        <f t="shared" si="6"/>
        <v>328</v>
      </c>
    </row>
    <row r="158" spans="1:12" s="4" customFormat="1" ht="36.75" customHeight="1" x14ac:dyDescent="0.25">
      <c r="A158" s="736"/>
      <c r="B158" s="256" t="s">
        <v>228</v>
      </c>
      <c r="C158" s="262" t="s">
        <v>43</v>
      </c>
      <c r="D158" s="259">
        <v>20195.440000000002</v>
      </c>
      <c r="E158" s="222">
        <v>439</v>
      </c>
      <c r="F158" s="222">
        <v>870</v>
      </c>
      <c r="G158" s="222">
        <v>1148</v>
      </c>
      <c r="H158" s="222">
        <v>569</v>
      </c>
      <c r="I158" s="249">
        <v>636</v>
      </c>
      <c r="J158" s="249">
        <v>694.4</v>
      </c>
      <c r="K158" s="423">
        <v>887</v>
      </c>
      <c r="L158" s="254">
        <f t="shared" si="6"/>
        <v>25438.840000000004</v>
      </c>
    </row>
    <row r="159" spans="1:12" s="4" customFormat="1" ht="48" customHeight="1" x14ac:dyDescent="0.25">
      <c r="A159" s="736"/>
      <c r="B159" s="257" t="s">
        <v>229</v>
      </c>
      <c r="C159" s="262" t="s">
        <v>43</v>
      </c>
      <c r="D159" s="259">
        <v>2435.5</v>
      </c>
      <c r="E159" s="223">
        <v>647.5</v>
      </c>
      <c r="F159" s="222">
        <v>0</v>
      </c>
      <c r="G159" s="222">
        <v>50</v>
      </c>
      <c r="H159" s="222">
        <v>0</v>
      </c>
      <c r="I159" s="249">
        <v>177</v>
      </c>
      <c r="J159" s="249">
        <v>32.4</v>
      </c>
      <c r="K159" s="423">
        <v>532</v>
      </c>
      <c r="L159" s="254">
        <f t="shared" si="6"/>
        <v>3874.4</v>
      </c>
    </row>
    <row r="160" spans="1:12" s="4" customFormat="1" ht="33" customHeight="1" x14ac:dyDescent="0.25">
      <c r="A160" s="736"/>
      <c r="B160" s="257" t="s">
        <v>230</v>
      </c>
      <c r="C160" s="262" t="s">
        <v>43</v>
      </c>
      <c r="D160" s="259">
        <v>221</v>
      </c>
      <c r="E160" s="223">
        <v>0</v>
      </c>
      <c r="F160" s="222">
        <v>0</v>
      </c>
      <c r="G160" s="222">
        <v>0</v>
      </c>
      <c r="H160" s="222">
        <v>0</v>
      </c>
      <c r="I160" s="249">
        <v>0</v>
      </c>
      <c r="J160" s="249">
        <v>0</v>
      </c>
      <c r="K160" s="423">
        <v>0</v>
      </c>
      <c r="L160" s="254">
        <f t="shared" si="6"/>
        <v>221</v>
      </c>
    </row>
    <row r="161" spans="1:12" s="4" customFormat="1" ht="33.75" customHeight="1" x14ac:dyDescent="0.25">
      <c r="A161" s="736"/>
      <c r="B161" s="257" t="s">
        <v>231</v>
      </c>
      <c r="C161" s="262" t="s">
        <v>43</v>
      </c>
      <c r="D161" s="259">
        <v>491</v>
      </c>
      <c r="E161" s="223">
        <v>0</v>
      </c>
      <c r="F161" s="222">
        <v>0</v>
      </c>
      <c r="G161" s="222">
        <v>0</v>
      </c>
      <c r="H161" s="222">
        <v>0</v>
      </c>
      <c r="I161" s="249">
        <v>0</v>
      </c>
      <c r="J161" s="249">
        <v>0</v>
      </c>
      <c r="K161" s="423">
        <v>0</v>
      </c>
      <c r="L161" s="254">
        <f t="shared" si="6"/>
        <v>491</v>
      </c>
    </row>
    <row r="162" spans="1:12" s="4" customFormat="1" ht="48" customHeight="1" x14ac:dyDescent="0.25">
      <c r="A162" s="737"/>
      <c r="B162" s="257" t="s">
        <v>232</v>
      </c>
      <c r="C162" s="262" t="s">
        <v>43</v>
      </c>
      <c r="D162" s="259">
        <v>11099.039999999999</v>
      </c>
      <c r="E162" s="223">
        <v>0</v>
      </c>
      <c r="F162" s="222">
        <v>0</v>
      </c>
      <c r="G162" s="222">
        <v>0</v>
      </c>
      <c r="H162" s="222">
        <v>0</v>
      </c>
      <c r="I162" s="249">
        <v>0</v>
      </c>
      <c r="J162" s="249">
        <v>0</v>
      </c>
      <c r="K162" s="423">
        <v>0</v>
      </c>
      <c r="L162" s="254">
        <f t="shared" si="6"/>
        <v>11099.039999999999</v>
      </c>
    </row>
    <row r="163" spans="1:12" s="4" customFormat="1" ht="36.75" customHeight="1" x14ac:dyDescent="0.25">
      <c r="A163" s="70" t="s">
        <v>233</v>
      </c>
      <c r="B163" s="256" t="s">
        <v>234</v>
      </c>
      <c r="C163" s="262" t="s">
        <v>43</v>
      </c>
      <c r="D163" s="259">
        <v>36537.019999999997</v>
      </c>
      <c r="E163" s="222">
        <v>93</v>
      </c>
      <c r="F163" s="222">
        <v>291</v>
      </c>
      <c r="G163" s="222">
        <v>250</v>
      </c>
      <c r="H163" s="222">
        <v>0</v>
      </c>
      <c r="I163" s="249">
        <v>0</v>
      </c>
      <c r="J163" s="249">
        <v>0</v>
      </c>
      <c r="K163" s="423">
        <v>0</v>
      </c>
      <c r="L163" s="254">
        <f t="shared" si="6"/>
        <v>37171.019999999997</v>
      </c>
    </row>
    <row r="164" spans="1:12" s="4" customFormat="1" ht="34.5" customHeight="1" x14ac:dyDescent="0.25">
      <c r="A164" s="70" t="s">
        <v>235</v>
      </c>
      <c r="B164" s="256" t="s">
        <v>236</v>
      </c>
      <c r="C164" s="262" t="s">
        <v>43</v>
      </c>
      <c r="D164" s="259">
        <v>49151.399999999994</v>
      </c>
      <c r="E164" s="222">
        <v>316</v>
      </c>
      <c r="F164" s="222">
        <v>351</v>
      </c>
      <c r="G164" s="222">
        <v>753</v>
      </c>
      <c r="H164" s="222">
        <v>826</v>
      </c>
      <c r="I164" s="249">
        <v>703.4</v>
      </c>
      <c r="J164" s="249">
        <v>267</v>
      </c>
      <c r="K164" s="423">
        <v>489</v>
      </c>
      <c r="L164" s="254">
        <f t="shared" si="6"/>
        <v>52856.799999999996</v>
      </c>
    </row>
    <row r="165" spans="1:12" s="4" customFormat="1" ht="34.5" customHeight="1" x14ac:dyDescent="0.25">
      <c r="A165" s="70" t="s">
        <v>237</v>
      </c>
      <c r="B165" s="257" t="s">
        <v>238</v>
      </c>
      <c r="C165" s="262" t="s">
        <v>43</v>
      </c>
      <c r="D165" s="259">
        <v>909</v>
      </c>
      <c r="E165" s="223">
        <v>0</v>
      </c>
      <c r="F165" s="222">
        <v>0</v>
      </c>
      <c r="G165" s="222">
        <v>590</v>
      </c>
      <c r="H165" s="222">
        <v>0</v>
      </c>
      <c r="I165" s="249">
        <v>0</v>
      </c>
      <c r="J165" s="249">
        <v>0</v>
      </c>
      <c r="K165" s="423">
        <v>114</v>
      </c>
      <c r="L165" s="254">
        <f t="shared" si="6"/>
        <v>1613</v>
      </c>
    </row>
    <row r="166" spans="1:12" s="4" customFormat="1" ht="34.5" customHeight="1" x14ac:dyDescent="0.25">
      <c r="A166" s="70" t="s">
        <v>239</v>
      </c>
      <c r="B166" s="257" t="s">
        <v>1039</v>
      </c>
      <c r="C166" s="262" t="s">
        <v>43</v>
      </c>
      <c r="D166" s="259">
        <v>176</v>
      </c>
      <c r="E166" s="223">
        <v>0</v>
      </c>
      <c r="F166" s="222">
        <v>0</v>
      </c>
      <c r="G166" s="222">
        <v>0</v>
      </c>
      <c r="H166" s="222">
        <v>0</v>
      </c>
      <c r="I166" s="249">
        <v>0</v>
      </c>
      <c r="J166" s="249">
        <v>0</v>
      </c>
      <c r="K166" s="423">
        <v>0</v>
      </c>
      <c r="L166" s="254">
        <f t="shared" si="6"/>
        <v>176</v>
      </c>
    </row>
    <row r="167" spans="1:12" s="4" customFormat="1" ht="48" customHeight="1" x14ac:dyDescent="0.25">
      <c r="A167" s="70" t="s">
        <v>240</v>
      </c>
      <c r="B167" s="256" t="s">
        <v>241</v>
      </c>
      <c r="C167" s="262" t="s">
        <v>43</v>
      </c>
      <c r="D167" s="259">
        <v>239.5</v>
      </c>
      <c r="E167" s="223">
        <v>0</v>
      </c>
      <c r="F167" s="222">
        <v>0</v>
      </c>
      <c r="G167" s="222">
        <v>500</v>
      </c>
      <c r="H167" s="222">
        <v>0</v>
      </c>
      <c r="I167" s="249">
        <v>0</v>
      </c>
      <c r="J167" s="249">
        <v>0</v>
      </c>
      <c r="K167" s="423">
        <v>0</v>
      </c>
      <c r="L167" s="254">
        <f t="shared" si="6"/>
        <v>739.5</v>
      </c>
    </row>
    <row r="168" spans="1:12" s="4" customFormat="1" ht="36" customHeight="1" x14ac:dyDescent="0.25">
      <c r="A168" s="70" t="s">
        <v>242</v>
      </c>
      <c r="B168" s="256" t="s">
        <v>243</v>
      </c>
      <c r="C168" s="262" t="s">
        <v>43</v>
      </c>
      <c r="D168" s="259">
        <v>12507.18</v>
      </c>
      <c r="E168" s="223">
        <v>0</v>
      </c>
      <c r="F168" s="222">
        <v>0</v>
      </c>
      <c r="G168" s="222">
        <v>0</v>
      </c>
      <c r="H168" s="222">
        <v>0</v>
      </c>
      <c r="I168" s="249">
        <v>0</v>
      </c>
      <c r="J168" s="249">
        <v>0</v>
      </c>
      <c r="K168" s="423">
        <v>0</v>
      </c>
      <c r="L168" s="254">
        <f t="shared" si="6"/>
        <v>12507.18</v>
      </c>
    </row>
    <row r="169" spans="1:12" s="4" customFormat="1" ht="36.75" customHeight="1" x14ac:dyDescent="0.25">
      <c r="A169" s="70" t="s">
        <v>244</v>
      </c>
      <c r="B169" s="256" t="s">
        <v>245</v>
      </c>
      <c r="C169" s="262" t="s">
        <v>43</v>
      </c>
      <c r="D169" s="259">
        <v>11536.81</v>
      </c>
      <c r="E169" s="223">
        <v>0</v>
      </c>
      <c r="F169" s="222">
        <v>0</v>
      </c>
      <c r="G169" s="222">
        <v>0</v>
      </c>
      <c r="H169" s="222">
        <v>330</v>
      </c>
      <c r="I169" s="249">
        <v>49</v>
      </c>
      <c r="J169" s="249">
        <v>0</v>
      </c>
      <c r="K169" s="423">
        <v>0</v>
      </c>
      <c r="L169" s="254">
        <f t="shared" si="6"/>
        <v>11915.81</v>
      </c>
    </row>
    <row r="170" spans="1:12" s="4" customFormat="1" ht="36.75" customHeight="1" x14ac:dyDescent="0.25">
      <c r="A170" s="735" t="s">
        <v>246</v>
      </c>
      <c r="B170" s="257" t="s">
        <v>247</v>
      </c>
      <c r="C170" s="262" t="s">
        <v>43</v>
      </c>
      <c r="D170" s="259">
        <v>363</v>
      </c>
      <c r="E170" s="223">
        <v>0</v>
      </c>
      <c r="F170" s="222">
        <v>0</v>
      </c>
      <c r="G170" s="222">
        <v>161</v>
      </c>
      <c r="H170" s="222">
        <v>0</v>
      </c>
      <c r="I170" s="249">
        <v>0</v>
      </c>
      <c r="J170" s="249">
        <v>0</v>
      </c>
      <c r="K170" s="423">
        <v>149</v>
      </c>
      <c r="L170" s="254">
        <f t="shared" si="6"/>
        <v>673</v>
      </c>
    </row>
    <row r="171" spans="1:12" s="4" customFormat="1" ht="36.75" customHeight="1" x14ac:dyDescent="0.25">
      <c r="A171" s="737"/>
      <c r="B171" s="256" t="s">
        <v>248</v>
      </c>
      <c r="C171" s="262" t="s">
        <v>43</v>
      </c>
      <c r="D171" s="259">
        <v>53777.76999999999</v>
      </c>
      <c r="E171" s="222">
        <v>223</v>
      </c>
      <c r="F171" s="222">
        <v>616</v>
      </c>
      <c r="G171" s="222">
        <v>386</v>
      </c>
      <c r="H171" s="222">
        <v>707</v>
      </c>
      <c r="I171" s="249">
        <v>1352.4</v>
      </c>
      <c r="J171" s="249">
        <v>205.4</v>
      </c>
      <c r="K171" s="423">
        <v>177</v>
      </c>
      <c r="L171" s="254">
        <f t="shared" si="6"/>
        <v>57444.569999999992</v>
      </c>
    </row>
    <row r="172" spans="1:12" s="4" customFormat="1" ht="36.75" customHeight="1" x14ac:dyDescent="0.25">
      <c r="A172" s="70" t="s">
        <v>249</v>
      </c>
      <c r="B172" s="257" t="s">
        <v>250</v>
      </c>
      <c r="C172" s="262" t="s">
        <v>43</v>
      </c>
      <c r="D172" s="259">
        <v>4834.7999999999993</v>
      </c>
      <c r="E172" s="222">
        <v>0</v>
      </c>
      <c r="F172" s="222">
        <v>0</v>
      </c>
      <c r="G172" s="222">
        <v>0</v>
      </c>
      <c r="H172" s="222">
        <v>0</v>
      </c>
      <c r="I172" s="249">
        <v>0</v>
      </c>
      <c r="J172" s="249">
        <v>0</v>
      </c>
      <c r="K172" s="423">
        <v>0</v>
      </c>
      <c r="L172" s="254">
        <f t="shared" si="6"/>
        <v>4834.7999999999993</v>
      </c>
    </row>
    <row r="173" spans="1:12" s="4" customFormat="1" ht="34.5" customHeight="1" x14ac:dyDescent="0.25">
      <c r="A173" s="70" t="s">
        <v>251</v>
      </c>
      <c r="B173" s="256" t="s">
        <v>252</v>
      </c>
      <c r="C173" s="262" t="s">
        <v>43</v>
      </c>
      <c r="D173" s="259">
        <v>5103.18</v>
      </c>
      <c r="E173" s="222">
        <v>0</v>
      </c>
      <c r="F173" s="222">
        <v>0</v>
      </c>
      <c r="G173" s="222">
        <v>0</v>
      </c>
      <c r="H173" s="222">
        <v>0</v>
      </c>
      <c r="I173" s="249">
        <v>0</v>
      </c>
      <c r="J173" s="249">
        <v>0</v>
      </c>
      <c r="K173" s="423">
        <v>0</v>
      </c>
      <c r="L173" s="254">
        <f t="shared" si="6"/>
        <v>5103.18</v>
      </c>
    </row>
    <row r="174" spans="1:12" s="4" customFormat="1" ht="33.75" customHeight="1" x14ac:dyDescent="0.25">
      <c r="A174" s="731" t="s">
        <v>253</v>
      </c>
      <c r="B174" s="256" t="s">
        <v>254</v>
      </c>
      <c r="C174" s="262" t="s">
        <v>43</v>
      </c>
      <c r="D174" s="259">
        <v>12893.45</v>
      </c>
      <c r="E174" s="222">
        <v>537</v>
      </c>
      <c r="F174" s="222">
        <v>0</v>
      </c>
      <c r="G174" s="222">
        <v>366</v>
      </c>
      <c r="H174" s="222">
        <v>707</v>
      </c>
      <c r="I174" s="249">
        <v>397.9</v>
      </c>
      <c r="J174" s="249">
        <v>59</v>
      </c>
      <c r="K174" s="423">
        <v>472.54</v>
      </c>
      <c r="L174" s="254">
        <f t="shared" si="6"/>
        <v>15432.890000000001</v>
      </c>
    </row>
    <row r="175" spans="1:12" s="4" customFormat="1" ht="36.75" customHeight="1" x14ac:dyDescent="0.25">
      <c r="A175" s="731"/>
      <c r="B175" s="256" t="s">
        <v>255</v>
      </c>
      <c r="C175" s="262" t="s">
        <v>43</v>
      </c>
      <c r="D175" s="259">
        <v>4878.5000000000009</v>
      </c>
      <c r="E175" s="223">
        <v>0</v>
      </c>
      <c r="F175" s="222">
        <v>0</v>
      </c>
      <c r="G175" s="222">
        <v>0</v>
      </c>
      <c r="H175" s="222">
        <v>0</v>
      </c>
      <c r="I175" s="249">
        <v>0</v>
      </c>
      <c r="J175" s="249">
        <v>0</v>
      </c>
      <c r="K175" s="423">
        <v>0</v>
      </c>
      <c r="L175" s="254">
        <f t="shared" si="6"/>
        <v>4878.5000000000009</v>
      </c>
    </row>
    <row r="176" spans="1:12" s="4" customFormat="1" ht="35.25" customHeight="1" x14ac:dyDescent="0.25">
      <c r="A176" s="731" t="s">
        <v>256</v>
      </c>
      <c r="B176" s="256" t="s">
        <v>257</v>
      </c>
      <c r="C176" s="262" t="s">
        <v>43</v>
      </c>
      <c r="D176" s="441">
        <v>9886.5499999999993</v>
      </c>
      <c r="E176" s="222">
        <v>0</v>
      </c>
      <c r="F176" s="222">
        <v>0</v>
      </c>
      <c r="G176" s="222">
        <v>0</v>
      </c>
      <c r="H176" s="222">
        <v>0</v>
      </c>
      <c r="I176" s="249">
        <v>0</v>
      </c>
      <c r="J176" s="249">
        <v>0</v>
      </c>
      <c r="K176" s="423">
        <v>0</v>
      </c>
      <c r="L176" s="254">
        <f t="shared" si="6"/>
        <v>9886.5499999999993</v>
      </c>
    </row>
    <row r="177" spans="1:12" s="4" customFormat="1" ht="36" customHeight="1" x14ac:dyDescent="0.25">
      <c r="A177" s="731"/>
      <c r="B177" s="257" t="s">
        <v>258</v>
      </c>
      <c r="C177" s="262" t="s">
        <v>43</v>
      </c>
      <c r="D177" s="245">
        <v>11626.29</v>
      </c>
      <c r="E177" s="222">
        <v>304</v>
      </c>
      <c r="F177" s="222">
        <v>347</v>
      </c>
      <c r="G177" s="222">
        <v>1082</v>
      </c>
      <c r="H177" s="222">
        <v>995</v>
      </c>
      <c r="I177" s="249">
        <v>526</v>
      </c>
      <c r="J177" s="249">
        <v>385.8</v>
      </c>
      <c r="K177" s="423">
        <v>714</v>
      </c>
      <c r="L177" s="254">
        <f t="shared" si="6"/>
        <v>15980.09</v>
      </c>
    </row>
    <row r="178" spans="1:12" s="4" customFormat="1" ht="34.5" customHeight="1" x14ac:dyDescent="0.25">
      <c r="A178" s="731"/>
      <c r="B178" s="257" t="s">
        <v>259</v>
      </c>
      <c r="C178" s="262" t="s">
        <v>43</v>
      </c>
      <c r="D178" s="259">
        <v>4224.7</v>
      </c>
      <c r="E178" s="223">
        <v>0</v>
      </c>
      <c r="F178" s="222">
        <v>0</v>
      </c>
      <c r="G178" s="222">
        <v>0</v>
      </c>
      <c r="H178" s="237">
        <v>0</v>
      </c>
      <c r="I178" s="251">
        <v>0</v>
      </c>
      <c r="J178" s="251">
        <v>0</v>
      </c>
      <c r="K178" s="425">
        <v>0</v>
      </c>
      <c r="L178" s="254">
        <f t="shared" si="6"/>
        <v>4224.7</v>
      </c>
    </row>
    <row r="179" spans="1:12" s="4" customFormat="1" ht="36.75" customHeight="1" x14ac:dyDescent="0.25">
      <c r="A179" s="735" t="s">
        <v>260</v>
      </c>
      <c r="B179" s="256" t="s">
        <v>261</v>
      </c>
      <c r="C179" s="262" t="s">
        <v>43</v>
      </c>
      <c r="D179" s="259">
        <v>525.6</v>
      </c>
      <c r="E179" s="223">
        <v>0</v>
      </c>
      <c r="F179" s="222">
        <v>0</v>
      </c>
      <c r="G179" s="222">
        <v>0</v>
      </c>
      <c r="H179" s="237">
        <v>0</v>
      </c>
      <c r="I179" s="251">
        <v>0</v>
      </c>
      <c r="J179" s="251">
        <v>0</v>
      </c>
      <c r="K179" s="425">
        <v>0</v>
      </c>
      <c r="L179" s="254">
        <f t="shared" si="6"/>
        <v>525.6</v>
      </c>
    </row>
    <row r="180" spans="1:12" s="4" customFormat="1" ht="35.25" customHeight="1" x14ac:dyDescent="0.25">
      <c r="A180" s="737"/>
      <c r="B180" s="257" t="s">
        <v>262</v>
      </c>
      <c r="C180" s="262" t="s">
        <v>43</v>
      </c>
      <c r="D180" s="259">
        <v>583.1</v>
      </c>
      <c r="E180" s="223">
        <v>0</v>
      </c>
      <c r="F180" s="222">
        <v>0</v>
      </c>
      <c r="G180" s="222">
        <v>0</v>
      </c>
      <c r="H180" s="237">
        <v>0</v>
      </c>
      <c r="I180" s="251">
        <v>0</v>
      </c>
      <c r="J180" s="251">
        <v>0</v>
      </c>
      <c r="K180" s="425">
        <v>0</v>
      </c>
      <c r="L180" s="254">
        <f t="shared" si="6"/>
        <v>583.1</v>
      </c>
    </row>
    <row r="181" spans="1:12" s="4" customFormat="1" ht="36.75" customHeight="1" x14ac:dyDescent="0.25">
      <c r="A181" s="70" t="s">
        <v>263</v>
      </c>
      <c r="B181" s="256" t="s">
        <v>264</v>
      </c>
      <c r="C181" s="262" t="s">
        <v>43</v>
      </c>
      <c r="D181" s="259">
        <v>247.1</v>
      </c>
      <c r="E181" s="223">
        <v>0</v>
      </c>
      <c r="F181" s="222">
        <v>0</v>
      </c>
      <c r="G181" s="222">
        <v>0</v>
      </c>
      <c r="H181" s="237">
        <v>0</v>
      </c>
      <c r="I181" s="251">
        <v>0</v>
      </c>
      <c r="J181" s="251">
        <v>0</v>
      </c>
      <c r="K181" s="425">
        <v>0</v>
      </c>
      <c r="L181" s="254">
        <f t="shared" ref="L181:L232" si="7">SUM(D181:K181)</f>
        <v>247.1</v>
      </c>
    </row>
    <row r="182" spans="1:12" s="4" customFormat="1" ht="36.75" customHeight="1" x14ac:dyDescent="0.25">
      <c r="A182" s="70" t="s">
        <v>265</v>
      </c>
      <c r="B182" s="257" t="s">
        <v>266</v>
      </c>
      <c r="C182" s="262" t="s">
        <v>43</v>
      </c>
      <c r="D182" s="259">
        <v>969.46</v>
      </c>
      <c r="E182" s="223">
        <v>0</v>
      </c>
      <c r="F182" s="222">
        <v>0</v>
      </c>
      <c r="G182" s="222">
        <v>0</v>
      </c>
      <c r="H182" s="237">
        <v>0</v>
      </c>
      <c r="I182" s="251">
        <v>0</v>
      </c>
      <c r="J182" s="251">
        <v>0</v>
      </c>
      <c r="K182" s="425">
        <v>0</v>
      </c>
      <c r="L182" s="254">
        <f t="shared" si="7"/>
        <v>969.46</v>
      </c>
    </row>
    <row r="183" spans="1:12" s="4" customFormat="1" ht="36" customHeight="1" x14ac:dyDescent="0.25">
      <c r="A183" s="70" t="s">
        <v>267</v>
      </c>
      <c r="B183" s="256" t="s">
        <v>268</v>
      </c>
      <c r="C183" s="262" t="s">
        <v>43</v>
      </c>
      <c r="D183" s="259">
        <v>11444.309999999998</v>
      </c>
      <c r="E183" s="223">
        <v>0</v>
      </c>
      <c r="F183" s="222">
        <v>0</v>
      </c>
      <c r="G183" s="222">
        <v>0</v>
      </c>
      <c r="H183" s="237">
        <v>0</v>
      </c>
      <c r="I183" s="251">
        <v>0</v>
      </c>
      <c r="J183" s="251">
        <v>0</v>
      </c>
      <c r="K183" s="425">
        <v>0</v>
      </c>
      <c r="L183" s="254">
        <f t="shared" si="7"/>
        <v>11444.309999999998</v>
      </c>
    </row>
    <row r="184" spans="1:12" s="4" customFormat="1" ht="36.75" customHeight="1" x14ac:dyDescent="0.25">
      <c r="A184" s="70" t="s">
        <v>269</v>
      </c>
      <c r="B184" s="256" t="s">
        <v>270</v>
      </c>
      <c r="C184" s="262" t="s">
        <v>43</v>
      </c>
      <c r="D184" s="259">
        <v>4200.6999999999989</v>
      </c>
      <c r="E184" s="223">
        <v>0</v>
      </c>
      <c r="F184" s="222">
        <v>0</v>
      </c>
      <c r="G184" s="222">
        <v>0</v>
      </c>
      <c r="H184" s="237">
        <v>0</v>
      </c>
      <c r="I184" s="251">
        <v>0</v>
      </c>
      <c r="J184" s="251">
        <v>0</v>
      </c>
      <c r="K184" s="425">
        <v>0</v>
      </c>
      <c r="L184" s="254">
        <f t="shared" si="7"/>
        <v>4200.6999999999989</v>
      </c>
    </row>
    <row r="185" spans="1:12" s="4" customFormat="1" ht="36.75" customHeight="1" x14ac:dyDescent="0.25">
      <c r="A185" s="70" t="s">
        <v>271</v>
      </c>
      <c r="B185" s="256" t="s">
        <v>272</v>
      </c>
      <c r="C185" s="262" t="s">
        <v>43</v>
      </c>
      <c r="D185" s="259">
        <v>8208.02</v>
      </c>
      <c r="E185" s="223">
        <v>0</v>
      </c>
      <c r="F185" s="222">
        <v>0</v>
      </c>
      <c r="G185" s="222">
        <v>0</v>
      </c>
      <c r="H185" s="237">
        <v>0</v>
      </c>
      <c r="I185" s="251">
        <v>0</v>
      </c>
      <c r="J185" s="251">
        <v>0</v>
      </c>
      <c r="K185" s="425">
        <v>0</v>
      </c>
      <c r="L185" s="254">
        <f t="shared" si="7"/>
        <v>8208.02</v>
      </c>
    </row>
    <row r="186" spans="1:12" s="4" customFormat="1" ht="36.75" customHeight="1" x14ac:dyDescent="0.25">
      <c r="A186" s="70" t="s">
        <v>1046</v>
      </c>
      <c r="B186" s="257" t="s">
        <v>1052</v>
      </c>
      <c r="C186" s="262" t="s">
        <v>43</v>
      </c>
      <c r="D186" s="259">
        <v>0</v>
      </c>
      <c r="E186" s="259">
        <v>0</v>
      </c>
      <c r="F186" s="259">
        <v>0</v>
      </c>
      <c r="G186" s="222">
        <v>45</v>
      </c>
      <c r="H186" s="237">
        <v>0</v>
      </c>
      <c r="I186" s="251">
        <v>0</v>
      </c>
      <c r="J186" s="251">
        <v>0</v>
      </c>
      <c r="K186" s="425">
        <v>0</v>
      </c>
      <c r="L186" s="254">
        <f t="shared" si="7"/>
        <v>45</v>
      </c>
    </row>
    <row r="187" spans="1:12" s="4" customFormat="1" ht="34.5" customHeight="1" x14ac:dyDescent="0.25">
      <c r="A187" s="70" t="s">
        <v>273</v>
      </c>
      <c r="B187" s="256" t="s">
        <v>274</v>
      </c>
      <c r="C187" s="262" t="s">
        <v>43</v>
      </c>
      <c r="D187" s="259">
        <v>1666.6</v>
      </c>
      <c r="E187" s="223">
        <v>0</v>
      </c>
      <c r="F187" s="222">
        <v>0</v>
      </c>
      <c r="G187" s="222">
        <v>0</v>
      </c>
      <c r="H187" s="237">
        <v>0</v>
      </c>
      <c r="I187" s="251">
        <v>0</v>
      </c>
      <c r="J187" s="251">
        <v>0</v>
      </c>
      <c r="K187" s="425">
        <v>0</v>
      </c>
      <c r="L187" s="254">
        <f t="shared" si="7"/>
        <v>1666.6</v>
      </c>
    </row>
    <row r="188" spans="1:12" s="4" customFormat="1" ht="36.75" customHeight="1" x14ac:dyDescent="0.25">
      <c r="A188" s="70" t="s">
        <v>275</v>
      </c>
      <c r="B188" s="256" t="s">
        <v>276</v>
      </c>
      <c r="C188" s="262" t="s">
        <v>43</v>
      </c>
      <c r="D188" s="259">
        <v>1055.7</v>
      </c>
      <c r="E188" s="223">
        <v>0</v>
      </c>
      <c r="F188" s="222">
        <v>0</v>
      </c>
      <c r="G188" s="222">
        <v>530</v>
      </c>
      <c r="H188" s="237">
        <v>0</v>
      </c>
      <c r="I188" s="251">
        <v>0</v>
      </c>
      <c r="J188" s="251">
        <v>0</v>
      </c>
      <c r="K188" s="425">
        <v>0</v>
      </c>
      <c r="L188" s="254">
        <f t="shared" si="7"/>
        <v>1585.7</v>
      </c>
    </row>
    <row r="189" spans="1:12" s="4" customFormat="1" ht="34.5" customHeight="1" x14ac:dyDescent="0.25">
      <c r="A189" s="70" t="s">
        <v>277</v>
      </c>
      <c r="B189" s="256" t="s">
        <v>278</v>
      </c>
      <c r="C189" s="262" t="s">
        <v>43</v>
      </c>
      <c r="D189" s="259">
        <v>1862</v>
      </c>
      <c r="E189" s="223">
        <v>0</v>
      </c>
      <c r="F189" s="222">
        <v>0</v>
      </c>
      <c r="G189" s="222">
        <v>0</v>
      </c>
      <c r="H189" s="222">
        <v>0</v>
      </c>
      <c r="I189" s="251">
        <v>0</v>
      </c>
      <c r="J189" s="251">
        <v>0</v>
      </c>
      <c r="K189" s="425">
        <v>0</v>
      </c>
      <c r="L189" s="254">
        <f t="shared" si="7"/>
        <v>1862</v>
      </c>
    </row>
    <row r="190" spans="1:12" s="4" customFormat="1" ht="34.5" customHeight="1" x14ac:dyDescent="0.25">
      <c r="A190" s="70" t="s">
        <v>279</v>
      </c>
      <c r="B190" s="256" t="s">
        <v>280</v>
      </c>
      <c r="C190" s="262" t="s">
        <v>43</v>
      </c>
      <c r="D190" s="259">
        <v>453.69999999999993</v>
      </c>
      <c r="E190" s="223">
        <v>0</v>
      </c>
      <c r="F190" s="222">
        <v>0</v>
      </c>
      <c r="G190" s="222">
        <v>0</v>
      </c>
      <c r="H190" s="222">
        <v>0</v>
      </c>
      <c r="I190" s="251">
        <v>0</v>
      </c>
      <c r="J190" s="251">
        <v>0</v>
      </c>
      <c r="K190" s="425">
        <v>0</v>
      </c>
      <c r="L190" s="254">
        <f t="shared" si="7"/>
        <v>453.69999999999993</v>
      </c>
    </row>
    <row r="191" spans="1:12" s="4" customFormat="1" ht="34.5" customHeight="1" x14ac:dyDescent="0.25">
      <c r="A191" s="735" t="s">
        <v>281</v>
      </c>
      <c r="B191" s="257" t="s">
        <v>282</v>
      </c>
      <c r="C191" s="262" t="s">
        <v>43</v>
      </c>
      <c r="D191" s="259">
        <v>836.6</v>
      </c>
      <c r="E191" s="223">
        <v>0</v>
      </c>
      <c r="F191" s="222">
        <v>194</v>
      </c>
      <c r="G191" s="222">
        <v>850</v>
      </c>
      <c r="H191" s="222">
        <v>0</v>
      </c>
      <c r="I191" s="251">
        <v>0</v>
      </c>
      <c r="J191" s="251">
        <v>339.4</v>
      </c>
      <c r="K191" s="425">
        <v>0</v>
      </c>
      <c r="L191" s="254">
        <f t="shared" si="7"/>
        <v>2220</v>
      </c>
    </row>
    <row r="192" spans="1:12" s="4" customFormat="1" ht="33.75" customHeight="1" x14ac:dyDescent="0.25">
      <c r="A192" s="736"/>
      <c r="B192" s="256" t="s">
        <v>283</v>
      </c>
      <c r="C192" s="262" t="s">
        <v>43</v>
      </c>
      <c r="D192" s="259">
        <v>17726.52</v>
      </c>
      <c r="E192" s="223">
        <v>0</v>
      </c>
      <c r="F192" s="222">
        <v>0</v>
      </c>
      <c r="G192" s="222">
        <v>0</v>
      </c>
      <c r="H192" s="222">
        <v>0</v>
      </c>
      <c r="I192" s="251">
        <v>0</v>
      </c>
      <c r="J192" s="251">
        <v>0</v>
      </c>
      <c r="K192" s="425">
        <v>0</v>
      </c>
      <c r="L192" s="254">
        <f t="shared" si="7"/>
        <v>17726.52</v>
      </c>
    </row>
    <row r="193" spans="1:12" s="4" customFormat="1" ht="33.75" customHeight="1" x14ac:dyDescent="0.25">
      <c r="A193" s="737"/>
      <c r="B193" s="256" t="s">
        <v>284</v>
      </c>
      <c r="C193" s="262" t="s">
        <v>43</v>
      </c>
      <c r="D193" s="259">
        <v>846.9</v>
      </c>
      <c r="E193" s="223">
        <v>0</v>
      </c>
      <c r="F193" s="222">
        <v>0</v>
      </c>
      <c r="G193" s="222">
        <v>0</v>
      </c>
      <c r="H193" s="222">
        <v>0</v>
      </c>
      <c r="I193" s="251">
        <v>0</v>
      </c>
      <c r="J193" s="251">
        <v>0</v>
      </c>
      <c r="K193" s="425">
        <v>0</v>
      </c>
      <c r="L193" s="254">
        <f t="shared" si="7"/>
        <v>846.9</v>
      </c>
    </row>
    <row r="194" spans="1:12" s="4" customFormat="1" ht="48" customHeight="1" x14ac:dyDescent="0.25">
      <c r="A194" s="70" t="s">
        <v>285</v>
      </c>
      <c r="B194" s="256" t="s">
        <v>286</v>
      </c>
      <c r="C194" s="262" t="s">
        <v>43</v>
      </c>
      <c r="D194" s="259">
        <v>42794.979999999996</v>
      </c>
      <c r="E194" s="223">
        <v>0</v>
      </c>
      <c r="F194" s="222">
        <v>0</v>
      </c>
      <c r="G194" s="222">
        <v>0</v>
      </c>
      <c r="H194" s="222">
        <v>0</v>
      </c>
      <c r="I194" s="251">
        <v>0</v>
      </c>
      <c r="J194" s="251">
        <v>0</v>
      </c>
      <c r="K194" s="425">
        <v>0</v>
      </c>
      <c r="L194" s="254">
        <f t="shared" si="7"/>
        <v>42794.979999999996</v>
      </c>
    </row>
    <row r="195" spans="1:12" s="4" customFormat="1" ht="34.5" customHeight="1" x14ac:dyDescent="0.25">
      <c r="A195" s="735" t="s">
        <v>287</v>
      </c>
      <c r="B195" s="257" t="s">
        <v>288</v>
      </c>
      <c r="C195" s="262" t="s">
        <v>43</v>
      </c>
      <c r="D195" s="259">
        <v>630</v>
      </c>
      <c r="E195" s="223">
        <v>0</v>
      </c>
      <c r="F195" s="222">
        <v>0</v>
      </c>
      <c r="G195" s="222">
        <v>0</v>
      </c>
      <c r="H195" s="222">
        <v>0</v>
      </c>
      <c r="I195" s="251">
        <v>0</v>
      </c>
      <c r="J195" s="251">
        <v>0</v>
      </c>
      <c r="K195" s="425">
        <v>0</v>
      </c>
      <c r="L195" s="254">
        <f t="shared" si="7"/>
        <v>630</v>
      </c>
    </row>
    <row r="196" spans="1:12" s="4" customFormat="1" ht="34.5" customHeight="1" x14ac:dyDescent="0.25">
      <c r="A196" s="737"/>
      <c r="B196" s="256" t="s">
        <v>289</v>
      </c>
      <c r="C196" s="262" t="s">
        <v>43</v>
      </c>
      <c r="D196" s="259">
        <v>958.4</v>
      </c>
      <c r="E196" s="223">
        <v>0</v>
      </c>
      <c r="F196" s="222">
        <v>0</v>
      </c>
      <c r="G196" s="222">
        <v>0</v>
      </c>
      <c r="H196" s="222">
        <v>0</v>
      </c>
      <c r="I196" s="251">
        <v>0</v>
      </c>
      <c r="J196" s="251">
        <v>0</v>
      </c>
      <c r="K196" s="425">
        <v>0</v>
      </c>
      <c r="L196" s="254">
        <f t="shared" si="7"/>
        <v>958.4</v>
      </c>
    </row>
    <row r="197" spans="1:12" s="4" customFormat="1" ht="34.5" customHeight="1" x14ac:dyDescent="0.25">
      <c r="A197" s="735" t="s">
        <v>290</v>
      </c>
      <c r="B197" s="257" t="s">
        <v>1040</v>
      </c>
      <c r="C197" s="262" t="s">
        <v>43</v>
      </c>
      <c r="D197" s="259">
        <v>0</v>
      </c>
      <c r="E197" s="223">
        <v>0</v>
      </c>
      <c r="F197" s="237">
        <v>148</v>
      </c>
      <c r="G197" s="222">
        <v>0</v>
      </c>
      <c r="H197" s="222">
        <v>0</v>
      </c>
      <c r="I197" s="251">
        <v>0</v>
      </c>
      <c r="J197" s="251">
        <v>0</v>
      </c>
      <c r="K197" s="425">
        <v>0</v>
      </c>
      <c r="L197" s="254">
        <f t="shared" si="7"/>
        <v>148</v>
      </c>
    </row>
    <row r="198" spans="1:12" s="4" customFormat="1" ht="34.5" customHeight="1" x14ac:dyDescent="0.25">
      <c r="A198" s="737"/>
      <c r="B198" s="256" t="s">
        <v>291</v>
      </c>
      <c r="C198" s="262" t="s">
        <v>43</v>
      </c>
      <c r="D198" s="259">
        <v>8073.01</v>
      </c>
      <c r="E198" s="222">
        <v>389</v>
      </c>
      <c r="F198" s="237">
        <v>290</v>
      </c>
      <c r="G198" s="222">
        <v>275</v>
      </c>
      <c r="H198" s="222">
        <v>608</v>
      </c>
      <c r="I198" s="251">
        <v>496.4</v>
      </c>
      <c r="J198" s="251">
        <v>60</v>
      </c>
      <c r="K198" s="425">
        <v>219.15</v>
      </c>
      <c r="L198" s="254">
        <f t="shared" si="7"/>
        <v>10410.56</v>
      </c>
    </row>
    <row r="199" spans="1:12" s="4" customFormat="1" ht="34.5" customHeight="1" x14ac:dyDescent="0.25">
      <c r="A199" s="70" t="s">
        <v>292</v>
      </c>
      <c r="B199" s="256" t="s">
        <v>293</v>
      </c>
      <c r="C199" s="262" t="s">
        <v>43</v>
      </c>
      <c r="D199" s="259">
        <v>12462.4</v>
      </c>
      <c r="E199" s="222">
        <v>82</v>
      </c>
      <c r="F199" s="237">
        <v>0</v>
      </c>
      <c r="G199" s="222">
        <v>0</v>
      </c>
      <c r="H199" s="222">
        <v>167</v>
      </c>
      <c r="I199" s="251">
        <v>89</v>
      </c>
      <c r="J199" s="251">
        <v>0</v>
      </c>
      <c r="K199" s="425">
        <v>0</v>
      </c>
      <c r="L199" s="254">
        <f t="shared" si="7"/>
        <v>12800.4</v>
      </c>
    </row>
    <row r="200" spans="1:12" s="4" customFormat="1" ht="46.5" customHeight="1" x14ac:dyDescent="0.25">
      <c r="A200" s="70" t="s">
        <v>294</v>
      </c>
      <c r="B200" s="256" t="s">
        <v>295</v>
      </c>
      <c r="C200" s="262" t="s">
        <v>43</v>
      </c>
      <c r="D200" s="259">
        <v>3438.2</v>
      </c>
      <c r="E200" s="223">
        <v>0</v>
      </c>
      <c r="F200" s="237">
        <v>0</v>
      </c>
      <c r="G200" s="222">
        <v>0</v>
      </c>
      <c r="H200" s="222">
        <v>0</v>
      </c>
      <c r="I200" s="251">
        <v>0</v>
      </c>
      <c r="J200" s="251">
        <v>0</v>
      </c>
      <c r="K200" s="425">
        <v>0</v>
      </c>
      <c r="L200" s="254">
        <f t="shared" si="7"/>
        <v>3438.2</v>
      </c>
    </row>
    <row r="201" spans="1:12" s="4" customFormat="1" ht="48" customHeight="1" x14ac:dyDescent="0.25">
      <c r="A201" s="731" t="s">
        <v>296</v>
      </c>
      <c r="B201" s="256" t="s">
        <v>297</v>
      </c>
      <c r="C201" s="262" t="s">
        <v>43</v>
      </c>
      <c r="D201" s="259">
        <v>25485.579999999994</v>
      </c>
      <c r="E201" s="222">
        <v>46</v>
      </c>
      <c r="F201" s="237">
        <v>0</v>
      </c>
      <c r="G201" s="222">
        <v>0</v>
      </c>
      <c r="H201" s="222">
        <v>0</v>
      </c>
      <c r="I201" s="251">
        <v>0</v>
      </c>
      <c r="J201" s="251">
        <v>0</v>
      </c>
      <c r="K201" s="425">
        <v>0</v>
      </c>
      <c r="L201" s="254">
        <f t="shared" si="7"/>
        <v>25531.579999999994</v>
      </c>
    </row>
    <row r="202" spans="1:12" s="4" customFormat="1" ht="33.75" customHeight="1" x14ac:dyDescent="0.25">
      <c r="A202" s="731"/>
      <c r="B202" s="257" t="s">
        <v>298</v>
      </c>
      <c r="C202" s="262" t="s">
        <v>43</v>
      </c>
      <c r="D202" s="259">
        <v>6067</v>
      </c>
      <c r="E202" s="223">
        <v>386</v>
      </c>
      <c r="F202" s="222">
        <v>454</v>
      </c>
      <c r="G202" s="222">
        <v>840</v>
      </c>
      <c r="H202" s="222">
        <v>829</v>
      </c>
      <c r="I202" s="251">
        <v>826.5</v>
      </c>
      <c r="J202" s="251">
        <v>637.20000000000005</v>
      </c>
      <c r="K202" s="425">
        <v>464</v>
      </c>
      <c r="L202" s="254">
        <f t="shared" si="7"/>
        <v>10503.7</v>
      </c>
    </row>
    <row r="203" spans="1:12" s="4" customFormat="1" ht="108.75" customHeight="1" x14ac:dyDescent="0.25">
      <c r="A203" s="70" t="s">
        <v>299</v>
      </c>
      <c r="B203" s="257" t="s">
        <v>1053</v>
      </c>
      <c r="C203" s="262" t="s">
        <v>43</v>
      </c>
      <c r="D203" s="259">
        <v>27178.019999999997</v>
      </c>
      <c r="E203" s="222">
        <v>1468</v>
      </c>
      <c r="F203" s="222">
        <v>223</v>
      </c>
      <c r="G203" s="222">
        <v>648</v>
      </c>
      <c r="H203" s="222">
        <v>1099</v>
      </c>
      <c r="I203" s="249">
        <v>469.4</v>
      </c>
      <c r="J203" s="249">
        <v>247.6</v>
      </c>
      <c r="K203" s="423">
        <v>1196.1400000000001</v>
      </c>
      <c r="L203" s="254">
        <f t="shared" si="7"/>
        <v>32529.159999999996</v>
      </c>
    </row>
    <row r="204" spans="1:12" s="4" customFormat="1" ht="33.75" customHeight="1" x14ac:dyDescent="0.25">
      <c r="A204" s="70" t="s">
        <v>300</v>
      </c>
      <c r="B204" s="256" t="s">
        <v>301</v>
      </c>
      <c r="C204" s="262" t="s">
        <v>43</v>
      </c>
      <c r="D204" s="259">
        <v>5364.2</v>
      </c>
      <c r="E204" s="223">
        <v>0</v>
      </c>
      <c r="F204" s="222">
        <v>0</v>
      </c>
      <c r="G204" s="222">
        <v>0</v>
      </c>
      <c r="H204" s="222">
        <v>0</v>
      </c>
      <c r="I204" s="249">
        <v>0</v>
      </c>
      <c r="J204" s="249">
        <v>0</v>
      </c>
      <c r="K204" s="423">
        <v>0</v>
      </c>
      <c r="L204" s="254">
        <f t="shared" si="7"/>
        <v>5364.2</v>
      </c>
    </row>
    <row r="205" spans="1:12" s="4" customFormat="1" ht="35.25" customHeight="1" x14ac:dyDescent="0.25">
      <c r="A205" s="70" t="s">
        <v>302</v>
      </c>
      <c r="B205" s="256" t="s">
        <v>303</v>
      </c>
      <c r="C205" s="262" t="s">
        <v>43</v>
      </c>
      <c r="D205" s="259">
        <v>5709.7499999999991</v>
      </c>
      <c r="E205" s="223">
        <v>0</v>
      </c>
      <c r="F205" s="222">
        <v>0</v>
      </c>
      <c r="G205" s="222">
        <v>0</v>
      </c>
      <c r="H205" s="222">
        <v>0</v>
      </c>
      <c r="I205" s="249">
        <v>0</v>
      </c>
      <c r="J205" s="249">
        <v>0</v>
      </c>
      <c r="K205" s="423">
        <v>0</v>
      </c>
      <c r="L205" s="254">
        <f t="shared" si="7"/>
        <v>5709.7499999999991</v>
      </c>
    </row>
    <row r="206" spans="1:12" s="4" customFormat="1" ht="33.75" customHeight="1" x14ac:dyDescent="0.25">
      <c r="A206" s="70" t="s">
        <v>304</v>
      </c>
      <c r="B206" s="256" t="s">
        <v>305</v>
      </c>
      <c r="C206" s="262" t="s">
        <v>43</v>
      </c>
      <c r="D206" s="259">
        <v>1164.8999999999999</v>
      </c>
      <c r="E206" s="223">
        <v>0</v>
      </c>
      <c r="F206" s="222">
        <v>0</v>
      </c>
      <c r="G206" s="222">
        <v>0</v>
      </c>
      <c r="H206" s="222">
        <v>0</v>
      </c>
      <c r="I206" s="249">
        <v>0</v>
      </c>
      <c r="J206" s="249">
        <v>0</v>
      </c>
      <c r="K206" s="423">
        <v>0</v>
      </c>
      <c r="L206" s="254">
        <f t="shared" si="7"/>
        <v>1164.8999999999999</v>
      </c>
    </row>
    <row r="207" spans="1:12" s="4" customFormat="1" ht="31.5" customHeight="1" x14ac:dyDescent="0.25">
      <c r="A207" s="731" t="s">
        <v>306</v>
      </c>
      <c r="B207" s="256" t="s">
        <v>307</v>
      </c>
      <c r="C207" s="262" t="s">
        <v>43</v>
      </c>
      <c r="D207" s="259">
        <v>48244.840000000011</v>
      </c>
      <c r="E207" s="222">
        <v>669</v>
      </c>
      <c r="F207" s="222">
        <v>780</v>
      </c>
      <c r="G207" s="222">
        <v>1742</v>
      </c>
      <c r="H207" s="222">
        <v>1425</v>
      </c>
      <c r="I207" s="249">
        <v>1455.4</v>
      </c>
      <c r="J207" s="249">
        <v>213.6</v>
      </c>
      <c r="K207" s="423">
        <v>799.6</v>
      </c>
      <c r="L207" s="254">
        <f t="shared" si="7"/>
        <v>55329.44000000001</v>
      </c>
    </row>
    <row r="208" spans="1:12" s="4" customFormat="1" ht="30" customHeight="1" x14ac:dyDescent="0.25">
      <c r="A208" s="731"/>
      <c r="B208" s="256" t="s">
        <v>308</v>
      </c>
      <c r="C208" s="262" t="s">
        <v>43</v>
      </c>
      <c r="D208" s="259">
        <v>8246.2000000000007</v>
      </c>
      <c r="E208" s="223">
        <v>0</v>
      </c>
      <c r="F208" s="222">
        <v>0</v>
      </c>
      <c r="G208" s="222">
        <v>450</v>
      </c>
      <c r="H208" s="222">
        <v>215</v>
      </c>
      <c r="I208" s="249">
        <v>84</v>
      </c>
      <c r="J208" s="249">
        <v>0</v>
      </c>
      <c r="K208" s="423">
        <v>0</v>
      </c>
      <c r="L208" s="254">
        <f t="shared" si="7"/>
        <v>8995.2000000000007</v>
      </c>
    </row>
    <row r="209" spans="1:12" s="4" customFormat="1" ht="34.5" customHeight="1" x14ac:dyDescent="0.25">
      <c r="A209" s="735" t="s">
        <v>309</v>
      </c>
      <c r="B209" s="257" t="s">
        <v>1072</v>
      </c>
      <c r="C209" s="262" t="s">
        <v>43</v>
      </c>
      <c r="D209" s="259">
        <v>0</v>
      </c>
      <c r="E209" s="259">
        <v>0</v>
      </c>
      <c r="F209" s="259">
        <v>0</v>
      </c>
      <c r="G209" s="259">
        <v>0</v>
      </c>
      <c r="H209" s="259">
        <v>0</v>
      </c>
      <c r="I209" s="249">
        <v>305.8</v>
      </c>
      <c r="J209" s="249">
        <v>39</v>
      </c>
      <c r="K209" s="423">
        <v>0</v>
      </c>
      <c r="L209" s="254">
        <f t="shared" si="7"/>
        <v>344.8</v>
      </c>
    </row>
    <row r="210" spans="1:12" s="4" customFormat="1" ht="34.5" customHeight="1" x14ac:dyDescent="0.25">
      <c r="A210" s="737"/>
      <c r="B210" s="256" t="s">
        <v>310</v>
      </c>
      <c r="C210" s="262" t="s">
        <v>43</v>
      </c>
      <c r="D210" s="259">
        <v>8246.7200000000012</v>
      </c>
      <c r="E210" s="223">
        <v>0</v>
      </c>
      <c r="F210" s="222">
        <v>0</v>
      </c>
      <c r="G210" s="222">
        <v>0</v>
      </c>
      <c r="H210" s="222">
        <v>0</v>
      </c>
      <c r="I210" s="249">
        <v>0</v>
      </c>
      <c r="J210" s="249">
        <v>0</v>
      </c>
      <c r="K210" s="423">
        <v>0</v>
      </c>
      <c r="L210" s="254">
        <f t="shared" si="7"/>
        <v>8246.7200000000012</v>
      </c>
    </row>
    <row r="211" spans="1:12" s="4" customFormat="1" ht="36.75" customHeight="1" x14ac:dyDescent="0.25">
      <c r="A211" s="70" t="s">
        <v>311</v>
      </c>
      <c r="B211" s="256" t="s">
        <v>312</v>
      </c>
      <c r="C211" s="262" t="s">
        <v>43</v>
      </c>
      <c r="D211" s="259">
        <v>4017.6000000000004</v>
      </c>
      <c r="E211" s="223">
        <v>0</v>
      </c>
      <c r="F211" s="222">
        <v>0</v>
      </c>
      <c r="G211" s="222">
        <v>1200</v>
      </c>
      <c r="H211" s="222">
        <v>0</v>
      </c>
      <c r="I211" s="249">
        <v>0</v>
      </c>
      <c r="J211" s="249">
        <v>244</v>
      </c>
      <c r="K211" s="423">
        <v>0</v>
      </c>
      <c r="L211" s="254">
        <f t="shared" si="7"/>
        <v>5461.6</v>
      </c>
    </row>
    <row r="212" spans="1:12" s="4" customFormat="1" ht="34.5" customHeight="1" x14ac:dyDescent="0.25">
      <c r="A212" s="735" t="s">
        <v>313</v>
      </c>
      <c r="B212" s="257" t="s">
        <v>314</v>
      </c>
      <c r="C212" s="262" t="s">
        <v>43</v>
      </c>
      <c r="D212" s="441">
        <v>511</v>
      </c>
      <c r="E212" s="222">
        <v>0</v>
      </c>
      <c r="F212" s="222">
        <v>0</v>
      </c>
      <c r="G212" s="222">
        <v>0</v>
      </c>
      <c r="H212" s="222">
        <v>0</v>
      </c>
      <c r="I212" s="249">
        <v>0</v>
      </c>
      <c r="J212" s="249">
        <v>0</v>
      </c>
      <c r="K212" s="423">
        <v>0</v>
      </c>
      <c r="L212" s="254">
        <f t="shared" si="7"/>
        <v>511</v>
      </c>
    </row>
    <row r="213" spans="1:12" s="4" customFormat="1" ht="34.5" customHeight="1" x14ac:dyDescent="0.25">
      <c r="A213" s="736"/>
      <c r="B213" s="256" t="s">
        <v>315</v>
      </c>
      <c r="C213" s="262" t="s">
        <v>43</v>
      </c>
      <c r="D213" s="259">
        <v>2129</v>
      </c>
      <c r="E213" s="223">
        <v>0</v>
      </c>
      <c r="F213" s="222">
        <v>0</v>
      </c>
      <c r="G213" s="222">
        <v>0</v>
      </c>
      <c r="H213" s="222">
        <v>0</v>
      </c>
      <c r="I213" s="249">
        <v>0</v>
      </c>
      <c r="J213" s="249">
        <v>0</v>
      </c>
      <c r="K213" s="423">
        <v>0</v>
      </c>
      <c r="L213" s="254">
        <f t="shared" si="7"/>
        <v>2129</v>
      </c>
    </row>
    <row r="214" spans="1:12" s="4" customFormat="1" ht="33" customHeight="1" x14ac:dyDescent="0.25">
      <c r="A214" s="737"/>
      <c r="B214" s="256" t="s">
        <v>316</v>
      </c>
      <c r="C214" s="262" t="s">
        <v>43</v>
      </c>
      <c r="D214" s="259">
        <v>24324.79</v>
      </c>
      <c r="E214" s="222">
        <v>433</v>
      </c>
      <c r="F214" s="222">
        <v>655</v>
      </c>
      <c r="G214" s="222">
        <v>443</v>
      </c>
      <c r="H214" s="222">
        <v>371</v>
      </c>
      <c r="I214" s="249">
        <v>55</v>
      </c>
      <c r="J214" s="249">
        <v>0</v>
      </c>
      <c r="K214" s="423">
        <v>0</v>
      </c>
      <c r="L214" s="254">
        <f t="shared" si="7"/>
        <v>26281.79</v>
      </c>
    </row>
    <row r="215" spans="1:12" s="4" customFormat="1" ht="36" customHeight="1" x14ac:dyDescent="0.25">
      <c r="A215" s="96" t="s">
        <v>317</v>
      </c>
      <c r="B215" s="477" t="s">
        <v>318</v>
      </c>
      <c r="C215" s="273" t="s">
        <v>43</v>
      </c>
      <c r="D215" s="274">
        <v>5177.6000000000004</v>
      </c>
      <c r="E215" s="223">
        <v>647.5</v>
      </c>
      <c r="F215" s="222">
        <v>319</v>
      </c>
      <c r="G215" s="222">
        <v>1959</v>
      </c>
      <c r="H215" s="222">
        <v>398</v>
      </c>
      <c r="I215" s="249">
        <v>69</v>
      </c>
      <c r="J215" s="249">
        <v>0</v>
      </c>
      <c r="K215" s="423">
        <v>0</v>
      </c>
      <c r="L215" s="254">
        <f t="shared" si="7"/>
        <v>8570.1</v>
      </c>
    </row>
    <row r="216" spans="1:12" s="4" customFormat="1" ht="35.25" customHeight="1" x14ac:dyDescent="0.25">
      <c r="A216" s="70" t="s">
        <v>319</v>
      </c>
      <c r="B216" s="256" t="s">
        <v>320</v>
      </c>
      <c r="C216" s="262" t="s">
        <v>43</v>
      </c>
      <c r="D216" s="259">
        <v>8003.9400000000005</v>
      </c>
      <c r="E216" s="223">
        <v>0</v>
      </c>
      <c r="F216" s="222">
        <v>0</v>
      </c>
      <c r="G216" s="222">
        <v>0</v>
      </c>
      <c r="H216" s="222">
        <v>0</v>
      </c>
      <c r="I216" s="249">
        <v>0</v>
      </c>
      <c r="J216" s="249">
        <v>0</v>
      </c>
      <c r="K216" s="423">
        <v>0</v>
      </c>
      <c r="L216" s="254">
        <f t="shared" si="7"/>
        <v>8003.9400000000005</v>
      </c>
    </row>
    <row r="217" spans="1:12" s="4" customFormat="1" ht="36.75" customHeight="1" x14ac:dyDescent="0.25">
      <c r="A217" s="731" t="s">
        <v>321</v>
      </c>
      <c r="B217" s="256" t="s">
        <v>322</v>
      </c>
      <c r="C217" s="262" t="s">
        <v>43</v>
      </c>
      <c r="D217" s="441">
        <v>24653.159999999996</v>
      </c>
      <c r="E217" s="222">
        <v>0</v>
      </c>
      <c r="F217" s="222">
        <v>237</v>
      </c>
      <c r="G217" s="222">
        <v>747</v>
      </c>
      <c r="H217" s="222">
        <v>501</v>
      </c>
      <c r="I217" s="249">
        <v>396.3</v>
      </c>
      <c r="J217" s="249">
        <v>416.4</v>
      </c>
      <c r="K217" s="423">
        <v>0</v>
      </c>
      <c r="L217" s="254">
        <f t="shared" si="7"/>
        <v>26950.859999999997</v>
      </c>
    </row>
    <row r="218" spans="1:12" s="4" customFormat="1" ht="36.75" customHeight="1" x14ac:dyDescent="0.25">
      <c r="A218" s="731"/>
      <c r="B218" s="256" t="s">
        <v>323</v>
      </c>
      <c r="C218" s="262" t="s">
        <v>43</v>
      </c>
      <c r="D218" s="259">
        <v>29564.81</v>
      </c>
      <c r="E218" s="223">
        <v>0</v>
      </c>
      <c r="F218" s="222">
        <v>0</v>
      </c>
      <c r="G218" s="222">
        <v>0</v>
      </c>
      <c r="H218" s="222">
        <v>0</v>
      </c>
      <c r="I218" s="249">
        <v>0</v>
      </c>
      <c r="J218" s="249">
        <v>0</v>
      </c>
      <c r="K218" s="423">
        <v>0</v>
      </c>
      <c r="L218" s="254">
        <f t="shared" si="7"/>
        <v>29564.81</v>
      </c>
    </row>
    <row r="219" spans="1:12" s="4" customFormat="1" ht="36.75" customHeight="1" x14ac:dyDescent="0.25">
      <c r="A219" s="70" t="s">
        <v>324</v>
      </c>
      <c r="B219" s="257" t="s">
        <v>325</v>
      </c>
      <c r="C219" s="262" t="s">
        <v>43</v>
      </c>
      <c r="D219" s="259">
        <v>102</v>
      </c>
      <c r="E219" s="223">
        <v>0</v>
      </c>
      <c r="F219" s="222">
        <v>0</v>
      </c>
      <c r="G219" s="222">
        <v>350</v>
      </c>
      <c r="H219" s="222">
        <v>0</v>
      </c>
      <c r="I219" s="249">
        <v>0</v>
      </c>
      <c r="J219" s="249">
        <v>0</v>
      </c>
      <c r="K219" s="423">
        <v>0</v>
      </c>
      <c r="L219" s="254">
        <f t="shared" si="7"/>
        <v>452</v>
      </c>
    </row>
    <row r="220" spans="1:12" s="4" customFormat="1" ht="36.75" customHeight="1" x14ac:dyDescent="0.25">
      <c r="A220" s="70" t="s">
        <v>326</v>
      </c>
      <c r="B220" s="257" t="s">
        <v>327</v>
      </c>
      <c r="C220" s="262" t="s">
        <v>43</v>
      </c>
      <c r="D220" s="259">
        <v>436</v>
      </c>
      <c r="E220" s="223">
        <v>0</v>
      </c>
      <c r="F220" s="222">
        <v>0</v>
      </c>
      <c r="G220" s="222">
        <v>0</v>
      </c>
      <c r="H220" s="222">
        <v>0</v>
      </c>
      <c r="I220" s="249">
        <v>0</v>
      </c>
      <c r="J220" s="249">
        <v>0</v>
      </c>
      <c r="K220" s="423">
        <v>197</v>
      </c>
      <c r="L220" s="254">
        <f t="shared" si="7"/>
        <v>633</v>
      </c>
    </row>
    <row r="221" spans="1:12" s="4" customFormat="1" ht="35.25" customHeight="1" x14ac:dyDescent="0.25">
      <c r="A221" s="70" t="s">
        <v>328</v>
      </c>
      <c r="B221" s="256" t="s">
        <v>329</v>
      </c>
      <c r="C221" s="262" t="s">
        <v>43</v>
      </c>
      <c r="D221" s="259">
        <v>13421.7</v>
      </c>
      <c r="E221" s="223">
        <v>0</v>
      </c>
      <c r="F221" s="222">
        <v>0</v>
      </c>
      <c r="G221" s="222">
        <v>0</v>
      </c>
      <c r="H221" s="222">
        <v>0</v>
      </c>
      <c r="I221" s="249">
        <v>258</v>
      </c>
      <c r="J221" s="249">
        <v>0</v>
      </c>
      <c r="K221" s="423">
        <v>0</v>
      </c>
      <c r="L221" s="254">
        <f t="shared" si="7"/>
        <v>13679.7</v>
      </c>
    </row>
    <row r="222" spans="1:12" s="4" customFormat="1" ht="33" customHeight="1" x14ac:dyDescent="0.25">
      <c r="A222" s="70" t="s">
        <v>330</v>
      </c>
      <c r="B222" s="256" t="s">
        <v>331</v>
      </c>
      <c r="C222" s="262" t="s">
        <v>43</v>
      </c>
      <c r="D222" s="259">
        <v>100.9</v>
      </c>
      <c r="E222" s="223">
        <v>0</v>
      </c>
      <c r="F222" s="222">
        <v>0</v>
      </c>
      <c r="G222" s="222">
        <v>0</v>
      </c>
      <c r="H222" s="222">
        <v>0</v>
      </c>
      <c r="I222" s="249">
        <v>0</v>
      </c>
      <c r="J222" s="249">
        <v>0</v>
      </c>
      <c r="K222" s="423">
        <v>0</v>
      </c>
      <c r="L222" s="254">
        <f t="shared" si="7"/>
        <v>100.9</v>
      </c>
    </row>
    <row r="223" spans="1:12" s="4" customFormat="1" ht="32.25" customHeight="1" x14ac:dyDescent="0.25">
      <c r="A223" s="70" t="s">
        <v>332</v>
      </c>
      <c r="B223" s="256" t="s">
        <v>333</v>
      </c>
      <c r="C223" s="262" t="s">
        <v>43</v>
      </c>
      <c r="D223" s="259">
        <v>476.2</v>
      </c>
      <c r="E223" s="223">
        <v>0</v>
      </c>
      <c r="F223" s="222">
        <v>0</v>
      </c>
      <c r="G223" s="222">
        <v>0</v>
      </c>
      <c r="H223" s="222">
        <v>0</v>
      </c>
      <c r="I223" s="249">
        <v>0</v>
      </c>
      <c r="J223" s="249">
        <v>0</v>
      </c>
      <c r="K223" s="423">
        <v>0</v>
      </c>
      <c r="L223" s="254">
        <f t="shared" si="7"/>
        <v>476.2</v>
      </c>
    </row>
    <row r="224" spans="1:12" s="172" customFormat="1" ht="34.5" customHeight="1" x14ac:dyDescent="0.25">
      <c r="A224" s="70" t="s">
        <v>334</v>
      </c>
      <c r="B224" s="258" t="s">
        <v>335</v>
      </c>
      <c r="C224" s="263" t="s">
        <v>43</v>
      </c>
      <c r="D224" s="246">
        <v>16596.940000000002</v>
      </c>
      <c r="E224" s="223">
        <v>0</v>
      </c>
      <c r="F224" s="222">
        <v>0</v>
      </c>
      <c r="G224" s="222">
        <v>0</v>
      </c>
      <c r="H224" s="222">
        <v>0</v>
      </c>
      <c r="I224" s="249">
        <v>0</v>
      </c>
      <c r="J224" s="249">
        <v>0</v>
      </c>
      <c r="K224" s="423">
        <v>0</v>
      </c>
      <c r="L224" s="254">
        <f t="shared" si="7"/>
        <v>16596.940000000002</v>
      </c>
    </row>
    <row r="225" spans="1:12" s="172" customFormat="1" ht="35.25" customHeight="1" x14ac:dyDescent="0.25">
      <c r="A225" s="735" t="s">
        <v>336</v>
      </c>
      <c r="B225" s="298" t="s">
        <v>337</v>
      </c>
      <c r="C225" s="263" t="s">
        <v>43</v>
      </c>
      <c r="D225" s="246">
        <v>1612</v>
      </c>
      <c r="E225" s="223">
        <v>0</v>
      </c>
      <c r="F225" s="235">
        <v>120</v>
      </c>
      <c r="G225" s="222">
        <v>0</v>
      </c>
      <c r="H225" s="222">
        <v>0</v>
      </c>
      <c r="I225" s="249">
        <v>0</v>
      </c>
      <c r="J225" s="249">
        <v>0</v>
      </c>
      <c r="K225" s="423">
        <v>0</v>
      </c>
      <c r="L225" s="254">
        <f t="shared" si="7"/>
        <v>1732</v>
      </c>
    </row>
    <row r="226" spans="1:12" s="4" customFormat="1" ht="36.75" customHeight="1" x14ac:dyDescent="0.25">
      <c r="A226" s="737"/>
      <c r="B226" s="256" t="s">
        <v>338</v>
      </c>
      <c r="C226" s="262" t="s">
        <v>43</v>
      </c>
      <c r="D226" s="259">
        <v>1389.8</v>
      </c>
      <c r="E226" s="223">
        <v>0</v>
      </c>
      <c r="F226" s="222">
        <v>0</v>
      </c>
      <c r="G226" s="222">
        <v>0</v>
      </c>
      <c r="H226" s="222">
        <v>0</v>
      </c>
      <c r="I226" s="249">
        <v>0</v>
      </c>
      <c r="J226" s="249">
        <v>0</v>
      </c>
      <c r="K226" s="423">
        <v>0</v>
      </c>
      <c r="L226" s="254">
        <f t="shared" si="7"/>
        <v>1389.8</v>
      </c>
    </row>
    <row r="227" spans="1:12" s="4" customFormat="1" ht="33" customHeight="1" x14ac:dyDescent="0.25">
      <c r="A227" s="70" t="s">
        <v>339</v>
      </c>
      <c r="B227" s="74" t="s">
        <v>340</v>
      </c>
      <c r="C227" s="262" t="s">
        <v>43</v>
      </c>
      <c r="D227" s="259">
        <v>4362</v>
      </c>
      <c r="E227" s="223">
        <v>0</v>
      </c>
      <c r="F227" s="222">
        <v>0</v>
      </c>
      <c r="G227" s="222">
        <v>0</v>
      </c>
      <c r="H227" s="222">
        <v>0</v>
      </c>
      <c r="I227" s="249">
        <v>0</v>
      </c>
      <c r="J227" s="249">
        <v>0</v>
      </c>
      <c r="K227" s="423">
        <v>0</v>
      </c>
      <c r="L227" s="254">
        <f t="shared" si="7"/>
        <v>4362</v>
      </c>
    </row>
    <row r="228" spans="1:12" s="4" customFormat="1" ht="33" customHeight="1" x14ac:dyDescent="0.25">
      <c r="A228" s="735" t="s">
        <v>341</v>
      </c>
      <c r="B228" s="158" t="s">
        <v>1054</v>
      </c>
      <c r="C228" s="262" t="s">
        <v>43</v>
      </c>
      <c r="D228" s="259">
        <v>0</v>
      </c>
      <c r="E228" s="259">
        <v>0</v>
      </c>
      <c r="F228" s="259">
        <v>0</v>
      </c>
      <c r="G228" s="222">
        <v>310</v>
      </c>
      <c r="H228" s="222">
        <v>0</v>
      </c>
      <c r="I228" s="249">
        <v>0</v>
      </c>
      <c r="J228" s="249">
        <v>0</v>
      </c>
      <c r="K228" s="423">
        <v>0</v>
      </c>
      <c r="L228" s="254">
        <f t="shared" si="7"/>
        <v>310</v>
      </c>
    </row>
    <row r="229" spans="1:12" s="4" customFormat="1" ht="32.25" customHeight="1" x14ac:dyDescent="0.25">
      <c r="A229" s="737"/>
      <c r="B229" s="74" t="s">
        <v>342</v>
      </c>
      <c r="C229" s="262" t="s">
        <v>43</v>
      </c>
      <c r="D229" s="259">
        <v>2172.1</v>
      </c>
      <c r="E229" s="223">
        <v>0</v>
      </c>
      <c r="F229" s="222">
        <v>0</v>
      </c>
      <c r="G229" s="222">
        <v>685</v>
      </c>
      <c r="H229" s="222">
        <v>0</v>
      </c>
      <c r="I229" s="249">
        <v>0</v>
      </c>
      <c r="J229" s="249">
        <v>0</v>
      </c>
      <c r="K229" s="423">
        <v>0</v>
      </c>
      <c r="L229" s="254">
        <f t="shared" si="7"/>
        <v>2857.1</v>
      </c>
    </row>
    <row r="230" spans="1:12" s="4" customFormat="1" ht="34.5" customHeight="1" x14ac:dyDescent="0.25">
      <c r="A230" s="735" t="s">
        <v>212</v>
      </c>
      <c r="B230" s="74" t="s">
        <v>343</v>
      </c>
      <c r="C230" s="262" t="s">
        <v>43</v>
      </c>
      <c r="D230" s="259">
        <v>2183.4</v>
      </c>
      <c r="E230" s="223">
        <v>0</v>
      </c>
      <c r="F230" s="222">
        <v>0</v>
      </c>
      <c r="G230" s="222">
        <v>0</v>
      </c>
      <c r="H230" s="222">
        <v>0</v>
      </c>
      <c r="I230" s="249">
        <v>0</v>
      </c>
      <c r="J230" s="249">
        <v>0</v>
      </c>
      <c r="K230" s="423">
        <v>0</v>
      </c>
      <c r="L230" s="254">
        <f t="shared" si="7"/>
        <v>2183.4</v>
      </c>
    </row>
    <row r="231" spans="1:12" s="4" customFormat="1" ht="32.25" customHeight="1" x14ac:dyDescent="0.25">
      <c r="A231" s="737"/>
      <c r="B231" s="281" t="s">
        <v>344</v>
      </c>
      <c r="C231" s="262" t="s">
        <v>43</v>
      </c>
      <c r="D231" s="222">
        <v>1550.6</v>
      </c>
      <c r="E231" s="223">
        <v>0</v>
      </c>
      <c r="F231" s="222">
        <v>0</v>
      </c>
      <c r="G231" s="222">
        <v>0</v>
      </c>
      <c r="H231" s="222">
        <v>0</v>
      </c>
      <c r="I231" s="249">
        <v>0</v>
      </c>
      <c r="J231" s="249">
        <v>0</v>
      </c>
      <c r="K231" s="423">
        <v>0</v>
      </c>
      <c r="L231" s="254">
        <f t="shared" si="7"/>
        <v>1550.6</v>
      </c>
    </row>
    <row r="232" spans="1:12" s="4" customFormat="1" ht="35.25" customHeight="1" x14ac:dyDescent="0.25">
      <c r="A232" s="70" t="s">
        <v>345</v>
      </c>
      <c r="B232" s="74" t="s">
        <v>346</v>
      </c>
      <c r="C232" s="262" t="s">
        <v>43</v>
      </c>
      <c r="D232" s="259">
        <v>6240.5</v>
      </c>
      <c r="E232" s="223">
        <v>0</v>
      </c>
      <c r="F232" s="222">
        <v>0</v>
      </c>
      <c r="G232" s="222">
        <v>0</v>
      </c>
      <c r="H232" s="222">
        <v>0</v>
      </c>
      <c r="I232" s="249">
        <v>0</v>
      </c>
      <c r="J232" s="249">
        <v>0</v>
      </c>
      <c r="K232" s="423">
        <v>261</v>
      </c>
      <c r="L232" s="254">
        <f t="shared" si="7"/>
        <v>6501.5</v>
      </c>
    </row>
    <row r="233" spans="1:12" s="4" customFormat="1" ht="31.5" customHeight="1" x14ac:dyDescent="0.25">
      <c r="A233" s="69" t="s">
        <v>347</v>
      </c>
      <c r="B233" s="74" t="s">
        <v>348</v>
      </c>
      <c r="C233" s="262" t="s">
        <v>43</v>
      </c>
      <c r="D233" s="245">
        <v>1443.8700000000001</v>
      </c>
      <c r="E233" s="223">
        <v>0</v>
      </c>
      <c r="F233" s="222">
        <v>0</v>
      </c>
      <c r="G233" s="222">
        <v>0</v>
      </c>
      <c r="H233" s="222">
        <v>0</v>
      </c>
      <c r="I233" s="249">
        <v>0</v>
      </c>
      <c r="J233" s="249">
        <v>0</v>
      </c>
      <c r="K233" s="423">
        <v>0</v>
      </c>
      <c r="L233" s="254">
        <f>SUM(D233:K233)</f>
        <v>1443.8700000000001</v>
      </c>
    </row>
    <row r="234" spans="1:12" s="4" customFormat="1" ht="30" customHeight="1" x14ac:dyDescent="0.25">
      <c r="A234" s="790" t="s">
        <v>349</v>
      </c>
      <c r="B234" s="791"/>
      <c r="C234" s="17" t="s">
        <v>43</v>
      </c>
      <c r="D234" s="260">
        <f>SUM(D38:D233)</f>
        <v>2742240.7600000026</v>
      </c>
      <c r="E234" s="236">
        <f t="shared" ref="E234:H234" si="8">SUM(E38:E233)</f>
        <v>20446</v>
      </c>
      <c r="F234" s="236">
        <f>SUM(F38:F233)</f>
        <v>23554.400000000001</v>
      </c>
      <c r="G234" s="236">
        <f>SUM(G38:G233)</f>
        <v>52460.1</v>
      </c>
      <c r="H234" s="236">
        <f t="shared" si="8"/>
        <v>35077</v>
      </c>
      <c r="I234" s="252">
        <f>SUM(I38:I233)</f>
        <v>28678.400000000009</v>
      </c>
      <c r="J234" s="252">
        <f>SUM(J38:J233)</f>
        <v>17825.499999999996</v>
      </c>
      <c r="K234" s="252">
        <f t="shared" ref="K234" si="9">SUM(K38:K233)</f>
        <v>25373.9</v>
      </c>
      <c r="L234" s="20">
        <f>SUM(D234:K234)</f>
        <v>2945656.0600000024</v>
      </c>
    </row>
    <row r="235" spans="1:12" s="4" customFormat="1" ht="30" customHeight="1" x14ac:dyDescent="0.25">
      <c r="A235" s="790" t="s">
        <v>350</v>
      </c>
      <c r="B235" s="791"/>
      <c r="C235" s="17" t="s">
        <v>43</v>
      </c>
      <c r="D235" s="261">
        <f>COUNTIF(D38:D233,"&gt;0")</f>
        <v>182</v>
      </c>
      <c r="E235" s="240">
        <f>COUNTIF(E38:E233,"&gt;0")</f>
        <v>40</v>
      </c>
      <c r="F235" s="240">
        <f>COUNTIF(F38:F233,"&gt;0")</f>
        <v>45</v>
      </c>
      <c r="G235" s="240">
        <f t="shared" ref="G235" si="10">COUNTIF(G38:G233,"&gt;0")</f>
        <v>62</v>
      </c>
      <c r="H235" s="240">
        <f>COUNTIF(H38:H233,"&gt;0")</f>
        <v>41</v>
      </c>
      <c r="I235" s="253">
        <f>COUNTIF(I38:I233,"&gt;0")</f>
        <v>49</v>
      </c>
      <c r="J235" s="253">
        <f>COUNTIF(J38:J233,"&gt;0")</f>
        <v>38</v>
      </c>
      <c r="K235" s="253">
        <f>COUNTIF(K38:K233,"&gt;0")</f>
        <v>42</v>
      </c>
      <c r="L235" s="271">
        <f>SUM(D235:K235)</f>
        <v>499</v>
      </c>
    </row>
    <row r="236" spans="1:12" s="4" customFormat="1" ht="24.95" customHeight="1" x14ac:dyDescent="0.25">
      <c r="A236" s="786" t="s">
        <v>50</v>
      </c>
      <c r="B236" s="787"/>
      <c r="C236" s="787"/>
      <c r="D236" s="787"/>
      <c r="E236" s="787"/>
      <c r="F236" s="787"/>
      <c r="G236" s="787"/>
      <c r="H236" s="787"/>
      <c r="I236" s="787"/>
      <c r="J236" s="788"/>
      <c r="K236" s="788"/>
      <c r="L236" s="789"/>
    </row>
    <row r="237" spans="1:12" s="5" customFormat="1" ht="35.1" customHeight="1" x14ac:dyDescent="0.25">
      <c r="A237" s="270" t="s">
        <v>351</v>
      </c>
      <c r="B237" s="784" t="s">
        <v>352</v>
      </c>
      <c r="C237" s="785"/>
      <c r="D237" s="248" t="s">
        <v>1028</v>
      </c>
      <c r="E237" s="241" t="s">
        <v>1021</v>
      </c>
      <c r="F237" s="242" t="s">
        <v>1022</v>
      </c>
      <c r="G237" s="242" t="s">
        <v>1023</v>
      </c>
      <c r="H237" s="242" t="s">
        <v>1024</v>
      </c>
      <c r="I237" s="242" t="s">
        <v>1025</v>
      </c>
      <c r="J237" s="242" t="s">
        <v>1026</v>
      </c>
      <c r="K237" s="415" t="s">
        <v>1027</v>
      </c>
      <c r="L237" s="255" t="s">
        <v>46</v>
      </c>
    </row>
    <row r="238" spans="1:12" ht="31.5" customHeight="1" x14ac:dyDescent="0.2">
      <c r="A238" s="733" t="s">
        <v>353</v>
      </c>
      <c r="B238" s="75" t="s">
        <v>354</v>
      </c>
      <c r="C238" s="57" t="s">
        <v>43</v>
      </c>
      <c r="D238" s="245">
        <v>964.5</v>
      </c>
      <c r="E238" s="223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267">
        <v>0</v>
      </c>
      <c r="L238" s="61">
        <f>SUM(D238:K238)</f>
        <v>964.5</v>
      </c>
    </row>
    <row r="239" spans="1:12" ht="34.5" customHeight="1" x14ac:dyDescent="0.2">
      <c r="A239" s="733"/>
      <c r="B239" s="351" t="s">
        <v>355</v>
      </c>
      <c r="C239" s="57" t="s">
        <v>43</v>
      </c>
      <c r="D239" s="245">
        <v>245</v>
      </c>
      <c r="E239" s="223">
        <v>0</v>
      </c>
      <c r="F239" s="31">
        <v>0</v>
      </c>
      <c r="G239" s="31">
        <v>0</v>
      </c>
      <c r="H239" s="31">
        <v>0</v>
      </c>
      <c r="I239" s="31">
        <v>0</v>
      </c>
      <c r="J239" s="31">
        <v>0</v>
      </c>
      <c r="K239" s="267">
        <v>0</v>
      </c>
      <c r="L239" s="61">
        <f>SUM(D239:K239)</f>
        <v>245</v>
      </c>
    </row>
    <row r="240" spans="1:12" ht="30" customHeight="1" x14ac:dyDescent="0.2">
      <c r="A240" s="733"/>
      <c r="B240" s="75" t="s">
        <v>356</v>
      </c>
      <c r="C240" s="57" t="s">
        <v>43</v>
      </c>
      <c r="D240" s="245">
        <v>2698.6000000000004</v>
      </c>
      <c r="E240" s="223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267">
        <v>0</v>
      </c>
      <c r="L240" s="61">
        <f>SUM(D240:K240)</f>
        <v>2698.6000000000004</v>
      </c>
    </row>
    <row r="241" spans="1:15" ht="34.5" customHeight="1" x14ac:dyDescent="0.2">
      <c r="A241" s="733"/>
      <c r="B241" s="351" t="s">
        <v>357</v>
      </c>
      <c r="C241" s="57" t="s">
        <v>43</v>
      </c>
      <c r="D241" s="245">
        <v>389</v>
      </c>
      <c r="E241" s="223">
        <v>0</v>
      </c>
      <c r="F241" s="31">
        <v>0</v>
      </c>
      <c r="G241" s="31">
        <v>0</v>
      </c>
      <c r="H241" s="31">
        <v>0</v>
      </c>
      <c r="I241" s="31">
        <v>115</v>
      </c>
      <c r="J241" s="31">
        <v>0</v>
      </c>
      <c r="K241" s="267">
        <v>0</v>
      </c>
      <c r="L241" s="61">
        <f>SUM(D241:K241)</f>
        <v>504</v>
      </c>
    </row>
    <row r="242" spans="1:15" ht="36.75" customHeight="1" x14ac:dyDescent="0.2">
      <c r="A242" s="733"/>
      <c r="B242" s="74" t="s">
        <v>358</v>
      </c>
      <c r="C242" s="57" t="s">
        <v>43</v>
      </c>
      <c r="D242" s="245">
        <v>939.3</v>
      </c>
      <c r="E242" s="223">
        <v>0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267">
        <v>0</v>
      </c>
      <c r="L242" s="61">
        <f t="shared" ref="L242:L313" si="11">SUM(D242:K242)</f>
        <v>939.3</v>
      </c>
    </row>
    <row r="243" spans="1:15" ht="36.75" customHeight="1" x14ac:dyDescent="0.2">
      <c r="A243" s="733"/>
      <c r="B243" s="74" t="s">
        <v>359</v>
      </c>
      <c r="C243" s="57" t="s">
        <v>43</v>
      </c>
      <c r="D243" s="245">
        <v>486.9</v>
      </c>
      <c r="E243" s="223">
        <v>0</v>
      </c>
      <c r="F243" s="31">
        <v>0</v>
      </c>
      <c r="G243" s="31">
        <v>0</v>
      </c>
      <c r="H243" s="31">
        <v>0</v>
      </c>
      <c r="I243" s="31">
        <v>0</v>
      </c>
      <c r="J243" s="31">
        <v>0</v>
      </c>
      <c r="K243" s="267">
        <v>0</v>
      </c>
      <c r="L243" s="61">
        <f t="shared" si="11"/>
        <v>486.9</v>
      </c>
    </row>
    <row r="244" spans="1:15" ht="36.75" customHeight="1" x14ac:dyDescent="0.2">
      <c r="A244" s="733"/>
      <c r="B244" s="158" t="s">
        <v>360</v>
      </c>
      <c r="C244" s="57" t="s">
        <v>43</v>
      </c>
      <c r="D244" s="245">
        <v>479.9</v>
      </c>
      <c r="E244" s="223">
        <v>0</v>
      </c>
      <c r="F244" s="31">
        <v>0</v>
      </c>
      <c r="G244" s="31">
        <v>0</v>
      </c>
      <c r="H244" s="31">
        <v>0</v>
      </c>
      <c r="I244" s="31">
        <v>0</v>
      </c>
      <c r="J244" s="31">
        <v>0</v>
      </c>
      <c r="K244" s="267">
        <v>0</v>
      </c>
      <c r="L244" s="61">
        <f t="shared" si="11"/>
        <v>479.9</v>
      </c>
    </row>
    <row r="245" spans="1:15" ht="36.75" customHeight="1" x14ac:dyDescent="0.2">
      <c r="A245" s="733"/>
      <c r="B245" s="158" t="s">
        <v>361</v>
      </c>
      <c r="C245" s="57" t="s">
        <v>43</v>
      </c>
      <c r="D245" s="245">
        <v>1741.95</v>
      </c>
      <c r="E245" s="223">
        <v>0</v>
      </c>
      <c r="F245" s="31">
        <v>0</v>
      </c>
      <c r="G245" s="31">
        <v>0</v>
      </c>
      <c r="H245" s="31">
        <v>0</v>
      </c>
      <c r="I245" s="31">
        <v>0</v>
      </c>
      <c r="J245" s="31">
        <v>0</v>
      </c>
      <c r="K245" s="267">
        <v>0</v>
      </c>
      <c r="L245" s="61">
        <f t="shared" si="11"/>
        <v>1741.95</v>
      </c>
    </row>
    <row r="246" spans="1:15" ht="36.75" customHeight="1" x14ac:dyDescent="0.2">
      <c r="A246" s="733"/>
      <c r="B246" s="158" t="s">
        <v>362</v>
      </c>
      <c r="C246" s="57" t="s">
        <v>43</v>
      </c>
      <c r="D246" s="245">
        <v>1439.2</v>
      </c>
      <c r="E246" s="223">
        <v>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267">
        <v>0</v>
      </c>
      <c r="L246" s="61">
        <f t="shared" si="11"/>
        <v>1439.2</v>
      </c>
    </row>
    <row r="247" spans="1:15" ht="32.25" customHeight="1" x14ac:dyDescent="0.2">
      <c r="A247" s="733"/>
      <c r="B247" s="158" t="s">
        <v>363</v>
      </c>
      <c r="C247" s="57" t="s">
        <v>43</v>
      </c>
      <c r="D247" s="245">
        <v>345</v>
      </c>
      <c r="E247" s="223">
        <v>0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267">
        <v>0</v>
      </c>
      <c r="L247" s="61">
        <f t="shared" si="11"/>
        <v>345</v>
      </c>
    </row>
    <row r="248" spans="1:15" ht="34.5" customHeight="1" x14ac:dyDescent="0.2">
      <c r="A248" s="733"/>
      <c r="B248" s="158" t="s">
        <v>340</v>
      </c>
      <c r="C248" s="57" t="s">
        <v>43</v>
      </c>
      <c r="D248" s="245">
        <v>536.9</v>
      </c>
      <c r="E248" s="223">
        <v>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267">
        <v>0</v>
      </c>
      <c r="L248" s="61">
        <f t="shared" si="11"/>
        <v>536.9</v>
      </c>
    </row>
    <row r="249" spans="1:15" ht="34.5" customHeight="1" x14ac:dyDescent="0.2">
      <c r="A249" s="733"/>
      <c r="B249" s="158" t="s">
        <v>1055</v>
      </c>
      <c r="C249" s="57" t="s">
        <v>43</v>
      </c>
      <c r="D249" s="245">
        <v>0</v>
      </c>
      <c r="E249" s="245">
        <v>0</v>
      </c>
      <c r="F249" s="245">
        <v>0</v>
      </c>
      <c r="G249" s="31">
        <v>500</v>
      </c>
      <c r="H249" s="31">
        <v>0</v>
      </c>
      <c r="I249" s="31">
        <v>0</v>
      </c>
      <c r="J249" s="31">
        <v>0</v>
      </c>
      <c r="K249" s="267">
        <v>0</v>
      </c>
      <c r="L249" s="61">
        <f t="shared" si="11"/>
        <v>500</v>
      </c>
    </row>
    <row r="250" spans="1:15" ht="34.5" customHeight="1" x14ac:dyDescent="0.2">
      <c r="A250" s="734"/>
      <c r="B250" s="74" t="s">
        <v>364</v>
      </c>
      <c r="C250" s="57" t="s">
        <v>43</v>
      </c>
      <c r="D250" s="245">
        <v>1455.8999999999999</v>
      </c>
      <c r="E250" s="223">
        <v>0</v>
      </c>
      <c r="F250" s="31">
        <v>0</v>
      </c>
      <c r="G250" s="31">
        <v>0</v>
      </c>
      <c r="H250" s="31">
        <v>0</v>
      </c>
      <c r="I250" s="31">
        <v>0</v>
      </c>
      <c r="J250" s="31">
        <v>0</v>
      </c>
      <c r="K250" s="267">
        <v>0</v>
      </c>
      <c r="L250" s="61">
        <f t="shared" si="11"/>
        <v>1455.8999999999999</v>
      </c>
    </row>
    <row r="251" spans="1:15" ht="34.5" customHeight="1" x14ac:dyDescent="0.2">
      <c r="A251" s="732" t="s">
        <v>365</v>
      </c>
      <c r="B251" s="158" t="s">
        <v>1088</v>
      </c>
      <c r="C251" s="57" t="s">
        <v>43</v>
      </c>
      <c r="D251" s="245">
        <v>0</v>
      </c>
      <c r="E251" s="245">
        <v>0</v>
      </c>
      <c r="F251" s="245">
        <v>0</v>
      </c>
      <c r="G251" s="245">
        <v>0</v>
      </c>
      <c r="H251" s="245">
        <v>0</v>
      </c>
      <c r="I251" s="245">
        <v>0</v>
      </c>
      <c r="J251" s="245">
        <v>0</v>
      </c>
      <c r="K251" s="267">
        <v>95</v>
      </c>
      <c r="L251" s="61">
        <f>SUM(D251:K251)</f>
        <v>95</v>
      </c>
    </row>
    <row r="252" spans="1:15" ht="34.5" customHeight="1" x14ac:dyDescent="0.2">
      <c r="A252" s="733"/>
      <c r="B252" s="158" t="s">
        <v>1056</v>
      </c>
      <c r="C252" s="57" t="s">
        <v>43</v>
      </c>
      <c r="D252" s="245">
        <v>0</v>
      </c>
      <c r="E252" s="245">
        <v>0</v>
      </c>
      <c r="F252" s="245">
        <v>0</v>
      </c>
      <c r="G252" s="31">
        <v>575</v>
      </c>
      <c r="H252" s="31">
        <v>0</v>
      </c>
      <c r="I252" s="31">
        <v>0</v>
      </c>
      <c r="J252" s="31">
        <v>0</v>
      </c>
      <c r="K252" s="267">
        <v>0</v>
      </c>
      <c r="L252" s="61">
        <f t="shared" si="11"/>
        <v>575</v>
      </c>
    </row>
    <row r="253" spans="1:15" ht="32.25" customHeight="1" x14ac:dyDescent="0.2">
      <c r="A253" s="734"/>
      <c r="B253" s="158" t="s">
        <v>366</v>
      </c>
      <c r="C253" s="57" t="s">
        <v>43</v>
      </c>
      <c r="D253" s="245">
        <v>10424.1</v>
      </c>
      <c r="E253" s="223">
        <v>0</v>
      </c>
      <c r="F253" s="31">
        <v>518</v>
      </c>
      <c r="G253" s="31">
        <v>209</v>
      </c>
      <c r="H253" s="31">
        <v>220</v>
      </c>
      <c r="I253" s="31">
        <v>74</v>
      </c>
      <c r="J253" s="31">
        <v>0</v>
      </c>
      <c r="K253" s="267">
        <v>0</v>
      </c>
      <c r="L253" s="61">
        <f t="shared" si="11"/>
        <v>11445.1</v>
      </c>
    </row>
    <row r="254" spans="1:15" ht="35.25" customHeight="1" x14ac:dyDescent="0.2">
      <c r="A254" s="732" t="s">
        <v>367</v>
      </c>
      <c r="B254" s="74" t="s">
        <v>368</v>
      </c>
      <c r="C254" s="57" t="s">
        <v>43</v>
      </c>
      <c r="D254" s="64">
        <v>137212.79999999996</v>
      </c>
      <c r="E254" s="110">
        <v>1063</v>
      </c>
      <c r="F254" s="110">
        <v>1608</v>
      </c>
      <c r="G254" s="110">
        <v>5372</v>
      </c>
      <c r="H254" s="110">
        <v>1669</v>
      </c>
      <c r="I254" s="110">
        <v>1563.8</v>
      </c>
      <c r="J254" s="110">
        <v>1401.6</v>
      </c>
      <c r="K254" s="431">
        <v>1195.8</v>
      </c>
      <c r="L254" s="442">
        <f t="shared" si="11"/>
        <v>151085.99999999994</v>
      </c>
    </row>
    <row r="255" spans="1:15" ht="36.75" customHeight="1" x14ac:dyDescent="0.2">
      <c r="A255" s="733"/>
      <c r="B255" s="74" t="s">
        <v>369</v>
      </c>
      <c r="C255" s="57" t="s">
        <v>43</v>
      </c>
      <c r="D255" s="246">
        <v>81753.510000000009</v>
      </c>
      <c r="E255" s="110">
        <v>561</v>
      </c>
      <c r="F255" s="31">
        <v>997</v>
      </c>
      <c r="G255" s="222">
        <v>1310</v>
      </c>
      <c r="H255" s="222">
        <v>982</v>
      </c>
      <c r="I255" s="222">
        <v>1203.8</v>
      </c>
      <c r="J255" s="223">
        <v>680</v>
      </c>
      <c r="K255" s="413">
        <v>1041.5999999999999</v>
      </c>
      <c r="L255" s="61">
        <f>SUM(D255:K255)</f>
        <v>88528.910000000018</v>
      </c>
      <c r="O255" s="62"/>
    </row>
    <row r="256" spans="1:15" ht="36.75" customHeight="1" x14ac:dyDescent="0.2">
      <c r="A256" s="733"/>
      <c r="B256" s="74" t="s">
        <v>370</v>
      </c>
      <c r="C256" s="57" t="s">
        <v>43</v>
      </c>
      <c r="D256" s="246">
        <v>1412.5</v>
      </c>
      <c r="E256" s="223">
        <v>0</v>
      </c>
      <c r="F256" s="223">
        <v>0</v>
      </c>
      <c r="G256" s="223">
        <v>0</v>
      </c>
      <c r="H256" s="222">
        <v>0</v>
      </c>
      <c r="I256" s="222">
        <v>0</v>
      </c>
      <c r="J256" s="223">
        <v>0</v>
      </c>
      <c r="K256" s="413">
        <v>0</v>
      </c>
      <c r="L256" s="61">
        <f t="shared" si="11"/>
        <v>1412.5</v>
      </c>
    </row>
    <row r="257" spans="1:12" ht="36.75" customHeight="1" x14ac:dyDescent="0.2">
      <c r="A257" s="733"/>
      <c r="B257" s="158" t="s">
        <v>1058</v>
      </c>
      <c r="C257" s="57" t="s">
        <v>43</v>
      </c>
      <c r="D257" s="246">
        <v>0</v>
      </c>
      <c r="E257" s="246">
        <v>0</v>
      </c>
      <c r="F257" s="246">
        <v>0</v>
      </c>
      <c r="G257" s="223">
        <v>500</v>
      </c>
      <c r="H257" s="222">
        <v>0</v>
      </c>
      <c r="I257" s="222">
        <v>0</v>
      </c>
      <c r="J257" s="223">
        <v>0</v>
      </c>
      <c r="K257" s="413">
        <v>0</v>
      </c>
      <c r="L257" s="61">
        <f t="shared" si="11"/>
        <v>500</v>
      </c>
    </row>
    <row r="258" spans="1:12" ht="36.75" customHeight="1" x14ac:dyDescent="0.2">
      <c r="A258" s="734"/>
      <c r="B258" s="74" t="s">
        <v>371</v>
      </c>
      <c r="C258" s="57" t="s">
        <v>43</v>
      </c>
      <c r="D258" s="246">
        <v>1723.4</v>
      </c>
      <c r="E258" s="223">
        <v>0</v>
      </c>
      <c r="F258" s="31">
        <v>0</v>
      </c>
      <c r="G258" s="223">
        <v>0</v>
      </c>
      <c r="H258" s="222">
        <v>0</v>
      </c>
      <c r="I258" s="222">
        <v>0</v>
      </c>
      <c r="J258" s="223">
        <v>0</v>
      </c>
      <c r="K258" s="413">
        <v>0</v>
      </c>
      <c r="L258" s="61">
        <f t="shared" si="11"/>
        <v>1723.4</v>
      </c>
    </row>
    <row r="259" spans="1:12" ht="36.75" customHeight="1" x14ac:dyDescent="0.2">
      <c r="A259" s="69" t="s">
        <v>372</v>
      </c>
      <c r="B259" s="74" t="s">
        <v>373</v>
      </c>
      <c r="C259" s="57" t="s">
        <v>43</v>
      </c>
      <c r="D259" s="246">
        <v>1067.3</v>
      </c>
      <c r="E259" s="223">
        <v>0</v>
      </c>
      <c r="F259" s="223">
        <v>0</v>
      </c>
      <c r="G259" s="223">
        <v>0</v>
      </c>
      <c r="H259" s="222">
        <v>0</v>
      </c>
      <c r="I259" s="222">
        <v>0</v>
      </c>
      <c r="J259" s="223">
        <v>0</v>
      </c>
      <c r="K259" s="413">
        <v>0</v>
      </c>
      <c r="L259" s="61">
        <f t="shared" si="11"/>
        <v>1067.3</v>
      </c>
    </row>
    <row r="260" spans="1:12" ht="45.75" customHeight="1" x14ac:dyDescent="0.2">
      <c r="A260" s="732" t="s">
        <v>374</v>
      </c>
      <c r="B260" s="297" t="s">
        <v>375</v>
      </c>
      <c r="C260" s="57" t="s">
        <v>43</v>
      </c>
      <c r="D260" s="246">
        <v>5542.5</v>
      </c>
      <c r="E260" s="110">
        <v>714</v>
      </c>
      <c r="F260" s="31">
        <v>635</v>
      </c>
      <c r="G260" s="222">
        <v>807</v>
      </c>
      <c r="H260" s="222">
        <v>587</v>
      </c>
      <c r="I260" s="222">
        <v>536.5</v>
      </c>
      <c r="J260" s="223">
        <v>832</v>
      </c>
      <c r="K260" s="413">
        <v>952.28</v>
      </c>
      <c r="L260" s="61">
        <f t="shared" si="11"/>
        <v>10606.28</v>
      </c>
    </row>
    <row r="261" spans="1:12" ht="28.5" customHeight="1" x14ac:dyDescent="0.2">
      <c r="A261" s="733"/>
      <c r="B261" s="73" t="s">
        <v>376</v>
      </c>
      <c r="C261" s="57" t="s">
        <v>43</v>
      </c>
      <c r="D261" s="472">
        <v>256.8</v>
      </c>
      <c r="E261" s="222">
        <v>0</v>
      </c>
      <c r="F261" s="222">
        <v>0</v>
      </c>
      <c r="G261" s="222">
        <v>0</v>
      </c>
      <c r="H261" s="222">
        <v>0</v>
      </c>
      <c r="I261" s="222">
        <v>0</v>
      </c>
      <c r="J261" s="222">
        <v>0</v>
      </c>
      <c r="K261" s="414">
        <v>0</v>
      </c>
      <c r="L261" s="442">
        <f t="shared" si="11"/>
        <v>256.8</v>
      </c>
    </row>
    <row r="262" spans="1:12" ht="34.5" customHeight="1" x14ac:dyDescent="0.2">
      <c r="A262" s="733"/>
      <c r="B262" s="73" t="s">
        <v>377</v>
      </c>
      <c r="C262" s="57" t="s">
        <v>43</v>
      </c>
      <c r="D262" s="245">
        <v>1563.74</v>
      </c>
      <c r="E262" s="223">
        <v>0</v>
      </c>
      <c r="F262" s="223">
        <v>0</v>
      </c>
      <c r="G262" s="223">
        <v>0</v>
      </c>
      <c r="H262" s="222">
        <v>0</v>
      </c>
      <c r="I262" s="222">
        <v>0</v>
      </c>
      <c r="J262" s="222">
        <v>0</v>
      </c>
      <c r="K262" s="413">
        <v>0</v>
      </c>
      <c r="L262" s="61">
        <f t="shared" si="11"/>
        <v>1563.74</v>
      </c>
    </row>
    <row r="263" spans="1:12" ht="34.5" customHeight="1" x14ac:dyDescent="0.2">
      <c r="A263" s="733"/>
      <c r="B263" s="74" t="s">
        <v>378</v>
      </c>
      <c r="C263" s="57" t="s">
        <v>43</v>
      </c>
      <c r="D263" s="246">
        <v>41166.959999999999</v>
      </c>
      <c r="E263" s="110">
        <v>479</v>
      </c>
      <c r="F263" s="110">
        <v>242</v>
      </c>
      <c r="G263" s="222">
        <v>641</v>
      </c>
      <c r="H263" s="222">
        <v>1073</v>
      </c>
      <c r="I263" s="222">
        <v>527</v>
      </c>
      <c r="J263" s="222">
        <v>436.8</v>
      </c>
      <c r="K263" s="414">
        <v>623</v>
      </c>
      <c r="L263" s="61">
        <f t="shared" si="11"/>
        <v>45188.76</v>
      </c>
    </row>
    <row r="264" spans="1:12" ht="34.5" customHeight="1" x14ac:dyDescent="0.2">
      <c r="A264" s="733"/>
      <c r="B264" s="158" t="s">
        <v>1075</v>
      </c>
      <c r="C264" s="57" t="s">
        <v>43</v>
      </c>
      <c r="D264" s="246">
        <v>0</v>
      </c>
      <c r="E264" s="246">
        <v>0</v>
      </c>
      <c r="F264" s="246">
        <v>0</v>
      </c>
      <c r="G264" s="246">
        <v>0</v>
      </c>
      <c r="H264" s="246">
        <v>0</v>
      </c>
      <c r="I264" s="246">
        <v>0</v>
      </c>
      <c r="J264" s="222">
        <v>131</v>
      </c>
      <c r="K264" s="414">
        <v>0</v>
      </c>
      <c r="L264" s="61">
        <f t="shared" si="11"/>
        <v>131</v>
      </c>
    </row>
    <row r="265" spans="1:12" ht="36.75" customHeight="1" x14ac:dyDescent="0.2">
      <c r="A265" s="733"/>
      <c r="B265" s="74" t="s">
        <v>379</v>
      </c>
      <c r="C265" s="57" t="s">
        <v>43</v>
      </c>
      <c r="D265" s="246">
        <v>25753.089999999997</v>
      </c>
      <c r="E265" s="222">
        <v>0</v>
      </c>
      <c r="F265" s="222">
        <v>0</v>
      </c>
      <c r="G265" s="222">
        <v>0</v>
      </c>
      <c r="H265" s="222">
        <v>0</v>
      </c>
      <c r="I265" s="222">
        <v>0</v>
      </c>
      <c r="J265" s="222">
        <v>0</v>
      </c>
      <c r="K265" s="414">
        <v>0</v>
      </c>
      <c r="L265" s="61">
        <f t="shared" si="11"/>
        <v>25753.089999999997</v>
      </c>
    </row>
    <row r="266" spans="1:12" ht="36.75" customHeight="1" x14ac:dyDescent="0.2">
      <c r="A266" s="733"/>
      <c r="B266" s="74" t="s">
        <v>380</v>
      </c>
      <c r="C266" s="57" t="s">
        <v>43</v>
      </c>
      <c r="D266" s="64">
        <v>78064.72</v>
      </c>
      <c r="E266" s="110">
        <v>776</v>
      </c>
      <c r="F266" s="110">
        <v>1722</v>
      </c>
      <c r="G266" s="222">
        <v>1360</v>
      </c>
      <c r="H266" s="222">
        <v>698</v>
      </c>
      <c r="I266" s="222">
        <v>605.70000000000005</v>
      </c>
      <c r="J266" s="222">
        <v>1175</v>
      </c>
      <c r="K266" s="414">
        <v>194</v>
      </c>
      <c r="L266" s="442">
        <f t="shared" si="11"/>
        <v>84595.42</v>
      </c>
    </row>
    <row r="267" spans="1:12" ht="34.5" customHeight="1" x14ac:dyDescent="0.2">
      <c r="A267" s="733"/>
      <c r="B267" s="74" t="s">
        <v>381</v>
      </c>
      <c r="C267" s="57" t="s">
        <v>43</v>
      </c>
      <c r="D267" s="246">
        <v>5549.7400000000007</v>
      </c>
      <c r="E267" s="223">
        <v>0</v>
      </c>
      <c r="F267" s="223">
        <v>0</v>
      </c>
      <c r="G267" s="223">
        <v>0</v>
      </c>
      <c r="H267" s="222">
        <v>0</v>
      </c>
      <c r="I267" s="222">
        <v>0</v>
      </c>
      <c r="J267" s="223">
        <v>0</v>
      </c>
      <c r="K267" s="413">
        <v>0</v>
      </c>
      <c r="L267" s="61">
        <f t="shared" si="11"/>
        <v>5549.7400000000007</v>
      </c>
    </row>
    <row r="268" spans="1:12" ht="34.5" customHeight="1" x14ac:dyDescent="0.2">
      <c r="A268" s="733"/>
      <c r="B268" s="74" t="s">
        <v>382</v>
      </c>
      <c r="C268" s="57" t="s">
        <v>43</v>
      </c>
      <c r="D268" s="222">
        <v>613</v>
      </c>
      <c r="E268" s="223">
        <v>0</v>
      </c>
      <c r="F268" s="223">
        <v>0</v>
      </c>
      <c r="G268" s="223">
        <v>0</v>
      </c>
      <c r="H268" s="222">
        <v>0</v>
      </c>
      <c r="I268" s="222">
        <v>0</v>
      </c>
      <c r="J268" s="223">
        <v>0</v>
      </c>
      <c r="K268" s="413">
        <v>0</v>
      </c>
      <c r="L268" s="61">
        <f>SUM(D268:K268)</f>
        <v>613</v>
      </c>
    </row>
    <row r="269" spans="1:12" ht="33" customHeight="1" x14ac:dyDescent="0.2">
      <c r="A269" s="733"/>
      <c r="B269" s="74" t="s">
        <v>383</v>
      </c>
      <c r="C269" s="57" t="s">
        <v>43</v>
      </c>
      <c r="D269" s="246">
        <v>31899.180000000008</v>
      </c>
      <c r="E269" s="223">
        <v>0</v>
      </c>
      <c r="F269" s="223">
        <v>177</v>
      </c>
      <c r="G269" s="223">
        <v>250</v>
      </c>
      <c r="H269" s="222">
        <v>133</v>
      </c>
      <c r="I269" s="222">
        <v>79</v>
      </c>
      <c r="J269" s="223">
        <v>0</v>
      </c>
      <c r="K269" s="413">
        <v>0</v>
      </c>
      <c r="L269" s="61">
        <f t="shared" si="11"/>
        <v>32538.180000000008</v>
      </c>
    </row>
    <row r="270" spans="1:12" ht="33" customHeight="1" x14ac:dyDescent="0.2">
      <c r="A270" s="733"/>
      <c r="B270" s="158" t="s">
        <v>1041</v>
      </c>
      <c r="C270" s="57" t="s">
        <v>43</v>
      </c>
      <c r="D270" s="246">
        <v>0</v>
      </c>
      <c r="E270" s="223">
        <v>0</v>
      </c>
      <c r="F270" s="223">
        <v>280</v>
      </c>
      <c r="G270" s="223">
        <v>350</v>
      </c>
      <c r="H270" s="222">
        <v>0</v>
      </c>
      <c r="I270" s="222">
        <v>0</v>
      </c>
      <c r="J270" s="223">
        <v>0</v>
      </c>
      <c r="K270" s="413">
        <v>0</v>
      </c>
      <c r="L270" s="61">
        <f t="shared" si="11"/>
        <v>630</v>
      </c>
    </row>
    <row r="271" spans="1:12" ht="33" customHeight="1" x14ac:dyDescent="0.2">
      <c r="A271" s="733"/>
      <c r="B271" s="74" t="s">
        <v>384</v>
      </c>
      <c r="C271" s="57" t="s">
        <v>43</v>
      </c>
      <c r="D271" s="246">
        <v>2647.84</v>
      </c>
      <c r="E271" s="223">
        <v>0</v>
      </c>
      <c r="F271" s="223">
        <v>0</v>
      </c>
      <c r="G271" s="223">
        <v>0</v>
      </c>
      <c r="H271" s="222">
        <v>0</v>
      </c>
      <c r="I271" s="222">
        <v>0</v>
      </c>
      <c r="J271" s="223">
        <v>0</v>
      </c>
      <c r="K271" s="413">
        <v>0</v>
      </c>
      <c r="L271" s="61">
        <f t="shared" si="11"/>
        <v>2647.84</v>
      </c>
    </row>
    <row r="272" spans="1:12" ht="33" customHeight="1" x14ac:dyDescent="0.2">
      <c r="A272" s="733"/>
      <c r="B272" s="158" t="s">
        <v>1032</v>
      </c>
      <c r="C272" s="57" t="s">
        <v>43</v>
      </c>
      <c r="D272" s="246">
        <v>0</v>
      </c>
      <c r="E272" s="223">
        <v>0</v>
      </c>
      <c r="F272" s="223">
        <v>210</v>
      </c>
      <c r="G272" s="223">
        <v>0</v>
      </c>
      <c r="H272" s="222">
        <v>0</v>
      </c>
      <c r="I272" s="222">
        <v>0</v>
      </c>
      <c r="J272" s="223">
        <v>0</v>
      </c>
      <c r="K272" s="413">
        <v>0</v>
      </c>
      <c r="L272" s="61">
        <f t="shared" si="11"/>
        <v>210</v>
      </c>
    </row>
    <row r="273" spans="1:12" ht="34.5" customHeight="1" x14ac:dyDescent="0.2">
      <c r="A273" s="733"/>
      <c r="B273" s="74" t="s">
        <v>385</v>
      </c>
      <c r="C273" s="57" t="s">
        <v>43</v>
      </c>
      <c r="D273" s="246">
        <v>2458.0500000000002</v>
      </c>
      <c r="E273" s="223">
        <v>0</v>
      </c>
      <c r="F273" s="223">
        <v>0</v>
      </c>
      <c r="G273" s="223">
        <v>0</v>
      </c>
      <c r="H273" s="222">
        <v>0</v>
      </c>
      <c r="I273" s="222">
        <v>0</v>
      </c>
      <c r="J273" s="223">
        <v>0</v>
      </c>
      <c r="K273" s="413">
        <v>0</v>
      </c>
      <c r="L273" s="61">
        <f>SUM(D273:K273)</f>
        <v>2458.0500000000002</v>
      </c>
    </row>
    <row r="274" spans="1:12" ht="36.75" customHeight="1" x14ac:dyDescent="0.2">
      <c r="A274" s="733"/>
      <c r="B274" s="74" t="s">
        <v>386</v>
      </c>
      <c r="C274" s="57" t="s">
        <v>43</v>
      </c>
      <c r="D274" s="246">
        <v>1632.9199999999998</v>
      </c>
      <c r="E274" s="223">
        <v>0</v>
      </c>
      <c r="F274" s="223">
        <v>0</v>
      </c>
      <c r="G274" s="223">
        <v>0</v>
      </c>
      <c r="H274" s="222">
        <v>0</v>
      </c>
      <c r="I274" s="222">
        <v>0</v>
      </c>
      <c r="J274" s="223">
        <v>0</v>
      </c>
      <c r="K274" s="413">
        <v>0</v>
      </c>
      <c r="L274" s="61">
        <f t="shared" si="11"/>
        <v>1632.9199999999998</v>
      </c>
    </row>
    <row r="275" spans="1:12" ht="36.75" customHeight="1" x14ac:dyDescent="0.2">
      <c r="A275" s="733"/>
      <c r="B275" s="74" t="s">
        <v>387</v>
      </c>
      <c r="C275" s="57" t="s">
        <v>43</v>
      </c>
      <c r="D275" s="246">
        <v>30837.599999999999</v>
      </c>
      <c r="E275" s="110">
        <v>206</v>
      </c>
      <c r="F275" s="31">
        <v>222</v>
      </c>
      <c r="G275" s="222">
        <v>522</v>
      </c>
      <c r="H275" s="222">
        <v>170</v>
      </c>
      <c r="I275" s="222">
        <v>1003.6</v>
      </c>
      <c r="J275" s="223">
        <v>214.4</v>
      </c>
      <c r="K275" s="413">
        <v>0</v>
      </c>
      <c r="L275" s="61">
        <f t="shared" si="11"/>
        <v>33175.599999999999</v>
      </c>
    </row>
    <row r="276" spans="1:12" ht="35.25" customHeight="1" x14ac:dyDescent="0.2">
      <c r="A276" s="733"/>
      <c r="B276" s="74" t="s">
        <v>388</v>
      </c>
      <c r="C276" s="57" t="s">
        <v>43</v>
      </c>
      <c r="D276" s="246">
        <v>22299.7</v>
      </c>
      <c r="E276" s="223">
        <v>0</v>
      </c>
      <c r="F276" s="223">
        <v>0</v>
      </c>
      <c r="G276" s="223">
        <v>0</v>
      </c>
      <c r="H276" s="222">
        <v>0</v>
      </c>
      <c r="I276" s="222">
        <v>0</v>
      </c>
      <c r="J276" s="222">
        <v>0</v>
      </c>
      <c r="K276" s="413">
        <v>0</v>
      </c>
      <c r="L276" s="61">
        <f t="shared" si="11"/>
        <v>22299.7</v>
      </c>
    </row>
    <row r="277" spans="1:12" ht="34.5" customHeight="1" x14ac:dyDescent="0.2">
      <c r="A277" s="733"/>
      <c r="B277" s="74" t="s">
        <v>389</v>
      </c>
      <c r="C277" s="57" t="s">
        <v>43</v>
      </c>
      <c r="D277" s="246">
        <v>79564.150000000009</v>
      </c>
      <c r="E277" s="223">
        <v>184</v>
      </c>
      <c r="F277" s="223">
        <v>78</v>
      </c>
      <c r="G277" s="222">
        <v>2451</v>
      </c>
      <c r="H277" s="222">
        <v>1205</v>
      </c>
      <c r="I277" s="222">
        <v>1699.2</v>
      </c>
      <c r="J277" s="223">
        <v>409</v>
      </c>
      <c r="K277" s="413">
        <v>154</v>
      </c>
      <c r="L277" s="61">
        <f t="shared" si="11"/>
        <v>85744.35</v>
      </c>
    </row>
    <row r="278" spans="1:12" ht="35.25" customHeight="1" x14ac:dyDescent="0.2">
      <c r="A278" s="733"/>
      <c r="B278" s="74" t="s">
        <v>390</v>
      </c>
      <c r="C278" s="57" t="s">
        <v>43</v>
      </c>
      <c r="D278" s="246">
        <v>6721.0000000000009</v>
      </c>
      <c r="E278" s="223">
        <v>0</v>
      </c>
      <c r="F278" s="223">
        <v>0</v>
      </c>
      <c r="G278" s="223">
        <v>0</v>
      </c>
      <c r="H278" s="222">
        <v>0</v>
      </c>
      <c r="I278" s="222">
        <v>0</v>
      </c>
      <c r="J278" s="222">
        <v>0</v>
      </c>
      <c r="K278" s="414">
        <v>0</v>
      </c>
      <c r="L278" s="61">
        <f t="shared" si="11"/>
        <v>6721.0000000000009</v>
      </c>
    </row>
    <row r="279" spans="1:12" ht="36.75" customHeight="1" x14ac:dyDescent="0.2">
      <c r="A279" s="733"/>
      <c r="B279" s="74" t="s">
        <v>391</v>
      </c>
      <c r="C279" s="57" t="s">
        <v>43</v>
      </c>
      <c r="D279" s="246">
        <v>30968.649999999998</v>
      </c>
      <c r="E279" s="110">
        <v>1018</v>
      </c>
      <c r="F279" s="31">
        <v>222</v>
      </c>
      <c r="G279" s="222">
        <v>475</v>
      </c>
      <c r="H279" s="222">
        <v>915</v>
      </c>
      <c r="I279" s="222">
        <v>459.6</v>
      </c>
      <c r="J279" s="223">
        <v>278.7</v>
      </c>
      <c r="K279" s="413">
        <v>634.58000000000004</v>
      </c>
      <c r="L279" s="61">
        <f t="shared" si="11"/>
        <v>34971.529999999992</v>
      </c>
    </row>
    <row r="280" spans="1:12" ht="36.75" customHeight="1" x14ac:dyDescent="0.2">
      <c r="A280" s="733"/>
      <c r="B280" s="74" t="s">
        <v>392</v>
      </c>
      <c r="C280" s="57" t="s">
        <v>43</v>
      </c>
      <c r="D280" s="246">
        <v>2431.1999999999998</v>
      </c>
      <c r="E280" s="223">
        <v>0</v>
      </c>
      <c r="F280" s="223">
        <v>0</v>
      </c>
      <c r="G280" s="223">
        <v>0</v>
      </c>
      <c r="H280" s="222">
        <v>0</v>
      </c>
      <c r="I280" s="222">
        <v>0</v>
      </c>
      <c r="J280" s="223">
        <v>167</v>
      </c>
      <c r="K280" s="413">
        <v>689.2</v>
      </c>
      <c r="L280" s="61">
        <f t="shared" si="11"/>
        <v>3287.3999999999996</v>
      </c>
    </row>
    <row r="281" spans="1:12" ht="36.75" customHeight="1" x14ac:dyDescent="0.2">
      <c r="A281" s="733"/>
      <c r="B281" s="74" t="s">
        <v>393</v>
      </c>
      <c r="C281" s="57" t="s">
        <v>43</v>
      </c>
      <c r="D281" s="246">
        <v>3402.6</v>
      </c>
      <c r="E281" s="223">
        <v>0</v>
      </c>
      <c r="F281" s="223">
        <v>0</v>
      </c>
      <c r="G281" s="223">
        <v>0</v>
      </c>
      <c r="H281" s="222">
        <v>0</v>
      </c>
      <c r="I281" s="222">
        <v>0</v>
      </c>
      <c r="J281" s="223">
        <v>0</v>
      </c>
      <c r="K281" s="413">
        <v>0</v>
      </c>
      <c r="L281" s="61">
        <f t="shared" si="11"/>
        <v>3402.6</v>
      </c>
    </row>
    <row r="282" spans="1:12" ht="36.75" customHeight="1" x14ac:dyDescent="0.2">
      <c r="A282" s="733"/>
      <c r="B282" s="74" t="s">
        <v>394</v>
      </c>
      <c r="C282" s="57" t="s">
        <v>43</v>
      </c>
      <c r="D282" s="246">
        <v>6435.1000000000013</v>
      </c>
      <c r="E282" s="223">
        <v>0</v>
      </c>
      <c r="F282" s="223">
        <v>0</v>
      </c>
      <c r="G282" s="223">
        <v>0</v>
      </c>
      <c r="H282" s="222">
        <v>0</v>
      </c>
      <c r="I282" s="222">
        <v>70</v>
      </c>
      <c r="J282" s="223">
        <v>0</v>
      </c>
      <c r="K282" s="413">
        <v>0</v>
      </c>
      <c r="L282" s="61">
        <f>SUM(D282:K282)</f>
        <v>6505.1000000000013</v>
      </c>
    </row>
    <row r="283" spans="1:12" ht="30.75" customHeight="1" x14ac:dyDescent="0.2">
      <c r="A283" s="733"/>
      <c r="B283" s="74" t="s">
        <v>395</v>
      </c>
      <c r="C283" s="57" t="s">
        <v>43</v>
      </c>
      <c r="D283" s="246">
        <v>319.10000000000002</v>
      </c>
      <c r="E283" s="223">
        <v>0</v>
      </c>
      <c r="F283" s="223">
        <v>0</v>
      </c>
      <c r="G283" s="223">
        <v>0</v>
      </c>
      <c r="H283" s="222">
        <v>0</v>
      </c>
      <c r="I283" s="222">
        <v>0</v>
      </c>
      <c r="J283" s="223">
        <v>0</v>
      </c>
      <c r="K283" s="413">
        <v>0</v>
      </c>
      <c r="L283" s="61">
        <f t="shared" si="11"/>
        <v>319.10000000000002</v>
      </c>
    </row>
    <row r="284" spans="1:12" ht="36.75" customHeight="1" x14ac:dyDescent="0.2">
      <c r="A284" s="733"/>
      <c r="B284" s="74" t="s">
        <v>396</v>
      </c>
      <c r="C284" s="57" t="s">
        <v>43</v>
      </c>
      <c r="D284" s="246">
        <v>21330.1</v>
      </c>
      <c r="E284" s="110">
        <v>562</v>
      </c>
      <c r="F284" s="31">
        <v>310</v>
      </c>
      <c r="G284" s="222">
        <v>450</v>
      </c>
      <c r="H284" s="222">
        <v>627</v>
      </c>
      <c r="I284" s="222">
        <v>258</v>
      </c>
      <c r="J284" s="223">
        <v>79.2</v>
      </c>
      <c r="K284" s="413">
        <v>0</v>
      </c>
      <c r="L284" s="61">
        <f t="shared" si="11"/>
        <v>23616.3</v>
      </c>
    </row>
    <row r="285" spans="1:12" ht="30" customHeight="1" x14ac:dyDescent="0.2">
      <c r="A285" s="733"/>
      <c r="B285" s="74" t="s">
        <v>397</v>
      </c>
      <c r="C285" s="57" t="s">
        <v>43</v>
      </c>
      <c r="D285" s="246">
        <v>1974</v>
      </c>
      <c r="E285" s="223">
        <v>0</v>
      </c>
      <c r="F285" s="223">
        <v>0</v>
      </c>
      <c r="G285" s="223">
        <v>0</v>
      </c>
      <c r="H285" s="222">
        <v>0</v>
      </c>
      <c r="I285" s="222">
        <v>0</v>
      </c>
      <c r="J285" s="223">
        <v>0</v>
      </c>
      <c r="K285" s="413">
        <v>0</v>
      </c>
      <c r="L285" s="61">
        <f t="shared" si="11"/>
        <v>1974</v>
      </c>
    </row>
    <row r="286" spans="1:12" ht="36.75" customHeight="1" x14ac:dyDescent="0.2">
      <c r="A286" s="733"/>
      <c r="B286" s="74" t="s">
        <v>398</v>
      </c>
      <c r="C286" s="57" t="s">
        <v>43</v>
      </c>
      <c r="D286" s="246">
        <v>24102.22</v>
      </c>
      <c r="E286" s="223">
        <v>281</v>
      </c>
      <c r="F286" s="31">
        <v>446</v>
      </c>
      <c r="G286" s="222">
        <v>1199</v>
      </c>
      <c r="H286" s="222">
        <v>878</v>
      </c>
      <c r="I286" s="222">
        <v>624</v>
      </c>
      <c r="J286" s="223">
        <v>335</v>
      </c>
      <c r="K286" s="413">
        <v>764</v>
      </c>
      <c r="L286" s="61">
        <f t="shared" si="11"/>
        <v>28629.22</v>
      </c>
    </row>
    <row r="287" spans="1:12" ht="30" customHeight="1" x14ac:dyDescent="0.2">
      <c r="A287" s="733"/>
      <c r="B287" s="74" t="s">
        <v>399</v>
      </c>
      <c r="C287" s="57" t="s">
        <v>43</v>
      </c>
      <c r="D287" s="246">
        <v>8952.9</v>
      </c>
      <c r="E287" s="110">
        <v>0</v>
      </c>
      <c r="F287" s="223">
        <v>0</v>
      </c>
      <c r="G287" s="223">
        <v>0</v>
      </c>
      <c r="H287" s="222">
        <v>0</v>
      </c>
      <c r="I287" s="222">
        <v>0</v>
      </c>
      <c r="J287" s="223">
        <v>0</v>
      </c>
      <c r="K287" s="413">
        <v>0</v>
      </c>
      <c r="L287" s="61">
        <f t="shared" si="11"/>
        <v>8952.9</v>
      </c>
    </row>
    <row r="288" spans="1:12" ht="32.25" customHeight="1" x14ac:dyDescent="0.2">
      <c r="A288" s="733"/>
      <c r="B288" s="145" t="s">
        <v>400</v>
      </c>
      <c r="C288" s="57" t="s">
        <v>43</v>
      </c>
      <c r="D288" s="246">
        <v>686.1</v>
      </c>
      <c r="E288" s="110">
        <v>0</v>
      </c>
      <c r="F288" s="223">
        <v>0</v>
      </c>
      <c r="G288" s="223">
        <v>0</v>
      </c>
      <c r="H288" s="222">
        <v>0</v>
      </c>
      <c r="I288" s="222">
        <v>0</v>
      </c>
      <c r="J288" s="223">
        <v>0</v>
      </c>
      <c r="K288" s="413">
        <v>0</v>
      </c>
      <c r="L288" s="61">
        <f t="shared" si="11"/>
        <v>686.1</v>
      </c>
    </row>
    <row r="289" spans="1:12" ht="34.5" customHeight="1" x14ac:dyDescent="0.2">
      <c r="A289" s="733"/>
      <c r="B289" s="74" t="s">
        <v>401</v>
      </c>
      <c r="C289" s="57" t="s">
        <v>43</v>
      </c>
      <c r="D289" s="246">
        <v>1126</v>
      </c>
      <c r="E289" s="110">
        <v>0</v>
      </c>
      <c r="F289" s="223">
        <v>0</v>
      </c>
      <c r="G289" s="223">
        <v>0</v>
      </c>
      <c r="H289" s="222">
        <v>0</v>
      </c>
      <c r="I289" s="222">
        <v>0</v>
      </c>
      <c r="J289" s="223">
        <v>0</v>
      </c>
      <c r="K289" s="413">
        <v>0</v>
      </c>
      <c r="L289" s="61">
        <f t="shared" si="11"/>
        <v>1126</v>
      </c>
    </row>
    <row r="290" spans="1:12" ht="30" customHeight="1" x14ac:dyDescent="0.2">
      <c r="A290" s="733"/>
      <c r="B290" s="74" t="s">
        <v>402</v>
      </c>
      <c r="C290" s="57" t="s">
        <v>43</v>
      </c>
      <c r="D290" s="246">
        <v>3484.6</v>
      </c>
      <c r="E290" s="110">
        <v>0</v>
      </c>
      <c r="F290" s="223">
        <v>0</v>
      </c>
      <c r="G290" s="223">
        <v>0</v>
      </c>
      <c r="H290" s="222">
        <v>0</v>
      </c>
      <c r="I290" s="222">
        <v>0</v>
      </c>
      <c r="J290" s="223">
        <v>0</v>
      </c>
      <c r="K290" s="413">
        <v>0</v>
      </c>
      <c r="L290" s="61">
        <f t="shared" si="11"/>
        <v>3484.6</v>
      </c>
    </row>
    <row r="291" spans="1:12" ht="36.75" customHeight="1" x14ac:dyDescent="0.2">
      <c r="A291" s="733"/>
      <c r="B291" s="74" t="s">
        <v>403</v>
      </c>
      <c r="C291" s="57" t="s">
        <v>43</v>
      </c>
      <c r="D291" s="246">
        <v>164.6</v>
      </c>
      <c r="E291" s="110">
        <v>0</v>
      </c>
      <c r="F291" s="223">
        <v>0</v>
      </c>
      <c r="G291" s="223">
        <v>0</v>
      </c>
      <c r="H291" s="222">
        <v>0</v>
      </c>
      <c r="I291" s="222">
        <v>0</v>
      </c>
      <c r="J291" s="223">
        <v>0</v>
      </c>
      <c r="K291" s="413">
        <v>0</v>
      </c>
      <c r="L291" s="61">
        <f t="shared" si="11"/>
        <v>164.6</v>
      </c>
    </row>
    <row r="292" spans="1:12" ht="60.75" customHeight="1" x14ac:dyDescent="0.2">
      <c r="A292" s="733"/>
      <c r="B292" s="74" t="s">
        <v>404</v>
      </c>
      <c r="C292" s="57" t="s">
        <v>43</v>
      </c>
      <c r="D292" s="246">
        <v>3244.8</v>
      </c>
      <c r="E292" s="110">
        <v>0</v>
      </c>
      <c r="F292" s="223">
        <v>0</v>
      </c>
      <c r="G292" s="223">
        <v>0</v>
      </c>
      <c r="H292" s="222">
        <v>0</v>
      </c>
      <c r="I292" s="222">
        <v>0</v>
      </c>
      <c r="J292" s="223">
        <v>0</v>
      </c>
      <c r="K292" s="413">
        <v>194</v>
      </c>
      <c r="L292" s="61">
        <f>SUM(D292:K292)</f>
        <v>3438.8</v>
      </c>
    </row>
    <row r="293" spans="1:12" ht="31.5" customHeight="1" x14ac:dyDescent="0.2">
      <c r="A293" s="733"/>
      <c r="B293" s="158" t="s">
        <v>405</v>
      </c>
      <c r="C293" s="57" t="s">
        <v>43</v>
      </c>
      <c r="D293" s="222">
        <v>2982</v>
      </c>
      <c r="E293" s="223">
        <v>173</v>
      </c>
      <c r="F293" s="223">
        <v>0</v>
      </c>
      <c r="G293" s="222">
        <v>934</v>
      </c>
      <c r="H293" s="222">
        <v>0</v>
      </c>
      <c r="I293" s="222">
        <v>0</v>
      </c>
      <c r="J293" s="223">
        <v>0</v>
      </c>
      <c r="K293" s="413">
        <v>337</v>
      </c>
      <c r="L293" s="61">
        <f t="shared" si="11"/>
        <v>4426</v>
      </c>
    </row>
    <row r="294" spans="1:12" ht="31.5" customHeight="1" x14ac:dyDescent="0.2">
      <c r="A294" s="733"/>
      <c r="B294" s="158" t="s">
        <v>1011</v>
      </c>
      <c r="C294" s="57" t="s">
        <v>43</v>
      </c>
      <c r="D294" s="245">
        <v>466</v>
      </c>
      <c r="E294" s="223">
        <v>0</v>
      </c>
      <c r="F294" s="223">
        <v>0</v>
      </c>
      <c r="G294" s="223">
        <v>0</v>
      </c>
      <c r="H294" s="222">
        <v>0</v>
      </c>
      <c r="I294" s="222">
        <v>0</v>
      </c>
      <c r="J294" s="223">
        <v>0</v>
      </c>
      <c r="K294" s="413">
        <v>0</v>
      </c>
      <c r="L294" s="61">
        <f t="shared" si="11"/>
        <v>466</v>
      </c>
    </row>
    <row r="295" spans="1:12" ht="29.25" customHeight="1" x14ac:dyDescent="0.2">
      <c r="A295" s="733"/>
      <c r="B295" s="158" t="s">
        <v>406</v>
      </c>
      <c r="C295" s="57" t="s">
        <v>43</v>
      </c>
      <c r="D295" s="245">
        <v>364</v>
      </c>
      <c r="E295" s="223">
        <v>0</v>
      </c>
      <c r="F295" s="223">
        <v>0</v>
      </c>
      <c r="G295" s="223">
        <v>0</v>
      </c>
      <c r="H295" s="222">
        <v>0</v>
      </c>
      <c r="I295" s="222">
        <v>0</v>
      </c>
      <c r="J295" s="223">
        <v>0</v>
      </c>
      <c r="K295" s="413">
        <v>0</v>
      </c>
      <c r="L295" s="61">
        <f t="shared" si="11"/>
        <v>364</v>
      </c>
    </row>
    <row r="296" spans="1:12" ht="37.5" customHeight="1" x14ac:dyDescent="0.2">
      <c r="A296" s="734"/>
      <c r="B296" s="158" t="s">
        <v>407</v>
      </c>
      <c r="C296" s="57" t="s">
        <v>43</v>
      </c>
      <c r="D296" s="246">
        <v>1691.3999999999999</v>
      </c>
      <c r="E296" s="223">
        <v>0</v>
      </c>
      <c r="F296" s="223">
        <v>0</v>
      </c>
      <c r="G296" s="223">
        <v>0</v>
      </c>
      <c r="H296" s="222">
        <v>0</v>
      </c>
      <c r="I296" s="222">
        <v>0</v>
      </c>
      <c r="J296" s="223">
        <v>0</v>
      </c>
      <c r="K296" s="413">
        <v>0</v>
      </c>
      <c r="L296" s="61">
        <f t="shared" si="11"/>
        <v>1691.3999999999999</v>
      </c>
    </row>
    <row r="297" spans="1:12" ht="34.5" customHeight="1" x14ac:dyDescent="0.2">
      <c r="A297" s="732" t="s">
        <v>374</v>
      </c>
      <c r="B297" s="74" t="s">
        <v>408</v>
      </c>
      <c r="C297" s="57" t="s">
        <v>43</v>
      </c>
      <c r="D297" s="64">
        <v>7833.45</v>
      </c>
      <c r="E297" s="222">
        <v>113.5</v>
      </c>
      <c r="F297" s="222">
        <v>0</v>
      </c>
      <c r="G297" s="222">
        <v>250</v>
      </c>
      <c r="H297" s="222">
        <v>0</v>
      </c>
      <c r="I297" s="222">
        <v>0</v>
      </c>
      <c r="J297" s="222">
        <v>0</v>
      </c>
      <c r="K297" s="423">
        <v>0</v>
      </c>
      <c r="L297" s="442">
        <f>SUM(D297:K297)</f>
        <v>8196.9500000000007</v>
      </c>
    </row>
    <row r="298" spans="1:12" ht="31.5" customHeight="1" x14ac:dyDescent="0.2">
      <c r="A298" s="733"/>
      <c r="B298" s="74" t="s">
        <v>409</v>
      </c>
      <c r="C298" s="57" t="s">
        <v>43</v>
      </c>
      <c r="D298" s="246">
        <v>11886.319999999998</v>
      </c>
      <c r="E298" s="223">
        <v>0</v>
      </c>
      <c r="F298" s="223">
        <v>0</v>
      </c>
      <c r="G298" s="223">
        <v>0</v>
      </c>
      <c r="H298" s="222">
        <v>0</v>
      </c>
      <c r="I298" s="222">
        <v>0</v>
      </c>
      <c r="J298" s="223">
        <v>0</v>
      </c>
      <c r="K298" s="413">
        <v>0</v>
      </c>
      <c r="L298" s="61">
        <f t="shared" si="11"/>
        <v>11886.319999999998</v>
      </c>
    </row>
    <row r="299" spans="1:12" ht="46.5" customHeight="1" x14ac:dyDescent="0.2">
      <c r="A299" s="733"/>
      <c r="B299" s="74" t="s">
        <v>410</v>
      </c>
      <c r="C299" s="57" t="s">
        <v>43</v>
      </c>
      <c r="D299" s="246">
        <v>11165.109999999999</v>
      </c>
      <c r="E299" s="223">
        <v>0</v>
      </c>
      <c r="F299" s="223">
        <v>0</v>
      </c>
      <c r="G299" s="223">
        <v>0</v>
      </c>
      <c r="H299" s="222">
        <v>0</v>
      </c>
      <c r="I299" s="222">
        <v>0</v>
      </c>
      <c r="J299" s="223">
        <v>0</v>
      </c>
      <c r="K299" s="413">
        <v>0</v>
      </c>
      <c r="L299" s="61">
        <f>SUM(D299:K299)</f>
        <v>11165.109999999999</v>
      </c>
    </row>
    <row r="300" spans="1:12" ht="31.5" customHeight="1" x14ac:dyDescent="0.2">
      <c r="A300" s="733"/>
      <c r="B300" s="74" t="s">
        <v>411</v>
      </c>
      <c r="C300" s="57" t="s">
        <v>43</v>
      </c>
      <c r="D300" s="246">
        <v>23141.699999999997</v>
      </c>
      <c r="E300" s="110">
        <v>1034</v>
      </c>
      <c r="F300" s="223">
        <v>178</v>
      </c>
      <c r="G300" s="222">
        <v>590</v>
      </c>
      <c r="H300" s="222">
        <v>617</v>
      </c>
      <c r="I300" s="222">
        <v>364.6</v>
      </c>
      <c r="J300" s="223">
        <v>58</v>
      </c>
      <c r="K300" s="413">
        <v>406.4</v>
      </c>
      <c r="L300" s="61">
        <f t="shared" si="11"/>
        <v>26389.699999999997</v>
      </c>
    </row>
    <row r="301" spans="1:12" ht="28.5" customHeight="1" x14ac:dyDescent="0.2">
      <c r="A301" s="733"/>
      <c r="B301" s="74" t="s">
        <v>412</v>
      </c>
      <c r="C301" s="57" t="s">
        <v>43</v>
      </c>
      <c r="D301" s="246">
        <v>387.3</v>
      </c>
      <c r="E301" s="223">
        <v>0</v>
      </c>
      <c r="F301" s="223">
        <v>0</v>
      </c>
      <c r="G301" s="223">
        <v>475</v>
      </c>
      <c r="H301" s="222">
        <v>0</v>
      </c>
      <c r="I301" s="222">
        <v>0</v>
      </c>
      <c r="J301" s="223">
        <v>0</v>
      </c>
      <c r="K301" s="413">
        <v>0</v>
      </c>
      <c r="L301" s="61">
        <f t="shared" si="11"/>
        <v>862.3</v>
      </c>
    </row>
    <row r="302" spans="1:12" ht="35.25" customHeight="1" x14ac:dyDescent="0.2">
      <c r="A302" s="733"/>
      <c r="B302" s="131" t="s">
        <v>413</v>
      </c>
      <c r="C302" s="247" t="s">
        <v>43</v>
      </c>
      <c r="D302" s="246">
        <v>2150.02</v>
      </c>
      <c r="E302" s="223">
        <v>0</v>
      </c>
      <c r="F302" s="223">
        <v>0</v>
      </c>
      <c r="G302" s="223">
        <v>0</v>
      </c>
      <c r="H302" s="222">
        <v>0</v>
      </c>
      <c r="I302" s="222">
        <v>0</v>
      </c>
      <c r="J302" s="223">
        <v>0</v>
      </c>
      <c r="K302" s="413">
        <v>0</v>
      </c>
      <c r="L302" s="61">
        <f t="shared" si="11"/>
        <v>2150.02</v>
      </c>
    </row>
    <row r="303" spans="1:12" ht="31.5" customHeight="1" x14ac:dyDescent="0.2">
      <c r="A303" s="733"/>
      <c r="B303" s="74" t="s">
        <v>414</v>
      </c>
      <c r="C303" s="57" t="s">
        <v>43</v>
      </c>
      <c r="D303" s="246">
        <v>10357.1</v>
      </c>
      <c r="E303" s="223">
        <v>0</v>
      </c>
      <c r="F303" s="223">
        <v>198</v>
      </c>
      <c r="G303" s="223">
        <v>0</v>
      </c>
      <c r="H303" s="222">
        <v>0</v>
      </c>
      <c r="I303" s="222">
        <v>0</v>
      </c>
      <c r="J303" s="223">
        <v>0</v>
      </c>
      <c r="K303" s="413">
        <v>0</v>
      </c>
      <c r="L303" s="61">
        <f>SUM(D303:K303)</f>
        <v>10555.1</v>
      </c>
    </row>
    <row r="304" spans="1:12" ht="30.75" customHeight="1" x14ac:dyDescent="0.2">
      <c r="A304" s="733"/>
      <c r="B304" s="74" t="s">
        <v>415</v>
      </c>
      <c r="C304" s="57" t="s">
        <v>43</v>
      </c>
      <c r="D304" s="246">
        <v>3262.6000000000004</v>
      </c>
      <c r="E304" s="223">
        <v>0</v>
      </c>
      <c r="F304" s="223">
        <v>0</v>
      </c>
      <c r="G304" s="223">
        <v>0</v>
      </c>
      <c r="H304" s="222">
        <v>0</v>
      </c>
      <c r="I304" s="222">
        <v>0</v>
      </c>
      <c r="J304" s="223">
        <v>0</v>
      </c>
      <c r="K304" s="413">
        <v>0</v>
      </c>
      <c r="L304" s="61">
        <f t="shared" si="11"/>
        <v>3262.6000000000004</v>
      </c>
    </row>
    <row r="305" spans="1:12" ht="35.25" customHeight="1" x14ac:dyDescent="0.2">
      <c r="A305" s="733"/>
      <c r="B305" s="74" t="s">
        <v>416</v>
      </c>
      <c r="C305" s="57" t="s">
        <v>43</v>
      </c>
      <c r="D305" s="246">
        <v>79165.949999999983</v>
      </c>
      <c r="E305" s="110">
        <v>1666</v>
      </c>
      <c r="F305" s="31">
        <v>527</v>
      </c>
      <c r="G305" s="223">
        <v>0</v>
      </c>
      <c r="H305" s="222">
        <v>1560</v>
      </c>
      <c r="I305" s="222">
        <v>1114.7</v>
      </c>
      <c r="J305" s="223">
        <v>374.4</v>
      </c>
      <c r="K305" s="413">
        <v>1561.15</v>
      </c>
      <c r="L305" s="61">
        <f>SUM(D305:K305)</f>
        <v>85969.199999999968</v>
      </c>
    </row>
    <row r="306" spans="1:12" ht="47.25" customHeight="1" x14ac:dyDescent="0.2">
      <c r="A306" s="733"/>
      <c r="B306" s="158" t="s">
        <v>417</v>
      </c>
      <c r="C306" s="57" t="s">
        <v>43</v>
      </c>
      <c r="D306" s="246">
        <v>232</v>
      </c>
      <c r="E306" s="44">
        <v>0</v>
      </c>
      <c r="F306" s="223">
        <v>0</v>
      </c>
      <c r="G306" s="223">
        <v>0</v>
      </c>
      <c r="H306" s="222">
        <v>0</v>
      </c>
      <c r="I306" s="222">
        <v>0</v>
      </c>
      <c r="J306" s="223">
        <v>0</v>
      </c>
      <c r="K306" s="413">
        <v>0</v>
      </c>
      <c r="L306" s="61">
        <f t="shared" si="11"/>
        <v>232</v>
      </c>
    </row>
    <row r="307" spans="1:12" ht="31.5" customHeight="1" x14ac:dyDescent="0.2">
      <c r="A307" s="733"/>
      <c r="B307" s="158" t="s">
        <v>418</v>
      </c>
      <c r="C307" s="57" t="s">
        <v>43</v>
      </c>
      <c r="D307" s="246">
        <v>1525</v>
      </c>
      <c r="E307" s="246">
        <v>0</v>
      </c>
      <c r="F307" s="223">
        <v>0</v>
      </c>
      <c r="G307" s="223">
        <v>750</v>
      </c>
      <c r="H307" s="222">
        <v>0</v>
      </c>
      <c r="I307" s="222">
        <v>0</v>
      </c>
      <c r="J307" s="223">
        <v>0</v>
      </c>
      <c r="K307" s="413">
        <v>0</v>
      </c>
      <c r="L307" s="61">
        <f t="shared" si="11"/>
        <v>2275</v>
      </c>
    </row>
    <row r="308" spans="1:12" ht="35.25" customHeight="1" x14ac:dyDescent="0.2">
      <c r="A308" s="733"/>
      <c r="B308" s="158" t="s">
        <v>1047</v>
      </c>
      <c r="C308" s="57" t="s">
        <v>43</v>
      </c>
      <c r="D308" s="246">
        <v>0</v>
      </c>
      <c r="E308" s="246">
        <v>0</v>
      </c>
      <c r="F308" s="246">
        <v>0</v>
      </c>
      <c r="G308" s="223">
        <v>1000</v>
      </c>
      <c r="H308" s="222">
        <v>0</v>
      </c>
      <c r="I308" s="222">
        <v>0</v>
      </c>
      <c r="J308" s="223">
        <v>0</v>
      </c>
      <c r="K308" s="413">
        <v>0</v>
      </c>
      <c r="L308" s="61">
        <f t="shared" si="11"/>
        <v>1000</v>
      </c>
    </row>
    <row r="309" spans="1:12" ht="31.5" customHeight="1" x14ac:dyDescent="0.2">
      <c r="A309" s="733"/>
      <c r="B309" s="158" t="s">
        <v>1048</v>
      </c>
      <c r="C309" s="57" t="s">
        <v>43</v>
      </c>
      <c r="D309" s="246">
        <v>0</v>
      </c>
      <c r="E309" s="246">
        <v>0</v>
      </c>
      <c r="F309" s="246">
        <v>0</v>
      </c>
      <c r="G309" s="223">
        <v>740</v>
      </c>
      <c r="H309" s="222">
        <v>0</v>
      </c>
      <c r="I309" s="222">
        <v>0</v>
      </c>
      <c r="J309" s="223">
        <v>0</v>
      </c>
      <c r="K309" s="413">
        <v>0</v>
      </c>
      <c r="L309" s="61">
        <f t="shared" si="11"/>
        <v>740</v>
      </c>
    </row>
    <row r="310" spans="1:12" ht="35.25" customHeight="1" x14ac:dyDescent="0.2">
      <c r="A310" s="733"/>
      <c r="B310" s="158" t="s">
        <v>1066</v>
      </c>
      <c r="C310" s="57" t="s">
        <v>43</v>
      </c>
      <c r="D310" s="246">
        <v>0</v>
      </c>
      <c r="E310" s="246">
        <v>0</v>
      </c>
      <c r="F310" s="246">
        <v>0</v>
      </c>
      <c r="G310" s="246">
        <v>0</v>
      </c>
      <c r="H310" s="222">
        <v>43.2</v>
      </c>
      <c r="I310" s="222">
        <v>103.4</v>
      </c>
      <c r="J310" s="223">
        <v>167</v>
      </c>
      <c r="K310" s="413">
        <v>380.7</v>
      </c>
      <c r="L310" s="61">
        <f t="shared" si="11"/>
        <v>694.3</v>
      </c>
    </row>
    <row r="311" spans="1:12" ht="30.75" customHeight="1" x14ac:dyDescent="0.2">
      <c r="A311" s="733"/>
      <c r="B311" s="158" t="s">
        <v>1067</v>
      </c>
      <c r="C311" s="57" t="s">
        <v>43</v>
      </c>
      <c r="D311" s="246">
        <v>0</v>
      </c>
      <c r="E311" s="246">
        <v>0</v>
      </c>
      <c r="F311" s="246">
        <v>0</v>
      </c>
      <c r="G311" s="246">
        <v>0</v>
      </c>
      <c r="H311" s="222">
        <v>215</v>
      </c>
      <c r="I311" s="222">
        <v>210.4</v>
      </c>
      <c r="J311" s="223">
        <v>218</v>
      </c>
      <c r="K311" s="413">
        <v>710.4</v>
      </c>
      <c r="L311" s="61">
        <f t="shared" si="11"/>
        <v>1353.8</v>
      </c>
    </row>
    <row r="312" spans="1:12" ht="30.75" customHeight="1" x14ac:dyDescent="0.2">
      <c r="A312" s="734"/>
      <c r="B312" s="158" t="s">
        <v>419</v>
      </c>
      <c r="C312" s="57" t="s">
        <v>43</v>
      </c>
      <c r="D312" s="246">
        <v>5533.8</v>
      </c>
      <c r="E312" s="246">
        <v>255</v>
      </c>
      <c r="F312" s="246">
        <v>202</v>
      </c>
      <c r="G312" s="222">
        <v>572</v>
      </c>
      <c r="H312" s="222">
        <v>581</v>
      </c>
      <c r="I312" s="222">
        <v>425</v>
      </c>
      <c r="J312" s="223">
        <v>242</v>
      </c>
      <c r="K312" s="413">
        <v>0</v>
      </c>
      <c r="L312" s="61">
        <f t="shared" si="11"/>
        <v>7810.8</v>
      </c>
    </row>
    <row r="313" spans="1:12" ht="34.5" customHeight="1" x14ac:dyDescent="0.2">
      <c r="A313" s="457" t="s">
        <v>420</v>
      </c>
      <c r="B313" s="158" t="s">
        <v>421</v>
      </c>
      <c r="C313" s="57" t="s">
        <v>43</v>
      </c>
      <c r="D313" s="246">
        <v>630</v>
      </c>
      <c r="E313" s="222">
        <v>0</v>
      </c>
      <c r="F313" s="110">
        <v>0</v>
      </c>
      <c r="G313" s="222">
        <v>0</v>
      </c>
      <c r="H313" s="222">
        <v>0</v>
      </c>
      <c r="I313" s="222">
        <v>0</v>
      </c>
      <c r="J313" s="222">
        <v>0</v>
      </c>
      <c r="K313" s="413">
        <v>0</v>
      </c>
      <c r="L313" s="442">
        <f t="shared" si="11"/>
        <v>630</v>
      </c>
    </row>
    <row r="314" spans="1:12" ht="34.5" customHeight="1" x14ac:dyDescent="0.2">
      <c r="A314" s="792" t="s">
        <v>422</v>
      </c>
      <c r="B314" s="158" t="s">
        <v>1016</v>
      </c>
      <c r="C314" s="57" t="s">
        <v>43</v>
      </c>
      <c r="D314" s="246">
        <v>115</v>
      </c>
      <c r="E314" s="222">
        <v>0</v>
      </c>
      <c r="F314" s="110">
        <v>0</v>
      </c>
      <c r="G314" s="222">
        <v>0</v>
      </c>
      <c r="H314" s="222">
        <v>0</v>
      </c>
      <c r="I314" s="222">
        <v>0</v>
      </c>
      <c r="J314" s="222">
        <v>0</v>
      </c>
      <c r="K314" s="413">
        <v>0</v>
      </c>
      <c r="L314" s="61">
        <f t="shared" ref="L314:L383" si="12">SUM(D314:K314)</f>
        <v>115</v>
      </c>
    </row>
    <row r="315" spans="1:12" ht="34.5" customHeight="1" x14ac:dyDescent="0.2">
      <c r="A315" s="793"/>
      <c r="B315" s="74" t="s">
        <v>423</v>
      </c>
      <c r="C315" s="57" t="s">
        <v>43</v>
      </c>
      <c r="D315" s="246">
        <v>484.1</v>
      </c>
      <c r="E315" s="222">
        <v>0</v>
      </c>
      <c r="F315" s="110">
        <v>0</v>
      </c>
      <c r="G315" s="222">
        <v>0</v>
      </c>
      <c r="H315" s="222">
        <v>0</v>
      </c>
      <c r="I315" s="222">
        <v>0</v>
      </c>
      <c r="J315" s="222">
        <v>0</v>
      </c>
      <c r="K315" s="413">
        <v>0</v>
      </c>
      <c r="L315" s="61">
        <f>SUM(D315:K315)</f>
        <v>484.1</v>
      </c>
    </row>
    <row r="316" spans="1:12" ht="36.75" customHeight="1" x14ac:dyDescent="0.2">
      <c r="A316" s="69" t="s">
        <v>424</v>
      </c>
      <c r="B316" s="74" t="s">
        <v>425</v>
      </c>
      <c r="C316" s="57" t="s">
        <v>43</v>
      </c>
      <c r="D316" s="246">
        <v>77605.99000000002</v>
      </c>
      <c r="E316" s="110">
        <v>1947</v>
      </c>
      <c r="F316" s="110">
        <v>3375</v>
      </c>
      <c r="G316" s="222">
        <v>7131</v>
      </c>
      <c r="H316" s="222">
        <v>3004</v>
      </c>
      <c r="I316" s="222">
        <v>1596.79</v>
      </c>
      <c r="J316" s="223">
        <v>2445</v>
      </c>
      <c r="K316" s="413">
        <v>4992.5</v>
      </c>
      <c r="L316" s="61">
        <f t="shared" si="12"/>
        <v>102097.28000000001</v>
      </c>
    </row>
    <row r="317" spans="1:12" ht="36.75" customHeight="1" x14ac:dyDescent="0.2">
      <c r="A317" s="69" t="s">
        <v>864</v>
      </c>
      <c r="B317" s="158" t="s">
        <v>1089</v>
      </c>
      <c r="C317" s="57" t="s">
        <v>43</v>
      </c>
      <c r="D317" s="246">
        <v>0</v>
      </c>
      <c r="E317" s="246">
        <v>0</v>
      </c>
      <c r="F317" s="246">
        <v>0</v>
      </c>
      <c r="G317" s="246">
        <v>0</v>
      </c>
      <c r="H317" s="246">
        <v>0</v>
      </c>
      <c r="I317" s="246">
        <v>0</v>
      </c>
      <c r="J317" s="246">
        <v>0</v>
      </c>
      <c r="K317" s="413">
        <v>105.8</v>
      </c>
      <c r="L317" s="61">
        <f t="shared" si="12"/>
        <v>105.8</v>
      </c>
    </row>
    <row r="318" spans="1:12" ht="47.25" customHeight="1" x14ac:dyDescent="0.2">
      <c r="A318" s="69" t="s">
        <v>1030</v>
      </c>
      <c r="B318" s="158" t="s">
        <v>1042</v>
      </c>
      <c r="C318" s="57" t="s">
        <v>43</v>
      </c>
      <c r="D318" s="246">
        <v>0</v>
      </c>
      <c r="E318" s="31">
        <v>0</v>
      </c>
      <c r="F318" s="31">
        <v>364</v>
      </c>
      <c r="G318" s="222">
        <v>0</v>
      </c>
      <c r="H318" s="222">
        <v>0</v>
      </c>
      <c r="I318" s="222">
        <v>438</v>
      </c>
      <c r="J318" s="223">
        <v>0</v>
      </c>
      <c r="K318" s="413">
        <v>0</v>
      </c>
      <c r="L318" s="61">
        <f t="shared" si="12"/>
        <v>802</v>
      </c>
    </row>
    <row r="319" spans="1:12" ht="35.25" customHeight="1" x14ac:dyDescent="0.2">
      <c r="A319" s="70" t="s">
        <v>426</v>
      </c>
      <c r="B319" s="74" t="s">
        <v>427</v>
      </c>
      <c r="C319" s="57" t="s">
        <v>43</v>
      </c>
      <c r="D319" s="246">
        <v>210.9</v>
      </c>
      <c r="E319" s="223">
        <v>0</v>
      </c>
      <c r="F319" s="223">
        <v>0</v>
      </c>
      <c r="G319" s="222">
        <v>0</v>
      </c>
      <c r="H319" s="222">
        <v>0</v>
      </c>
      <c r="I319" s="222">
        <v>0</v>
      </c>
      <c r="J319" s="223">
        <v>0</v>
      </c>
      <c r="K319" s="413">
        <v>0</v>
      </c>
      <c r="L319" s="61">
        <f t="shared" si="12"/>
        <v>210.9</v>
      </c>
    </row>
    <row r="320" spans="1:12" ht="34.5" customHeight="1" x14ac:dyDescent="0.2">
      <c r="A320" s="732" t="s">
        <v>428</v>
      </c>
      <c r="B320" s="74" t="s">
        <v>429</v>
      </c>
      <c r="C320" s="57" t="s">
        <v>43</v>
      </c>
      <c r="D320" s="246">
        <v>14377.330000000004</v>
      </c>
      <c r="E320" s="223">
        <v>0</v>
      </c>
      <c r="F320" s="223">
        <v>0</v>
      </c>
      <c r="G320" s="222">
        <v>0</v>
      </c>
      <c r="H320" s="222">
        <v>0</v>
      </c>
      <c r="I320" s="222">
        <v>0</v>
      </c>
      <c r="J320" s="223">
        <v>0</v>
      </c>
      <c r="K320" s="413">
        <v>0</v>
      </c>
      <c r="L320" s="61">
        <f t="shared" si="12"/>
        <v>14377.330000000004</v>
      </c>
    </row>
    <row r="321" spans="1:12" ht="36.75" customHeight="1" x14ac:dyDescent="0.2">
      <c r="A321" s="733"/>
      <c r="B321" s="281" t="s">
        <v>430</v>
      </c>
      <c r="C321" s="57" t="s">
        <v>43</v>
      </c>
      <c r="D321" s="246">
        <v>38482.959999999999</v>
      </c>
      <c r="E321" s="223">
        <v>131</v>
      </c>
      <c r="F321" s="31">
        <v>281</v>
      </c>
      <c r="G321" s="222">
        <v>466</v>
      </c>
      <c r="H321" s="222">
        <v>354</v>
      </c>
      <c r="I321" s="222">
        <v>292.39999999999998</v>
      </c>
      <c r="J321" s="223">
        <v>241.2</v>
      </c>
      <c r="K321" s="413">
        <v>0</v>
      </c>
      <c r="L321" s="61">
        <f>SUM(D321:K321)</f>
        <v>40248.559999999998</v>
      </c>
    </row>
    <row r="322" spans="1:12" ht="47.25" customHeight="1" x14ac:dyDescent="0.2">
      <c r="A322" s="733"/>
      <c r="B322" s="74" t="s">
        <v>431</v>
      </c>
      <c r="C322" s="57" t="s">
        <v>43</v>
      </c>
      <c r="D322" s="246">
        <v>84551.150000000009</v>
      </c>
      <c r="E322" s="110">
        <v>530</v>
      </c>
      <c r="F322" s="31">
        <v>1744</v>
      </c>
      <c r="G322" s="222">
        <v>1593</v>
      </c>
      <c r="H322" s="222">
        <v>853</v>
      </c>
      <c r="I322" s="222">
        <v>671</v>
      </c>
      <c r="J322" s="223">
        <v>446</v>
      </c>
      <c r="K322" s="413">
        <v>218</v>
      </c>
      <c r="L322" s="61">
        <f t="shared" si="12"/>
        <v>90606.150000000009</v>
      </c>
    </row>
    <row r="323" spans="1:12" ht="31.5" customHeight="1" x14ac:dyDescent="0.2">
      <c r="A323" s="734"/>
      <c r="B323" s="76" t="s">
        <v>432</v>
      </c>
      <c r="C323" s="57" t="s">
        <v>43</v>
      </c>
      <c r="D323" s="246">
        <v>923.38</v>
      </c>
      <c r="E323" s="223">
        <v>0</v>
      </c>
      <c r="F323" s="223">
        <v>0</v>
      </c>
      <c r="G323" s="223">
        <v>0</v>
      </c>
      <c r="H323" s="222">
        <v>0</v>
      </c>
      <c r="I323" s="222">
        <v>0</v>
      </c>
      <c r="J323" s="223">
        <v>0</v>
      </c>
      <c r="K323" s="413">
        <v>0</v>
      </c>
      <c r="L323" s="61">
        <f t="shared" si="12"/>
        <v>923.38</v>
      </c>
    </row>
    <row r="324" spans="1:12" ht="36" customHeight="1" x14ac:dyDescent="0.2">
      <c r="A324" s="732" t="s">
        <v>433</v>
      </c>
      <c r="B324" s="74" t="s">
        <v>434</v>
      </c>
      <c r="C324" s="57" t="s">
        <v>43</v>
      </c>
      <c r="D324" s="246">
        <v>13616.290000000003</v>
      </c>
      <c r="E324" s="223">
        <v>0</v>
      </c>
      <c r="F324" s="223">
        <v>0</v>
      </c>
      <c r="G324" s="223">
        <v>0</v>
      </c>
      <c r="H324" s="222">
        <v>0</v>
      </c>
      <c r="I324" s="222">
        <v>0</v>
      </c>
      <c r="J324" s="223">
        <v>0</v>
      </c>
      <c r="K324" s="413">
        <v>0</v>
      </c>
      <c r="L324" s="61">
        <f t="shared" si="12"/>
        <v>13616.290000000003</v>
      </c>
    </row>
    <row r="325" spans="1:12" ht="36.75" customHeight="1" x14ac:dyDescent="0.2">
      <c r="A325" s="733"/>
      <c r="B325" s="74" t="s">
        <v>435</v>
      </c>
      <c r="C325" s="57" t="s">
        <v>43</v>
      </c>
      <c r="D325" s="246">
        <v>1361.8000000000002</v>
      </c>
      <c r="E325" s="223">
        <v>0</v>
      </c>
      <c r="F325" s="223">
        <v>0</v>
      </c>
      <c r="G325" s="223">
        <v>0</v>
      </c>
      <c r="H325" s="222">
        <v>0</v>
      </c>
      <c r="I325" s="222">
        <v>0</v>
      </c>
      <c r="J325" s="223">
        <v>0</v>
      </c>
      <c r="K325" s="413">
        <v>0</v>
      </c>
      <c r="L325" s="61">
        <f t="shared" si="12"/>
        <v>1361.8000000000002</v>
      </c>
    </row>
    <row r="326" spans="1:12" ht="35.25" customHeight="1" x14ac:dyDescent="0.2">
      <c r="A326" s="733"/>
      <c r="B326" s="74" t="s">
        <v>436</v>
      </c>
      <c r="C326" s="57" t="s">
        <v>43</v>
      </c>
      <c r="D326" s="246">
        <v>623.5</v>
      </c>
      <c r="E326" s="223">
        <v>0</v>
      </c>
      <c r="F326" s="223">
        <v>0</v>
      </c>
      <c r="G326" s="223">
        <v>0</v>
      </c>
      <c r="H326" s="222">
        <v>0</v>
      </c>
      <c r="I326" s="222">
        <v>0</v>
      </c>
      <c r="J326" s="223">
        <v>0</v>
      </c>
      <c r="K326" s="413">
        <v>0</v>
      </c>
      <c r="L326" s="61">
        <f>SUM(D326:K326)</f>
        <v>623.5</v>
      </c>
    </row>
    <row r="327" spans="1:12" ht="35.25" customHeight="1" x14ac:dyDescent="0.2">
      <c r="A327" s="734"/>
      <c r="B327" s="158" t="s">
        <v>1090</v>
      </c>
      <c r="C327" s="57" t="s">
        <v>43</v>
      </c>
      <c r="D327" s="246">
        <v>0</v>
      </c>
      <c r="E327" s="246">
        <v>0</v>
      </c>
      <c r="F327" s="246">
        <v>0</v>
      </c>
      <c r="G327" s="246">
        <v>0</v>
      </c>
      <c r="H327" s="246">
        <v>0</v>
      </c>
      <c r="I327" s="246">
        <v>0</v>
      </c>
      <c r="J327" s="246">
        <v>0</v>
      </c>
      <c r="K327" s="413">
        <v>29.5</v>
      </c>
      <c r="L327" s="61">
        <f>SUM(D327:K327)</f>
        <v>29.5</v>
      </c>
    </row>
    <row r="328" spans="1:12" ht="35.25" customHeight="1" x14ac:dyDescent="0.2">
      <c r="A328" s="459" t="s">
        <v>778</v>
      </c>
      <c r="B328" s="158" t="s">
        <v>808</v>
      </c>
      <c r="C328" s="57" t="s">
        <v>43</v>
      </c>
      <c r="D328" s="246">
        <v>276</v>
      </c>
      <c r="E328" s="246">
        <v>61</v>
      </c>
      <c r="F328" s="223">
        <v>0</v>
      </c>
      <c r="G328" s="223">
        <v>0</v>
      </c>
      <c r="H328" s="222">
        <v>0</v>
      </c>
      <c r="I328" s="222">
        <v>0</v>
      </c>
      <c r="J328" s="223">
        <v>0</v>
      </c>
      <c r="K328" s="413">
        <v>0</v>
      </c>
      <c r="L328" s="61">
        <f t="shared" si="12"/>
        <v>337</v>
      </c>
    </row>
    <row r="329" spans="1:12" ht="34.5" customHeight="1" x14ac:dyDescent="0.2">
      <c r="A329" s="776" t="s">
        <v>437</v>
      </c>
      <c r="B329" s="73" t="s">
        <v>438</v>
      </c>
      <c r="C329" s="57" t="s">
        <v>43</v>
      </c>
      <c r="D329" s="246">
        <v>44022.6</v>
      </c>
      <c r="E329" s="223">
        <v>0</v>
      </c>
      <c r="F329" s="223">
        <v>0</v>
      </c>
      <c r="G329" s="223">
        <v>0</v>
      </c>
      <c r="H329" s="222">
        <v>0</v>
      </c>
      <c r="I329" s="222">
        <v>0</v>
      </c>
      <c r="J329" s="223">
        <v>0</v>
      </c>
      <c r="K329" s="413">
        <v>0</v>
      </c>
      <c r="L329" s="61">
        <f>SUM(D329:K329)</f>
        <v>44022.6</v>
      </c>
    </row>
    <row r="330" spans="1:12" ht="34.5" customHeight="1" x14ac:dyDescent="0.2">
      <c r="A330" s="777"/>
      <c r="B330" s="367" t="s">
        <v>439</v>
      </c>
      <c r="C330" s="57" t="s">
        <v>43</v>
      </c>
      <c r="D330" s="222">
        <v>3174</v>
      </c>
      <c r="E330" s="222">
        <v>468</v>
      </c>
      <c r="F330" s="222">
        <v>635</v>
      </c>
      <c r="G330" s="222">
        <v>847</v>
      </c>
      <c r="H330" s="222">
        <v>754</v>
      </c>
      <c r="I330" s="222">
        <v>306.2</v>
      </c>
      <c r="J330" s="223">
        <v>502.6</v>
      </c>
      <c r="K330" s="413">
        <v>794</v>
      </c>
      <c r="L330" s="61">
        <f t="shared" si="12"/>
        <v>7480.8</v>
      </c>
    </row>
    <row r="331" spans="1:12" ht="31.5" customHeight="1" x14ac:dyDescent="0.2">
      <c r="A331" s="736"/>
      <c r="B331" s="74" t="s">
        <v>440</v>
      </c>
      <c r="C331" s="57" t="s">
        <v>43</v>
      </c>
      <c r="D331" s="246">
        <v>484.8</v>
      </c>
      <c r="E331" s="223">
        <v>0</v>
      </c>
      <c r="F331" s="223">
        <v>0</v>
      </c>
      <c r="G331" s="223">
        <v>0</v>
      </c>
      <c r="H331" s="222">
        <v>0</v>
      </c>
      <c r="I331" s="222">
        <v>0</v>
      </c>
      <c r="J331" s="223">
        <v>0</v>
      </c>
      <c r="K331" s="413">
        <v>0</v>
      </c>
      <c r="L331" s="61">
        <f t="shared" si="12"/>
        <v>484.8</v>
      </c>
    </row>
    <row r="332" spans="1:12" ht="29.25" customHeight="1" x14ac:dyDescent="0.2">
      <c r="A332" s="778"/>
      <c r="B332" s="73" t="s">
        <v>441</v>
      </c>
      <c r="C332" s="57" t="s">
        <v>43</v>
      </c>
      <c r="D332" s="246">
        <v>10966.449999999999</v>
      </c>
      <c r="E332" s="223">
        <v>1002</v>
      </c>
      <c r="F332" s="31">
        <v>270</v>
      </c>
      <c r="G332" s="223">
        <v>320</v>
      </c>
      <c r="H332" s="222">
        <v>630</v>
      </c>
      <c r="I332" s="222">
        <v>437.6</v>
      </c>
      <c r="J332" s="223">
        <v>238</v>
      </c>
      <c r="K332" s="413">
        <v>455.2</v>
      </c>
      <c r="L332" s="61">
        <f t="shared" si="12"/>
        <v>14319.25</v>
      </c>
    </row>
    <row r="333" spans="1:12" ht="26.25" customHeight="1" x14ac:dyDescent="0.2">
      <c r="A333" s="736"/>
      <c r="B333" s="74" t="s">
        <v>442</v>
      </c>
      <c r="C333" s="57" t="s">
        <v>43</v>
      </c>
      <c r="D333" s="246">
        <v>1752.8000000000002</v>
      </c>
      <c r="E333" s="223">
        <v>0</v>
      </c>
      <c r="F333" s="223">
        <v>0</v>
      </c>
      <c r="G333" s="223">
        <v>0</v>
      </c>
      <c r="H333" s="222">
        <v>0</v>
      </c>
      <c r="I333" s="222">
        <v>60</v>
      </c>
      <c r="J333" s="223">
        <v>0</v>
      </c>
      <c r="K333" s="413">
        <v>0</v>
      </c>
      <c r="L333" s="61">
        <f t="shared" si="12"/>
        <v>1812.8000000000002</v>
      </c>
    </row>
    <row r="334" spans="1:12" ht="28.5" customHeight="1" x14ac:dyDescent="0.2">
      <c r="A334" s="736"/>
      <c r="B334" s="74" t="s">
        <v>340</v>
      </c>
      <c r="C334" s="57" t="s">
        <v>43</v>
      </c>
      <c r="D334" s="246">
        <v>5517.4500000000007</v>
      </c>
      <c r="E334" s="223">
        <v>0</v>
      </c>
      <c r="F334" s="223">
        <v>0</v>
      </c>
      <c r="G334" s="223">
        <v>0</v>
      </c>
      <c r="H334" s="222">
        <v>0</v>
      </c>
      <c r="I334" s="222">
        <v>0</v>
      </c>
      <c r="J334" s="223">
        <v>0</v>
      </c>
      <c r="K334" s="413">
        <v>0</v>
      </c>
      <c r="L334" s="61">
        <f>SUM(D334:K334)</f>
        <v>5517.4500000000007</v>
      </c>
    </row>
    <row r="335" spans="1:12" ht="46.5" customHeight="1" x14ac:dyDescent="0.2">
      <c r="A335" s="737"/>
      <c r="B335" s="74" t="s">
        <v>443</v>
      </c>
      <c r="C335" s="57" t="s">
        <v>43</v>
      </c>
      <c r="D335" s="246">
        <v>1792.5</v>
      </c>
      <c r="E335" s="223">
        <v>0</v>
      </c>
      <c r="F335" s="223">
        <v>0</v>
      </c>
      <c r="G335" s="223">
        <v>0</v>
      </c>
      <c r="H335" s="222">
        <v>0</v>
      </c>
      <c r="I335" s="222">
        <v>0</v>
      </c>
      <c r="J335" s="223">
        <v>0</v>
      </c>
      <c r="K335" s="413">
        <v>0</v>
      </c>
      <c r="L335" s="61">
        <f t="shared" si="12"/>
        <v>1792.5</v>
      </c>
    </row>
    <row r="336" spans="1:12" ht="33.75" customHeight="1" x14ac:dyDescent="0.2">
      <c r="A336" s="735" t="s">
        <v>444</v>
      </c>
      <c r="B336" s="158" t="s">
        <v>445</v>
      </c>
      <c r="C336" s="57" t="s">
        <v>43</v>
      </c>
      <c r="D336" s="64">
        <v>1932.6999999999998</v>
      </c>
      <c r="E336" s="223">
        <v>0</v>
      </c>
      <c r="F336" s="223">
        <v>0</v>
      </c>
      <c r="G336" s="223">
        <v>0</v>
      </c>
      <c r="H336" s="222">
        <v>0</v>
      </c>
      <c r="I336" s="222">
        <v>0</v>
      </c>
      <c r="J336" s="223">
        <v>0</v>
      </c>
      <c r="K336" s="413">
        <v>0</v>
      </c>
      <c r="L336" s="61">
        <f t="shared" si="12"/>
        <v>1932.6999999999998</v>
      </c>
    </row>
    <row r="337" spans="1:12" ht="36.75" customHeight="1" x14ac:dyDescent="0.2">
      <c r="A337" s="737"/>
      <c r="B337" s="74" t="s">
        <v>446</v>
      </c>
      <c r="C337" s="57" t="s">
        <v>43</v>
      </c>
      <c r="D337" s="246">
        <v>15744.4</v>
      </c>
      <c r="E337" s="110">
        <v>230</v>
      </c>
      <c r="F337" s="223">
        <v>0</v>
      </c>
      <c r="G337" s="222">
        <v>1171</v>
      </c>
      <c r="H337" s="222">
        <v>390</v>
      </c>
      <c r="I337" s="222">
        <v>100</v>
      </c>
      <c r="J337" s="223">
        <v>0</v>
      </c>
      <c r="K337" s="413">
        <v>495</v>
      </c>
      <c r="L337" s="61">
        <f t="shared" si="12"/>
        <v>18130.400000000001</v>
      </c>
    </row>
    <row r="338" spans="1:12" ht="33" customHeight="1" x14ac:dyDescent="0.2">
      <c r="A338" s="69" t="s">
        <v>447</v>
      </c>
      <c r="B338" s="74" t="s">
        <v>448</v>
      </c>
      <c r="C338" s="57" t="s">
        <v>43</v>
      </c>
      <c r="D338" s="246">
        <v>57174.14</v>
      </c>
      <c r="E338" s="110">
        <v>676</v>
      </c>
      <c r="F338" s="31">
        <v>730</v>
      </c>
      <c r="G338" s="222">
        <v>1064</v>
      </c>
      <c r="H338" s="222">
        <v>926</v>
      </c>
      <c r="I338" s="222">
        <v>1244</v>
      </c>
      <c r="J338" s="223">
        <v>573</v>
      </c>
      <c r="K338" s="413">
        <v>1074.4000000000001</v>
      </c>
      <c r="L338" s="61">
        <f t="shared" si="12"/>
        <v>63461.54</v>
      </c>
    </row>
    <row r="339" spans="1:12" ht="35.25" customHeight="1" x14ac:dyDescent="0.2">
      <c r="A339" s="134" t="s">
        <v>449</v>
      </c>
      <c r="B339" s="74" t="s">
        <v>450</v>
      </c>
      <c r="C339" s="57" t="s">
        <v>43</v>
      </c>
      <c r="D339" s="246">
        <v>56</v>
      </c>
      <c r="E339" s="223">
        <v>0</v>
      </c>
      <c r="F339" s="223">
        <v>0</v>
      </c>
      <c r="G339" s="223">
        <v>0</v>
      </c>
      <c r="H339" s="223">
        <v>0</v>
      </c>
      <c r="I339" s="223">
        <v>0</v>
      </c>
      <c r="J339" s="223">
        <v>0</v>
      </c>
      <c r="K339" s="413">
        <v>0</v>
      </c>
      <c r="L339" s="61">
        <f>SUM(D339:K339)</f>
        <v>56</v>
      </c>
    </row>
    <row r="340" spans="1:12" ht="34.5" customHeight="1" x14ac:dyDescent="0.2">
      <c r="A340" s="457" t="s">
        <v>451</v>
      </c>
      <c r="B340" s="158" t="s">
        <v>452</v>
      </c>
      <c r="C340" s="57" t="s">
        <v>43</v>
      </c>
      <c r="D340" s="246">
        <v>705</v>
      </c>
      <c r="E340" s="222">
        <v>0</v>
      </c>
      <c r="F340" s="222">
        <v>0</v>
      </c>
      <c r="G340" s="222">
        <v>0</v>
      </c>
      <c r="H340" s="222">
        <v>0</v>
      </c>
      <c r="I340" s="222">
        <v>0</v>
      </c>
      <c r="J340" s="222">
        <v>0</v>
      </c>
      <c r="K340" s="413">
        <v>0</v>
      </c>
      <c r="L340" s="442">
        <f t="shared" si="12"/>
        <v>705</v>
      </c>
    </row>
    <row r="341" spans="1:12" ht="34.5" customHeight="1" x14ac:dyDescent="0.2">
      <c r="A341" s="732" t="s">
        <v>453</v>
      </c>
      <c r="B341" s="74" t="s">
        <v>454</v>
      </c>
      <c r="C341" s="57" t="s">
        <v>43</v>
      </c>
      <c r="D341" s="246">
        <v>44448.500000000007</v>
      </c>
      <c r="E341" s="110">
        <v>572</v>
      </c>
      <c r="F341" s="110">
        <v>80.5</v>
      </c>
      <c r="G341" s="222">
        <v>939</v>
      </c>
      <c r="H341" s="222">
        <v>851</v>
      </c>
      <c r="I341" s="222">
        <v>357.3</v>
      </c>
      <c r="J341" s="222">
        <v>122.3</v>
      </c>
      <c r="K341" s="423">
        <v>0</v>
      </c>
      <c r="L341" s="442">
        <f>SUM(D341:K341)</f>
        <v>47370.600000000013</v>
      </c>
    </row>
    <row r="342" spans="1:12" ht="35.25" customHeight="1" x14ac:dyDescent="0.2">
      <c r="A342" s="733"/>
      <c r="B342" s="158" t="s">
        <v>455</v>
      </c>
      <c r="C342" s="57" t="s">
        <v>43</v>
      </c>
      <c r="D342" s="246">
        <v>1337</v>
      </c>
      <c r="E342" s="31">
        <v>0</v>
      </c>
      <c r="F342" s="31">
        <v>0</v>
      </c>
      <c r="G342" s="222">
        <v>0</v>
      </c>
      <c r="H342" s="222">
        <v>0</v>
      </c>
      <c r="I342" s="222">
        <v>0</v>
      </c>
      <c r="J342" s="223">
        <v>0</v>
      </c>
      <c r="K342" s="413">
        <v>354</v>
      </c>
      <c r="L342" s="61">
        <f t="shared" si="12"/>
        <v>1691</v>
      </c>
    </row>
    <row r="343" spans="1:12" ht="34.5" customHeight="1" x14ac:dyDescent="0.2">
      <c r="A343" s="734"/>
      <c r="B343" s="74" t="s">
        <v>456</v>
      </c>
      <c r="C343" s="57" t="s">
        <v>43</v>
      </c>
      <c r="D343" s="246">
        <v>27832.749999999996</v>
      </c>
      <c r="E343" s="31">
        <v>0</v>
      </c>
      <c r="F343" s="31">
        <v>0</v>
      </c>
      <c r="G343" s="222">
        <v>0</v>
      </c>
      <c r="H343" s="222">
        <v>0</v>
      </c>
      <c r="I343" s="222">
        <v>0</v>
      </c>
      <c r="J343" s="223">
        <v>0</v>
      </c>
      <c r="K343" s="413">
        <v>0</v>
      </c>
      <c r="L343" s="61">
        <f t="shared" si="12"/>
        <v>27832.749999999996</v>
      </c>
    </row>
    <row r="344" spans="1:12" ht="35.25" customHeight="1" x14ac:dyDescent="0.2">
      <c r="A344" s="735" t="s">
        <v>457</v>
      </c>
      <c r="B344" s="158" t="s">
        <v>458</v>
      </c>
      <c r="C344" s="57" t="s">
        <v>43</v>
      </c>
      <c r="D344" s="64">
        <v>611.09999999999991</v>
      </c>
      <c r="E344" s="110">
        <v>0</v>
      </c>
      <c r="F344" s="110">
        <v>0</v>
      </c>
      <c r="G344" s="222">
        <v>0</v>
      </c>
      <c r="H344" s="222">
        <v>0</v>
      </c>
      <c r="I344" s="222">
        <v>0</v>
      </c>
      <c r="J344" s="223">
        <v>0</v>
      </c>
      <c r="K344" s="413">
        <v>0</v>
      </c>
      <c r="L344" s="442">
        <f>SUM(D344:K344)</f>
        <v>611.09999999999991</v>
      </c>
    </row>
    <row r="345" spans="1:12" ht="45.75" customHeight="1" x14ac:dyDescent="0.2">
      <c r="A345" s="737"/>
      <c r="B345" s="74" t="s">
        <v>459</v>
      </c>
      <c r="C345" s="57" t="s">
        <v>43</v>
      </c>
      <c r="D345" s="246">
        <v>1058.82</v>
      </c>
      <c r="E345" s="31">
        <v>0</v>
      </c>
      <c r="F345" s="31">
        <v>0</v>
      </c>
      <c r="G345" s="222">
        <v>0</v>
      </c>
      <c r="H345" s="222">
        <v>0</v>
      </c>
      <c r="I345" s="222">
        <v>0</v>
      </c>
      <c r="J345" s="223">
        <v>0</v>
      </c>
      <c r="K345" s="413">
        <v>0</v>
      </c>
      <c r="L345" s="61">
        <f t="shared" si="12"/>
        <v>1058.82</v>
      </c>
    </row>
    <row r="346" spans="1:12" ht="30.75" customHeight="1" x14ac:dyDescent="0.2">
      <c r="A346" s="96" t="s">
        <v>460</v>
      </c>
      <c r="B346" s="158" t="s">
        <v>461</v>
      </c>
      <c r="C346" s="57" t="s">
        <v>43</v>
      </c>
      <c r="D346" s="246">
        <v>175.4</v>
      </c>
      <c r="E346" s="31">
        <v>0</v>
      </c>
      <c r="F346" s="31">
        <v>0</v>
      </c>
      <c r="G346" s="222">
        <v>0</v>
      </c>
      <c r="H346" s="222">
        <v>0</v>
      </c>
      <c r="I346" s="222">
        <v>0</v>
      </c>
      <c r="J346" s="223">
        <v>0</v>
      </c>
      <c r="K346" s="413">
        <v>0</v>
      </c>
      <c r="L346" s="61">
        <f t="shared" si="12"/>
        <v>175.4</v>
      </c>
    </row>
    <row r="347" spans="1:12" ht="35.25" customHeight="1" x14ac:dyDescent="0.2">
      <c r="A347" s="735" t="s">
        <v>462</v>
      </c>
      <c r="B347" s="158" t="s">
        <v>1057</v>
      </c>
      <c r="C347" s="57" t="s">
        <v>43</v>
      </c>
      <c r="D347" s="246">
        <v>0</v>
      </c>
      <c r="E347" s="246">
        <v>0</v>
      </c>
      <c r="F347" s="246">
        <v>0</v>
      </c>
      <c r="G347" s="223">
        <v>689</v>
      </c>
      <c r="H347" s="222">
        <v>787</v>
      </c>
      <c r="I347" s="222">
        <v>525.4</v>
      </c>
      <c r="J347" s="223">
        <v>0</v>
      </c>
      <c r="K347" s="413">
        <v>900</v>
      </c>
      <c r="L347" s="61">
        <f t="shared" si="12"/>
        <v>2901.4</v>
      </c>
    </row>
    <row r="348" spans="1:12" ht="33.75" customHeight="1" x14ac:dyDescent="0.2">
      <c r="A348" s="737"/>
      <c r="B348" s="74" t="s">
        <v>463</v>
      </c>
      <c r="C348" s="57" t="s">
        <v>43</v>
      </c>
      <c r="D348" s="246">
        <v>234.1</v>
      </c>
      <c r="E348" s="31">
        <v>0</v>
      </c>
      <c r="F348" s="31">
        <v>0</v>
      </c>
      <c r="G348" s="223">
        <v>0</v>
      </c>
      <c r="H348" s="222">
        <v>0</v>
      </c>
      <c r="I348" s="222">
        <v>0</v>
      </c>
      <c r="J348" s="223">
        <v>0</v>
      </c>
      <c r="K348" s="413">
        <v>0</v>
      </c>
      <c r="L348" s="61">
        <f t="shared" si="12"/>
        <v>234.1</v>
      </c>
    </row>
    <row r="349" spans="1:12" ht="34.5" customHeight="1" x14ac:dyDescent="0.2">
      <c r="A349" s="735" t="s">
        <v>464</v>
      </c>
      <c r="B349" s="158" t="s">
        <v>465</v>
      </c>
      <c r="C349" s="57" t="s">
        <v>43</v>
      </c>
      <c r="D349" s="246">
        <v>504</v>
      </c>
      <c r="E349" s="31">
        <v>0</v>
      </c>
      <c r="F349" s="31">
        <v>0</v>
      </c>
      <c r="G349" s="223">
        <v>0</v>
      </c>
      <c r="H349" s="222">
        <v>0</v>
      </c>
      <c r="I349" s="222">
        <v>0</v>
      </c>
      <c r="J349" s="223">
        <v>0</v>
      </c>
      <c r="K349" s="413">
        <v>0</v>
      </c>
      <c r="L349" s="61">
        <f t="shared" si="12"/>
        <v>504</v>
      </c>
    </row>
    <row r="350" spans="1:12" ht="34.5" customHeight="1" x14ac:dyDescent="0.2">
      <c r="A350" s="737"/>
      <c r="B350" s="74" t="s">
        <v>466</v>
      </c>
      <c r="C350" s="57" t="s">
        <v>43</v>
      </c>
      <c r="D350" s="246">
        <v>2051.1999999999998</v>
      </c>
      <c r="E350" s="31">
        <v>0</v>
      </c>
      <c r="F350" s="31">
        <v>0</v>
      </c>
      <c r="G350" s="223">
        <v>0</v>
      </c>
      <c r="H350" s="222">
        <v>0</v>
      </c>
      <c r="I350" s="222">
        <v>0</v>
      </c>
      <c r="J350" s="223">
        <v>0</v>
      </c>
      <c r="K350" s="413">
        <v>0</v>
      </c>
      <c r="L350" s="61">
        <f>SUM(D350:K350)</f>
        <v>2051.1999999999998</v>
      </c>
    </row>
    <row r="351" spans="1:12" ht="29.25" customHeight="1" x14ac:dyDescent="0.2">
      <c r="A351" s="458" t="s">
        <v>467</v>
      </c>
      <c r="B351" s="269" t="s">
        <v>468</v>
      </c>
      <c r="C351" s="57" t="s">
        <v>43</v>
      </c>
      <c r="D351" s="246">
        <v>1047</v>
      </c>
      <c r="E351" s="31">
        <v>0</v>
      </c>
      <c r="F351" s="31">
        <v>0</v>
      </c>
      <c r="G351" s="222">
        <v>550</v>
      </c>
      <c r="H351" s="222">
        <v>0</v>
      </c>
      <c r="I351" s="222">
        <v>0</v>
      </c>
      <c r="J351" s="223">
        <v>0</v>
      </c>
      <c r="K351" s="413">
        <v>0</v>
      </c>
      <c r="L351" s="61">
        <f t="shared" si="12"/>
        <v>1597</v>
      </c>
    </row>
    <row r="352" spans="1:12" ht="35.25" customHeight="1" x14ac:dyDescent="0.2">
      <c r="A352" s="460" t="s">
        <v>469</v>
      </c>
      <c r="B352" s="350" t="s">
        <v>470</v>
      </c>
      <c r="C352" s="57" t="s">
        <v>43</v>
      </c>
      <c r="D352" s="246">
        <v>152.5</v>
      </c>
      <c r="E352" s="31">
        <v>0</v>
      </c>
      <c r="F352" s="31">
        <v>0</v>
      </c>
      <c r="G352" s="222">
        <v>0</v>
      </c>
      <c r="H352" s="222">
        <v>0</v>
      </c>
      <c r="I352" s="222">
        <v>0</v>
      </c>
      <c r="J352" s="223">
        <v>0</v>
      </c>
      <c r="K352" s="413">
        <v>0</v>
      </c>
      <c r="L352" s="61">
        <f t="shared" si="12"/>
        <v>152.5</v>
      </c>
    </row>
    <row r="353" spans="1:12" ht="49.5" customHeight="1" x14ac:dyDescent="0.2">
      <c r="A353" s="461" t="s">
        <v>471</v>
      </c>
      <c r="B353" s="391" t="s">
        <v>472</v>
      </c>
      <c r="C353" s="57" t="s">
        <v>43</v>
      </c>
      <c r="D353" s="246">
        <v>2772.2000000000003</v>
      </c>
      <c r="E353" s="222">
        <v>444</v>
      </c>
      <c r="F353" s="222">
        <v>410</v>
      </c>
      <c r="G353" s="222">
        <v>2013</v>
      </c>
      <c r="H353" s="222">
        <v>1520</v>
      </c>
      <c r="I353" s="222">
        <v>1425.2</v>
      </c>
      <c r="J353" s="222">
        <v>844.2</v>
      </c>
      <c r="K353" s="414">
        <v>862.4</v>
      </c>
      <c r="L353" s="61">
        <f t="shared" si="12"/>
        <v>10291.000000000002</v>
      </c>
    </row>
    <row r="354" spans="1:12" ht="37.5" customHeight="1" x14ac:dyDescent="0.2">
      <c r="A354" s="70" t="s">
        <v>1091</v>
      </c>
      <c r="B354" s="515" t="s">
        <v>1092</v>
      </c>
      <c r="C354" s="57" t="s">
        <v>43</v>
      </c>
      <c r="D354" s="513">
        <v>0</v>
      </c>
      <c r="E354" s="513">
        <v>0</v>
      </c>
      <c r="F354" s="513">
        <v>0</v>
      </c>
      <c r="G354" s="513">
        <v>0</v>
      </c>
      <c r="H354" s="513">
        <v>0</v>
      </c>
      <c r="I354" s="513">
        <v>0</v>
      </c>
      <c r="J354" s="513">
        <v>0</v>
      </c>
      <c r="K354" s="514">
        <v>144.9</v>
      </c>
      <c r="L354" s="61">
        <f t="shared" si="12"/>
        <v>144.9</v>
      </c>
    </row>
    <row r="355" spans="1:12" ht="48" customHeight="1" x14ac:dyDescent="0.2">
      <c r="A355" s="779" t="s">
        <v>473</v>
      </c>
      <c r="B355" s="396" t="s">
        <v>474</v>
      </c>
      <c r="C355" s="397" t="s">
        <v>43</v>
      </c>
      <c r="D355" s="398">
        <v>51944.84</v>
      </c>
      <c r="E355" s="399">
        <v>624</v>
      </c>
      <c r="F355" s="399">
        <v>271</v>
      </c>
      <c r="G355" s="400">
        <v>899</v>
      </c>
      <c r="H355" s="400">
        <v>771</v>
      </c>
      <c r="I355" s="400">
        <v>479</v>
      </c>
      <c r="J355" s="400">
        <v>584</v>
      </c>
      <c r="K355" s="416">
        <v>1033.8</v>
      </c>
      <c r="L355" s="442">
        <f>SUM(D355:K355)</f>
        <v>56606.64</v>
      </c>
    </row>
    <row r="356" spans="1:12" ht="36.75" customHeight="1" x14ac:dyDescent="0.2">
      <c r="A356" s="780"/>
      <c r="B356" s="75" t="s">
        <v>475</v>
      </c>
      <c r="C356" s="107" t="s">
        <v>43</v>
      </c>
      <c r="D356" s="286">
        <v>16638.440000000002</v>
      </c>
      <c r="E356" s="223">
        <v>0</v>
      </c>
      <c r="F356" s="223">
        <v>0</v>
      </c>
      <c r="G356" s="223">
        <v>0</v>
      </c>
      <c r="H356" s="223">
        <v>0</v>
      </c>
      <c r="I356" s="223">
        <v>0</v>
      </c>
      <c r="J356" s="223">
        <v>0</v>
      </c>
      <c r="K356" s="413">
        <v>0</v>
      </c>
      <c r="L356" s="61">
        <f t="shared" si="12"/>
        <v>16638.440000000002</v>
      </c>
    </row>
    <row r="357" spans="1:12" ht="36" customHeight="1" x14ac:dyDescent="0.2">
      <c r="A357" s="780"/>
      <c r="B357" s="74" t="s">
        <v>476</v>
      </c>
      <c r="C357" s="57" t="s">
        <v>43</v>
      </c>
      <c r="D357" s="246">
        <v>40845.440000000002</v>
      </c>
      <c r="E357" s="223">
        <v>0</v>
      </c>
      <c r="F357" s="223">
        <v>0</v>
      </c>
      <c r="G357" s="223">
        <v>0</v>
      </c>
      <c r="H357" s="222">
        <v>0</v>
      </c>
      <c r="I357" s="222">
        <v>0</v>
      </c>
      <c r="J357" s="223">
        <v>0</v>
      </c>
      <c r="K357" s="413">
        <v>0</v>
      </c>
      <c r="L357" s="61">
        <f t="shared" si="12"/>
        <v>40845.440000000002</v>
      </c>
    </row>
    <row r="358" spans="1:12" ht="29.25" customHeight="1" x14ac:dyDescent="0.2">
      <c r="A358" s="781"/>
      <c r="B358" s="73" t="s">
        <v>477</v>
      </c>
      <c r="C358" s="57" t="s">
        <v>43</v>
      </c>
      <c r="D358" s="246">
        <v>12907.230000000001</v>
      </c>
      <c r="E358" s="110">
        <v>728</v>
      </c>
      <c r="F358" s="223">
        <v>1474</v>
      </c>
      <c r="G358" s="222">
        <v>2400</v>
      </c>
      <c r="H358" s="222">
        <v>761</v>
      </c>
      <c r="I358" s="222">
        <v>835.6</v>
      </c>
      <c r="J358" s="223">
        <v>682</v>
      </c>
      <c r="K358" s="413">
        <v>732</v>
      </c>
      <c r="L358" s="61">
        <f t="shared" si="12"/>
        <v>20519.830000000002</v>
      </c>
    </row>
    <row r="359" spans="1:12" ht="34.5" customHeight="1" x14ac:dyDescent="0.2">
      <c r="A359" s="782"/>
      <c r="B359" s="73" t="s">
        <v>478</v>
      </c>
      <c r="C359" s="57" t="s">
        <v>43</v>
      </c>
      <c r="D359" s="246">
        <v>38771.49</v>
      </c>
      <c r="E359" s="110">
        <v>846</v>
      </c>
      <c r="F359" s="31">
        <v>348</v>
      </c>
      <c r="G359" s="222">
        <v>958</v>
      </c>
      <c r="H359" s="222">
        <v>822</v>
      </c>
      <c r="I359" s="222">
        <v>507.2</v>
      </c>
      <c r="J359" s="223">
        <v>408.8</v>
      </c>
      <c r="K359" s="413">
        <v>524</v>
      </c>
      <c r="L359" s="61">
        <f t="shared" si="12"/>
        <v>43185.49</v>
      </c>
    </row>
    <row r="360" spans="1:12" ht="34.5" customHeight="1" x14ac:dyDescent="0.2">
      <c r="A360" s="780"/>
      <c r="B360" s="74" t="s">
        <v>479</v>
      </c>
      <c r="C360" s="57" t="s">
        <v>43</v>
      </c>
      <c r="D360" s="246">
        <v>1785.4</v>
      </c>
      <c r="E360" s="223">
        <v>0</v>
      </c>
      <c r="F360" s="223">
        <v>0</v>
      </c>
      <c r="G360" s="223">
        <v>0</v>
      </c>
      <c r="H360" s="222">
        <v>0</v>
      </c>
      <c r="I360" s="222">
        <v>0</v>
      </c>
      <c r="J360" s="223">
        <v>0</v>
      </c>
      <c r="K360" s="413">
        <v>0</v>
      </c>
      <c r="L360" s="61">
        <f t="shared" si="12"/>
        <v>1785.4</v>
      </c>
    </row>
    <row r="361" spans="1:12" ht="34.5" customHeight="1" x14ac:dyDescent="0.2">
      <c r="A361" s="780"/>
      <c r="B361" s="158" t="s">
        <v>480</v>
      </c>
      <c r="C361" s="57" t="s">
        <v>43</v>
      </c>
      <c r="D361" s="246">
        <v>228.7</v>
      </c>
      <c r="E361" s="223">
        <v>0</v>
      </c>
      <c r="F361" s="223">
        <v>0</v>
      </c>
      <c r="G361" s="223">
        <v>735</v>
      </c>
      <c r="H361" s="222">
        <v>0</v>
      </c>
      <c r="I361" s="222">
        <v>0</v>
      </c>
      <c r="J361" s="223">
        <v>0</v>
      </c>
      <c r="K361" s="413">
        <v>0</v>
      </c>
      <c r="L361" s="61">
        <f t="shared" si="12"/>
        <v>963.7</v>
      </c>
    </row>
    <row r="362" spans="1:12" ht="35.25" customHeight="1" x14ac:dyDescent="0.2">
      <c r="A362" s="780"/>
      <c r="B362" s="158" t="s">
        <v>481</v>
      </c>
      <c r="C362" s="57" t="s">
        <v>43</v>
      </c>
      <c r="D362" s="246">
        <v>1200.7</v>
      </c>
      <c r="E362" s="223">
        <v>0</v>
      </c>
      <c r="F362" s="223">
        <v>0</v>
      </c>
      <c r="G362" s="223">
        <v>0</v>
      </c>
      <c r="H362" s="222">
        <v>0</v>
      </c>
      <c r="I362" s="222">
        <v>0</v>
      </c>
      <c r="J362" s="223">
        <v>0</v>
      </c>
      <c r="K362" s="413">
        <v>0</v>
      </c>
      <c r="L362" s="61">
        <f t="shared" si="12"/>
        <v>1200.7</v>
      </c>
    </row>
    <row r="363" spans="1:12" ht="35.25" customHeight="1" x14ac:dyDescent="0.2">
      <c r="A363" s="783"/>
      <c r="B363" s="367" t="s">
        <v>1012</v>
      </c>
      <c r="C363" s="57" t="s">
        <v>43</v>
      </c>
      <c r="D363" s="246">
        <v>337</v>
      </c>
      <c r="E363" s="223">
        <v>0</v>
      </c>
      <c r="F363" s="223">
        <v>0</v>
      </c>
      <c r="G363" s="223">
        <v>0</v>
      </c>
      <c r="H363" s="222">
        <v>0</v>
      </c>
      <c r="I363" s="222">
        <v>532</v>
      </c>
      <c r="J363" s="223">
        <v>0</v>
      </c>
      <c r="K363" s="413">
        <v>0</v>
      </c>
      <c r="L363" s="61">
        <f t="shared" si="12"/>
        <v>869</v>
      </c>
    </row>
    <row r="364" spans="1:12" ht="49.5" customHeight="1" x14ac:dyDescent="0.2">
      <c r="A364" s="760"/>
      <c r="B364" s="74" t="s">
        <v>482</v>
      </c>
      <c r="C364" s="57" t="s">
        <v>43</v>
      </c>
      <c r="D364" s="246">
        <v>8947.82</v>
      </c>
      <c r="E364" s="223">
        <v>0</v>
      </c>
      <c r="F364" s="223">
        <v>0</v>
      </c>
      <c r="G364" s="223">
        <v>0</v>
      </c>
      <c r="H364" s="222">
        <v>0</v>
      </c>
      <c r="I364" s="222">
        <v>0</v>
      </c>
      <c r="J364" s="223">
        <v>0</v>
      </c>
      <c r="K364" s="413">
        <v>0</v>
      </c>
      <c r="L364" s="61">
        <f t="shared" si="12"/>
        <v>8947.82</v>
      </c>
    </row>
    <row r="365" spans="1:12" ht="33.75" customHeight="1" x14ac:dyDescent="0.2">
      <c r="A365" s="732" t="s">
        <v>483</v>
      </c>
      <c r="B365" s="73" t="s">
        <v>484</v>
      </c>
      <c r="C365" s="57" t="s">
        <v>43</v>
      </c>
      <c r="D365" s="246">
        <v>9322.82</v>
      </c>
      <c r="E365" s="223">
        <v>0</v>
      </c>
      <c r="F365" s="223">
        <v>0</v>
      </c>
      <c r="G365" s="223">
        <v>0</v>
      </c>
      <c r="H365" s="222">
        <v>0</v>
      </c>
      <c r="I365" s="222">
        <v>0</v>
      </c>
      <c r="J365" s="223">
        <v>0</v>
      </c>
      <c r="K365" s="413">
        <v>0</v>
      </c>
      <c r="L365" s="61">
        <f t="shared" si="12"/>
        <v>9322.82</v>
      </c>
    </row>
    <row r="366" spans="1:12" ht="28.5" customHeight="1" x14ac:dyDescent="0.2">
      <c r="A366" s="733"/>
      <c r="B366" s="367" t="s">
        <v>485</v>
      </c>
      <c r="C366" s="57" t="s">
        <v>43</v>
      </c>
      <c r="D366" s="246">
        <v>2334.9</v>
      </c>
      <c r="E366" s="223">
        <v>0</v>
      </c>
      <c r="F366" s="223">
        <v>0</v>
      </c>
      <c r="G366" s="223">
        <v>0</v>
      </c>
      <c r="H366" s="222">
        <v>0</v>
      </c>
      <c r="I366" s="222">
        <v>0</v>
      </c>
      <c r="J366" s="223">
        <v>0</v>
      </c>
      <c r="K366" s="413">
        <v>0</v>
      </c>
      <c r="L366" s="61">
        <f t="shared" si="12"/>
        <v>2334.9</v>
      </c>
    </row>
    <row r="367" spans="1:12" ht="33.75" customHeight="1" x14ac:dyDescent="0.2">
      <c r="A367" s="733"/>
      <c r="B367" s="367" t="s">
        <v>486</v>
      </c>
      <c r="C367" s="57" t="s">
        <v>43</v>
      </c>
      <c r="D367" s="246">
        <v>4792.5</v>
      </c>
      <c r="E367" s="223">
        <v>0</v>
      </c>
      <c r="F367" s="223">
        <v>0</v>
      </c>
      <c r="G367" s="223">
        <v>0</v>
      </c>
      <c r="H367" s="222">
        <v>0</v>
      </c>
      <c r="I367" s="222">
        <v>0</v>
      </c>
      <c r="J367" s="223">
        <v>0</v>
      </c>
      <c r="K367" s="413">
        <v>0</v>
      </c>
      <c r="L367" s="61">
        <f t="shared" si="12"/>
        <v>4792.5</v>
      </c>
    </row>
    <row r="368" spans="1:12" ht="30" customHeight="1" x14ac:dyDescent="0.2">
      <c r="A368" s="733"/>
      <c r="B368" s="73" t="s">
        <v>487</v>
      </c>
      <c r="C368" s="57" t="s">
        <v>43</v>
      </c>
      <c r="D368" s="64">
        <v>8916.4</v>
      </c>
      <c r="E368" s="223">
        <v>0</v>
      </c>
      <c r="F368" s="223">
        <v>0</v>
      </c>
      <c r="G368" s="223">
        <v>0</v>
      </c>
      <c r="H368" s="222">
        <v>0</v>
      </c>
      <c r="I368" s="222">
        <v>0</v>
      </c>
      <c r="J368" s="223">
        <v>0</v>
      </c>
      <c r="K368" s="413">
        <v>0</v>
      </c>
      <c r="L368" s="61">
        <f t="shared" si="12"/>
        <v>8916.4</v>
      </c>
    </row>
    <row r="369" spans="1:12" ht="34.5" customHeight="1" x14ac:dyDescent="0.2">
      <c r="A369" s="733"/>
      <c r="B369" s="73" t="s">
        <v>488</v>
      </c>
      <c r="C369" s="57" t="s">
        <v>43</v>
      </c>
      <c r="D369" s="64">
        <v>118583.71</v>
      </c>
      <c r="E369" s="267">
        <v>1571</v>
      </c>
      <c r="F369" s="31">
        <v>1773</v>
      </c>
      <c r="G369" s="222">
        <v>2224</v>
      </c>
      <c r="H369" s="222">
        <v>2248</v>
      </c>
      <c r="I369" s="222">
        <v>1227</v>
      </c>
      <c r="J369" s="223">
        <v>683.4</v>
      </c>
      <c r="K369" s="413">
        <v>427.6</v>
      </c>
      <c r="L369" s="61">
        <f t="shared" si="12"/>
        <v>128737.71</v>
      </c>
    </row>
    <row r="370" spans="1:12" ht="30" customHeight="1" x14ac:dyDescent="0.2">
      <c r="A370" s="733"/>
      <c r="B370" s="73" t="s">
        <v>489</v>
      </c>
      <c r="C370" s="57" t="s">
        <v>43</v>
      </c>
      <c r="D370" s="64">
        <v>16693.599999999999</v>
      </c>
      <c r="E370" s="267">
        <v>301</v>
      </c>
      <c r="F370" s="31">
        <v>229</v>
      </c>
      <c r="G370" s="222">
        <v>395</v>
      </c>
      <c r="H370" s="222">
        <v>507</v>
      </c>
      <c r="I370" s="222">
        <v>688.2</v>
      </c>
      <c r="J370" s="223">
        <v>0</v>
      </c>
      <c r="K370" s="413">
        <v>366</v>
      </c>
      <c r="L370" s="61">
        <f t="shared" si="12"/>
        <v>19179.8</v>
      </c>
    </row>
    <row r="371" spans="1:12" ht="32.25" customHeight="1" x14ac:dyDescent="0.2">
      <c r="A371" s="733"/>
      <c r="B371" s="73" t="s">
        <v>490</v>
      </c>
      <c r="C371" s="57" t="s">
        <v>43</v>
      </c>
      <c r="D371" s="64">
        <v>15068.599999999999</v>
      </c>
      <c r="E371" s="267">
        <v>0</v>
      </c>
      <c r="F371" s="31">
        <v>0</v>
      </c>
      <c r="G371" s="222">
        <v>0</v>
      </c>
      <c r="H371" s="222">
        <v>0</v>
      </c>
      <c r="I371" s="222">
        <v>0</v>
      </c>
      <c r="J371" s="223">
        <v>0</v>
      </c>
      <c r="K371" s="413">
        <v>0</v>
      </c>
      <c r="L371" s="61">
        <f t="shared" si="12"/>
        <v>15068.599999999999</v>
      </c>
    </row>
    <row r="372" spans="1:12" ht="33.75" customHeight="1" x14ac:dyDescent="0.2">
      <c r="A372" s="733"/>
      <c r="B372" s="367" t="s">
        <v>1031</v>
      </c>
      <c r="C372" s="57" t="s">
        <v>43</v>
      </c>
      <c r="D372" s="64">
        <v>0</v>
      </c>
      <c r="E372" s="267">
        <v>0</v>
      </c>
      <c r="F372" s="31">
        <v>154</v>
      </c>
      <c r="G372" s="222">
        <v>350</v>
      </c>
      <c r="H372" s="222">
        <v>0</v>
      </c>
      <c r="I372" s="222">
        <v>0</v>
      </c>
      <c r="J372" s="223">
        <v>0</v>
      </c>
      <c r="K372" s="413">
        <v>0</v>
      </c>
      <c r="L372" s="61">
        <f t="shared" si="12"/>
        <v>504</v>
      </c>
    </row>
    <row r="373" spans="1:12" ht="32.25" customHeight="1" x14ac:dyDescent="0.2">
      <c r="A373" s="733"/>
      <c r="B373" s="73" t="s">
        <v>491</v>
      </c>
      <c r="C373" s="57" t="s">
        <v>43</v>
      </c>
      <c r="D373" s="64">
        <v>30880.939999999995</v>
      </c>
      <c r="E373" s="267">
        <v>0</v>
      </c>
      <c r="F373" s="223">
        <v>0</v>
      </c>
      <c r="G373" s="222">
        <v>0</v>
      </c>
      <c r="H373" s="222">
        <v>0</v>
      </c>
      <c r="I373" s="222">
        <v>0</v>
      </c>
      <c r="J373" s="223">
        <v>0</v>
      </c>
      <c r="K373" s="413">
        <v>0</v>
      </c>
      <c r="L373" s="61">
        <f t="shared" si="12"/>
        <v>30880.939999999995</v>
      </c>
    </row>
    <row r="374" spans="1:12" ht="32.25" customHeight="1" x14ac:dyDescent="0.2">
      <c r="A374" s="733"/>
      <c r="B374" s="73" t="s">
        <v>492</v>
      </c>
      <c r="C374" s="57" t="s">
        <v>43</v>
      </c>
      <c r="D374" s="64">
        <v>11462.03</v>
      </c>
      <c r="E374" s="267">
        <v>0</v>
      </c>
      <c r="F374" s="223">
        <v>0</v>
      </c>
      <c r="G374" s="222">
        <v>0</v>
      </c>
      <c r="H374" s="222">
        <v>0</v>
      </c>
      <c r="I374" s="222">
        <v>0</v>
      </c>
      <c r="J374" s="223">
        <v>0</v>
      </c>
      <c r="K374" s="413">
        <v>0</v>
      </c>
      <c r="L374" s="61">
        <f t="shared" si="12"/>
        <v>11462.03</v>
      </c>
    </row>
    <row r="375" spans="1:12" ht="34.5" customHeight="1" x14ac:dyDescent="0.2">
      <c r="A375" s="733"/>
      <c r="B375" s="73" t="s">
        <v>493</v>
      </c>
      <c r="C375" s="57" t="s">
        <v>43</v>
      </c>
      <c r="D375" s="64">
        <v>28851.18</v>
      </c>
      <c r="E375" s="267">
        <v>0</v>
      </c>
      <c r="F375" s="223">
        <v>0</v>
      </c>
      <c r="G375" s="222">
        <v>0</v>
      </c>
      <c r="H375" s="222">
        <v>0</v>
      </c>
      <c r="I375" s="222">
        <v>0</v>
      </c>
      <c r="J375" s="223">
        <v>0</v>
      </c>
      <c r="K375" s="413">
        <v>0</v>
      </c>
      <c r="L375" s="61">
        <f t="shared" si="12"/>
        <v>28851.18</v>
      </c>
    </row>
    <row r="376" spans="1:12" ht="34.5" customHeight="1" x14ac:dyDescent="0.2">
      <c r="A376" s="733"/>
      <c r="B376" s="367" t="s">
        <v>494</v>
      </c>
      <c r="C376" s="57" t="s">
        <v>43</v>
      </c>
      <c r="D376" s="222">
        <v>2281</v>
      </c>
      <c r="E376" s="267">
        <v>0</v>
      </c>
      <c r="F376" s="223">
        <v>0</v>
      </c>
      <c r="G376" s="222">
        <v>939</v>
      </c>
      <c r="H376" s="222">
        <v>0</v>
      </c>
      <c r="I376" s="222">
        <v>0</v>
      </c>
      <c r="J376" s="223">
        <v>0</v>
      </c>
      <c r="K376" s="413">
        <v>0</v>
      </c>
      <c r="L376" s="61">
        <f t="shared" si="12"/>
        <v>3220</v>
      </c>
    </row>
    <row r="377" spans="1:12" ht="36" customHeight="1" x14ac:dyDescent="0.2">
      <c r="A377" s="733"/>
      <c r="B377" s="73" t="s">
        <v>495</v>
      </c>
      <c r="C377" s="57" t="s">
        <v>43</v>
      </c>
      <c r="D377" s="64">
        <v>9842.1200000000008</v>
      </c>
      <c r="E377" s="267">
        <v>0</v>
      </c>
      <c r="F377" s="223">
        <v>0</v>
      </c>
      <c r="G377" s="222">
        <v>0</v>
      </c>
      <c r="H377" s="222">
        <v>0</v>
      </c>
      <c r="I377" s="222">
        <v>0</v>
      </c>
      <c r="J377" s="223">
        <v>0</v>
      </c>
      <c r="K377" s="413">
        <v>0</v>
      </c>
      <c r="L377" s="61">
        <f t="shared" si="12"/>
        <v>9842.1200000000008</v>
      </c>
    </row>
    <row r="378" spans="1:12" ht="30" customHeight="1" x14ac:dyDescent="0.2">
      <c r="A378" s="733"/>
      <c r="B378" s="517" t="s">
        <v>496</v>
      </c>
      <c r="C378" s="107" t="s">
        <v>43</v>
      </c>
      <c r="D378" s="79">
        <v>4622.420000000001</v>
      </c>
      <c r="E378" s="267">
        <v>0</v>
      </c>
      <c r="F378" s="223">
        <v>0</v>
      </c>
      <c r="G378" s="222">
        <v>0</v>
      </c>
      <c r="H378" s="222">
        <v>0</v>
      </c>
      <c r="I378" s="222">
        <v>0</v>
      </c>
      <c r="J378" s="223">
        <v>0</v>
      </c>
      <c r="K378" s="413">
        <v>0</v>
      </c>
      <c r="L378" s="61">
        <f t="shared" si="12"/>
        <v>4622.420000000001</v>
      </c>
    </row>
    <row r="379" spans="1:12" ht="34.5" customHeight="1" x14ac:dyDescent="0.2">
      <c r="A379" s="733"/>
      <c r="B379" s="73" t="s">
        <v>497</v>
      </c>
      <c r="C379" s="57" t="s">
        <v>43</v>
      </c>
      <c r="D379" s="64">
        <v>26746.269999999997</v>
      </c>
      <c r="E379" s="267">
        <v>387</v>
      </c>
      <c r="F379" s="31">
        <v>1793</v>
      </c>
      <c r="G379" s="222">
        <v>1791</v>
      </c>
      <c r="H379" s="222">
        <v>1006</v>
      </c>
      <c r="I379" s="222">
        <v>2145.1999999999998</v>
      </c>
      <c r="J379" s="223">
        <v>1489</v>
      </c>
      <c r="K379" s="413">
        <v>554.6</v>
      </c>
      <c r="L379" s="61">
        <f t="shared" si="12"/>
        <v>35912.069999999992</v>
      </c>
    </row>
    <row r="380" spans="1:12" ht="34.5" customHeight="1" x14ac:dyDescent="0.2">
      <c r="A380" s="733"/>
      <c r="B380" s="73" t="s">
        <v>498</v>
      </c>
      <c r="C380" s="57" t="s">
        <v>43</v>
      </c>
      <c r="D380" s="64">
        <v>1479</v>
      </c>
      <c r="E380" s="223">
        <v>0</v>
      </c>
      <c r="F380" s="223">
        <v>0</v>
      </c>
      <c r="G380" s="222">
        <v>0</v>
      </c>
      <c r="H380" s="222">
        <v>0</v>
      </c>
      <c r="I380" s="222">
        <v>0</v>
      </c>
      <c r="J380" s="223">
        <v>0</v>
      </c>
      <c r="K380" s="413">
        <v>0</v>
      </c>
      <c r="L380" s="61">
        <f t="shared" si="12"/>
        <v>1479</v>
      </c>
    </row>
    <row r="381" spans="1:12" ht="50.25" customHeight="1" x14ac:dyDescent="0.2">
      <c r="A381" s="733"/>
      <c r="B381" s="367" t="s">
        <v>499</v>
      </c>
      <c r="C381" s="57" t="s">
        <v>43</v>
      </c>
      <c r="D381" s="64">
        <v>680</v>
      </c>
      <c r="E381" s="223">
        <v>0</v>
      </c>
      <c r="F381" s="223">
        <v>0</v>
      </c>
      <c r="G381" s="222">
        <v>0</v>
      </c>
      <c r="H381" s="222">
        <v>0</v>
      </c>
      <c r="I381" s="222">
        <v>0</v>
      </c>
      <c r="J381" s="223">
        <v>0</v>
      </c>
      <c r="K381" s="413">
        <v>0</v>
      </c>
      <c r="L381" s="61">
        <f>SUM(D381:K381)</f>
        <v>680</v>
      </c>
    </row>
    <row r="382" spans="1:12" ht="34.5" customHeight="1" x14ac:dyDescent="0.2">
      <c r="A382" s="733"/>
      <c r="B382" s="73" t="s">
        <v>500</v>
      </c>
      <c r="C382" s="57" t="s">
        <v>43</v>
      </c>
      <c r="D382" s="64">
        <v>6533.32</v>
      </c>
      <c r="E382" s="223">
        <v>0</v>
      </c>
      <c r="F382" s="223">
        <v>0</v>
      </c>
      <c r="G382" s="222">
        <v>0</v>
      </c>
      <c r="H382" s="222">
        <v>0</v>
      </c>
      <c r="I382" s="222">
        <v>0</v>
      </c>
      <c r="J382" s="223">
        <v>0</v>
      </c>
      <c r="K382" s="413">
        <v>0</v>
      </c>
      <c r="L382" s="61">
        <f t="shared" si="12"/>
        <v>6533.32</v>
      </c>
    </row>
    <row r="383" spans="1:12" ht="34.5" customHeight="1" x14ac:dyDescent="0.2">
      <c r="A383" s="733"/>
      <c r="B383" s="73" t="s">
        <v>501</v>
      </c>
      <c r="C383" s="57" t="s">
        <v>43</v>
      </c>
      <c r="D383" s="64">
        <v>2186.42</v>
      </c>
      <c r="E383" s="223">
        <v>0</v>
      </c>
      <c r="F383" s="223">
        <v>0</v>
      </c>
      <c r="G383" s="222">
        <v>0</v>
      </c>
      <c r="H383" s="222">
        <v>0</v>
      </c>
      <c r="I383" s="222">
        <v>0</v>
      </c>
      <c r="J383" s="223">
        <v>0</v>
      </c>
      <c r="K383" s="413">
        <v>0</v>
      </c>
      <c r="L383" s="61">
        <f t="shared" si="12"/>
        <v>2186.42</v>
      </c>
    </row>
    <row r="384" spans="1:12" ht="33" customHeight="1" x14ac:dyDescent="0.2">
      <c r="A384" s="733"/>
      <c r="B384" s="73" t="s">
        <v>502</v>
      </c>
      <c r="C384" s="57" t="s">
        <v>43</v>
      </c>
      <c r="D384" s="64">
        <v>21930.699999999997</v>
      </c>
      <c r="E384" s="223">
        <v>0</v>
      </c>
      <c r="F384" s="223">
        <v>0</v>
      </c>
      <c r="G384" s="223">
        <v>2260</v>
      </c>
      <c r="H384" s="222">
        <v>0</v>
      </c>
      <c r="I384" s="222">
        <v>0</v>
      </c>
      <c r="J384" s="223">
        <v>0</v>
      </c>
      <c r="K384" s="413">
        <v>0</v>
      </c>
      <c r="L384" s="61">
        <f>SUM(D384:K384)</f>
        <v>24190.699999999997</v>
      </c>
    </row>
    <row r="385" spans="1:13" ht="36.75" customHeight="1" x14ac:dyDescent="0.2">
      <c r="A385" s="734"/>
      <c r="B385" s="73" t="s">
        <v>503</v>
      </c>
      <c r="C385" s="57" t="s">
        <v>43</v>
      </c>
      <c r="D385" s="64">
        <v>6034.7</v>
      </c>
      <c r="E385" s="223">
        <v>0</v>
      </c>
      <c r="F385" s="223">
        <v>0</v>
      </c>
      <c r="G385" s="223">
        <v>0</v>
      </c>
      <c r="H385" s="222">
        <v>0</v>
      </c>
      <c r="I385" s="222">
        <v>0</v>
      </c>
      <c r="J385" s="223">
        <v>0</v>
      </c>
      <c r="K385" s="413">
        <v>0</v>
      </c>
      <c r="L385" s="61">
        <f t="shared" ref="L385" si="13">SUM(D385:K385)</f>
        <v>6034.7</v>
      </c>
    </row>
    <row r="386" spans="1:13" ht="36.75" customHeight="1" x14ac:dyDescent="0.2">
      <c r="A386" s="134" t="s">
        <v>483</v>
      </c>
      <c r="B386" s="73" t="s">
        <v>504</v>
      </c>
      <c r="C386" s="57" t="s">
        <v>43</v>
      </c>
      <c r="D386" s="64">
        <v>1823.71</v>
      </c>
      <c r="E386" s="222">
        <v>0</v>
      </c>
      <c r="F386" s="222">
        <v>0</v>
      </c>
      <c r="G386" s="222">
        <v>0</v>
      </c>
      <c r="H386" s="222">
        <v>0</v>
      </c>
      <c r="I386" s="222">
        <v>0</v>
      </c>
      <c r="J386" s="222">
        <v>0</v>
      </c>
      <c r="K386" s="414">
        <v>0</v>
      </c>
      <c r="L386" s="442">
        <f>SUM(D386:K386)</f>
        <v>1823.71</v>
      </c>
    </row>
    <row r="387" spans="1:13" ht="30" customHeight="1" x14ac:dyDescent="0.2">
      <c r="A387" s="766" t="s">
        <v>349</v>
      </c>
      <c r="B387" s="767"/>
      <c r="C387" s="17" t="s">
        <v>43</v>
      </c>
      <c r="D387" s="68">
        <f t="shared" ref="D387:G387" si="14">SUM(D238:D386)</f>
        <v>1816131.679999999</v>
      </c>
      <c r="E387" s="21">
        <f t="shared" si="14"/>
        <v>19603.5</v>
      </c>
      <c r="F387" s="21">
        <f t="shared" si="14"/>
        <v>22703.5</v>
      </c>
      <c r="G387" s="21">
        <f t="shared" si="14"/>
        <v>52016</v>
      </c>
      <c r="H387" s="21">
        <f>SUM(H238:H386)</f>
        <v>28357.200000000001</v>
      </c>
      <c r="I387" s="21">
        <f>SUM(I238:I386)</f>
        <v>24905.390000000003</v>
      </c>
      <c r="J387" s="21">
        <f>SUM(J238:J386)</f>
        <v>16458.599999999999</v>
      </c>
      <c r="K387" s="21">
        <f>SUM(K238:K386)</f>
        <v>23996.809999999998</v>
      </c>
      <c r="L387" s="20">
        <f>SUM(D387:K387)</f>
        <v>2004172.679999999</v>
      </c>
    </row>
    <row r="388" spans="1:13" s="4" customFormat="1" ht="30" customHeight="1" thickBot="1" x14ac:dyDescent="0.3">
      <c r="A388" s="768" t="s">
        <v>350</v>
      </c>
      <c r="B388" s="769"/>
      <c r="C388" s="33" t="s">
        <v>43</v>
      </c>
      <c r="D388" s="22">
        <f>COUNTIF(D238:D386,"&gt;0")</f>
        <v>132</v>
      </c>
      <c r="E388" s="22">
        <f>COUNTIF(E238:E386,"&gt;0")</f>
        <v>31</v>
      </c>
      <c r="F388" s="22">
        <f>COUNTIF(F238:F386,"&gt;0")</f>
        <v>34</v>
      </c>
      <c r="G388" s="22">
        <f t="shared" ref="G388" si="15">COUNTIF(G238:G386,"&gt;0")</f>
        <v>45</v>
      </c>
      <c r="H388" s="22">
        <f>COUNTIF(H238:H386,"&gt;0")</f>
        <v>33</v>
      </c>
      <c r="I388" s="22">
        <f>COUNTIF(I238:I386,"&gt;0")</f>
        <v>38</v>
      </c>
      <c r="J388" s="22">
        <f>COUNTIF(J238:J386,"&gt;0")</f>
        <v>30</v>
      </c>
      <c r="K388" s="22">
        <f>COUNTIF(K238:K386,"&gt;0")</f>
        <v>34</v>
      </c>
      <c r="L388" s="23">
        <f>SUM(D388:K388)</f>
        <v>377</v>
      </c>
      <c r="M388" s="71"/>
    </row>
    <row r="389" spans="1:13" s="4" customFormat="1" ht="34.5" customHeight="1" thickTop="1" thickBot="1" x14ac:dyDescent="0.3">
      <c r="A389" s="772" t="s">
        <v>505</v>
      </c>
      <c r="B389" s="773"/>
      <c r="C389" s="9"/>
      <c r="D389" s="72" t="s">
        <v>1028</v>
      </c>
      <c r="E389" s="72" t="s">
        <v>1021</v>
      </c>
      <c r="F389" s="11" t="s">
        <v>1022</v>
      </c>
      <c r="G389" s="11" t="s">
        <v>1023</v>
      </c>
      <c r="H389" s="11" t="s">
        <v>1024</v>
      </c>
      <c r="I389" s="11" t="s">
        <v>1025</v>
      </c>
      <c r="J389" s="11" t="s">
        <v>1026</v>
      </c>
      <c r="K389" s="417" t="s">
        <v>1027</v>
      </c>
      <c r="L389" s="10" t="s">
        <v>46</v>
      </c>
      <c r="M389"/>
    </row>
    <row r="390" spans="1:13" s="4" customFormat="1" ht="30" customHeight="1" thickTop="1" thickBot="1" x14ac:dyDescent="0.3">
      <c r="A390" s="774"/>
      <c r="B390" s="775"/>
      <c r="C390" s="385" t="s">
        <v>43</v>
      </c>
      <c r="D390" s="54">
        <v>1569908.13</v>
      </c>
      <c r="E390" s="26">
        <v>41411.65</v>
      </c>
      <c r="F390" s="26">
        <v>51388.4</v>
      </c>
      <c r="G390" s="26">
        <v>46647</v>
      </c>
      <c r="H390" s="26">
        <v>51252.68</v>
      </c>
      <c r="I390" s="26">
        <v>38871.300000000003</v>
      </c>
      <c r="J390" s="26">
        <v>49661.1</v>
      </c>
      <c r="K390" s="418">
        <v>52249.57</v>
      </c>
      <c r="L390" s="27">
        <f>SUM(D390:K390)</f>
        <v>1901389.8299999998</v>
      </c>
    </row>
    <row r="391" spans="1:13" s="4" customFormat="1" ht="30" customHeight="1" thickTop="1" thickBot="1" x14ac:dyDescent="0.3">
      <c r="A391" s="770" t="s">
        <v>349</v>
      </c>
      <c r="B391" s="771"/>
      <c r="C391" s="12" t="s">
        <v>43</v>
      </c>
      <c r="D391" s="49">
        <f t="shared" ref="D391:K391" si="16">D390</f>
        <v>1569908.13</v>
      </c>
      <c r="E391" s="243">
        <f t="shared" si="16"/>
        <v>41411.65</v>
      </c>
      <c r="F391" s="243">
        <f t="shared" si="16"/>
        <v>51388.4</v>
      </c>
      <c r="G391" s="24">
        <f t="shared" si="16"/>
        <v>46647</v>
      </c>
      <c r="H391" s="24">
        <f t="shared" si="16"/>
        <v>51252.68</v>
      </c>
      <c r="I391" s="24">
        <f t="shared" si="16"/>
        <v>38871.300000000003</v>
      </c>
      <c r="J391" s="24">
        <f>J390</f>
        <v>49661.1</v>
      </c>
      <c r="K391" s="24">
        <f t="shared" si="16"/>
        <v>52249.57</v>
      </c>
      <c r="L391" s="25">
        <f>SUM(D391:K391)</f>
        <v>1901389.8299999998</v>
      </c>
    </row>
    <row r="392" spans="1:13" s="4" customFormat="1" ht="30" customHeight="1" thickTop="1" thickBot="1" x14ac:dyDescent="0.3">
      <c r="A392" s="770" t="s">
        <v>350</v>
      </c>
      <c r="B392" s="771"/>
      <c r="C392" s="12" t="s">
        <v>43</v>
      </c>
      <c r="D392" s="157">
        <v>75754</v>
      </c>
      <c r="E392" s="200">
        <v>3605</v>
      </c>
      <c r="F392" s="200">
        <v>3386</v>
      </c>
      <c r="G392" s="200">
        <v>3688</v>
      </c>
      <c r="H392" s="200">
        <v>4003</v>
      </c>
      <c r="I392" s="200">
        <v>3415</v>
      </c>
      <c r="J392" s="430">
        <v>3563</v>
      </c>
      <c r="K392" s="419">
        <v>4035</v>
      </c>
      <c r="L392" s="82">
        <f>SUM(D392:K392)</f>
        <v>101449</v>
      </c>
    </row>
    <row r="393" spans="1:13" s="4" customFormat="1" ht="30" customHeight="1" thickTop="1" thickBot="1" x14ac:dyDescent="0.3">
      <c r="A393" s="764" t="s">
        <v>506</v>
      </c>
      <c r="B393" s="765"/>
      <c r="C393" s="48" t="s">
        <v>43</v>
      </c>
      <c r="D393" s="28">
        <f t="shared" ref="D393:K393" si="17">SUM(D391,D234,D387)</f>
        <v>6128280.5700000012</v>
      </c>
      <c r="E393" s="28">
        <f t="shared" si="17"/>
        <v>81461.149999999994</v>
      </c>
      <c r="F393" s="28">
        <f t="shared" si="17"/>
        <v>97646.3</v>
      </c>
      <c r="G393" s="28">
        <f>SUM(G391,G234,G387)</f>
        <v>151123.1</v>
      </c>
      <c r="H393" s="28">
        <f>SUM(H391,H234,H387)</f>
        <v>114686.87999999999</v>
      </c>
      <c r="I393" s="28">
        <f t="shared" si="17"/>
        <v>92455.090000000011</v>
      </c>
      <c r="J393" s="28">
        <f t="shared" si="17"/>
        <v>83945.199999999983</v>
      </c>
      <c r="K393" s="28">
        <f t="shared" si="17"/>
        <v>101620.28</v>
      </c>
      <c r="L393" s="29">
        <f>SUM(D393:K393)</f>
        <v>6851218.5700000012</v>
      </c>
    </row>
    <row r="394" spans="1:13" s="4" customFormat="1" ht="25.5" customHeight="1" thickTop="1" thickBot="1" x14ac:dyDescent="0.3">
      <c r="A394" s="634" t="s">
        <v>507</v>
      </c>
      <c r="B394" s="635"/>
      <c r="C394" s="635"/>
      <c r="D394" s="635"/>
      <c r="E394" s="635"/>
      <c r="F394" s="635"/>
      <c r="G394" s="635"/>
      <c r="H394" s="635"/>
      <c r="I394" s="635"/>
      <c r="J394" s="635"/>
      <c r="K394" s="635"/>
      <c r="L394" s="636"/>
    </row>
    <row r="395" spans="1:13" s="4" customFormat="1" ht="24.75" customHeight="1" thickTop="1" thickBot="1" x14ac:dyDescent="0.3">
      <c r="A395" s="644" t="s">
        <v>508</v>
      </c>
      <c r="B395" s="645"/>
      <c r="C395" s="645"/>
      <c r="D395" s="645"/>
      <c r="E395" s="645"/>
      <c r="F395" s="645"/>
      <c r="G395" s="645"/>
      <c r="H395" s="645"/>
      <c r="I395" s="645"/>
      <c r="J395" s="645"/>
      <c r="K395" s="645"/>
      <c r="L395" s="646"/>
    </row>
    <row r="396" spans="1:13" s="4" customFormat="1" ht="23.1" customHeight="1" thickTop="1" x14ac:dyDescent="0.25">
      <c r="A396" s="637" t="s">
        <v>509</v>
      </c>
      <c r="B396" s="638"/>
      <c r="C396" s="638"/>
      <c r="D396" s="638"/>
      <c r="E396" s="638"/>
      <c r="F396" s="638"/>
      <c r="G396" s="638"/>
      <c r="H396" s="638"/>
      <c r="I396" s="638"/>
      <c r="J396" s="638"/>
      <c r="K396" s="638"/>
      <c r="L396" s="639"/>
    </row>
    <row r="397" spans="1:13" s="4" customFormat="1" ht="32.25" customHeight="1" thickBot="1" x14ac:dyDescent="0.3">
      <c r="A397" s="660" t="s">
        <v>510</v>
      </c>
      <c r="B397" s="661"/>
      <c r="C397" s="662"/>
      <c r="D397" s="72" t="s">
        <v>1028</v>
      </c>
      <c r="E397" s="264" t="s">
        <v>1021</v>
      </c>
      <c r="F397" s="11" t="s">
        <v>1022</v>
      </c>
      <c r="G397" s="11" t="s">
        <v>1023</v>
      </c>
      <c r="H397" s="11" t="s">
        <v>1024</v>
      </c>
      <c r="I397" s="11" t="s">
        <v>1025</v>
      </c>
      <c r="J397" s="277" t="s">
        <v>1026</v>
      </c>
      <c r="K397" s="417" t="s">
        <v>1027</v>
      </c>
      <c r="L397" s="81" t="s">
        <v>46</v>
      </c>
    </row>
    <row r="398" spans="1:13" s="4" customFormat="1" ht="23.1" customHeight="1" thickTop="1" x14ac:dyDescent="0.25">
      <c r="A398" s="462" t="s">
        <v>511</v>
      </c>
      <c r="B398" s="42"/>
      <c r="C398" s="58" t="s">
        <v>43</v>
      </c>
      <c r="D398" s="78">
        <v>15370.880000000001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0</v>
      </c>
      <c r="K398" s="267">
        <v>0</v>
      </c>
      <c r="L398" s="61">
        <f>SUM(D398:K398)</f>
        <v>15370.880000000001</v>
      </c>
    </row>
    <row r="399" spans="1:13" s="4" customFormat="1" ht="23.1" customHeight="1" x14ac:dyDescent="0.25">
      <c r="A399" s="463" t="s">
        <v>512</v>
      </c>
      <c r="B399" s="51"/>
      <c r="C399" s="59" t="s">
        <v>43</v>
      </c>
      <c r="D399" s="79">
        <v>62.3</v>
      </c>
      <c r="E399" s="31">
        <v>0</v>
      </c>
      <c r="F399" s="31">
        <v>0</v>
      </c>
      <c r="G399" s="31">
        <v>0</v>
      </c>
      <c r="H399" s="31">
        <v>0</v>
      </c>
      <c r="I399" s="31">
        <v>0</v>
      </c>
      <c r="J399" s="31">
        <v>0</v>
      </c>
      <c r="K399" s="267">
        <v>0</v>
      </c>
      <c r="L399" s="61">
        <f t="shared" ref="L399:L463" si="18">SUM(D399:K399)</f>
        <v>62.3</v>
      </c>
    </row>
    <row r="400" spans="1:13" s="4" customFormat="1" ht="23.1" customHeight="1" x14ac:dyDescent="0.25">
      <c r="A400" s="464" t="s">
        <v>513</v>
      </c>
      <c r="B400" s="38"/>
      <c r="C400" s="59" t="s">
        <v>43</v>
      </c>
      <c r="D400" s="79">
        <v>36097.83</v>
      </c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v>0</v>
      </c>
      <c r="K400" s="267">
        <v>0</v>
      </c>
      <c r="L400" s="61">
        <f t="shared" si="18"/>
        <v>36097.83</v>
      </c>
    </row>
    <row r="401" spans="1:12" s="4" customFormat="1" ht="23.1" customHeight="1" x14ac:dyDescent="0.25">
      <c r="A401" s="464" t="s">
        <v>514</v>
      </c>
      <c r="B401" s="38"/>
      <c r="C401" s="59" t="s">
        <v>43</v>
      </c>
      <c r="D401" s="79">
        <v>888.2</v>
      </c>
      <c r="E401" s="31">
        <v>0</v>
      </c>
      <c r="F401" s="31">
        <v>0</v>
      </c>
      <c r="G401" s="31">
        <v>0</v>
      </c>
      <c r="H401" s="31">
        <v>0</v>
      </c>
      <c r="I401" s="31">
        <v>0</v>
      </c>
      <c r="J401" s="31">
        <v>0</v>
      </c>
      <c r="K401" s="267">
        <v>0</v>
      </c>
      <c r="L401" s="61">
        <f t="shared" si="18"/>
        <v>888.2</v>
      </c>
    </row>
    <row r="402" spans="1:12" s="4" customFormat="1" ht="23.1" customHeight="1" x14ac:dyDescent="0.25">
      <c r="A402" s="666" t="s">
        <v>515</v>
      </c>
      <c r="B402" s="667"/>
      <c r="C402" s="59" t="s">
        <v>43</v>
      </c>
      <c r="D402" s="31">
        <v>170</v>
      </c>
      <c r="E402" s="31">
        <v>0</v>
      </c>
      <c r="F402" s="31">
        <v>0</v>
      </c>
      <c r="G402" s="31">
        <v>0</v>
      </c>
      <c r="H402" s="31">
        <v>0</v>
      </c>
      <c r="I402" s="31">
        <v>0</v>
      </c>
      <c r="J402" s="31">
        <v>0</v>
      </c>
      <c r="K402" s="267">
        <v>0</v>
      </c>
      <c r="L402" s="61">
        <f t="shared" si="18"/>
        <v>170</v>
      </c>
    </row>
    <row r="403" spans="1:12" s="4" customFormat="1" ht="23.1" customHeight="1" x14ac:dyDescent="0.25">
      <c r="A403" s="666" t="s">
        <v>516</v>
      </c>
      <c r="B403" s="667"/>
      <c r="C403" s="59" t="s">
        <v>43</v>
      </c>
      <c r="D403" s="31">
        <v>716.6</v>
      </c>
      <c r="E403" s="31">
        <v>0</v>
      </c>
      <c r="F403" s="31">
        <v>4064.7</v>
      </c>
      <c r="G403" s="31">
        <v>0</v>
      </c>
      <c r="H403" s="31">
        <v>0</v>
      </c>
      <c r="I403" s="31">
        <v>0</v>
      </c>
      <c r="J403" s="31">
        <v>0</v>
      </c>
      <c r="K403" s="267">
        <v>0</v>
      </c>
      <c r="L403" s="61">
        <f t="shared" si="18"/>
        <v>4781.3</v>
      </c>
    </row>
    <row r="404" spans="1:12" s="4" customFormat="1" ht="23.1" customHeight="1" x14ac:dyDescent="0.25">
      <c r="A404" s="464" t="s">
        <v>517</v>
      </c>
      <c r="B404" s="38"/>
      <c r="C404" s="59" t="s">
        <v>43</v>
      </c>
      <c r="D404" s="79">
        <v>6917.6</v>
      </c>
      <c r="E404" s="31">
        <v>0</v>
      </c>
      <c r="F404" s="77">
        <v>234</v>
      </c>
      <c r="G404" s="31">
        <v>0</v>
      </c>
      <c r="H404" s="31">
        <v>91</v>
      </c>
      <c r="I404" s="31">
        <v>0</v>
      </c>
      <c r="J404" s="31">
        <v>0</v>
      </c>
      <c r="K404" s="267">
        <v>0</v>
      </c>
      <c r="L404" s="61">
        <f t="shared" si="18"/>
        <v>7242.6</v>
      </c>
    </row>
    <row r="405" spans="1:12" s="4" customFormat="1" ht="23.1" customHeight="1" x14ac:dyDescent="0.25">
      <c r="A405" s="464" t="s">
        <v>518</v>
      </c>
      <c r="B405" s="38"/>
      <c r="C405" s="60" t="s">
        <v>43</v>
      </c>
      <c r="D405" s="79">
        <v>143804.6</v>
      </c>
      <c r="E405" s="110">
        <v>8000</v>
      </c>
      <c r="F405" s="110">
        <v>0</v>
      </c>
      <c r="G405" s="31">
        <v>0</v>
      </c>
      <c r="H405" s="31">
        <v>0</v>
      </c>
      <c r="I405" s="31">
        <v>0</v>
      </c>
      <c r="J405" s="31">
        <v>0</v>
      </c>
      <c r="K405" s="267">
        <v>0</v>
      </c>
      <c r="L405" s="61">
        <f t="shared" si="18"/>
        <v>151804.6</v>
      </c>
    </row>
    <row r="406" spans="1:12" s="4" customFormat="1" ht="23.1" customHeight="1" x14ac:dyDescent="0.25">
      <c r="A406" s="464" t="s">
        <v>519</v>
      </c>
      <c r="B406" s="38"/>
      <c r="C406" s="60" t="s">
        <v>43</v>
      </c>
      <c r="D406" s="79">
        <v>45013.68</v>
      </c>
      <c r="E406" s="110">
        <v>878</v>
      </c>
      <c r="F406" s="77">
        <v>0</v>
      </c>
      <c r="G406" s="31">
        <v>0</v>
      </c>
      <c r="H406" s="31">
        <v>0</v>
      </c>
      <c r="I406" s="31">
        <v>0</v>
      </c>
      <c r="J406" s="31">
        <v>0</v>
      </c>
      <c r="K406" s="267">
        <v>0</v>
      </c>
      <c r="L406" s="61">
        <f t="shared" si="18"/>
        <v>45891.68</v>
      </c>
    </row>
    <row r="407" spans="1:12" s="4" customFormat="1" ht="23.1" customHeight="1" x14ac:dyDescent="0.25">
      <c r="A407" s="464" t="s">
        <v>520</v>
      </c>
      <c r="B407" s="38"/>
      <c r="C407" s="60" t="s">
        <v>43</v>
      </c>
      <c r="D407" s="79">
        <v>29650.699999999997</v>
      </c>
      <c r="E407" s="110">
        <v>0</v>
      </c>
      <c r="F407" s="110">
        <v>6617.9</v>
      </c>
      <c r="G407" s="31">
        <v>0</v>
      </c>
      <c r="H407" s="31">
        <v>0</v>
      </c>
      <c r="I407" s="31">
        <v>0</v>
      </c>
      <c r="J407" s="31">
        <v>0</v>
      </c>
      <c r="K407" s="267">
        <v>0</v>
      </c>
      <c r="L407" s="61">
        <f t="shared" si="18"/>
        <v>36268.6</v>
      </c>
    </row>
    <row r="408" spans="1:12" s="4" customFormat="1" ht="23.1" customHeight="1" x14ac:dyDescent="0.25">
      <c r="A408" s="465" t="s">
        <v>521</v>
      </c>
      <c r="B408" s="38"/>
      <c r="C408" s="60" t="s">
        <v>43</v>
      </c>
      <c r="D408" s="79">
        <v>1730</v>
      </c>
      <c r="E408" s="110">
        <v>0</v>
      </c>
      <c r="F408" s="110">
        <v>0</v>
      </c>
      <c r="G408" s="31">
        <v>0</v>
      </c>
      <c r="H408" s="31">
        <v>0</v>
      </c>
      <c r="I408" s="31">
        <v>0</v>
      </c>
      <c r="J408" s="31">
        <v>0</v>
      </c>
      <c r="K408" s="267">
        <v>0</v>
      </c>
      <c r="L408" s="61">
        <f t="shared" si="18"/>
        <v>1730</v>
      </c>
    </row>
    <row r="409" spans="1:12" s="4" customFormat="1" ht="23.1" customHeight="1" x14ac:dyDescent="0.25">
      <c r="A409" s="464" t="s">
        <v>522</v>
      </c>
      <c r="B409" s="38"/>
      <c r="C409" s="60" t="s">
        <v>43</v>
      </c>
      <c r="D409" s="79">
        <v>31841.599999999995</v>
      </c>
      <c r="E409" s="110">
        <v>0</v>
      </c>
      <c r="F409" s="110">
        <v>0</v>
      </c>
      <c r="G409" s="31">
        <v>0</v>
      </c>
      <c r="H409" s="31">
        <v>0</v>
      </c>
      <c r="I409" s="31">
        <v>0</v>
      </c>
      <c r="J409" s="31">
        <v>0</v>
      </c>
      <c r="K409" s="267">
        <v>0</v>
      </c>
      <c r="L409" s="61">
        <f t="shared" si="18"/>
        <v>31841.599999999995</v>
      </c>
    </row>
    <row r="410" spans="1:12" s="4" customFormat="1" ht="23.1" customHeight="1" x14ac:dyDescent="0.25">
      <c r="A410" s="464" t="s">
        <v>523</v>
      </c>
      <c r="B410" s="38"/>
      <c r="C410" s="60" t="s">
        <v>43</v>
      </c>
      <c r="D410" s="79">
        <v>93200.539999999979</v>
      </c>
      <c r="E410" s="110">
        <v>294</v>
      </c>
      <c r="F410" s="77">
        <v>7399.7</v>
      </c>
      <c r="G410" s="31">
        <v>11180.5</v>
      </c>
      <c r="H410" s="31">
        <v>13037.4</v>
      </c>
      <c r="I410" s="31">
        <v>11448.7</v>
      </c>
      <c r="J410" s="31">
        <v>9354.6</v>
      </c>
      <c r="K410" s="267">
        <v>3739.4</v>
      </c>
      <c r="L410" s="61">
        <f t="shared" si="18"/>
        <v>149654.83999999997</v>
      </c>
    </row>
    <row r="411" spans="1:12" s="4" customFormat="1" ht="23.1" customHeight="1" x14ac:dyDescent="0.25">
      <c r="A411" s="464" t="s">
        <v>524</v>
      </c>
      <c r="B411" s="38"/>
      <c r="C411" s="60" t="s">
        <v>43</v>
      </c>
      <c r="D411" s="79">
        <v>242</v>
      </c>
      <c r="E411" s="110">
        <v>0</v>
      </c>
      <c r="F411" s="110">
        <v>597</v>
      </c>
      <c r="G411" s="110">
        <v>0</v>
      </c>
      <c r="H411" s="31">
        <v>0</v>
      </c>
      <c r="I411" s="31">
        <v>0</v>
      </c>
      <c r="J411" s="31">
        <v>0</v>
      </c>
      <c r="K411" s="267">
        <v>0</v>
      </c>
      <c r="L411" s="61">
        <f t="shared" si="18"/>
        <v>839</v>
      </c>
    </row>
    <row r="412" spans="1:12" s="4" customFormat="1" ht="23.1" customHeight="1" x14ac:dyDescent="0.25">
      <c r="A412" s="455" t="s">
        <v>525</v>
      </c>
      <c r="B412" s="16"/>
      <c r="C412" s="60" t="s">
        <v>43</v>
      </c>
      <c r="D412" s="79">
        <v>1094.2</v>
      </c>
      <c r="E412" s="110">
        <v>0</v>
      </c>
      <c r="F412" s="110">
        <v>0</v>
      </c>
      <c r="G412" s="110">
        <v>0</v>
      </c>
      <c r="H412" s="31">
        <v>0</v>
      </c>
      <c r="I412" s="31">
        <v>0</v>
      </c>
      <c r="J412" s="31">
        <v>0</v>
      </c>
      <c r="K412" s="267">
        <v>0</v>
      </c>
      <c r="L412" s="61">
        <f t="shared" si="18"/>
        <v>1094.2</v>
      </c>
    </row>
    <row r="413" spans="1:12" s="4" customFormat="1" ht="23.1" customHeight="1" x14ac:dyDescent="0.25">
      <c r="A413" s="455" t="s">
        <v>526</v>
      </c>
      <c r="B413" s="38"/>
      <c r="C413" s="60" t="s">
        <v>43</v>
      </c>
      <c r="D413" s="79">
        <v>684.3</v>
      </c>
      <c r="E413" s="110">
        <v>0</v>
      </c>
      <c r="F413" s="110">
        <v>0</v>
      </c>
      <c r="G413" s="110">
        <v>0</v>
      </c>
      <c r="H413" s="31">
        <v>0</v>
      </c>
      <c r="I413" s="31">
        <v>0</v>
      </c>
      <c r="J413" s="31">
        <v>0</v>
      </c>
      <c r="K413" s="267">
        <v>0</v>
      </c>
      <c r="L413" s="61">
        <f t="shared" si="18"/>
        <v>684.3</v>
      </c>
    </row>
    <row r="414" spans="1:12" s="4" customFormat="1" ht="23.1" customHeight="1" x14ac:dyDescent="0.25">
      <c r="A414" s="456" t="s">
        <v>527</v>
      </c>
      <c r="B414" s="38"/>
      <c r="C414" s="60" t="s">
        <v>43</v>
      </c>
      <c r="D414" s="79">
        <v>493.4</v>
      </c>
      <c r="E414" s="110">
        <v>0</v>
      </c>
      <c r="F414" s="110">
        <v>0</v>
      </c>
      <c r="G414" s="110">
        <v>0</v>
      </c>
      <c r="H414" s="31">
        <v>0</v>
      </c>
      <c r="I414" s="31">
        <v>0</v>
      </c>
      <c r="J414" s="31">
        <v>0</v>
      </c>
      <c r="K414" s="267">
        <v>0</v>
      </c>
      <c r="L414" s="61">
        <f t="shared" si="18"/>
        <v>493.4</v>
      </c>
    </row>
    <row r="415" spans="1:12" s="4" customFormat="1" ht="23.1" customHeight="1" x14ac:dyDescent="0.25">
      <c r="A415" s="455" t="s">
        <v>147</v>
      </c>
      <c r="B415" s="38"/>
      <c r="C415" s="60" t="s">
        <v>43</v>
      </c>
      <c r="D415" s="79">
        <v>30.1</v>
      </c>
      <c r="E415" s="110">
        <v>0</v>
      </c>
      <c r="F415" s="110">
        <v>0</v>
      </c>
      <c r="G415" s="110">
        <v>0</v>
      </c>
      <c r="H415" s="31">
        <v>0</v>
      </c>
      <c r="I415" s="31">
        <v>0</v>
      </c>
      <c r="J415" s="31">
        <v>0</v>
      </c>
      <c r="K415" s="267">
        <v>0</v>
      </c>
      <c r="L415" s="61">
        <f t="shared" si="18"/>
        <v>30.1</v>
      </c>
    </row>
    <row r="416" spans="1:12" s="4" customFormat="1" ht="23.1" customHeight="1" x14ac:dyDescent="0.25">
      <c r="A416" s="464" t="s">
        <v>528</v>
      </c>
      <c r="B416" s="38"/>
      <c r="C416" s="60" t="s">
        <v>43</v>
      </c>
      <c r="D416" s="79">
        <v>3841.2</v>
      </c>
      <c r="E416" s="110">
        <v>0</v>
      </c>
      <c r="F416" s="110">
        <v>0</v>
      </c>
      <c r="G416" s="110">
        <v>0</v>
      </c>
      <c r="H416" s="31">
        <v>0</v>
      </c>
      <c r="I416" s="31">
        <v>0</v>
      </c>
      <c r="J416" s="31">
        <v>0</v>
      </c>
      <c r="K416" s="267">
        <v>0</v>
      </c>
      <c r="L416" s="61">
        <f t="shared" si="18"/>
        <v>3841.2</v>
      </c>
    </row>
    <row r="417" spans="1:12" s="4" customFormat="1" ht="23.1" customHeight="1" x14ac:dyDescent="0.25">
      <c r="A417" s="464" t="s">
        <v>529</v>
      </c>
      <c r="B417" s="38"/>
      <c r="C417" s="60" t="s">
        <v>43</v>
      </c>
      <c r="D417" s="79">
        <v>90</v>
      </c>
      <c r="E417" s="110">
        <v>0</v>
      </c>
      <c r="F417" s="110">
        <v>0</v>
      </c>
      <c r="G417" s="110">
        <v>0</v>
      </c>
      <c r="H417" s="31">
        <v>0</v>
      </c>
      <c r="I417" s="31">
        <v>0</v>
      </c>
      <c r="J417" s="31">
        <v>0</v>
      </c>
      <c r="K417" s="267">
        <v>0</v>
      </c>
      <c r="L417" s="61">
        <f t="shared" si="18"/>
        <v>90</v>
      </c>
    </row>
    <row r="418" spans="1:12" s="4" customFormat="1" ht="23.1" customHeight="1" x14ac:dyDescent="0.25">
      <c r="A418" s="464" t="s">
        <v>530</v>
      </c>
      <c r="B418" s="38"/>
      <c r="C418" s="60" t="s">
        <v>43</v>
      </c>
      <c r="D418" s="79">
        <v>1748.7000000000003</v>
      </c>
      <c r="E418" s="110">
        <v>0</v>
      </c>
      <c r="F418" s="110">
        <v>0</v>
      </c>
      <c r="G418" s="110">
        <v>0</v>
      </c>
      <c r="H418" s="31">
        <v>0</v>
      </c>
      <c r="I418" s="31">
        <v>0</v>
      </c>
      <c r="J418" s="31">
        <v>0</v>
      </c>
      <c r="K418" s="267">
        <v>0</v>
      </c>
      <c r="L418" s="61">
        <f t="shared" si="18"/>
        <v>1748.7000000000003</v>
      </c>
    </row>
    <row r="419" spans="1:12" s="4" customFormat="1" ht="23.1" customHeight="1" x14ac:dyDescent="0.25">
      <c r="A419" s="464" t="s">
        <v>531</v>
      </c>
      <c r="B419" s="38"/>
      <c r="C419" s="60" t="s">
        <v>43</v>
      </c>
      <c r="D419" s="79">
        <v>93097.8</v>
      </c>
      <c r="E419" s="110">
        <v>0</v>
      </c>
      <c r="F419" s="110">
        <v>0</v>
      </c>
      <c r="G419" s="110">
        <v>0</v>
      </c>
      <c r="H419" s="31">
        <v>0</v>
      </c>
      <c r="I419" s="31">
        <v>0</v>
      </c>
      <c r="J419" s="31">
        <v>0</v>
      </c>
      <c r="K419" s="267">
        <v>0</v>
      </c>
      <c r="L419" s="61">
        <f t="shared" si="18"/>
        <v>93097.8</v>
      </c>
    </row>
    <row r="420" spans="1:12" s="4" customFormat="1" ht="23.1" customHeight="1" x14ac:dyDescent="0.25">
      <c r="A420" s="464" t="s">
        <v>532</v>
      </c>
      <c r="B420" s="38"/>
      <c r="C420" s="60" t="s">
        <v>43</v>
      </c>
      <c r="D420" s="79">
        <v>4924</v>
      </c>
      <c r="E420" s="110">
        <v>0</v>
      </c>
      <c r="F420" s="110">
        <v>0</v>
      </c>
      <c r="G420" s="110">
        <v>12145</v>
      </c>
      <c r="H420" s="31">
        <v>0</v>
      </c>
      <c r="I420" s="31">
        <v>0</v>
      </c>
      <c r="J420" s="31">
        <v>0</v>
      </c>
      <c r="K420" s="267">
        <v>0</v>
      </c>
      <c r="L420" s="61">
        <f t="shared" si="18"/>
        <v>17069</v>
      </c>
    </row>
    <row r="421" spans="1:12" s="4" customFormat="1" ht="23.1" customHeight="1" x14ac:dyDescent="0.25">
      <c r="A421" s="464" t="s">
        <v>533</v>
      </c>
      <c r="B421" s="38"/>
      <c r="C421" s="60" t="s">
        <v>43</v>
      </c>
      <c r="D421" s="79">
        <v>6506.8600000000006</v>
      </c>
      <c r="E421" s="110">
        <v>0</v>
      </c>
      <c r="F421" s="110">
        <v>0</v>
      </c>
      <c r="G421" s="110">
        <v>0</v>
      </c>
      <c r="H421" s="31">
        <v>0</v>
      </c>
      <c r="I421" s="31">
        <v>0</v>
      </c>
      <c r="J421" s="31">
        <v>0</v>
      </c>
      <c r="K421" s="267">
        <v>0</v>
      </c>
      <c r="L421" s="61">
        <f t="shared" si="18"/>
        <v>6506.8600000000006</v>
      </c>
    </row>
    <row r="422" spans="1:12" s="4" customFormat="1" ht="23.1" customHeight="1" x14ac:dyDescent="0.25">
      <c r="A422" s="464" t="s">
        <v>534</v>
      </c>
      <c r="B422" s="38"/>
      <c r="C422" s="60" t="s">
        <v>43</v>
      </c>
      <c r="D422" s="79">
        <v>22860.760000000002</v>
      </c>
      <c r="E422" s="110">
        <v>945</v>
      </c>
      <c r="F422" s="110">
        <v>0</v>
      </c>
      <c r="G422" s="110">
        <v>0</v>
      </c>
      <c r="H422" s="31">
        <v>0</v>
      </c>
      <c r="I422" s="31">
        <v>0</v>
      </c>
      <c r="J422" s="31">
        <v>0</v>
      </c>
      <c r="K422" s="267">
        <v>0</v>
      </c>
      <c r="L422" s="61">
        <f t="shared" si="18"/>
        <v>23805.760000000002</v>
      </c>
    </row>
    <row r="423" spans="1:12" s="4" customFormat="1" ht="23.1" customHeight="1" x14ac:dyDescent="0.25">
      <c r="A423" s="464" t="s">
        <v>535</v>
      </c>
      <c r="B423" s="38"/>
      <c r="C423" s="60" t="s">
        <v>43</v>
      </c>
      <c r="D423" s="79">
        <v>246391.92000000004</v>
      </c>
      <c r="E423" s="110">
        <v>5513</v>
      </c>
      <c r="F423" s="77">
        <v>454.8</v>
      </c>
      <c r="G423" s="31">
        <v>965.5</v>
      </c>
      <c r="H423" s="31">
        <v>772.6</v>
      </c>
      <c r="I423" s="31">
        <v>0</v>
      </c>
      <c r="J423" s="31">
        <v>0</v>
      </c>
      <c r="K423" s="267">
        <v>3031.44</v>
      </c>
      <c r="L423" s="61">
        <f t="shared" si="18"/>
        <v>257129.26000000004</v>
      </c>
    </row>
    <row r="424" spans="1:12" s="4" customFormat="1" ht="23.1" customHeight="1" x14ac:dyDescent="0.25">
      <c r="A424" s="464" t="s">
        <v>536</v>
      </c>
      <c r="B424" s="38"/>
      <c r="C424" s="60" t="s">
        <v>43</v>
      </c>
      <c r="D424" s="79">
        <v>7897.5000000000009</v>
      </c>
      <c r="E424" s="110">
        <v>0</v>
      </c>
      <c r="F424" s="110">
        <v>0</v>
      </c>
      <c r="G424" s="110">
        <v>0</v>
      </c>
      <c r="H424" s="31">
        <v>0</v>
      </c>
      <c r="I424" s="31">
        <v>0</v>
      </c>
      <c r="J424" s="31">
        <v>0</v>
      </c>
      <c r="K424" s="267">
        <v>0</v>
      </c>
      <c r="L424" s="61">
        <f t="shared" si="18"/>
        <v>7897.5000000000009</v>
      </c>
    </row>
    <row r="425" spans="1:12" s="4" customFormat="1" ht="22.5" customHeight="1" x14ac:dyDescent="0.25">
      <c r="A425" s="666" t="s">
        <v>1071</v>
      </c>
      <c r="B425" s="667"/>
      <c r="C425" s="60" t="s">
        <v>43</v>
      </c>
      <c r="D425" s="512">
        <v>0</v>
      </c>
      <c r="E425" s="511">
        <v>0</v>
      </c>
      <c r="F425" s="511">
        <v>0</v>
      </c>
      <c r="G425" s="511">
        <v>0</v>
      </c>
      <c r="H425" s="511">
        <v>0</v>
      </c>
      <c r="I425" s="31">
        <v>1536</v>
      </c>
      <c r="J425" s="31">
        <v>0</v>
      </c>
      <c r="K425" s="267">
        <v>0</v>
      </c>
      <c r="L425" s="61">
        <f t="shared" si="18"/>
        <v>1536</v>
      </c>
    </row>
    <row r="426" spans="1:12" s="4" customFormat="1" ht="23.1" customHeight="1" x14ac:dyDescent="0.25">
      <c r="A426" s="464" t="s">
        <v>537</v>
      </c>
      <c r="B426" s="38"/>
      <c r="C426" s="60" t="s">
        <v>43</v>
      </c>
      <c r="D426" s="79">
        <v>40990.230000000003</v>
      </c>
      <c r="E426" s="110">
        <v>0</v>
      </c>
      <c r="F426" s="77">
        <v>477.1</v>
      </c>
      <c r="G426" s="110">
        <v>0</v>
      </c>
      <c r="H426" s="31">
        <v>0</v>
      </c>
      <c r="I426" s="31">
        <v>0</v>
      </c>
      <c r="J426" s="31">
        <v>0</v>
      </c>
      <c r="K426" s="267">
        <v>0</v>
      </c>
      <c r="L426" s="61">
        <f t="shared" si="18"/>
        <v>41467.33</v>
      </c>
    </row>
    <row r="427" spans="1:12" s="4" customFormat="1" ht="23.1" customHeight="1" x14ac:dyDescent="0.25">
      <c r="A427" s="464" t="s">
        <v>538</v>
      </c>
      <c r="B427" s="38"/>
      <c r="C427" s="60" t="s">
        <v>43</v>
      </c>
      <c r="D427" s="79">
        <v>7443.2000000000007</v>
      </c>
      <c r="E427" s="110">
        <v>0</v>
      </c>
      <c r="F427" s="110">
        <v>0</v>
      </c>
      <c r="G427" s="110">
        <v>0</v>
      </c>
      <c r="H427" s="31">
        <v>0</v>
      </c>
      <c r="I427" s="31">
        <v>0</v>
      </c>
      <c r="J427" s="31">
        <v>0</v>
      </c>
      <c r="K427" s="267">
        <v>0</v>
      </c>
      <c r="L427" s="61">
        <f t="shared" si="18"/>
        <v>7443.2000000000007</v>
      </c>
    </row>
    <row r="428" spans="1:12" s="4" customFormat="1" ht="23.1" customHeight="1" x14ac:dyDescent="0.25">
      <c r="A428" s="455" t="s">
        <v>539</v>
      </c>
      <c r="B428" s="38"/>
      <c r="C428" s="60" t="s">
        <v>43</v>
      </c>
      <c r="D428" s="64">
        <v>512749.71000000014</v>
      </c>
      <c r="E428" s="110">
        <v>3063</v>
      </c>
      <c r="F428" s="109">
        <v>13078.3</v>
      </c>
      <c r="G428" s="110">
        <v>3618.6</v>
      </c>
      <c r="H428" s="110">
        <v>16154.32</v>
      </c>
      <c r="I428" s="31">
        <v>0</v>
      </c>
      <c r="J428" s="31">
        <v>0</v>
      </c>
      <c r="K428" s="267">
        <v>0</v>
      </c>
      <c r="L428" s="61">
        <f t="shared" si="18"/>
        <v>548663.93000000005</v>
      </c>
    </row>
    <row r="429" spans="1:12" s="4" customFormat="1" ht="23.1" customHeight="1" x14ac:dyDescent="0.25">
      <c r="A429" s="464" t="s">
        <v>540</v>
      </c>
      <c r="B429" s="38"/>
      <c r="C429" s="60" t="s">
        <v>43</v>
      </c>
      <c r="D429" s="79">
        <v>1456.5</v>
      </c>
      <c r="E429" s="110">
        <v>0</v>
      </c>
      <c r="F429" s="110">
        <v>0</v>
      </c>
      <c r="G429" s="110">
        <v>0</v>
      </c>
      <c r="H429" s="31">
        <v>0</v>
      </c>
      <c r="I429" s="31">
        <v>0</v>
      </c>
      <c r="J429" s="31">
        <v>0</v>
      </c>
      <c r="K429" s="267">
        <v>0</v>
      </c>
      <c r="L429" s="61">
        <f t="shared" si="18"/>
        <v>1456.5</v>
      </c>
    </row>
    <row r="430" spans="1:12" s="4" customFormat="1" ht="21" customHeight="1" x14ac:dyDescent="0.25">
      <c r="A430" s="464" t="s">
        <v>541</v>
      </c>
      <c r="B430" s="38"/>
      <c r="C430" s="60" t="s">
        <v>43</v>
      </c>
      <c r="D430" s="79">
        <v>9810.73</v>
      </c>
      <c r="E430" s="110">
        <v>0</v>
      </c>
      <c r="F430" s="77">
        <v>622.6</v>
      </c>
      <c r="G430" s="110">
        <v>0</v>
      </c>
      <c r="H430" s="31">
        <v>0</v>
      </c>
      <c r="I430" s="31">
        <v>1897.8</v>
      </c>
      <c r="J430" s="31">
        <v>0</v>
      </c>
      <c r="K430" s="267">
        <v>0</v>
      </c>
      <c r="L430" s="61">
        <f t="shared" si="18"/>
        <v>12331.13</v>
      </c>
    </row>
    <row r="431" spans="1:12" s="4" customFormat="1" ht="21" customHeight="1" x14ac:dyDescent="0.25">
      <c r="A431" s="465" t="s">
        <v>542</v>
      </c>
      <c r="B431" s="38"/>
      <c r="C431" s="60" t="s">
        <v>43</v>
      </c>
      <c r="D431" s="79">
        <v>2633.5</v>
      </c>
      <c r="E431" s="110">
        <v>0</v>
      </c>
      <c r="F431" s="110">
        <v>0</v>
      </c>
      <c r="G431" s="110">
        <v>0</v>
      </c>
      <c r="H431" s="31">
        <v>0</v>
      </c>
      <c r="I431" s="31">
        <v>0</v>
      </c>
      <c r="J431" s="31">
        <v>0</v>
      </c>
      <c r="K431" s="267">
        <v>0</v>
      </c>
      <c r="L431" s="61">
        <f t="shared" si="18"/>
        <v>2633.5</v>
      </c>
    </row>
    <row r="432" spans="1:12" s="4" customFormat="1" ht="22.5" customHeight="1" x14ac:dyDescent="0.25">
      <c r="A432" s="464" t="s">
        <v>543</v>
      </c>
      <c r="B432" s="38"/>
      <c r="C432" s="60" t="s">
        <v>43</v>
      </c>
      <c r="D432" s="64">
        <v>15148.099999999999</v>
      </c>
      <c r="E432" s="110">
        <v>0</v>
      </c>
      <c r="F432" s="110">
        <v>0</v>
      </c>
      <c r="G432" s="110">
        <v>0</v>
      </c>
      <c r="H432" s="31">
        <v>0</v>
      </c>
      <c r="I432" s="31">
        <v>0</v>
      </c>
      <c r="J432" s="31">
        <v>0</v>
      </c>
      <c r="K432" s="267">
        <v>0</v>
      </c>
      <c r="L432" s="61">
        <f t="shared" si="18"/>
        <v>15148.099999999999</v>
      </c>
    </row>
    <row r="433" spans="1:12" s="4" customFormat="1" ht="23.1" customHeight="1" x14ac:dyDescent="0.25">
      <c r="A433" s="464" t="s">
        <v>544</v>
      </c>
      <c r="B433" s="38"/>
      <c r="C433" s="60" t="s">
        <v>43</v>
      </c>
      <c r="D433" s="79">
        <v>3604.4</v>
      </c>
      <c r="E433" s="110">
        <v>0</v>
      </c>
      <c r="F433" s="110">
        <v>0</v>
      </c>
      <c r="G433" s="110">
        <v>0</v>
      </c>
      <c r="H433" s="31">
        <v>0</v>
      </c>
      <c r="I433" s="31">
        <v>0</v>
      </c>
      <c r="J433" s="31">
        <v>0</v>
      </c>
      <c r="K433" s="267">
        <v>0</v>
      </c>
      <c r="L433" s="61">
        <f t="shared" si="18"/>
        <v>3604.4</v>
      </c>
    </row>
    <row r="434" spans="1:12" s="4" customFormat="1" ht="23.1" customHeight="1" x14ac:dyDescent="0.25">
      <c r="A434" s="464" t="s">
        <v>545</v>
      </c>
      <c r="B434" s="38"/>
      <c r="C434" s="60" t="s">
        <v>43</v>
      </c>
      <c r="D434" s="79">
        <v>1639.3</v>
      </c>
      <c r="E434" s="110">
        <v>0</v>
      </c>
      <c r="F434" s="110">
        <v>0</v>
      </c>
      <c r="G434" s="110">
        <v>0</v>
      </c>
      <c r="H434" s="31">
        <v>0</v>
      </c>
      <c r="I434" s="31">
        <v>0</v>
      </c>
      <c r="J434" s="31">
        <v>0</v>
      </c>
      <c r="K434" s="267">
        <v>0</v>
      </c>
      <c r="L434" s="61">
        <f t="shared" si="18"/>
        <v>1639.3</v>
      </c>
    </row>
    <row r="435" spans="1:12" s="4" customFormat="1" ht="23.1" customHeight="1" x14ac:dyDescent="0.25">
      <c r="A435" s="464" t="s">
        <v>546</v>
      </c>
      <c r="B435" s="38"/>
      <c r="C435" s="60" t="s">
        <v>43</v>
      </c>
      <c r="D435" s="79">
        <v>10068.5</v>
      </c>
      <c r="E435" s="110">
        <v>0</v>
      </c>
      <c r="F435" s="110">
        <v>0</v>
      </c>
      <c r="G435" s="110">
        <v>0</v>
      </c>
      <c r="H435" s="31">
        <v>0</v>
      </c>
      <c r="I435" s="31">
        <v>0</v>
      </c>
      <c r="J435" s="31">
        <v>0</v>
      </c>
      <c r="K435" s="267">
        <v>525.6</v>
      </c>
      <c r="L435" s="61">
        <f t="shared" si="18"/>
        <v>10594.1</v>
      </c>
    </row>
    <row r="436" spans="1:12" s="4" customFormat="1" ht="23.1" customHeight="1" x14ac:dyDescent="0.25">
      <c r="A436" s="466" t="s">
        <v>547</v>
      </c>
      <c r="B436" s="129"/>
      <c r="C436" s="130" t="s">
        <v>43</v>
      </c>
      <c r="D436" s="106">
        <v>1182.3</v>
      </c>
      <c r="E436" s="110">
        <v>0</v>
      </c>
      <c r="F436" s="110">
        <v>0</v>
      </c>
      <c r="G436" s="110">
        <v>0</v>
      </c>
      <c r="H436" s="31">
        <v>718.2</v>
      </c>
      <c r="I436" s="31">
        <v>0</v>
      </c>
      <c r="J436" s="31">
        <v>0</v>
      </c>
      <c r="K436" s="267">
        <v>0</v>
      </c>
      <c r="L436" s="61">
        <f t="shared" si="18"/>
        <v>1900.5</v>
      </c>
    </row>
    <row r="437" spans="1:12" s="4" customFormat="1" ht="23.1" customHeight="1" x14ac:dyDescent="0.25">
      <c r="A437" s="464" t="s">
        <v>548</v>
      </c>
      <c r="B437" s="38"/>
      <c r="C437" s="60" t="s">
        <v>43</v>
      </c>
      <c r="D437" s="64">
        <v>922.55</v>
      </c>
      <c r="E437" s="110">
        <v>0</v>
      </c>
      <c r="F437" s="110">
        <v>0</v>
      </c>
      <c r="G437" s="110">
        <v>0</v>
      </c>
      <c r="H437" s="31">
        <v>0</v>
      </c>
      <c r="I437" s="31">
        <v>0</v>
      </c>
      <c r="J437" s="31">
        <v>0</v>
      </c>
      <c r="K437" s="267">
        <v>0</v>
      </c>
      <c r="L437" s="61">
        <f t="shared" si="18"/>
        <v>922.55</v>
      </c>
    </row>
    <row r="438" spans="1:12" s="4" customFormat="1" ht="23.1" customHeight="1" x14ac:dyDescent="0.25">
      <c r="A438" s="464" t="s">
        <v>549</v>
      </c>
      <c r="B438" s="38"/>
      <c r="C438" s="60" t="s">
        <v>43</v>
      </c>
      <c r="D438" s="79">
        <v>217.8</v>
      </c>
      <c r="E438" s="110">
        <v>0</v>
      </c>
      <c r="F438" s="110">
        <v>0</v>
      </c>
      <c r="G438" s="110">
        <v>0</v>
      </c>
      <c r="H438" s="31">
        <v>0</v>
      </c>
      <c r="I438" s="31">
        <v>0</v>
      </c>
      <c r="J438" s="31">
        <v>0</v>
      </c>
      <c r="K438" s="267">
        <v>0</v>
      </c>
      <c r="L438" s="61">
        <f t="shared" si="18"/>
        <v>217.8</v>
      </c>
    </row>
    <row r="439" spans="1:12" s="4" customFormat="1" ht="23.1" customHeight="1" x14ac:dyDescent="0.25">
      <c r="A439" s="464" t="s">
        <v>550</v>
      </c>
      <c r="B439" s="38"/>
      <c r="C439" s="60" t="s">
        <v>43</v>
      </c>
      <c r="D439" s="79">
        <v>8326.42</v>
      </c>
      <c r="E439" s="110">
        <v>0</v>
      </c>
      <c r="F439" s="110">
        <v>0</v>
      </c>
      <c r="G439" s="110">
        <v>0</v>
      </c>
      <c r="H439" s="31">
        <v>0</v>
      </c>
      <c r="I439" s="31">
        <v>0</v>
      </c>
      <c r="J439" s="31">
        <v>0</v>
      </c>
      <c r="K439" s="267">
        <v>0</v>
      </c>
      <c r="L439" s="61">
        <f t="shared" si="18"/>
        <v>8326.42</v>
      </c>
    </row>
    <row r="440" spans="1:12" s="4" customFormat="1" ht="23.1" customHeight="1" x14ac:dyDescent="0.25">
      <c r="A440" s="464" t="s">
        <v>551</v>
      </c>
      <c r="B440" s="38"/>
      <c r="C440" s="60" t="s">
        <v>43</v>
      </c>
      <c r="D440" s="79">
        <v>12224.699999999997</v>
      </c>
      <c r="E440" s="110">
        <v>0</v>
      </c>
      <c r="F440" s="110">
        <v>0</v>
      </c>
      <c r="G440" s="110">
        <v>28025</v>
      </c>
      <c r="H440" s="31">
        <v>0</v>
      </c>
      <c r="I440" s="31">
        <v>0</v>
      </c>
      <c r="J440" s="31">
        <v>0</v>
      </c>
      <c r="K440" s="267">
        <v>0</v>
      </c>
      <c r="L440" s="61">
        <f t="shared" si="18"/>
        <v>40249.699999999997</v>
      </c>
    </row>
    <row r="441" spans="1:12" s="4" customFormat="1" ht="23.1" customHeight="1" x14ac:dyDescent="0.25">
      <c r="A441" s="464" t="s">
        <v>552</v>
      </c>
      <c r="B441" s="38"/>
      <c r="C441" s="60" t="s">
        <v>43</v>
      </c>
      <c r="D441" s="79">
        <v>4404.8999999999996</v>
      </c>
      <c r="E441" s="110">
        <v>0</v>
      </c>
      <c r="F441" s="110">
        <v>0</v>
      </c>
      <c r="G441" s="110">
        <v>0</v>
      </c>
      <c r="H441" s="31">
        <v>0</v>
      </c>
      <c r="I441" s="31">
        <v>0</v>
      </c>
      <c r="J441" s="31">
        <v>0</v>
      </c>
      <c r="K441" s="267">
        <v>0</v>
      </c>
      <c r="L441" s="61">
        <f t="shared" si="18"/>
        <v>4404.8999999999996</v>
      </c>
    </row>
    <row r="442" spans="1:12" s="4" customFormat="1" ht="23.1" customHeight="1" x14ac:dyDescent="0.25">
      <c r="A442" s="464" t="s">
        <v>553</v>
      </c>
      <c r="B442" s="38"/>
      <c r="C442" s="60" t="s">
        <v>43</v>
      </c>
      <c r="D442" s="79">
        <v>193</v>
      </c>
      <c r="E442" s="110">
        <v>0</v>
      </c>
      <c r="F442" s="110">
        <v>0</v>
      </c>
      <c r="G442" s="110">
        <v>0</v>
      </c>
      <c r="H442" s="31">
        <v>0</v>
      </c>
      <c r="I442" s="31">
        <v>0</v>
      </c>
      <c r="J442" s="31">
        <v>0</v>
      </c>
      <c r="K442" s="267">
        <v>0</v>
      </c>
      <c r="L442" s="61">
        <f t="shared" si="18"/>
        <v>193</v>
      </c>
    </row>
    <row r="443" spans="1:12" s="4" customFormat="1" ht="23.1" customHeight="1" x14ac:dyDescent="0.25">
      <c r="A443" s="464" t="s">
        <v>554</v>
      </c>
      <c r="B443" s="38"/>
      <c r="C443" s="60" t="s">
        <v>43</v>
      </c>
      <c r="D443" s="64">
        <v>2999.8</v>
      </c>
      <c r="E443" s="110">
        <v>0</v>
      </c>
      <c r="F443" s="110">
        <v>0</v>
      </c>
      <c r="G443" s="110">
        <v>0</v>
      </c>
      <c r="H443" s="31">
        <v>0</v>
      </c>
      <c r="I443" s="31">
        <v>0</v>
      </c>
      <c r="J443" s="31">
        <v>0</v>
      </c>
      <c r="K443" s="267">
        <v>0</v>
      </c>
      <c r="L443" s="61">
        <f t="shared" si="18"/>
        <v>2999.8</v>
      </c>
    </row>
    <row r="444" spans="1:12" s="4" customFormat="1" ht="23.1" customHeight="1" x14ac:dyDescent="0.25">
      <c r="A444" s="464" t="s">
        <v>555</v>
      </c>
      <c r="B444" s="38"/>
      <c r="C444" s="60" t="s">
        <v>43</v>
      </c>
      <c r="D444" s="79">
        <v>88752.290000000008</v>
      </c>
      <c r="E444" s="110">
        <v>0</v>
      </c>
      <c r="F444" s="77">
        <v>3750</v>
      </c>
      <c r="G444" s="31">
        <v>6277.2</v>
      </c>
      <c r="H444" s="31">
        <v>6952.94</v>
      </c>
      <c r="I444" s="31">
        <v>1103.8</v>
      </c>
      <c r="J444" s="31">
        <v>2209.3000000000002</v>
      </c>
      <c r="K444" s="267">
        <v>0</v>
      </c>
      <c r="L444" s="61">
        <f t="shared" si="18"/>
        <v>109045.53000000001</v>
      </c>
    </row>
    <row r="445" spans="1:12" s="4" customFormat="1" ht="23.1" customHeight="1" x14ac:dyDescent="0.25">
      <c r="A445" s="464" t="s">
        <v>556</v>
      </c>
      <c r="B445" s="38"/>
      <c r="C445" s="60" t="s">
        <v>43</v>
      </c>
      <c r="D445" s="64">
        <v>14124.85</v>
      </c>
      <c r="E445" s="110">
        <v>0</v>
      </c>
      <c r="F445" s="110">
        <v>0</v>
      </c>
      <c r="G445" s="110">
        <v>0</v>
      </c>
      <c r="H445" s="31">
        <v>0</v>
      </c>
      <c r="I445" s="31">
        <v>0</v>
      </c>
      <c r="J445" s="31">
        <v>0</v>
      </c>
      <c r="K445" s="267">
        <v>0</v>
      </c>
      <c r="L445" s="61">
        <f t="shared" si="18"/>
        <v>14124.85</v>
      </c>
    </row>
    <row r="446" spans="1:12" s="4" customFormat="1" ht="23.1" customHeight="1" x14ac:dyDescent="0.25">
      <c r="A446" s="464" t="s">
        <v>557</v>
      </c>
      <c r="B446" s="38"/>
      <c r="C446" s="60" t="s">
        <v>43</v>
      </c>
      <c r="D446" s="79">
        <v>3953.75</v>
      </c>
      <c r="E446" s="110">
        <v>0</v>
      </c>
      <c r="F446" s="110">
        <v>0</v>
      </c>
      <c r="G446" s="110">
        <v>0</v>
      </c>
      <c r="H446" s="31">
        <v>0</v>
      </c>
      <c r="I446" s="31">
        <v>0</v>
      </c>
      <c r="J446" s="31">
        <v>0</v>
      </c>
      <c r="K446" s="267">
        <v>0</v>
      </c>
      <c r="L446" s="61">
        <f t="shared" si="18"/>
        <v>3953.75</v>
      </c>
    </row>
    <row r="447" spans="1:12" s="4" customFormat="1" ht="23.1" customHeight="1" x14ac:dyDescent="0.25">
      <c r="A447" s="464" t="s">
        <v>558</v>
      </c>
      <c r="B447" s="38"/>
      <c r="C447" s="60" t="s">
        <v>43</v>
      </c>
      <c r="D447" s="79">
        <v>12.7</v>
      </c>
      <c r="E447" s="110">
        <v>0</v>
      </c>
      <c r="F447" s="110">
        <v>0</v>
      </c>
      <c r="G447" s="110">
        <v>0</v>
      </c>
      <c r="H447" s="31">
        <v>0</v>
      </c>
      <c r="I447" s="31">
        <v>0</v>
      </c>
      <c r="J447" s="31">
        <v>0</v>
      </c>
      <c r="K447" s="267">
        <v>0</v>
      </c>
      <c r="L447" s="61">
        <f t="shared" si="18"/>
        <v>12.7</v>
      </c>
    </row>
    <row r="448" spans="1:12" s="4" customFormat="1" ht="23.1" customHeight="1" x14ac:dyDescent="0.25">
      <c r="A448" s="464" t="s">
        <v>559</v>
      </c>
      <c r="B448" s="38"/>
      <c r="C448" s="60" t="s">
        <v>43</v>
      </c>
      <c r="D448" s="79">
        <v>297498.41000000003</v>
      </c>
      <c r="E448" s="110">
        <v>0</v>
      </c>
      <c r="F448" s="77">
        <v>5847.4</v>
      </c>
      <c r="G448" s="31">
        <v>49740.3</v>
      </c>
      <c r="H448" s="31">
        <v>6835</v>
      </c>
      <c r="I448" s="31">
        <v>4553.8</v>
      </c>
      <c r="J448" s="31">
        <v>3619.1</v>
      </c>
      <c r="K448" s="267">
        <v>4029.9</v>
      </c>
      <c r="L448" s="61">
        <f t="shared" si="18"/>
        <v>372123.91000000003</v>
      </c>
    </row>
    <row r="449" spans="1:12" s="4" customFormat="1" ht="23.1" customHeight="1" x14ac:dyDescent="0.25">
      <c r="A449" s="464" t="s">
        <v>560</v>
      </c>
      <c r="B449" s="38"/>
      <c r="C449" s="60" t="s">
        <v>43</v>
      </c>
      <c r="D449" s="79">
        <v>773515.43</v>
      </c>
      <c r="E449" s="110">
        <v>4009</v>
      </c>
      <c r="F449" s="77">
        <v>1385</v>
      </c>
      <c r="G449" s="31">
        <v>580.4</v>
      </c>
      <c r="H449" s="31">
        <v>1862.8</v>
      </c>
      <c r="I449" s="31">
        <v>6820.23</v>
      </c>
      <c r="J449" s="31">
        <v>5977.4</v>
      </c>
      <c r="K449" s="267">
        <v>5653.3</v>
      </c>
      <c r="L449" s="61">
        <f t="shared" si="18"/>
        <v>799803.56000000017</v>
      </c>
    </row>
    <row r="450" spans="1:12" s="4" customFormat="1" ht="23.1" customHeight="1" x14ac:dyDescent="0.25">
      <c r="A450" s="464" t="s">
        <v>561</v>
      </c>
      <c r="B450" s="38"/>
      <c r="C450" s="60" t="s">
        <v>43</v>
      </c>
      <c r="D450" s="79">
        <v>1696.1</v>
      </c>
      <c r="E450" s="110">
        <v>0</v>
      </c>
      <c r="F450" s="110">
        <v>0</v>
      </c>
      <c r="G450" s="110">
        <v>0</v>
      </c>
      <c r="H450" s="31">
        <v>0</v>
      </c>
      <c r="I450" s="31">
        <v>0</v>
      </c>
      <c r="J450" s="31">
        <v>0</v>
      </c>
      <c r="K450" s="267">
        <v>0</v>
      </c>
      <c r="L450" s="61">
        <f t="shared" si="18"/>
        <v>1696.1</v>
      </c>
    </row>
    <row r="451" spans="1:12" s="4" customFormat="1" ht="23.1" customHeight="1" x14ac:dyDescent="0.25">
      <c r="A451" s="464" t="s">
        <v>562</v>
      </c>
      <c r="B451" s="38"/>
      <c r="C451" s="60" t="s">
        <v>43</v>
      </c>
      <c r="D451" s="79">
        <v>23345.47</v>
      </c>
      <c r="E451" s="110">
        <v>0</v>
      </c>
      <c r="F451" s="110">
        <v>0</v>
      </c>
      <c r="G451" s="110">
        <v>0</v>
      </c>
      <c r="H451" s="31">
        <v>362</v>
      </c>
      <c r="I451" s="31">
        <v>0</v>
      </c>
      <c r="J451" s="31">
        <v>0</v>
      </c>
      <c r="K451" s="267">
        <v>2316.8000000000002</v>
      </c>
      <c r="L451" s="61">
        <f t="shared" si="18"/>
        <v>26024.27</v>
      </c>
    </row>
    <row r="452" spans="1:12" s="4" customFormat="1" ht="23.1" customHeight="1" x14ac:dyDescent="0.25">
      <c r="A452" s="464" t="s">
        <v>563</v>
      </c>
      <c r="B452" s="38"/>
      <c r="C452" s="60" t="s">
        <v>43</v>
      </c>
      <c r="D452" s="64">
        <v>4117.5</v>
      </c>
      <c r="E452" s="110">
        <v>0</v>
      </c>
      <c r="F452" s="110">
        <v>0</v>
      </c>
      <c r="G452" s="110">
        <v>0</v>
      </c>
      <c r="H452" s="110">
        <v>0</v>
      </c>
      <c r="I452" s="110">
        <v>0</v>
      </c>
      <c r="J452" s="110">
        <v>0</v>
      </c>
      <c r="K452" s="431">
        <v>0</v>
      </c>
      <c r="L452" s="442">
        <f t="shared" si="18"/>
        <v>4117.5</v>
      </c>
    </row>
    <row r="453" spans="1:12" s="4" customFormat="1" ht="23.1" customHeight="1" x14ac:dyDescent="0.25">
      <c r="A453" s="464" t="s">
        <v>564</v>
      </c>
      <c r="B453" s="38"/>
      <c r="C453" s="60" t="s">
        <v>43</v>
      </c>
      <c r="D453" s="79">
        <v>2995.9</v>
      </c>
      <c r="E453" s="110">
        <v>651</v>
      </c>
      <c r="F453" s="110">
        <v>0</v>
      </c>
      <c r="G453" s="110">
        <v>0</v>
      </c>
      <c r="H453" s="110">
        <v>0</v>
      </c>
      <c r="I453" s="31">
        <v>0</v>
      </c>
      <c r="J453" s="31">
        <v>0</v>
      </c>
      <c r="K453" s="431">
        <v>0</v>
      </c>
      <c r="L453" s="61">
        <f t="shared" si="18"/>
        <v>3646.9</v>
      </c>
    </row>
    <row r="454" spans="1:12" s="4" customFormat="1" ht="23.1" customHeight="1" x14ac:dyDescent="0.25">
      <c r="A454" s="464" t="s">
        <v>565</v>
      </c>
      <c r="B454" s="38"/>
      <c r="C454" s="60" t="s">
        <v>43</v>
      </c>
      <c r="D454" s="79">
        <v>183.9</v>
      </c>
      <c r="E454" s="110">
        <v>0</v>
      </c>
      <c r="F454" s="110">
        <v>0</v>
      </c>
      <c r="G454" s="110">
        <v>0</v>
      </c>
      <c r="H454" s="110">
        <v>0</v>
      </c>
      <c r="I454" s="31">
        <v>0</v>
      </c>
      <c r="J454" s="31">
        <v>0</v>
      </c>
      <c r="K454" s="431">
        <v>0</v>
      </c>
      <c r="L454" s="61">
        <f t="shared" si="18"/>
        <v>183.9</v>
      </c>
    </row>
    <row r="455" spans="1:12" s="4" customFormat="1" ht="23.1" customHeight="1" x14ac:dyDescent="0.25">
      <c r="A455" s="464" t="s">
        <v>566</v>
      </c>
      <c r="B455" s="38"/>
      <c r="C455" s="60" t="s">
        <v>43</v>
      </c>
      <c r="D455" s="79">
        <v>370.4</v>
      </c>
      <c r="E455" s="110">
        <v>0</v>
      </c>
      <c r="F455" s="110">
        <v>0</v>
      </c>
      <c r="G455" s="110">
        <v>0</v>
      </c>
      <c r="H455" s="110">
        <v>0</v>
      </c>
      <c r="I455" s="31">
        <v>0</v>
      </c>
      <c r="J455" s="31">
        <v>0</v>
      </c>
      <c r="K455" s="431">
        <v>0</v>
      </c>
      <c r="L455" s="61">
        <f t="shared" si="18"/>
        <v>370.4</v>
      </c>
    </row>
    <row r="456" spans="1:12" s="4" customFormat="1" ht="23.1" customHeight="1" x14ac:dyDescent="0.25">
      <c r="A456" s="464" t="s">
        <v>567</v>
      </c>
      <c r="B456" s="38"/>
      <c r="C456" s="60" t="s">
        <v>43</v>
      </c>
      <c r="D456" s="79">
        <v>3196.6000000000004</v>
      </c>
      <c r="E456" s="110">
        <v>0</v>
      </c>
      <c r="F456" s="110">
        <v>0</v>
      </c>
      <c r="G456" s="110">
        <v>0</v>
      </c>
      <c r="H456" s="110">
        <v>0</v>
      </c>
      <c r="I456" s="31">
        <v>0</v>
      </c>
      <c r="J456" s="31">
        <v>0</v>
      </c>
      <c r="K456" s="431">
        <v>0</v>
      </c>
      <c r="L456" s="61">
        <f t="shared" si="18"/>
        <v>3196.6000000000004</v>
      </c>
    </row>
    <row r="457" spans="1:12" s="4" customFormat="1" ht="23.1" customHeight="1" x14ac:dyDescent="0.25">
      <c r="A457" s="464" t="s">
        <v>568</v>
      </c>
      <c r="B457" s="38"/>
      <c r="C457" s="60" t="s">
        <v>43</v>
      </c>
      <c r="D457" s="79">
        <v>1304.1999999999998</v>
      </c>
      <c r="E457" s="110">
        <v>0</v>
      </c>
      <c r="F457" s="110">
        <v>0</v>
      </c>
      <c r="G457" s="110">
        <v>0</v>
      </c>
      <c r="H457" s="110">
        <v>0</v>
      </c>
      <c r="I457" s="31">
        <v>0</v>
      </c>
      <c r="J457" s="31">
        <v>0</v>
      </c>
      <c r="K457" s="431">
        <v>0</v>
      </c>
      <c r="L457" s="61">
        <f t="shared" si="18"/>
        <v>1304.1999999999998</v>
      </c>
    </row>
    <row r="458" spans="1:12" s="4" customFormat="1" ht="23.1" customHeight="1" x14ac:dyDescent="0.25">
      <c r="A458" s="464" t="s">
        <v>569</v>
      </c>
      <c r="B458" s="38"/>
      <c r="C458" s="60" t="s">
        <v>43</v>
      </c>
      <c r="D458" s="64">
        <v>213970.70999999993</v>
      </c>
      <c r="E458" s="110">
        <v>2977.94</v>
      </c>
      <c r="F458" s="109">
        <v>3412</v>
      </c>
      <c r="G458" s="110">
        <v>2524</v>
      </c>
      <c r="H458" s="110">
        <v>2669.1</v>
      </c>
      <c r="I458" s="426">
        <v>2618</v>
      </c>
      <c r="J458" s="110">
        <v>927.8</v>
      </c>
      <c r="K458" s="431">
        <v>12227.32</v>
      </c>
      <c r="L458" s="442">
        <f t="shared" si="18"/>
        <v>241326.86999999994</v>
      </c>
    </row>
    <row r="459" spans="1:12" s="4" customFormat="1" ht="23.1" customHeight="1" x14ac:dyDescent="0.25">
      <c r="A459" s="464" t="s">
        <v>570</v>
      </c>
      <c r="B459" s="38"/>
      <c r="C459" s="60" t="s">
        <v>43</v>
      </c>
      <c r="D459" s="79">
        <v>80719.16</v>
      </c>
      <c r="E459" s="110">
        <v>9040.84</v>
      </c>
      <c r="F459" s="77">
        <v>806.4</v>
      </c>
      <c r="G459" s="31">
        <v>3478.6</v>
      </c>
      <c r="H459" s="31">
        <v>11689.2</v>
      </c>
      <c r="I459" s="31">
        <v>1457.6</v>
      </c>
      <c r="J459" s="31">
        <v>3641.1</v>
      </c>
      <c r="K459" s="267">
        <v>4602.6000000000004</v>
      </c>
      <c r="L459" s="61">
        <f t="shared" si="18"/>
        <v>115435.50000000001</v>
      </c>
    </row>
    <row r="460" spans="1:12" s="4" customFormat="1" ht="23.1" customHeight="1" x14ac:dyDescent="0.25">
      <c r="A460" s="464" t="s">
        <v>571</v>
      </c>
      <c r="B460" s="38"/>
      <c r="C460" s="60" t="s">
        <v>43</v>
      </c>
      <c r="D460" s="79">
        <v>525346.91999999993</v>
      </c>
      <c r="E460" s="110">
        <v>14658</v>
      </c>
      <c r="F460" s="77">
        <v>7977.2</v>
      </c>
      <c r="G460" s="31">
        <v>7559.1</v>
      </c>
      <c r="H460" s="31">
        <v>7894.8</v>
      </c>
      <c r="I460" s="31">
        <v>1226.07</v>
      </c>
      <c r="J460" s="31">
        <v>1036</v>
      </c>
      <c r="K460" s="267">
        <v>10802.2</v>
      </c>
      <c r="L460" s="61">
        <f t="shared" si="18"/>
        <v>576500.2899999998</v>
      </c>
    </row>
    <row r="461" spans="1:12" s="4" customFormat="1" ht="23.1" customHeight="1" x14ac:dyDescent="0.25">
      <c r="A461" s="464" t="s">
        <v>572</v>
      </c>
      <c r="B461" s="38"/>
      <c r="C461" s="60" t="s">
        <v>43</v>
      </c>
      <c r="D461" s="79">
        <v>35361</v>
      </c>
      <c r="E461" s="110">
        <v>885</v>
      </c>
      <c r="F461" s="110">
        <v>0</v>
      </c>
      <c r="G461" s="110">
        <v>0</v>
      </c>
      <c r="H461" s="44">
        <v>0</v>
      </c>
      <c r="I461" s="44">
        <v>0</v>
      </c>
      <c r="J461" s="31">
        <v>0</v>
      </c>
      <c r="K461" s="267">
        <v>0</v>
      </c>
      <c r="L461" s="61">
        <f t="shared" si="18"/>
        <v>36246</v>
      </c>
    </row>
    <row r="462" spans="1:12" s="4" customFormat="1" ht="23.1" customHeight="1" x14ac:dyDescent="0.25">
      <c r="A462" s="464" t="s">
        <v>573</v>
      </c>
      <c r="B462" s="38"/>
      <c r="C462" s="60" t="s">
        <v>43</v>
      </c>
      <c r="D462" s="79">
        <v>54783.98</v>
      </c>
      <c r="E462" s="110">
        <v>23</v>
      </c>
      <c r="F462" s="110">
        <v>201</v>
      </c>
      <c r="G462" s="110">
        <v>0</v>
      </c>
      <c r="H462" s="31">
        <v>0</v>
      </c>
      <c r="I462" s="44">
        <v>0</v>
      </c>
      <c r="J462" s="31">
        <v>0</v>
      </c>
      <c r="K462" s="267">
        <v>0</v>
      </c>
      <c r="L462" s="61">
        <f t="shared" si="18"/>
        <v>55007.98</v>
      </c>
    </row>
    <row r="463" spans="1:12" s="4" customFormat="1" ht="23.1" customHeight="1" x14ac:dyDescent="0.25">
      <c r="A463" s="464" t="s">
        <v>574</v>
      </c>
      <c r="B463" s="268"/>
      <c r="C463" s="60" t="s">
        <v>43</v>
      </c>
      <c r="D463" s="64">
        <v>20947.079999999998</v>
      </c>
      <c r="E463" s="110">
        <v>0</v>
      </c>
      <c r="F463" s="109">
        <v>0</v>
      </c>
      <c r="G463" s="110">
        <v>0</v>
      </c>
      <c r="H463" s="110">
        <v>139.69999999999999</v>
      </c>
      <c r="I463" s="110">
        <v>559.6</v>
      </c>
      <c r="J463" s="31">
        <v>0</v>
      </c>
      <c r="K463" s="267">
        <v>15</v>
      </c>
      <c r="L463" s="61">
        <f t="shared" si="18"/>
        <v>21661.379999999997</v>
      </c>
    </row>
    <row r="464" spans="1:12" s="4" customFormat="1" ht="23.1" customHeight="1" x14ac:dyDescent="0.25">
      <c r="A464" s="464" t="s">
        <v>575</v>
      </c>
      <c r="B464" s="38"/>
      <c r="C464" s="60" t="s">
        <v>43</v>
      </c>
      <c r="D464" s="64">
        <v>88</v>
      </c>
      <c r="E464" s="110">
        <v>0</v>
      </c>
      <c r="F464" s="109">
        <v>0</v>
      </c>
      <c r="G464" s="110">
        <v>0</v>
      </c>
      <c r="H464" s="110">
        <v>0</v>
      </c>
      <c r="I464" s="110">
        <v>0</v>
      </c>
      <c r="J464" s="31">
        <v>0</v>
      </c>
      <c r="K464" s="420">
        <v>0</v>
      </c>
      <c r="L464" s="61">
        <f t="shared" ref="L464:L503" si="19">SUM(D464:K464)</f>
        <v>88</v>
      </c>
    </row>
    <row r="465" spans="1:12" s="4" customFormat="1" ht="22.5" customHeight="1" x14ac:dyDescent="0.25">
      <c r="A465" s="465" t="s">
        <v>649</v>
      </c>
      <c r="B465" s="40"/>
      <c r="C465" s="60" t="s">
        <v>43</v>
      </c>
      <c r="D465" s="79">
        <v>2825.2</v>
      </c>
      <c r="E465" s="110">
        <v>0</v>
      </c>
      <c r="F465" s="109">
        <v>0</v>
      </c>
      <c r="G465" s="110">
        <v>0</v>
      </c>
      <c r="H465" s="110">
        <v>0</v>
      </c>
      <c r="I465" s="110">
        <v>0</v>
      </c>
      <c r="J465" s="31">
        <v>0</v>
      </c>
      <c r="K465" s="420">
        <v>0</v>
      </c>
      <c r="L465" s="61">
        <f t="shared" si="19"/>
        <v>2825.2</v>
      </c>
    </row>
    <row r="466" spans="1:12" s="4" customFormat="1" ht="23.1" customHeight="1" x14ac:dyDescent="0.25">
      <c r="A466" s="464" t="s">
        <v>576</v>
      </c>
      <c r="B466" s="38"/>
      <c r="C466" s="60" t="s">
        <v>43</v>
      </c>
      <c r="D466" s="79">
        <v>6586.2</v>
      </c>
      <c r="E466" s="110">
        <v>0</v>
      </c>
      <c r="F466" s="109">
        <v>0</v>
      </c>
      <c r="G466" s="110">
        <v>0</v>
      </c>
      <c r="H466" s="110">
        <v>0</v>
      </c>
      <c r="I466" s="110">
        <v>0</v>
      </c>
      <c r="J466" s="31">
        <v>0</v>
      </c>
      <c r="K466" s="420">
        <v>0</v>
      </c>
      <c r="L466" s="61">
        <f t="shared" si="19"/>
        <v>6586.2</v>
      </c>
    </row>
    <row r="467" spans="1:12" s="4" customFormat="1" ht="23.1" customHeight="1" x14ac:dyDescent="0.25">
      <c r="A467" s="465" t="s">
        <v>577</v>
      </c>
      <c r="B467" s="38"/>
      <c r="C467" s="60" t="s">
        <v>43</v>
      </c>
      <c r="D467" s="79">
        <v>460</v>
      </c>
      <c r="E467" s="110">
        <v>0</v>
      </c>
      <c r="F467" s="109">
        <v>0</v>
      </c>
      <c r="G467" s="110">
        <v>0</v>
      </c>
      <c r="H467" s="110">
        <v>0</v>
      </c>
      <c r="I467" s="110">
        <v>0</v>
      </c>
      <c r="J467" s="31">
        <v>0</v>
      </c>
      <c r="K467" s="420">
        <v>0</v>
      </c>
      <c r="L467" s="61">
        <f t="shared" si="19"/>
        <v>460</v>
      </c>
    </row>
    <row r="468" spans="1:12" s="4" customFormat="1" ht="23.1" customHeight="1" x14ac:dyDescent="0.25">
      <c r="A468" s="464" t="s">
        <v>578</v>
      </c>
      <c r="B468" s="38"/>
      <c r="C468" s="60" t="s">
        <v>43</v>
      </c>
      <c r="D468" s="79">
        <v>15950.8</v>
      </c>
      <c r="E468" s="110">
        <v>0</v>
      </c>
      <c r="F468" s="110">
        <v>861</v>
      </c>
      <c r="G468" s="110">
        <v>0</v>
      </c>
      <c r="H468" s="110">
        <v>1226</v>
      </c>
      <c r="I468" s="110">
        <v>0</v>
      </c>
      <c r="J468" s="31">
        <v>0</v>
      </c>
      <c r="K468" s="420">
        <v>0</v>
      </c>
      <c r="L468" s="61">
        <f t="shared" si="19"/>
        <v>18037.8</v>
      </c>
    </row>
    <row r="469" spans="1:12" s="4" customFormat="1" ht="22.5" customHeight="1" x14ac:dyDescent="0.25">
      <c r="A469" s="464" t="s">
        <v>579</v>
      </c>
      <c r="B469" s="38"/>
      <c r="C469" s="60" t="s">
        <v>43</v>
      </c>
      <c r="D469" s="79">
        <v>5998.1</v>
      </c>
      <c r="E469" s="110">
        <v>0</v>
      </c>
      <c r="F469" s="110">
        <v>0</v>
      </c>
      <c r="G469" s="110">
        <v>0</v>
      </c>
      <c r="H469" s="110">
        <v>0</v>
      </c>
      <c r="I469" s="110">
        <v>0</v>
      </c>
      <c r="J469" s="31">
        <v>0</v>
      </c>
      <c r="K469" s="420">
        <v>0</v>
      </c>
      <c r="L469" s="61">
        <f t="shared" si="19"/>
        <v>5998.1</v>
      </c>
    </row>
    <row r="470" spans="1:12" s="4" customFormat="1" ht="22.5" customHeight="1" x14ac:dyDescent="0.25">
      <c r="A470" s="464" t="s">
        <v>580</v>
      </c>
      <c r="B470" s="38"/>
      <c r="C470" s="60" t="s">
        <v>43</v>
      </c>
      <c r="D470" s="79">
        <v>109795.40999999999</v>
      </c>
      <c r="E470" s="110">
        <v>2564.89</v>
      </c>
      <c r="F470" s="77">
        <v>689.8</v>
      </c>
      <c r="G470" s="31">
        <v>236.4</v>
      </c>
      <c r="H470" s="31">
        <v>760.5</v>
      </c>
      <c r="I470" s="31">
        <v>575.4</v>
      </c>
      <c r="J470" s="31">
        <v>437.8</v>
      </c>
      <c r="K470" s="267">
        <v>900.2</v>
      </c>
      <c r="L470" s="61">
        <f t="shared" si="19"/>
        <v>115960.39999999998</v>
      </c>
    </row>
    <row r="471" spans="1:12" ht="21.75" customHeight="1" x14ac:dyDescent="0.2">
      <c r="A471" s="467" t="s">
        <v>581</v>
      </c>
      <c r="B471" s="38"/>
      <c r="C471" s="60" t="s">
        <v>43</v>
      </c>
      <c r="D471" s="79">
        <v>120</v>
      </c>
      <c r="E471" s="110">
        <v>0</v>
      </c>
      <c r="F471" s="110">
        <v>0</v>
      </c>
      <c r="G471" s="110">
        <v>0</v>
      </c>
      <c r="H471" s="31">
        <v>0</v>
      </c>
      <c r="I471" s="31">
        <v>0</v>
      </c>
      <c r="J471" s="31">
        <v>0</v>
      </c>
      <c r="K471" s="267">
        <v>0</v>
      </c>
      <c r="L471" s="61">
        <f t="shared" si="19"/>
        <v>120</v>
      </c>
    </row>
    <row r="472" spans="1:12" ht="21.75" customHeight="1" x14ac:dyDescent="0.2">
      <c r="A472" s="666" t="s">
        <v>582</v>
      </c>
      <c r="B472" s="667"/>
      <c r="C472" s="60" t="s">
        <v>43</v>
      </c>
      <c r="D472" s="79">
        <v>4931</v>
      </c>
      <c r="E472" s="110">
        <v>0</v>
      </c>
      <c r="F472" s="110">
        <v>0</v>
      </c>
      <c r="G472" s="110">
        <v>0</v>
      </c>
      <c r="H472" s="31">
        <v>0</v>
      </c>
      <c r="I472" s="31">
        <v>0</v>
      </c>
      <c r="J472" s="31">
        <v>0</v>
      </c>
      <c r="K472" s="267">
        <v>0</v>
      </c>
      <c r="L472" s="61">
        <f t="shared" si="19"/>
        <v>4931</v>
      </c>
    </row>
    <row r="473" spans="1:12" ht="21.75" customHeight="1" x14ac:dyDescent="0.2">
      <c r="A473" s="456" t="s">
        <v>583</v>
      </c>
      <c r="B473" s="352"/>
      <c r="C473" s="60" t="s">
        <v>43</v>
      </c>
      <c r="D473" s="79">
        <v>286</v>
      </c>
      <c r="E473" s="110">
        <v>0</v>
      </c>
      <c r="F473" s="110">
        <v>0</v>
      </c>
      <c r="G473" s="110">
        <v>0</v>
      </c>
      <c r="H473" s="31">
        <v>0</v>
      </c>
      <c r="I473" s="31">
        <v>0</v>
      </c>
      <c r="J473" s="31">
        <v>0</v>
      </c>
      <c r="K473" s="267">
        <v>0</v>
      </c>
      <c r="L473" s="61">
        <f t="shared" si="19"/>
        <v>286</v>
      </c>
    </row>
    <row r="474" spans="1:12" ht="22.5" customHeight="1" x14ac:dyDescent="0.2">
      <c r="A474" s="464" t="s">
        <v>584</v>
      </c>
      <c r="B474" s="38"/>
      <c r="C474" s="60" t="s">
        <v>43</v>
      </c>
      <c r="D474" s="79">
        <v>159731.78</v>
      </c>
      <c r="E474" s="110">
        <v>152</v>
      </c>
      <c r="F474" s="110">
        <v>0</v>
      </c>
      <c r="G474" s="110">
        <v>0</v>
      </c>
      <c r="H474" s="31">
        <v>0</v>
      </c>
      <c r="I474" s="31">
        <v>0</v>
      </c>
      <c r="J474" s="31">
        <v>0</v>
      </c>
      <c r="K474" s="267">
        <v>0</v>
      </c>
      <c r="L474" s="61">
        <f t="shared" si="19"/>
        <v>159883.78</v>
      </c>
    </row>
    <row r="475" spans="1:12" s="4" customFormat="1" ht="22.5" customHeight="1" x14ac:dyDescent="0.25">
      <c r="A475" s="464" t="s">
        <v>585</v>
      </c>
      <c r="B475" s="38"/>
      <c r="C475" s="60" t="s">
        <v>43</v>
      </c>
      <c r="D475" s="79">
        <v>35.1</v>
      </c>
      <c r="E475" s="110">
        <v>0</v>
      </c>
      <c r="F475" s="110">
        <v>0</v>
      </c>
      <c r="G475" s="110">
        <v>0</v>
      </c>
      <c r="H475" s="31">
        <v>0</v>
      </c>
      <c r="I475" s="31">
        <v>0</v>
      </c>
      <c r="J475" s="31">
        <v>0</v>
      </c>
      <c r="K475" s="267">
        <v>0</v>
      </c>
      <c r="L475" s="61">
        <f t="shared" si="19"/>
        <v>35.1</v>
      </c>
    </row>
    <row r="476" spans="1:12" s="4" customFormat="1" ht="22.5" customHeight="1" x14ac:dyDescent="0.25">
      <c r="A476" s="629" t="s">
        <v>586</v>
      </c>
      <c r="B476" s="630"/>
      <c r="C476" s="60" t="s">
        <v>43</v>
      </c>
      <c r="D476" s="79">
        <v>913</v>
      </c>
      <c r="E476" s="110">
        <v>0</v>
      </c>
      <c r="F476" s="110">
        <v>0</v>
      </c>
      <c r="G476" s="110">
        <v>0</v>
      </c>
      <c r="H476" s="31">
        <v>0</v>
      </c>
      <c r="I476" s="31">
        <v>0</v>
      </c>
      <c r="J476" s="31">
        <v>0</v>
      </c>
      <c r="K476" s="267">
        <v>0</v>
      </c>
      <c r="L476" s="61">
        <f t="shared" si="19"/>
        <v>913</v>
      </c>
    </row>
    <row r="477" spans="1:12" s="4" customFormat="1" ht="22.5" customHeight="1" x14ac:dyDescent="0.25">
      <c r="A477" s="464" t="s">
        <v>587</v>
      </c>
      <c r="B477" s="38"/>
      <c r="C477" s="60" t="s">
        <v>43</v>
      </c>
      <c r="D477" s="79">
        <v>50677.82</v>
      </c>
      <c r="E477" s="110">
        <v>0</v>
      </c>
      <c r="F477" s="110">
        <v>0</v>
      </c>
      <c r="G477" s="110">
        <v>0</v>
      </c>
      <c r="H477" s="31">
        <v>0</v>
      </c>
      <c r="I477" s="31">
        <v>0</v>
      </c>
      <c r="J477" s="31">
        <v>0</v>
      </c>
      <c r="K477" s="267">
        <v>0</v>
      </c>
      <c r="L477" s="61">
        <f t="shared" si="19"/>
        <v>50677.82</v>
      </c>
    </row>
    <row r="478" spans="1:12" s="4" customFormat="1" ht="22.5" customHeight="1" x14ac:dyDescent="0.25">
      <c r="A478" s="464" t="s">
        <v>588</v>
      </c>
      <c r="B478" s="38"/>
      <c r="C478" s="60" t="s">
        <v>43</v>
      </c>
      <c r="D478" s="79">
        <v>134659.78999999998</v>
      </c>
      <c r="E478" s="110">
        <v>918</v>
      </c>
      <c r="F478" s="110">
        <v>0</v>
      </c>
      <c r="G478" s="110">
        <v>0</v>
      </c>
      <c r="H478" s="31">
        <v>532</v>
      </c>
      <c r="I478" s="31">
        <v>0</v>
      </c>
      <c r="J478" s="31">
        <v>0</v>
      </c>
      <c r="K478" s="267">
        <v>0</v>
      </c>
      <c r="L478" s="61">
        <f t="shared" si="19"/>
        <v>136109.78999999998</v>
      </c>
    </row>
    <row r="479" spans="1:12" s="4" customFormat="1" ht="22.5" customHeight="1" x14ac:dyDescent="0.25">
      <c r="A479" s="464" t="s">
        <v>589</v>
      </c>
      <c r="B479" s="38"/>
      <c r="C479" s="60" t="s">
        <v>43</v>
      </c>
      <c r="D479" s="79">
        <v>46563.4</v>
      </c>
      <c r="E479" s="110">
        <v>2174</v>
      </c>
      <c r="F479" s="110">
        <v>0</v>
      </c>
      <c r="G479" s="110">
        <v>0</v>
      </c>
      <c r="H479" s="31">
        <v>13459.5</v>
      </c>
      <c r="I479" s="31">
        <v>16898.900000000001</v>
      </c>
      <c r="J479" s="31">
        <v>6147.9</v>
      </c>
      <c r="K479" s="267">
        <v>4735.1000000000004</v>
      </c>
      <c r="L479" s="61">
        <f t="shared" si="19"/>
        <v>89978.8</v>
      </c>
    </row>
    <row r="480" spans="1:12" s="4" customFormat="1" ht="23.1" customHeight="1" x14ac:dyDescent="0.25">
      <c r="A480" s="464" t="s">
        <v>590</v>
      </c>
      <c r="B480" s="38"/>
      <c r="C480" s="60" t="s">
        <v>43</v>
      </c>
      <c r="D480" s="79">
        <v>983.90000000000009</v>
      </c>
      <c r="E480" s="110">
        <v>0</v>
      </c>
      <c r="F480" s="110">
        <v>0</v>
      </c>
      <c r="G480" s="110">
        <v>0</v>
      </c>
      <c r="H480" s="31">
        <v>0</v>
      </c>
      <c r="I480" s="31">
        <v>0</v>
      </c>
      <c r="J480" s="31">
        <v>0</v>
      </c>
      <c r="K480" s="267">
        <v>0</v>
      </c>
      <c r="L480" s="61">
        <f t="shared" si="19"/>
        <v>983.90000000000009</v>
      </c>
    </row>
    <row r="481" spans="1:12" s="4" customFormat="1" ht="23.1" customHeight="1" x14ac:dyDescent="0.25">
      <c r="A481" s="464" t="s">
        <v>591</v>
      </c>
      <c r="B481" s="38"/>
      <c r="C481" s="60" t="s">
        <v>43</v>
      </c>
      <c r="D481" s="79">
        <v>56773.229999999996</v>
      </c>
      <c r="E481" s="110">
        <v>0</v>
      </c>
      <c r="F481" s="110">
        <v>0</v>
      </c>
      <c r="G481" s="110">
        <v>0</v>
      </c>
      <c r="H481" s="31">
        <v>0</v>
      </c>
      <c r="I481" s="31">
        <v>0</v>
      </c>
      <c r="J481" s="31">
        <v>0</v>
      </c>
      <c r="K481" s="267">
        <v>0</v>
      </c>
      <c r="L481" s="61">
        <f t="shared" si="19"/>
        <v>56773.229999999996</v>
      </c>
    </row>
    <row r="482" spans="1:12" s="4" customFormat="1" ht="23.1" customHeight="1" x14ac:dyDescent="0.25">
      <c r="A482" s="464" t="s">
        <v>592</v>
      </c>
      <c r="B482" s="38"/>
      <c r="C482" s="60" t="s">
        <v>43</v>
      </c>
      <c r="D482" s="79">
        <v>18042.500000000004</v>
      </c>
      <c r="E482" s="110">
        <v>0</v>
      </c>
      <c r="F482" s="110">
        <v>0</v>
      </c>
      <c r="G482" s="110">
        <v>0</v>
      </c>
      <c r="H482" s="31">
        <v>0</v>
      </c>
      <c r="I482" s="31">
        <v>0</v>
      </c>
      <c r="J482" s="31">
        <v>0</v>
      </c>
      <c r="K482" s="267">
        <v>0</v>
      </c>
      <c r="L482" s="61">
        <f t="shared" si="19"/>
        <v>18042.500000000004</v>
      </c>
    </row>
    <row r="483" spans="1:12" s="4" customFormat="1" ht="23.1" customHeight="1" x14ac:dyDescent="0.25">
      <c r="A483" s="464" t="s">
        <v>593</v>
      </c>
      <c r="B483" s="38"/>
      <c r="C483" s="60" t="s">
        <v>43</v>
      </c>
      <c r="D483" s="79">
        <v>24168.799999999999</v>
      </c>
      <c r="E483" s="110">
        <v>0</v>
      </c>
      <c r="F483" s="110">
        <v>0</v>
      </c>
      <c r="G483" s="110">
        <v>0</v>
      </c>
      <c r="H483" s="31">
        <v>0</v>
      </c>
      <c r="I483" s="31">
        <v>0</v>
      </c>
      <c r="J483" s="31">
        <v>0</v>
      </c>
      <c r="K483" s="267">
        <v>0</v>
      </c>
      <c r="L483" s="61">
        <f t="shared" si="19"/>
        <v>24168.799999999999</v>
      </c>
    </row>
    <row r="484" spans="1:12" s="4" customFormat="1" ht="23.1" customHeight="1" x14ac:dyDescent="0.25">
      <c r="A484" s="468" t="s">
        <v>594</v>
      </c>
      <c r="B484" s="38"/>
      <c r="C484" s="60" t="s">
        <v>43</v>
      </c>
      <c r="D484" s="79">
        <v>19550.419999999998</v>
      </c>
      <c r="E484" s="110">
        <v>817.5</v>
      </c>
      <c r="F484" s="77">
        <v>351.6</v>
      </c>
      <c r="G484" s="31">
        <v>701.7</v>
      </c>
      <c r="H484" s="31">
        <v>124</v>
      </c>
      <c r="I484" s="31">
        <v>479.4</v>
      </c>
      <c r="J484" s="31">
        <v>179</v>
      </c>
      <c r="K484" s="267">
        <v>0</v>
      </c>
      <c r="L484" s="61">
        <f t="shared" si="19"/>
        <v>22203.62</v>
      </c>
    </row>
    <row r="485" spans="1:12" s="4" customFormat="1" ht="23.1" customHeight="1" x14ac:dyDescent="0.25">
      <c r="A485" s="464" t="s">
        <v>595</v>
      </c>
      <c r="B485" s="38"/>
      <c r="C485" s="60" t="s">
        <v>43</v>
      </c>
      <c r="D485" s="79">
        <v>10531.2</v>
      </c>
      <c r="E485" s="110">
        <v>0</v>
      </c>
      <c r="F485" s="110">
        <v>0</v>
      </c>
      <c r="G485" s="110">
        <v>0</v>
      </c>
      <c r="H485" s="31">
        <v>0</v>
      </c>
      <c r="I485" s="31">
        <v>312</v>
      </c>
      <c r="J485" s="31">
        <v>0</v>
      </c>
      <c r="K485" s="267">
        <v>0</v>
      </c>
      <c r="L485" s="61">
        <f t="shared" si="19"/>
        <v>10843.2</v>
      </c>
    </row>
    <row r="486" spans="1:12" s="4" customFormat="1" ht="23.1" customHeight="1" x14ac:dyDescent="0.25">
      <c r="A486" s="464" t="s">
        <v>596</v>
      </c>
      <c r="B486" s="38"/>
      <c r="C486" s="60" t="s">
        <v>43</v>
      </c>
      <c r="D486" s="79">
        <v>14882.599999999999</v>
      </c>
      <c r="E486" s="110">
        <v>0</v>
      </c>
      <c r="F486" s="110">
        <v>0</v>
      </c>
      <c r="G486" s="110">
        <v>0</v>
      </c>
      <c r="H486" s="31">
        <v>0</v>
      </c>
      <c r="I486" s="31">
        <v>0</v>
      </c>
      <c r="J486" s="31">
        <v>0</v>
      </c>
      <c r="K486" s="267">
        <v>0</v>
      </c>
      <c r="L486" s="61">
        <f t="shared" si="19"/>
        <v>14882.599999999999</v>
      </c>
    </row>
    <row r="487" spans="1:12" s="4" customFormat="1" ht="23.1" customHeight="1" x14ac:dyDescent="0.25">
      <c r="A487" s="464" t="s">
        <v>597</v>
      </c>
      <c r="B487" s="38"/>
      <c r="C487" s="60" t="s">
        <v>43</v>
      </c>
      <c r="D487" s="79">
        <v>1615</v>
      </c>
      <c r="E487" s="110">
        <v>0</v>
      </c>
      <c r="F487" s="110">
        <v>0</v>
      </c>
      <c r="G487" s="110">
        <v>0</v>
      </c>
      <c r="H487" s="31">
        <v>0</v>
      </c>
      <c r="I487" s="31">
        <v>0</v>
      </c>
      <c r="J487" s="31">
        <v>0</v>
      </c>
      <c r="K487" s="267">
        <v>0</v>
      </c>
      <c r="L487" s="61">
        <f t="shared" si="19"/>
        <v>1615</v>
      </c>
    </row>
    <row r="488" spans="1:12" s="4" customFormat="1" ht="23.1" customHeight="1" x14ac:dyDescent="0.25">
      <c r="A488" s="464" t="s">
        <v>598</v>
      </c>
      <c r="B488" s="38"/>
      <c r="C488" s="60" t="s">
        <v>43</v>
      </c>
      <c r="D488" s="79">
        <v>341738.47000000003</v>
      </c>
      <c r="E488" s="110">
        <v>800.44</v>
      </c>
      <c r="F488" s="77">
        <v>1219</v>
      </c>
      <c r="G488" s="110">
        <v>1413</v>
      </c>
      <c r="H488" s="31">
        <v>1064</v>
      </c>
      <c r="I488" s="31">
        <v>4764.8999999999996</v>
      </c>
      <c r="J488" s="31">
        <v>1590.1</v>
      </c>
      <c r="K488" s="267">
        <v>0</v>
      </c>
      <c r="L488" s="61">
        <f t="shared" si="19"/>
        <v>352589.91000000003</v>
      </c>
    </row>
    <row r="489" spans="1:12" s="4" customFormat="1" ht="23.1" customHeight="1" x14ac:dyDescent="0.25">
      <c r="A489" s="464" t="s">
        <v>599</v>
      </c>
      <c r="B489" s="38"/>
      <c r="C489" s="60" t="s">
        <v>43</v>
      </c>
      <c r="D489" s="79">
        <v>14460.089999999998</v>
      </c>
      <c r="E489" s="110">
        <v>0</v>
      </c>
      <c r="F489" s="110">
        <v>441</v>
      </c>
      <c r="G489" s="110">
        <v>0</v>
      </c>
      <c r="H489" s="31">
        <v>0</v>
      </c>
      <c r="I489" s="31">
        <v>0</v>
      </c>
      <c r="J489" s="31">
        <v>0</v>
      </c>
      <c r="K489" s="267">
        <v>0</v>
      </c>
      <c r="L489" s="61">
        <f t="shared" si="19"/>
        <v>14901.089999999998</v>
      </c>
    </row>
    <row r="490" spans="1:12" s="4" customFormat="1" ht="23.1" customHeight="1" x14ac:dyDescent="0.25">
      <c r="A490" s="464" t="s">
        <v>600</v>
      </c>
      <c r="B490" s="38"/>
      <c r="C490" s="60" t="s">
        <v>43</v>
      </c>
      <c r="D490" s="79">
        <v>1444.5</v>
      </c>
      <c r="E490" s="110">
        <v>0</v>
      </c>
      <c r="F490" s="110">
        <v>0</v>
      </c>
      <c r="G490" s="110">
        <v>0</v>
      </c>
      <c r="H490" s="31">
        <v>0</v>
      </c>
      <c r="I490" s="31">
        <v>0</v>
      </c>
      <c r="J490" s="31">
        <v>0</v>
      </c>
      <c r="K490" s="267">
        <v>0</v>
      </c>
      <c r="L490" s="61">
        <f t="shared" si="19"/>
        <v>1444.5</v>
      </c>
    </row>
    <row r="491" spans="1:12" s="4" customFormat="1" ht="23.1" customHeight="1" x14ac:dyDescent="0.25">
      <c r="A491" s="464" t="s">
        <v>601</v>
      </c>
      <c r="B491" s="38"/>
      <c r="C491" s="60" t="s">
        <v>43</v>
      </c>
      <c r="D491" s="79">
        <v>4739.2</v>
      </c>
      <c r="E491" s="110">
        <v>1074</v>
      </c>
      <c r="F491" s="110">
        <v>0</v>
      </c>
      <c r="G491" s="110">
        <v>0</v>
      </c>
      <c r="H491" s="31">
        <v>0</v>
      </c>
      <c r="I491" s="31">
        <v>0</v>
      </c>
      <c r="J491" s="31">
        <v>0</v>
      </c>
      <c r="K491" s="267">
        <v>0</v>
      </c>
      <c r="L491" s="61">
        <f t="shared" si="19"/>
        <v>5813.2</v>
      </c>
    </row>
    <row r="492" spans="1:12" s="4" customFormat="1" ht="23.1" customHeight="1" x14ac:dyDescent="0.25">
      <c r="A492" s="464" t="s">
        <v>602</v>
      </c>
      <c r="B492" s="38"/>
      <c r="C492" s="60" t="s">
        <v>43</v>
      </c>
      <c r="D492" s="79">
        <v>144.69999999999999</v>
      </c>
      <c r="E492" s="110">
        <v>0</v>
      </c>
      <c r="F492" s="110">
        <v>0</v>
      </c>
      <c r="G492" s="110">
        <v>0</v>
      </c>
      <c r="H492" s="31">
        <v>0</v>
      </c>
      <c r="I492" s="31">
        <v>0</v>
      </c>
      <c r="J492" s="31">
        <v>0</v>
      </c>
      <c r="K492" s="267">
        <v>0</v>
      </c>
      <c r="L492" s="61">
        <f t="shared" si="19"/>
        <v>144.69999999999999</v>
      </c>
    </row>
    <row r="493" spans="1:12" s="4" customFormat="1" ht="23.1" customHeight="1" x14ac:dyDescent="0.25">
      <c r="A493" s="464" t="s">
        <v>603</v>
      </c>
      <c r="B493" s="38"/>
      <c r="C493" s="60" t="s">
        <v>43</v>
      </c>
      <c r="D493" s="64">
        <v>37722.670000000006</v>
      </c>
      <c r="E493" s="110">
        <v>95</v>
      </c>
      <c r="F493" s="110">
        <v>0</v>
      </c>
      <c r="G493" s="110">
        <v>0</v>
      </c>
      <c r="H493" s="31">
        <v>0</v>
      </c>
      <c r="I493" s="31">
        <v>0</v>
      </c>
      <c r="J493" s="31">
        <v>0</v>
      </c>
      <c r="K493" s="267">
        <v>0</v>
      </c>
      <c r="L493" s="61">
        <f t="shared" si="19"/>
        <v>37817.670000000006</v>
      </c>
    </row>
    <row r="494" spans="1:12" s="4" customFormat="1" ht="22.5" customHeight="1" x14ac:dyDescent="0.25">
      <c r="A494" s="464" t="s">
        <v>604</v>
      </c>
      <c r="B494" s="38"/>
      <c r="C494" s="60" t="s">
        <v>43</v>
      </c>
      <c r="D494" s="79">
        <v>327.39999999999998</v>
      </c>
      <c r="E494" s="110">
        <v>143</v>
      </c>
      <c r="F494" s="110">
        <v>0</v>
      </c>
      <c r="G494" s="110">
        <v>0</v>
      </c>
      <c r="H494" s="31">
        <v>0</v>
      </c>
      <c r="I494" s="31">
        <v>0</v>
      </c>
      <c r="J494" s="31">
        <v>0</v>
      </c>
      <c r="K494" s="267">
        <v>0</v>
      </c>
      <c r="L494" s="61">
        <f t="shared" si="19"/>
        <v>470.4</v>
      </c>
    </row>
    <row r="495" spans="1:12" s="4" customFormat="1" ht="22.5" customHeight="1" x14ac:dyDescent="0.25">
      <c r="A495" s="464" t="s">
        <v>605</v>
      </c>
      <c r="B495" s="38"/>
      <c r="C495" s="60" t="s">
        <v>43</v>
      </c>
      <c r="D495" s="64">
        <v>7935.75</v>
      </c>
      <c r="E495" s="110">
        <v>0</v>
      </c>
      <c r="F495" s="110">
        <v>0</v>
      </c>
      <c r="G495" s="110">
        <v>0</v>
      </c>
      <c r="H495" s="31">
        <v>0</v>
      </c>
      <c r="I495" s="31">
        <v>0</v>
      </c>
      <c r="J495" s="31">
        <v>0</v>
      </c>
      <c r="K495" s="267">
        <v>0</v>
      </c>
      <c r="L495" s="61">
        <f t="shared" si="19"/>
        <v>7935.75</v>
      </c>
    </row>
    <row r="496" spans="1:12" s="4" customFormat="1" ht="23.1" customHeight="1" x14ac:dyDescent="0.25">
      <c r="A496" s="464" t="s">
        <v>606</v>
      </c>
      <c r="B496" s="38"/>
      <c r="C496" s="60" t="s">
        <v>43</v>
      </c>
      <c r="D496" s="79">
        <v>260</v>
      </c>
      <c r="E496" s="110">
        <v>0</v>
      </c>
      <c r="F496" s="110">
        <v>0</v>
      </c>
      <c r="G496" s="110">
        <v>0</v>
      </c>
      <c r="H496" s="31">
        <v>0</v>
      </c>
      <c r="I496" s="31">
        <v>0</v>
      </c>
      <c r="J496" s="31">
        <v>0</v>
      </c>
      <c r="K496" s="267">
        <v>0</v>
      </c>
      <c r="L496" s="61">
        <f t="shared" si="19"/>
        <v>260</v>
      </c>
    </row>
    <row r="497" spans="1:12" s="4" customFormat="1" ht="23.1" customHeight="1" x14ac:dyDescent="0.25">
      <c r="A497" s="464" t="s">
        <v>607</v>
      </c>
      <c r="B497" s="38"/>
      <c r="C497" s="60" t="s">
        <v>43</v>
      </c>
      <c r="D497" s="79">
        <v>169257.58999999997</v>
      </c>
      <c r="E497" s="110">
        <v>1270</v>
      </c>
      <c r="F497" s="77">
        <v>1226.7</v>
      </c>
      <c r="G497" s="31">
        <v>2135.9</v>
      </c>
      <c r="H497" s="31">
        <v>1635.6</v>
      </c>
      <c r="I497" s="31">
        <v>2521.8000000000002</v>
      </c>
      <c r="J497" s="31">
        <v>7990.5</v>
      </c>
      <c r="K497" s="267">
        <v>4645.53</v>
      </c>
      <c r="L497" s="61">
        <f t="shared" si="19"/>
        <v>190683.61999999997</v>
      </c>
    </row>
    <row r="498" spans="1:12" s="4" customFormat="1" ht="23.1" customHeight="1" x14ac:dyDescent="0.25">
      <c r="A498" s="464" t="s">
        <v>608</v>
      </c>
      <c r="B498" s="38"/>
      <c r="C498" s="60" t="s">
        <v>43</v>
      </c>
      <c r="D498" s="79">
        <v>41802.5</v>
      </c>
      <c r="E498" s="110">
        <v>0</v>
      </c>
      <c r="F498" s="77">
        <v>4757.8</v>
      </c>
      <c r="G498" s="110">
        <v>0</v>
      </c>
      <c r="H498" s="31">
        <v>1600</v>
      </c>
      <c r="I498" s="31">
        <v>0</v>
      </c>
      <c r="J498" s="31">
        <v>0</v>
      </c>
      <c r="K498" s="267">
        <v>0</v>
      </c>
      <c r="L498" s="61">
        <f t="shared" si="19"/>
        <v>48160.3</v>
      </c>
    </row>
    <row r="499" spans="1:12" s="4" customFormat="1" ht="23.1" customHeight="1" x14ac:dyDescent="0.25">
      <c r="A499" s="464" t="s">
        <v>609</v>
      </c>
      <c r="B499" s="38"/>
      <c r="C499" s="60" t="s">
        <v>43</v>
      </c>
      <c r="D499" s="79">
        <v>537.1</v>
      </c>
      <c r="E499" s="110">
        <v>0</v>
      </c>
      <c r="F499" s="110">
        <v>0</v>
      </c>
      <c r="G499" s="110">
        <v>0</v>
      </c>
      <c r="H499" s="31">
        <v>0</v>
      </c>
      <c r="I499" s="31">
        <v>0</v>
      </c>
      <c r="J499" s="31">
        <v>0</v>
      </c>
      <c r="K499" s="267">
        <v>0</v>
      </c>
      <c r="L499" s="61">
        <f t="shared" si="19"/>
        <v>537.1</v>
      </c>
    </row>
    <row r="500" spans="1:12" s="4" customFormat="1" ht="23.1" customHeight="1" x14ac:dyDescent="0.25">
      <c r="A500" s="464" t="s">
        <v>610</v>
      </c>
      <c r="B500" s="38"/>
      <c r="C500" s="60" t="s">
        <v>43</v>
      </c>
      <c r="D500" s="79">
        <v>180</v>
      </c>
      <c r="E500" s="110">
        <v>0</v>
      </c>
      <c r="F500" s="110">
        <v>0</v>
      </c>
      <c r="G500" s="110">
        <v>0</v>
      </c>
      <c r="H500" s="31">
        <v>0</v>
      </c>
      <c r="I500" s="31">
        <v>0</v>
      </c>
      <c r="J500" s="31">
        <v>0</v>
      </c>
      <c r="K500" s="267">
        <v>0</v>
      </c>
      <c r="L500" s="61">
        <f t="shared" si="19"/>
        <v>180</v>
      </c>
    </row>
    <row r="501" spans="1:12" s="4" customFormat="1" ht="23.1" customHeight="1" x14ac:dyDescent="0.25">
      <c r="A501" s="464" t="s">
        <v>611</v>
      </c>
      <c r="B501" s="38"/>
      <c r="C501" s="60" t="s">
        <v>43</v>
      </c>
      <c r="D501" s="64">
        <v>18044.919999999998</v>
      </c>
      <c r="E501" s="110">
        <v>0</v>
      </c>
      <c r="F501" s="110">
        <v>5206.3</v>
      </c>
      <c r="G501" s="110">
        <v>620.5</v>
      </c>
      <c r="H501" s="31">
        <v>2761.7</v>
      </c>
      <c r="I501" s="31">
        <v>0</v>
      </c>
      <c r="J501" s="31">
        <v>0</v>
      </c>
      <c r="K501" s="267">
        <v>0</v>
      </c>
      <c r="L501" s="61">
        <f t="shared" si="19"/>
        <v>26633.42</v>
      </c>
    </row>
    <row r="502" spans="1:12" s="4" customFormat="1" ht="23.1" customHeight="1" x14ac:dyDescent="0.25">
      <c r="A502" s="469" t="s">
        <v>612</v>
      </c>
      <c r="B502" s="51"/>
      <c r="C502" s="60" t="s">
        <v>43</v>
      </c>
      <c r="D502" s="79">
        <v>9874.9</v>
      </c>
      <c r="E502" s="110">
        <v>0</v>
      </c>
      <c r="F502" s="110">
        <v>0</v>
      </c>
      <c r="G502" s="110">
        <v>0</v>
      </c>
      <c r="H502" s="31">
        <v>0</v>
      </c>
      <c r="I502" s="31">
        <v>0</v>
      </c>
      <c r="J502" s="31">
        <v>0</v>
      </c>
      <c r="K502" s="267">
        <v>0</v>
      </c>
      <c r="L502" s="61">
        <f t="shared" si="19"/>
        <v>9874.9</v>
      </c>
    </row>
    <row r="503" spans="1:12" s="4" customFormat="1" ht="23.1" customHeight="1" x14ac:dyDescent="0.25">
      <c r="A503" s="463" t="s">
        <v>1034</v>
      </c>
      <c r="B503" s="51"/>
      <c r="C503" s="59" t="s">
        <v>43</v>
      </c>
      <c r="D503" s="79">
        <v>51930.6</v>
      </c>
      <c r="E503" s="110">
        <v>1406</v>
      </c>
      <c r="F503" s="110">
        <v>7655.3</v>
      </c>
      <c r="G503" s="110">
        <v>1675.6</v>
      </c>
      <c r="H503" s="31">
        <v>4064.8</v>
      </c>
      <c r="I503" s="31">
        <v>7295.1</v>
      </c>
      <c r="J503" s="31">
        <v>11102.5</v>
      </c>
      <c r="K503" s="267">
        <v>1300.2</v>
      </c>
      <c r="L503" s="61">
        <f t="shared" si="19"/>
        <v>86430.1</v>
      </c>
    </row>
    <row r="504" spans="1:12" s="4" customFormat="1" ht="23.1" customHeight="1" thickBot="1" x14ac:dyDescent="0.3">
      <c r="A504" s="470" t="s">
        <v>613</v>
      </c>
      <c r="B504" s="43"/>
      <c r="C504" s="60" t="s">
        <v>43</v>
      </c>
      <c r="D504" s="80">
        <v>112701.47999999998</v>
      </c>
      <c r="E504" s="293">
        <v>0</v>
      </c>
      <c r="F504" s="110">
        <v>0</v>
      </c>
      <c r="G504" s="110">
        <v>0</v>
      </c>
      <c r="H504" s="31">
        <v>0</v>
      </c>
      <c r="I504" s="31">
        <v>0</v>
      </c>
      <c r="J504" s="31">
        <v>0</v>
      </c>
      <c r="K504" s="267">
        <v>0</v>
      </c>
      <c r="L504" s="61">
        <f>SUM(D504:K504)</f>
        <v>112701.47999999998</v>
      </c>
    </row>
    <row r="505" spans="1:12" s="4" customFormat="1" ht="30" customHeight="1" thickTop="1" thickBot="1" x14ac:dyDescent="0.3">
      <c r="A505" s="671" t="s">
        <v>614</v>
      </c>
      <c r="B505" s="672"/>
      <c r="C505" s="37" t="s">
        <v>43</v>
      </c>
      <c r="D505" s="195">
        <f t="shared" ref="D505:H505" si="20">SUM(D398:D504)</f>
        <v>5076850.3800000008</v>
      </c>
      <c r="E505" s="294">
        <f t="shared" si="20"/>
        <v>62352.61</v>
      </c>
      <c r="F505" s="53">
        <f t="shared" si="20"/>
        <v>79333.600000000006</v>
      </c>
      <c r="G505" s="53">
        <f>SUM(G398:G504)</f>
        <v>132877.30000000002</v>
      </c>
      <c r="H505" s="53">
        <f t="shared" si="20"/>
        <v>96407.16</v>
      </c>
      <c r="I505" s="53">
        <f>SUM(I398:I504)</f>
        <v>66069.100000000006</v>
      </c>
      <c r="J505" s="53">
        <f>SUM(J398:J504)</f>
        <v>54213.1</v>
      </c>
      <c r="K505" s="53">
        <f>SUM(K398:K504)</f>
        <v>58524.589999999989</v>
      </c>
      <c r="L505" s="46">
        <f>SUM(L398:L504)</f>
        <v>5626627.8399999999</v>
      </c>
    </row>
    <row r="506" spans="1:12" s="4" customFormat="1" ht="16.5" customHeight="1" thickTop="1" thickBot="1" x14ac:dyDescent="0.3">
      <c r="A506" s="640"/>
      <c r="B506" s="641"/>
      <c r="C506" s="641"/>
      <c r="D506" s="641"/>
      <c r="E506" s="642"/>
      <c r="F506" s="641"/>
      <c r="G506" s="641"/>
      <c r="H506" s="641"/>
      <c r="I506" s="641"/>
      <c r="J506" s="641"/>
      <c r="K506" s="641"/>
      <c r="L506" s="643"/>
    </row>
    <row r="507" spans="1:12" s="4" customFormat="1" ht="24.75" customHeight="1" thickTop="1" thickBot="1" x14ac:dyDescent="0.3">
      <c r="A507" s="644" t="s">
        <v>508</v>
      </c>
      <c r="B507" s="645"/>
      <c r="C507" s="645"/>
      <c r="D507" s="645"/>
      <c r="E507" s="645"/>
      <c r="F507" s="645"/>
      <c r="G507" s="645"/>
      <c r="H507" s="645"/>
      <c r="I507" s="645"/>
      <c r="J507" s="645"/>
      <c r="K507" s="645"/>
      <c r="L507" s="646"/>
    </row>
    <row r="508" spans="1:12" s="4" customFormat="1" ht="23.1" customHeight="1" thickTop="1" thickBot="1" x14ac:dyDescent="0.3">
      <c r="A508" s="649" t="s">
        <v>509</v>
      </c>
      <c r="B508" s="650"/>
      <c r="C508" s="650"/>
      <c r="D508" s="650"/>
      <c r="E508" s="650"/>
      <c r="F508" s="650"/>
      <c r="G508" s="650"/>
      <c r="H508" s="650"/>
      <c r="I508" s="650"/>
      <c r="J508" s="650"/>
      <c r="K508" s="650"/>
      <c r="L508" s="651"/>
    </row>
    <row r="509" spans="1:12" s="4" customFormat="1" ht="32.25" customHeight="1" thickTop="1" thickBot="1" x14ac:dyDescent="0.3">
      <c r="A509" s="652" t="s">
        <v>615</v>
      </c>
      <c r="B509" s="653"/>
      <c r="C509" s="654"/>
      <c r="D509" s="72" t="s">
        <v>1028</v>
      </c>
      <c r="E509" s="72" t="s">
        <v>1021</v>
      </c>
      <c r="F509" s="11" t="s">
        <v>1022</v>
      </c>
      <c r="G509" s="11" t="s">
        <v>1023</v>
      </c>
      <c r="H509" s="11" t="s">
        <v>1024</v>
      </c>
      <c r="I509" s="11" t="s">
        <v>1025</v>
      </c>
      <c r="J509" s="11" t="s">
        <v>1026</v>
      </c>
      <c r="K509" s="433" t="s">
        <v>1027</v>
      </c>
      <c r="L509" s="432" t="s">
        <v>46</v>
      </c>
    </row>
    <row r="510" spans="1:12" s="4" customFormat="1" ht="22.5" customHeight="1" thickTop="1" thickBot="1" x14ac:dyDescent="0.3">
      <c r="A510" s="462" t="s">
        <v>616</v>
      </c>
      <c r="B510" s="39"/>
      <c r="C510" s="58" t="s">
        <v>43</v>
      </c>
      <c r="D510" s="78">
        <v>1432</v>
      </c>
      <c r="E510" s="110">
        <v>0</v>
      </c>
      <c r="F510" s="110">
        <v>0</v>
      </c>
      <c r="G510" s="110">
        <v>0</v>
      </c>
      <c r="H510" s="31">
        <v>0</v>
      </c>
      <c r="I510" s="31">
        <v>0</v>
      </c>
      <c r="J510" s="31">
        <v>0</v>
      </c>
      <c r="K510" s="267">
        <v>0</v>
      </c>
      <c r="L510" s="61">
        <f>SUM(D510:K510)</f>
        <v>1432</v>
      </c>
    </row>
    <row r="511" spans="1:12" s="4" customFormat="1" ht="22.5" customHeight="1" thickTop="1" x14ac:dyDescent="0.25">
      <c r="A511" s="465" t="s">
        <v>617</v>
      </c>
      <c r="B511" s="353"/>
      <c r="C511" s="58" t="s">
        <v>43</v>
      </c>
      <c r="D511" s="79">
        <v>550</v>
      </c>
      <c r="E511" s="110">
        <v>0</v>
      </c>
      <c r="F511" s="110">
        <v>0</v>
      </c>
      <c r="G511" s="110">
        <v>0</v>
      </c>
      <c r="H511" s="31">
        <v>0</v>
      </c>
      <c r="I511" s="31">
        <v>0</v>
      </c>
      <c r="J511" s="31">
        <v>0</v>
      </c>
      <c r="K511" s="267">
        <v>0</v>
      </c>
      <c r="L511" s="61">
        <f>SUM(D511:K511)</f>
        <v>550</v>
      </c>
    </row>
    <row r="512" spans="1:12" s="4" customFormat="1" ht="22.5" customHeight="1" x14ac:dyDescent="0.25">
      <c r="A512" s="464" t="s">
        <v>618</v>
      </c>
      <c r="B512" s="40"/>
      <c r="C512" s="60" t="s">
        <v>43</v>
      </c>
      <c r="D512" s="79">
        <v>122.9</v>
      </c>
      <c r="E512" s="110">
        <v>0</v>
      </c>
      <c r="F512" s="110">
        <v>0</v>
      </c>
      <c r="G512" s="110">
        <v>0</v>
      </c>
      <c r="H512" s="31">
        <v>0</v>
      </c>
      <c r="I512" s="31">
        <v>0</v>
      </c>
      <c r="J512" s="31">
        <v>0</v>
      </c>
      <c r="K512" s="267">
        <v>0</v>
      </c>
      <c r="L512" s="61">
        <f t="shared" ref="L512:L574" si="21">SUM(D512:K512)</f>
        <v>122.9</v>
      </c>
    </row>
    <row r="513" spans="1:12" s="4" customFormat="1" ht="22.5" customHeight="1" x14ac:dyDescent="0.25">
      <c r="A513" s="464" t="s">
        <v>619</v>
      </c>
      <c r="B513" s="40"/>
      <c r="C513" s="60" t="s">
        <v>43</v>
      </c>
      <c r="D513" s="79">
        <v>168.2</v>
      </c>
      <c r="E513" s="110">
        <v>0</v>
      </c>
      <c r="F513" s="110">
        <v>0</v>
      </c>
      <c r="G513" s="110">
        <v>0</v>
      </c>
      <c r="H513" s="31">
        <v>0</v>
      </c>
      <c r="I513" s="31">
        <v>0</v>
      </c>
      <c r="J513" s="31">
        <v>0</v>
      </c>
      <c r="K513" s="267">
        <v>0</v>
      </c>
      <c r="L513" s="61">
        <f t="shared" si="21"/>
        <v>168.2</v>
      </c>
    </row>
    <row r="514" spans="1:12" s="4" customFormat="1" ht="22.5" customHeight="1" x14ac:dyDescent="0.25">
      <c r="A514" s="464" t="s">
        <v>620</v>
      </c>
      <c r="B514" s="40"/>
      <c r="C514" s="60" t="s">
        <v>43</v>
      </c>
      <c r="D514" s="79">
        <v>1150</v>
      </c>
      <c r="E514" s="110">
        <v>0</v>
      </c>
      <c r="F514" s="110">
        <v>0</v>
      </c>
      <c r="G514" s="110">
        <v>0</v>
      </c>
      <c r="H514" s="31">
        <v>0</v>
      </c>
      <c r="I514" s="31">
        <v>0</v>
      </c>
      <c r="J514" s="31">
        <v>0</v>
      </c>
      <c r="K514" s="267">
        <v>0</v>
      </c>
      <c r="L514" s="61">
        <f t="shared" si="21"/>
        <v>1150</v>
      </c>
    </row>
    <row r="515" spans="1:12" s="4" customFormat="1" ht="22.5" customHeight="1" x14ac:dyDescent="0.25">
      <c r="A515" s="464" t="s">
        <v>621</v>
      </c>
      <c r="B515" s="40"/>
      <c r="C515" s="59" t="s">
        <v>43</v>
      </c>
      <c r="D515" s="79">
        <v>3293.7</v>
      </c>
      <c r="E515" s="110">
        <v>0</v>
      </c>
      <c r="F515" s="110">
        <v>0</v>
      </c>
      <c r="G515" s="110">
        <v>0</v>
      </c>
      <c r="H515" s="31">
        <v>0</v>
      </c>
      <c r="I515" s="31">
        <v>0</v>
      </c>
      <c r="J515" s="31">
        <v>0</v>
      </c>
      <c r="K515" s="267">
        <v>0</v>
      </c>
      <c r="L515" s="61">
        <f t="shared" si="21"/>
        <v>3293.7</v>
      </c>
    </row>
    <row r="516" spans="1:12" s="4" customFormat="1" ht="22.5" customHeight="1" x14ac:dyDescent="0.25">
      <c r="A516" s="464" t="s">
        <v>622</v>
      </c>
      <c r="B516" s="40"/>
      <c r="C516" s="60" t="s">
        <v>43</v>
      </c>
      <c r="D516" s="79">
        <v>3768.5499999999997</v>
      </c>
      <c r="E516" s="110">
        <v>0</v>
      </c>
      <c r="F516" s="110">
        <v>0</v>
      </c>
      <c r="G516" s="110">
        <v>0</v>
      </c>
      <c r="H516" s="31">
        <v>0</v>
      </c>
      <c r="I516" s="31">
        <v>0</v>
      </c>
      <c r="J516" s="31">
        <v>0</v>
      </c>
      <c r="K516" s="267">
        <v>0</v>
      </c>
      <c r="L516" s="61">
        <f t="shared" si="21"/>
        <v>3768.5499999999997</v>
      </c>
    </row>
    <row r="517" spans="1:12" s="4" customFormat="1" ht="22.5" customHeight="1" x14ac:dyDescent="0.25">
      <c r="A517" s="464" t="s">
        <v>623</v>
      </c>
      <c r="B517" s="40"/>
      <c r="C517" s="60" t="s">
        <v>43</v>
      </c>
      <c r="D517" s="79">
        <v>1053.9000000000001</v>
      </c>
      <c r="E517" s="110">
        <v>0</v>
      </c>
      <c r="F517" s="110">
        <v>0</v>
      </c>
      <c r="G517" s="110">
        <v>0</v>
      </c>
      <c r="H517" s="31">
        <v>0</v>
      </c>
      <c r="I517" s="31">
        <v>0</v>
      </c>
      <c r="J517" s="31">
        <v>0</v>
      </c>
      <c r="K517" s="267">
        <v>0</v>
      </c>
      <c r="L517" s="61">
        <f t="shared" si="21"/>
        <v>1053.9000000000001</v>
      </c>
    </row>
    <row r="518" spans="1:12" s="4" customFormat="1" ht="22.5" customHeight="1" x14ac:dyDescent="0.25">
      <c r="A518" s="464" t="s">
        <v>624</v>
      </c>
      <c r="B518" s="40"/>
      <c r="C518" s="60" t="s">
        <v>43</v>
      </c>
      <c r="D518" s="64">
        <v>1870.6999999999998</v>
      </c>
      <c r="E518" s="110">
        <v>0</v>
      </c>
      <c r="F518" s="110">
        <v>0</v>
      </c>
      <c r="G518" s="110">
        <v>0</v>
      </c>
      <c r="H518" s="110">
        <v>0</v>
      </c>
      <c r="I518" s="110">
        <v>0</v>
      </c>
      <c r="J518" s="110">
        <v>0</v>
      </c>
      <c r="K518" s="518">
        <v>0</v>
      </c>
      <c r="L518" s="442">
        <f t="shared" si="21"/>
        <v>1870.6999999999998</v>
      </c>
    </row>
    <row r="519" spans="1:12" s="4" customFormat="1" ht="22.5" customHeight="1" x14ac:dyDescent="0.25">
      <c r="A519" s="464" t="s">
        <v>625</v>
      </c>
      <c r="B519" s="40"/>
      <c r="C519" s="60" t="s">
        <v>43</v>
      </c>
      <c r="D519" s="79">
        <v>7515.9800000000005</v>
      </c>
      <c r="E519" s="110">
        <v>42</v>
      </c>
      <c r="F519" s="110">
        <v>0</v>
      </c>
      <c r="G519" s="110">
        <v>0</v>
      </c>
      <c r="H519" s="31">
        <v>0</v>
      </c>
      <c r="I519" s="31">
        <v>0</v>
      </c>
      <c r="J519" s="31">
        <v>0</v>
      </c>
      <c r="K519" s="267">
        <v>0</v>
      </c>
      <c r="L519" s="61">
        <f t="shared" si="21"/>
        <v>7557.9800000000005</v>
      </c>
    </row>
    <row r="520" spans="1:12" s="4" customFormat="1" ht="22.5" customHeight="1" x14ac:dyDescent="0.25">
      <c r="A520" s="464" t="s">
        <v>626</v>
      </c>
      <c r="B520" s="40"/>
      <c r="C520" s="60" t="s">
        <v>43</v>
      </c>
      <c r="D520" s="79">
        <v>18053.46</v>
      </c>
      <c r="E520" s="31">
        <v>0</v>
      </c>
      <c r="F520" s="77">
        <v>3247.3</v>
      </c>
      <c r="G520" s="31">
        <v>2787</v>
      </c>
      <c r="H520" s="31">
        <v>0</v>
      </c>
      <c r="I520" s="31">
        <v>0</v>
      </c>
      <c r="J520" s="31">
        <v>0</v>
      </c>
      <c r="K520" s="267">
        <v>0</v>
      </c>
      <c r="L520" s="61">
        <f t="shared" si="21"/>
        <v>24087.759999999998</v>
      </c>
    </row>
    <row r="521" spans="1:12" s="4" customFormat="1" ht="22.5" customHeight="1" x14ac:dyDescent="0.25">
      <c r="A521" s="464" t="s">
        <v>627</v>
      </c>
      <c r="B521" s="40"/>
      <c r="C521" s="60" t="s">
        <v>43</v>
      </c>
      <c r="D521" s="64">
        <v>79.8</v>
      </c>
      <c r="E521" s="110">
        <v>0</v>
      </c>
      <c r="F521" s="110">
        <v>0</v>
      </c>
      <c r="G521" s="110">
        <v>0</v>
      </c>
      <c r="H521" s="31">
        <v>0</v>
      </c>
      <c r="I521" s="31">
        <v>0</v>
      </c>
      <c r="J521" s="31">
        <v>0</v>
      </c>
      <c r="K521" s="267">
        <v>0</v>
      </c>
      <c r="L521" s="442">
        <f t="shared" si="21"/>
        <v>79.8</v>
      </c>
    </row>
    <row r="522" spans="1:12" s="4" customFormat="1" ht="22.5" customHeight="1" x14ac:dyDescent="0.25">
      <c r="A522" s="464" t="s">
        <v>628</v>
      </c>
      <c r="B522" s="40"/>
      <c r="C522" s="60" t="s">
        <v>43</v>
      </c>
      <c r="D522" s="64">
        <v>168</v>
      </c>
      <c r="E522" s="31">
        <v>0</v>
      </c>
      <c r="F522" s="110">
        <v>0</v>
      </c>
      <c r="G522" s="110">
        <v>0</v>
      </c>
      <c r="H522" s="31">
        <v>0</v>
      </c>
      <c r="I522" s="31">
        <v>0</v>
      </c>
      <c r="J522" s="31">
        <v>0</v>
      </c>
      <c r="K522" s="267">
        <v>0</v>
      </c>
      <c r="L522" s="61">
        <f t="shared" si="21"/>
        <v>168</v>
      </c>
    </row>
    <row r="523" spans="1:12" s="4" customFormat="1" ht="22.5" customHeight="1" x14ac:dyDescent="0.25">
      <c r="A523" s="464" t="s">
        <v>629</v>
      </c>
      <c r="B523" s="40"/>
      <c r="C523" s="60" t="s">
        <v>43</v>
      </c>
      <c r="D523" s="79">
        <v>333</v>
      </c>
      <c r="E523" s="31">
        <v>0</v>
      </c>
      <c r="F523" s="110">
        <v>0</v>
      </c>
      <c r="G523" s="110">
        <v>0</v>
      </c>
      <c r="H523" s="31">
        <v>0</v>
      </c>
      <c r="I523" s="31">
        <v>0</v>
      </c>
      <c r="J523" s="31">
        <v>0</v>
      </c>
      <c r="K523" s="267">
        <v>0</v>
      </c>
      <c r="L523" s="61">
        <f t="shared" si="21"/>
        <v>333</v>
      </c>
    </row>
    <row r="524" spans="1:12" s="4" customFormat="1" ht="22.5" customHeight="1" x14ac:dyDescent="0.25">
      <c r="A524" s="464" t="s">
        <v>630</v>
      </c>
      <c r="B524" s="40"/>
      <c r="C524" s="60" t="s">
        <v>43</v>
      </c>
      <c r="D524" s="79">
        <v>3180.3</v>
      </c>
      <c r="E524" s="31">
        <v>0</v>
      </c>
      <c r="F524" s="110">
        <v>0</v>
      </c>
      <c r="G524" s="110">
        <v>0</v>
      </c>
      <c r="H524" s="31">
        <v>0</v>
      </c>
      <c r="I524" s="31">
        <v>0</v>
      </c>
      <c r="J524" s="31">
        <v>0</v>
      </c>
      <c r="K524" s="267">
        <v>0</v>
      </c>
      <c r="L524" s="61">
        <f t="shared" si="21"/>
        <v>3180.3</v>
      </c>
    </row>
    <row r="525" spans="1:12" s="4" customFormat="1" ht="22.5" customHeight="1" x14ac:dyDescent="0.25">
      <c r="A525" s="464" t="s">
        <v>631</v>
      </c>
      <c r="B525" s="40"/>
      <c r="C525" s="60" t="s">
        <v>43</v>
      </c>
      <c r="D525" s="79">
        <v>47294.68</v>
      </c>
      <c r="E525" s="31">
        <v>805</v>
      </c>
      <c r="F525" s="77">
        <v>3742.9</v>
      </c>
      <c r="G525" s="31">
        <v>7483.8</v>
      </c>
      <c r="H525" s="31">
        <v>641.5</v>
      </c>
      <c r="I525" s="31">
        <v>735</v>
      </c>
      <c r="J525" s="31">
        <v>516</v>
      </c>
      <c r="K525" s="267">
        <v>234.6</v>
      </c>
      <c r="L525" s="61">
        <f t="shared" si="21"/>
        <v>61453.48</v>
      </c>
    </row>
    <row r="526" spans="1:12" s="4" customFormat="1" ht="22.5" customHeight="1" x14ac:dyDescent="0.25">
      <c r="A526" s="471" t="s">
        <v>632</v>
      </c>
      <c r="B526" s="40"/>
      <c r="C526" s="60" t="s">
        <v>43</v>
      </c>
      <c r="D526" s="79">
        <v>3715.8599999999997</v>
      </c>
      <c r="E526" s="110">
        <v>0</v>
      </c>
      <c r="F526" s="110">
        <v>2029.4</v>
      </c>
      <c r="G526" s="110">
        <v>0</v>
      </c>
      <c r="H526" s="31">
        <v>0</v>
      </c>
      <c r="I526" s="31">
        <v>0</v>
      </c>
      <c r="J526" s="31">
        <v>0</v>
      </c>
      <c r="K526" s="267">
        <v>0</v>
      </c>
      <c r="L526" s="61">
        <f t="shared" si="21"/>
        <v>5745.26</v>
      </c>
    </row>
    <row r="527" spans="1:12" s="4" customFormat="1" ht="22.5" customHeight="1" x14ac:dyDescent="0.25">
      <c r="A527" s="471" t="s">
        <v>633</v>
      </c>
      <c r="B527" s="40"/>
      <c r="C527" s="60" t="s">
        <v>43</v>
      </c>
      <c r="D527" s="79">
        <v>103</v>
      </c>
      <c r="E527" s="110">
        <v>0</v>
      </c>
      <c r="F527" s="110">
        <v>0</v>
      </c>
      <c r="G527" s="110">
        <v>0</v>
      </c>
      <c r="H527" s="31">
        <v>0</v>
      </c>
      <c r="I527" s="31">
        <v>0</v>
      </c>
      <c r="J527" s="31">
        <v>0</v>
      </c>
      <c r="K527" s="267">
        <v>0</v>
      </c>
      <c r="L527" s="61">
        <f t="shared" si="21"/>
        <v>103</v>
      </c>
    </row>
    <row r="528" spans="1:12" s="4" customFormat="1" ht="22.5" customHeight="1" x14ac:dyDescent="0.25">
      <c r="A528" s="464" t="s">
        <v>634</v>
      </c>
      <c r="B528" s="40"/>
      <c r="C528" s="60" t="s">
        <v>43</v>
      </c>
      <c r="D528" s="79">
        <v>1012.5</v>
      </c>
      <c r="E528" s="110">
        <v>0</v>
      </c>
      <c r="F528" s="110">
        <v>0</v>
      </c>
      <c r="G528" s="110">
        <v>0</v>
      </c>
      <c r="H528" s="31">
        <v>0</v>
      </c>
      <c r="I528" s="31">
        <v>0</v>
      </c>
      <c r="J528" s="31">
        <v>0</v>
      </c>
      <c r="K528" s="267">
        <v>0</v>
      </c>
      <c r="L528" s="61">
        <f t="shared" si="21"/>
        <v>1012.5</v>
      </c>
    </row>
    <row r="529" spans="1:12" s="4" customFormat="1" ht="22.5" customHeight="1" x14ac:dyDescent="0.25">
      <c r="A529" s="465" t="s">
        <v>635</v>
      </c>
      <c r="B529" s="40"/>
      <c r="C529" s="60" t="s">
        <v>43</v>
      </c>
      <c r="D529" s="79">
        <v>924</v>
      </c>
      <c r="E529" s="110">
        <v>0</v>
      </c>
      <c r="F529" s="110">
        <v>0</v>
      </c>
      <c r="G529" s="110">
        <v>0</v>
      </c>
      <c r="H529" s="31">
        <v>0</v>
      </c>
      <c r="I529" s="31">
        <v>0</v>
      </c>
      <c r="J529" s="31">
        <v>0</v>
      </c>
      <c r="K529" s="267">
        <v>1570</v>
      </c>
      <c r="L529" s="61">
        <f t="shared" si="21"/>
        <v>2494</v>
      </c>
    </row>
    <row r="530" spans="1:12" s="4" customFormat="1" ht="22.5" customHeight="1" x14ac:dyDescent="0.25">
      <c r="A530" s="666" t="s">
        <v>636</v>
      </c>
      <c r="B530" s="667"/>
      <c r="C530" s="60" t="s">
        <v>43</v>
      </c>
      <c r="D530" s="79">
        <v>1825</v>
      </c>
      <c r="E530" s="31">
        <v>210</v>
      </c>
      <c r="F530" s="77">
        <v>1979.2</v>
      </c>
      <c r="G530" s="31">
        <v>2312.1</v>
      </c>
      <c r="H530" s="31">
        <v>193.8</v>
      </c>
      <c r="I530" s="31">
        <v>738</v>
      </c>
      <c r="J530" s="31">
        <v>60</v>
      </c>
      <c r="K530" s="267">
        <v>0</v>
      </c>
      <c r="L530" s="61">
        <f t="shared" si="21"/>
        <v>7318.0999999999995</v>
      </c>
    </row>
    <row r="531" spans="1:12" s="4" customFormat="1" ht="22.5" customHeight="1" x14ac:dyDescent="0.25">
      <c r="A531" s="465" t="s">
        <v>637</v>
      </c>
      <c r="B531" s="40"/>
      <c r="C531" s="60" t="s">
        <v>43</v>
      </c>
      <c r="D531" s="79">
        <v>180</v>
      </c>
      <c r="E531" s="31">
        <v>0</v>
      </c>
      <c r="F531" s="110">
        <v>0</v>
      </c>
      <c r="G531" s="110">
        <v>0</v>
      </c>
      <c r="H531" s="31">
        <v>0</v>
      </c>
      <c r="I531" s="31">
        <v>0</v>
      </c>
      <c r="J531" s="31">
        <v>0</v>
      </c>
      <c r="K531" s="267">
        <v>164.4</v>
      </c>
      <c r="L531" s="61">
        <f t="shared" si="21"/>
        <v>344.4</v>
      </c>
    </row>
    <row r="532" spans="1:12" s="4" customFormat="1" ht="22.5" customHeight="1" x14ac:dyDescent="0.25">
      <c r="A532" s="464" t="s">
        <v>638</v>
      </c>
      <c r="B532" s="40"/>
      <c r="C532" s="60" t="s">
        <v>43</v>
      </c>
      <c r="D532" s="79">
        <v>8900.5999999999985</v>
      </c>
      <c r="E532" s="31">
        <v>0</v>
      </c>
      <c r="F532" s="110">
        <v>0</v>
      </c>
      <c r="G532" s="110">
        <v>0</v>
      </c>
      <c r="H532" s="31">
        <v>0</v>
      </c>
      <c r="I532" s="31">
        <v>0</v>
      </c>
      <c r="J532" s="31">
        <v>0</v>
      </c>
      <c r="K532" s="267">
        <v>6349.16</v>
      </c>
      <c r="L532" s="61">
        <f t="shared" si="21"/>
        <v>15249.759999999998</v>
      </c>
    </row>
    <row r="533" spans="1:12" s="4" customFormat="1" ht="22.5" customHeight="1" x14ac:dyDescent="0.25">
      <c r="A533" s="471" t="s">
        <v>639</v>
      </c>
      <c r="B533" s="40"/>
      <c r="C533" s="60" t="s">
        <v>43</v>
      </c>
      <c r="D533" s="79">
        <v>1728.1</v>
      </c>
      <c r="E533" s="31">
        <v>0</v>
      </c>
      <c r="F533" s="110">
        <v>0</v>
      </c>
      <c r="G533" s="110">
        <v>0</v>
      </c>
      <c r="H533" s="31">
        <v>0</v>
      </c>
      <c r="I533" s="31">
        <v>0</v>
      </c>
      <c r="J533" s="31">
        <v>0</v>
      </c>
      <c r="K533" s="267">
        <v>0</v>
      </c>
      <c r="L533" s="61">
        <f t="shared" si="21"/>
        <v>1728.1</v>
      </c>
    </row>
    <row r="534" spans="1:12" s="4" customFormat="1" ht="22.5" customHeight="1" x14ac:dyDescent="0.25">
      <c r="A534" s="471" t="s">
        <v>640</v>
      </c>
      <c r="B534" s="40"/>
      <c r="C534" s="60" t="s">
        <v>43</v>
      </c>
      <c r="D534" s="79">
        <v>918.2</v>
      </c>
      <c r="E534" s="31">
        <v>0</v>
      </c>
      <c r="F534" s="110">
        <v>0</v>
      </c>
      <c r="G534" s="110">
        <v>0</v>
      </c>
      <c r="H534" s="31">
        <v>0</v>
      </c>
      <c r="I534" s="31">
        <v>0</v>
      </c>
      <c r="J534" s="31">
        <v>0</v>
      </c>
      <c r="K534" s="267">
        <v>0</v>
      </c>
      <c r="L534" s="61">
        <f t="shared" si="21"/>
        <v>918.2</v>
      </c>
    </row>
    <row r="535" spans="1:12" s="4" customFormat="1" ht="22.5" customHeight="1" x14ac:dyDescent="0.25">
      <c r="A535" s="464" t="s">
        <v>641</v>
      </c>
      <c r="B535" s="40"/>
      <c r="C535" s="60" t="s">
        <v>43</v>
      </c>
      <c r="D535" s="79">
        <v>10674.46</v>
      </c>
      <c r="E535" s="31">
        <v>0</v>
      </c>
      <c r="F535" s="110">
        <v>0</v>
      </c>
      <c r="G535" s="110">
        <v>0</v>
      </c>
      <c r="H535" s="31">
        <v>0</v>
      </c>
      <c r="I535" s="31">
        <v>0</v>
      </c>
      <c r="J535" s="31">
        <v>0</v>
      </c>
      <c r="K535" s="267">
        <v>883.35</v>
      </c>
      <c r="L535" s="61">
        <f t="shared" si="21"/>
        <v>11557.81</v>
      </c>
    </row>
    <row r="536" spans="1:12" s="4" customFormat="1" ht="22.5" customHeight="1" x14ac:dyDescent="0.25">
      <c r="A536" s="464" t="s">
        <v>642</v>
      </c>
      <c r="B536" s="40"/>
      <c r="C536" s="60" t="s">
        <v>43</v>
      </c>
      <c r="D536" s="79">
        <v>5713.42</v>
      </c>
      <c r="E536" s="31">
        <v>0</v>
      </c>
      <c r="F536" s="110">
        <v>0</v>
      </c>
      <c r="G536" s="110">
        <v>0</v>
      </c>
      <c r="H536" s="31">
        <v>0</v>
      </c>
      <c r="I536" s="31">
        <v>0</v>
      </c>
      <c r="J536" s="31">
        <v>0</v>
      </c>
      <c r="K536" s="267">
        <v>0</v>
      </c>
      <c r="L536" s="61">
        <f t="shared" si="21"/>
        <v>5713.42</v>
      </c>
    </row>
    <row r="537" spans="1:12" s="4" customFormat="1" ht="22.5" customHeight="1" x14ac:dyDescent="0.25">
      <c r="A537" s="465" t="s">
        <v>643</v>
      </c>
      <c r="B537" s="40"/>
      <c r="C537" s="60" t="s">
        <v>43</v>
      </c>
      <c r="D537" s="79">
        <v>2655.2</v>
      </c>
      <c r="E537" s="31">
        <v>0</v>
      </c>
      <c r="F537" s="110">
        <v>0</v>
      </c>
      <c r="G537" s="110">
        <v>0</v>
      </c>
      <c r="H537" s="31">
        <v>0</v>
      </c>
      <c r="I537" s="31">
        <v>0</v>
      </c>
      <c r="J537" s="31">
        <v>0</v>
      </c>
      <c r="K537" s="267">
        <v>0</v>
      </c>
      <c r="L537" s="61">
        <f t="shared" si="21"/>
        <v>2655.2</v>
      </c>
    </row>
    <row r="538" spans="1:12" s="4" customFormat="1" ht="22.5" customHeight="1" x14ac:dyDescent="0.25">
      <c r="A538" s="465" t="s">
        <v>644</v>
      </c>
      <c r="B538" s="40"/>
      <c r="C538" s="60" t="s">
        <v>43</v>
      </c>
      <c r="D538" s="79">
        <v>4224.6000000000004</v>
      </c>
      <c r="E538" s="31">
        <v>0</v>
      </c>
      <c r="F538" s="110">
        <v>0</v>
      </c>
      <c r="G538" s="110">
        <v>0</v>
      </c>
      <c r="H538" s="31">
        <v>0</v>
      </c>
      <c r="I538" s="31">
        <v>0</v>
      </c>
      <c r="J538" s="31">
        <v>0</v>
      </c>
      <c r="K538" s="267">
        <v>0</v>
      </c>
      <c r="L538" s="61">
        <f t="shared" si="21"/>
        <v>4224.6000000000004</v>
      </c>
    </row>
    <row r="539" spans="1:12" s="4" customFormat="1" ht="21" customHeight="1" x14ac:dyDescent="0.25">
      <c r="A539" s="464" t="s">
        <v>645</v>
      </c>
      <c r="B539" s="40"/>
      <c r="C539" s="60" t="s">
        <v>43</v>
      </c>
      <c r="D539" s="64">
        <v>955</v>
      </c>
      <c r="E539" s="31">
        <v>0</v>
      </c>
      <c r="F539" s="110">
        <v>0</v>
      </c>
      <c r="G539" s="110">
        <v>0</v>
      </c>
      <c r="H539" s="31">
        <v>0</v>
      </c>
      <c r="I539" s="31">
        <v>0</v>
      </c>
      <c r="J539" s="31">
        <v>0</v>
      </c>
      <c r="K539" s="267">
        <v>0</v>
      </c>
      <c r="L539" s="61">
        <f t="shared" si="21"/>
        <v>955</v>
      </c>
    </row>
    <row r="540" spans="1:12" s="4" customFormat="1" ht="23.25" customHeight="1" x14ac:dyDescent="0.25">
      <c r="A540" s="464" t="s">
        <v>646</v>
      </c>
      <c r="B540" s="40"/>
      <c r="C540" s="60" t="s">
        <v>43</v>
      </c>
      <c r="D540" s="64">
        <v>38939</v>
      </c>
      <c r="E540" s="110">
        <v>881</v>
      </c>
      <c r="F540" s="109">
        <v>1768.8</v>
      </c>
      <c r="G540" s="110">
        <v>3364.2</v>
      </c>
      <c r="H540" s="110">
        <v>502</v>
      </c>
      <c r="I540" s="31">
        <v>0</v>
      </c>
      <c r="J540" s="110">
        <v>4626.8</v>
      </c>
      <c r="K540" s="420">
        <v>1462.6</v>
      </c>
      <c r="L540" s="61">
        <f t="shared" si="21"/>
        <v>51544.4</v>
      </c>
    </row>
    <row r="541" spans="1:12" s="4" customFormat="1" ht="22.5" customHeight="1" x14ac:dyDescent="0.25">
      <c r="A541" s="464" t="s">
        <v>647</v>
      </c>
      <c r="B541" s="40"/>
      <c r="C541" s="60" t="s">
        <v>43</v>
      </c>
      <c r="D541" s="79">
        <v>688.4</v>
      </c>
      <c r="E541" s="110">
        <v>0</v>
      </c>
      <c r="F541" s="110">
        <v>0</v>
      </c>
      <c r="G541" s="110">
        <v>0</v>
      </c>
      <c r="H541" s="31">
        <v>0</v>
      </c>
      <c r="I541" s="31">
        <v>0</v>
      </c>
      <c r="J541" s="31">
        <v>0</v>
      </c>
      <c r="K541" s="267">
        <v>0</v>
      </c>
      <c r="L541" s="61">
        <f t="shared" si="21"/>
        <v>688.4</v>
      </c>
    </row>
    <row r="542" spans="1:12" s="4" customFormat="1" ht="22.5" customHeight="1" x14ac:dyDescent="0.25">
      <c r="A542" s="464" t="s">
        <v>648</v>
      </c>
      <c r="B542" s="40"/>
      <c r="C542" s="60" t="s">
        <v>43</v>
      </c>
      <c r="D542" s="79">
        <v>5987.9600000000009</v>
      </c>
      <c r="E542" s="110">
        <v>0</v>
      </c>
      <c r="F542" s="110">
        <v>0</v>
      </c>
      <c r="G542" s="110">
        <v>0</v>
      </c>
      <c r="H542" s="31">
        <v>0</v>
      </c>
      <c r="I542" s="31">
        <v>0</v>
      </c>
      <c r="J542" s="31">
        <v>0</v>
      </c>
      <c r="K542" s="267">
        <v>0</v>
      </c>
      <c r="L542" s="61">
        <f t="shared" si="21"/>
        <v>5987.9600000000009</v>
      </c>
    </row>
    <row r="543" spans="1:12" s="4" customFormat="1" ht="22.5" customHeight="1" x14ac:dyDescent="0.25">
      <c r="A543" s="464" t="s">
        <v>650</v>
      </c>
      <c r="B543" s="40"/>
      <c r="C543" s="60" t="s">
        <v>43</v>
      </c>
      <c r="D543" s="79">
        <v>137679.29999999999</v>
      </c>
      <c r="E543" s="110">
        <v>4773.6000000000004</v>
      </c>
      <c r="F543" s="77">
        <v>3197.9</v>
      </c>
      <c r="G543" s="31">
        <v>2509.6</v>
      </c>
      <c r="H543" s="31">
        <v>7325.6</v>
      </c>
      <c r="I543" s="31">
        <v>5773.6</v>
      </c>
      <c r="J543" s="31">
        <v>3326.5</v>
      </c>
      <c r="K543" s="267">
        <v>5999.6</v>
      </c>
      <c r="L543" s="61">
        <f t="shared" si="21"/>
        <v>170585.7</v>
      </c>
    </row>
    <row r="544" spans="1:12" s="4" customFormat="1" ht="22.5" customHeight="1" x14ac:dyDescent="0.25">
      <c r="A544" s="455" t="s">
        <v>651</v>
      </c>
      <c r="B544" s="40"/>
      <c r="C544" s="60" t="s">
        <v>43</v>
      </c>
      <c r="D544" s="79">
        <v>790.59999999999991</v>
      </c>
      <c r="E544" s="110">
        <v>0</v>
      </c>
      <c r="F544" s="110">
        <v>0</v>
      </c>
      <c r="G544" s="110">
        <v>0</v>
      </c>
      <c r="H544" s="31">
        <v>0</v>
      </c>
      <c r="I544" s="31">
        <v>0</v>
      </c>
      <c r="J544" s="31">
        <v>0</v>
      </c>
      <c r="K544" s="267">
        <v>0</v>
      </c>
      <c r="L544" s="61">
        <f t="shared" si="21"/>
        <v>790.59999999999991</v>
      </c>
    </row>
    <row r="545" spans="1:12" s="4" customFormat="1" ht="22.5" customHeight="1" x14ac:dyDescent="0.25">
      <c r="A545" s="464" t="s">
        <v>652</v>
      </c>
      <c r="B545" s="40"/>
      <c r="C545" s="60" t="s">
        <v>43</v>
      </c>
      <c r="D545" s="79">
        <v>6895.06</v>
      </c>
      <c r="E545" s="110">
        <v>0</v>
      </c>
      <c r="F545" s="110">
        <v>0</v>
      </c>
      <c r="G545" s="110">
        <v>0</v>
      </c>
      <c r="H545" s="31">
        <v>0</v>
      </c>
      <c r="I545" s="31">
        <v>0</v>
      </c>
      <c r="J545" s="31">
        <v>0</v>
      </c>
      <c r="K545" s="267">
        <v>0</v>
      </c>
      <c r="L545" s="61">
        <f t="shared" si="21"/>
        <v>6895.06</v>
      </c>
    </row>
    <row r="546" spans="1:12" s="4" customFormat="1" ht="22.5" customHeight="1" x14ac:dyDescent="0.25">
      <c r="A546" s="467" t="s">
        <v>653</v>
      </c>
      <c r="B546" s="40"/>
      <c r="C546" s="60" t="s">
        <v>43</v>
      </c>
      <c r="D546" s="79">
        <v>1535.5999999999997</v>
      </c>
      <c r="E546" s="110">
        <v>750</v>
      </c>
      <c r="F546" s="110">
        <v>0</v>
      </c>
      <c r="G546" s="110">
        <v>0</v>
      </c>
      <c r="H546" s="31">
        <v>0</v>
      </c>
      <c r="I546" s="31">
        <v>0</v>
      </c>
      <c r="J546" s="31">
        <v>0</v>
      </c>
      <c r="K546" s="267">
        <v>0</v>
      </c>
      <c r="L546" s="61">
        <f t="shared" si="21"/>
        <v>2285.5999999999995</v>
      </c>
    </row>
    <row r="547" spans="1:12" s="4" customFormat="1" ht="22.5" customHeight="1" x14ac:dyDescent="0.25">
      <c r="A547" s="456" t="s">
        <v>654</v>
      </c>
      <c r="B547" s="40"/>
      <c r="C547" s="60" t="s">
        <v>43</v>
      </c>
      <c r="D547" s="31">
        <v>10156</v>
      </c>
      <c r="E547" s="31">
        <v>3061.4</v>
      </c>
      <c r="F547" s="31">
        <v>1166.5999999999999</v>
      </c>
      <c r="G547" s="31">
        <v>632</v>
      </c>
      <c r="H547" s="31">
        <v>714</v>
      </c>
      <c r="I547" s="31">
        <v>0</v>
      </c>
      <c r="J547" s="31">
        <v>0</v>
      </c>
      <c r="K547" s="267">
        <v>0</v>
      </c>
      <c r="L547" s="61">
        <f t="shared" si="21"/>
        <v>15730</v>
      </c>
    </row>
    <row r="548" spans="1:12" s="4" customFormat="1" ht="22.5" customHeight="1" x14ac:dyDescent="0.25">
      <c r="A548" s="464" t="s">
        <v>655</v>
      </c>
      <c r="B548" s="40"/>
      <c r="C548" s="60" t="s">
        <v>43</v>
      </c>
      <c r="D548" s="79">
        <v>5519.3099999999995</v>
      </c>
      <c r="E548" s="110">
        <v>0</v>
      </c>
      <c r="F548" s="110">
        <v>0</v>
      </c>
      <c r="G548" s="110">
        <v>0</v>
      </c>
      <c r="H548" s="31">
        <v>0</v>
      </c>
      <c r="I548" s="31">
        <v>0</v>
      </c>
      <c r="J548" s="31">
        <v>0</v>
      </c>
      <c r="K548" s="267">
        <v>0</v>
      </c>
      <c r="L548" s="61">
        <f t="shared" si="21"/>
        <v>5519.3099999999995</v>
      </c>
    </row>
    <row r="549" spans="1:12" s="4" customFormat="1" ht="22.5" customHeight="1" x14ac:dyDescent="0.25">
      <c r="A549" s="465" t="s">
        <v>656</v>
      </c>
      <c r="B549" s="40"/>
      <c r="C549" s="60" t="s">
        <v>43</v>
      </c>
      <c r="D549" s="31">
        <v>8959</v>
      </c>
      <c r="E549" s="31">
        <v>640</v>
      </c>
      <c r="F549" s="110">
        <v>0</v>
      </c>
      <c r="G549" s="110">
        <v>0</v>
      </c>
      <c r="H549" s="31">
        <v>0</v>
      </c>
      <c r="I549" s="31">
        <v>856.8</v>
      </c>
      <c r="J549" s="31">
        <v>84</v>
      </c>
      <c r="K549" s="267">
        <v>1521.4</v>
      </c>
      <c r="L549" s="61">
        <f t="shared" si="21"/>
        <v>12061.199999999999</v>
      </c>
    </row>
    <row r="550" spans="1:12" s="4" customFormat="1" ht="22.5" customHeight="1" x14ac:dyDescent="0.25">
      <c r="A550" s="464" t="s">
        <v>657</v>
      </c>
      <c r="B550" s="40"/>
      <c r="C550" s="60" t="s">
        <v>43</v>
      </c>
      <c r="D550" s="79">
        <v>2317.2199999999998</v>
      </c>
      <c r="E550" s="110">
        <v>0</v>
      </c>
      <c r="F550" s="110">
        <v>0</v>
      </c>
      <c r="G550" s="110">
        <v>0</v>
      </c>
      <c r="H550" s="31">
        <v>0</v>
      </c>
      <c r="I550" s="31">
        <v>0</v>
      </c>
      <c r="J550" s="31">
        <v>0</v>
      </c>
      <c r="K550" s="267">
        <v>0</v>
      </c>
      <c r="L550" s="61">
        <f t="shared" si="21"/>
        <v>2317.2199999999998</v>
      </c>
    </row>
    <row r="551" spans="1:12" s="4" customFormat="1" ht="22.5" customHeight="1" x14ac:dyDescent="0.25">
      <c r="A551" s="629" t="s">
        <v>658</v>
      </c>
      <c r="B551" s="630"/>
      <c r="C551" s="60" t="s">
        <v>43</v>
      </c>
      <c r="D551" s="79">
        <v>3358</v>
      </c>
      <c r="E551" s="110">
        <v>0</v>
      </c>
      <c r="F551" s="110">
        <v>0</v>
      </c>
      <c r="G551" s="110">
        <v>0</v>
      </c>
      <c r="H551" s="31">
        <v>0</v>
      </c>
      <c r="I551" s="31">
        <v>0</v>
      </c>
      <c r="J551" s="31">
        <v>0</v>
      </c>
      <c r="K551" s="267">
        <v>0</v>
      </c>
      <c r="L551" s="61">
        <f t="shared" si="21"/>
        <v>3358</v>
      </c>
    </row>
    <row r="552" spans="1:12" s="4" customFormat="1" ht="22.5" customHeight="1" x14ac:dyDescent="0.25">
      <c r="A552" s="464" t="s">
        <v>659</v>
      </c>
      <c r="B552" s="40"/>
      <c r="C552" s="60" t="s">
        <v>43</v>
      </c>
      <c r="D552" s="79">
        <v>30.2</v>
      </c>
      <c r="E552" s="110">
        <v>0</v>
      </c>
      <c r="F552" s="110">
        <v>0</v>
      </c>
      <c r="G552" s="110">
        <v>0</v>
      </c>
      <c r="H552" s="31">
        <v>0</v>
      </c>
      <c r="I552" s="31">
        <v>0</v>
      </c>
      <c r="J552" s="31">
        <v>0</v>
      </c>
      <c r="K552" s="267">
        <v>0</v>
      </c>
      <c r="L552" s="61">
        <f t="shared" si="21"/>
        <v>30.2</v>
      </c>
    </row>
    <row r="553" spans="1:12" s="4" customFormat="1" ht="22.5" customHeight="1" x14ac:dyDescent="0.25">
      <c r="A553" s="464" t="s">
        <v>660</v>
      </c>
      <c r="B553" s="40"/>
      <c r="C553" s="60" t="s">
        <v>43</v>
      </c>
      <c r="D553" s="79">
        <v>206.1</v>
      </c>
      <c r="E553" s="110">
        <v>0</v>
      </c>
      <c r="F553" s="110">
        <v>0</v>
      </c>
      <c r="G553" s="110">
        <v>0</v>
      </c>
      <c r="H553" s="31">
        <v>0</v>
      </c>
      <c r="I553" s="31">
        <v>0</v>
      </c>
      <c r="J553" s="31">
        <v>0</v>
      </c>
      <c r="K553" s="267">
        <v>0</v>
      </c>
      <c r="L553" s="61">
        <f t="shared" si="21"/>
        <v>206.1</v>
      </c>
    </row>
    <row r="554" spans="1:12" s="4" customFormat="1" ht="22.5" customHeight="1" x14ac:dyDescent="0.25">
      <c r="A554" s="464" t="s">
        <v>661</v>
      </c>
      <c r="B554" s="40"/>
      <c r="C554" s="60" t="s">
        <v>43</v>
      </c>
      <c r="D554" s="79">
        <v>321.7</v>
      </c>
      <c r="E554" s="110">
        <v>0</v>
      </c>
      <c r="F554" s="110">
        <v>0</v>
      </c>
      <c r="G554" s="110">
        <v>0</v>
      </c>
      <c r="H554" s="31">
        <v>0</v>
      </c>
      <c r="I554" s="31">
        <v>0</v>
      </c>
      <c r="J554" s="31">
        <v>0</v>
      </c>
      <c r="K554" s="267">
        <v>0</v>
      </c>
      <c r="L554" s="61">
        <f t="shared" si="21"/>
        <v>321.7</v>
      </c>
    </row>
    <row r="555" spans="1:12" s="4" customFormat="1" ht="22.5" customHeight="1" x14ac:dyDescent="0.25">
      <c r="A555" s="464" t="s">
        <v>662</v>
      </c>
      <c r="B555" s="40"/>
      <c r="C555" s="60" t="s">
        <v>43</v>
      </c>
      <c r="D555" s="79">
        <v>1717.36</v>
      </c>
      <c r="E555" s="110">
        <v>0</v>
      </c>
      <c r="F555" s="110">
        <v>0</v>
      </c>
      <c r="G555" s="110">
        <v>0</v>
      </c>
      <c r="H555" s="31">
        <v>0</v>
      </c>
      <c r="I555" s="31">
        <v>0</v>
      </c>
      <c r="J555" s="31">
        <v>0</v>
      </c>
      <c r="K555" s="267">
        <v>0</v>
      </c>
      <c r="L555" s="61">
        <f t="shared" si="21"/>
        <v>1717.36</v>
      </c>
    </row>
    <row r="556" spans="1:12" s="4" customFormat="1" ht="22.5" customHeight="1" x14ac:dyDescent="0.25">
      <c r="A556" s="464" t="s">
        <v>663</v>
      </c>
      <c r="B556" s="40"/>
      <c r="C556" s="60" t="s">
        <v>43</v>
      </c>
      <c r="D556" s="79">
        <v>3941</v>
      </c>
      <c r="E556" s="110">
        <v>0</v>
      </c>
      <c r="F556" s="110">
        <v>0</v>
      </c>
      <c r="G556" s="110">
        <v>0</v>
      </c>
      <c r="H556" s="31">
        <v>0</v>
      </c>
      <c r="I556" s="31">
        <v>0</v>
      </c>
      <c r="J556" s="31">
        <v>0</v>
      </c>
      <c r="K556" s="267">
        <v>0</v>
      </c>
      <c r="L556" s="61">
        <f t="shared" si="21"/>
        <v>3941</v>
      </c>
    </row>
    <row r="557" spans="1:12" s="4" customFormat="1" ht="22.5" customHeight="1" x14ac:dyDescent="0.25">
      <c r="A557" s="464" t="s">
        <v>664</v>
      </c>
      <c r="B557" s="40"/>
      <c r="C557" s="60" t="s">
        <v>43</v>
      </c>
      <c r="D557" s="79">
        <v>427.7</v>
      </c>
      <c r="E557" s="110">
        <v>0</v>
      </c>
      <c r="F557" s="110">
        <v>0</v>
      </c>
      <c r="G557" s="110">
        <v>0</v>
      </c>
      <c r="H557" s="31">
        <v>0</v>
      </c>
      <c r="I557" s="31">
        <v>0</v>
      </c>
      <c r="J557" s="31">
        <v>0</v>
      </c>
      <c r="K557" s="267">
        <v>0</v>
      </c>
      <c r="L557" s="61">
        <f t="shared" si="21"/>
        <v>427.7</v>
      </c>
    </row>
    <row r="558" spans="1:12" s="4" customFormat="1" ht="22.5" customHeight="1" x14ac:dyDescent="0.25">
      <c r="A558" s="464" t="s">
        <v>665</v>
      </c>
      <c r="B558" s="40"/>
      <c r="C558" s="60" t="s">
        <v>43</v>
      </c>
      <c r="D558" s="64">
        <v>429</v>
      </c>
      <c r="E558" s="110">
        <v>0</v>
      </c>
      <c r="F558" s="110">
        <v>0</v>
      </c>
      <c r="G558" s="110">
        <v>0</v>
      </c>
      <c r="H558" s="31">
        <v>0</v>
      </c>
      <c r="I558" s="31">
        <v>0</v>
      </c>
      <c r="J558" s="31">
        <v>0</v>
      </c>
      <c r="K558" s="267">
        <v>0</v>
      </c>
      <c r="L558" s="61">
        <f t="shared" si="21"/>
        <v>429</v>
      </c>
    </row>
    <row r="559" spans="1:12" s="4" customFormat="1" ht="19.5" customHeight="1" x14ac:dyDescent="0.25">
      <c r="A559" s="464" t="s">
        <v>666</v>
      </c>
      <c r="B559" s="40"/>
      <c r="C559" s="60" t="s">
        <v>43</v>
      </c>
      <c r="D559" s="79">
        <v>4270.7</v>
      </c>
      <c r="E559" s="110">
        <v>0</v>
      </c>
      <c r="F559" s="110">
        <v>0</v>
      </c>
      <c r="G559" s="110">
        <v>0</v>
      </c>
      <c r="H559" s="31">
        <v>0</v>
      </c>
      <c r="I559" s="31">
        <v>0</v>
      </c>
      <c r="J559" s="31">
        <v>0</v>
      </c>
      <c r="K559" s="267">
        <v>0</v>
      </c>
      <c r="L559" s="61">
        <f t="shared" si="21"/>
        <v>4270.7</v>
      </c>
    </row>
    <row r="560" spans="1:12" s="4" customFormat="1" ht="23.25" customHeight="1" x14ac:dyDescent="0.25">
      <c r="A560" s="464" t="s">
        <v>667</v>
      </c>
      <c r="B560" s="40"/>
      <c r="C560" s="60" t="s">
        <v>43</v>
      </c>
      <c r="D560" s="64">
        <v>227.39999999999998</v>
      </c>
      <c r="E560" s="110">
        <v>0</v>
      </c>
      <c r="F560" s="110">
        <v>0</v>
      </c>
      <c r="G560" s="110">
        <v>0</v>
      </c>
      <c r="H560" s="31">
        <v>0</v>
      </c>
      <c r="I560" s="31">
        <v>0</v>
      </c>
      <c r="J560" s="31">
        <v>0</v>
      </c>
      <c r="K560" s="267">
        <v>0</v>
      </c>
      <c r="L560" s="61">
        <f t="shared" si="21"/>
        <v>227.39999999999998</v>
      </c>
    </row>
    <row r="561" spans="1:12" s="4" customFormat="1" ht="21" customHeight="1" x14ac:dyDescent="0.25">
      <c r="A561" s="464" t="s">
        <v>668</v>
      </c>
      <c r="B561" s="40"/>
      <c r="C561" s="60" t="s">
        <v>43</v>
      </c>
      <c r="D561" s="64">
        <v>25150.219999999998</v>
      </c>
      <c r="E561" s="110">
        <v>0</v>
      </c>
      <c r="F561" s="110">
        <v>0</v>
      </c>
      <c r="G561" s="110">
        <v>0</v>
      </c>
      <c r="H561" s="31">
        <v>0</v>
      </c>
      <c r="I561" s="31">
        <v>0</v>
      </c>
      <c r="J561" s="31">
        <v>0</v>
      </c>
      <c r="K561" s="267">
        <v>0</v>
      </c>
      <c r="L561" s="61">
        <f t="shared" si="21"/>
        <v>25150.219999999998</v>
      </c>
    </row>
    <row r="562" spans="1:12" s="4" customFormat="1" ht="22.5" customHeight="1" x14ac:dyDescent="0.25">
      <c r="A562" s="464" t="s">
        <v>669</v>
      </c>
      <c r="B562" s="40"/>
      <c r="C562" s="60" t="s">
        <v>43</v>
      </c>
      <c r="D562" s="79">
        <v>47175.15</v>
      </c>
      <c r="E562" s="110">
        <v>0</v>
      </c>
      <c r="F562" s="110">
        <v>0</v>
      </c>
      <c r="G562" s="110">
        <v>24.3</v>
      </c>
      <c r="H562" s="31">
        <v>0</v>
      </c>
      <c r="I562" s="31">
        <v>0</v>
      </c>
      <c r="J562" s="31">
        <v>0</v>
      </c>
      <c r="K562" s="267">
        <v>0</v>
      </c>
      <c r="L562" s="61">
        <f t="shared" si="21"/>
        <v>47199.450000000004</v>
      </c>
    </row>
    <row r="563" spans="1:12" s="4" customFormat="1" ht="22.5" customHeight="1" x14ac:dyDescent="0.25">
      <c r="A563" s="464" t="s">
        <v>670</v>
      </c>
      <c r="B563" s="40"/>
      <c r="C563" s="60" t="s">
        <v>43</v>
      </c>
      <c r="D563" s="79">
        <v>396</v>
      </c>
      <c r="E563" s="110">
        <v>0</v>
      </c>
      <c r="F563" s="110">
        <v>0</v>
      </c>
      <c r="G563" s="110">
        <v>0</v>
      </c>
      <c r="H563" s="31">
        <v>0</v>
      </c>
      <c r="I563" s="31">
        <v>0</v>
      </c>
      <c r="J563" s="31">
        <v>0</v>
      </c>
      <c r="K563" s="267">
        <v>0</v>
      </c>
      <c r="L563" s="61">
        <f t="shared" si="21"/>
        <v>396</v>
      </c>
    </row>
    <row r="564" spans="1:12" s="4" customFormat="1" ht="22.5" customHeight="1" x14ac:dyDescent="0.25">
      <c r="A564" s="464" t="s">
        <v>671</v>
      </c>
      <c r="B564" s="40"/>
      <c r="C564" s="60" t="s">
        <v>43</v>
      </c>
      <c r="D564" s="79">
        <v>287.7</v>
      </c>
      <c r="E564" s="110">
        <v>0</v>
      </c>
      <c r="F564" s="110">
        <v>0</v>
      </c>
      <c r="G564" s="110">
        <v>0</v>
      </c>
      <c r="H564" s="31">
        <v>0</v>
      </c>
      <c r="I564" s="31">
        <v>0</v>
      </c>
      <c r="J564" s="31">
        <v>0</v>
      </c>
      <c r="K564" s="267">
        <v>0</v>
      </c>
      <c r="L564" s="61">
        <f t="shared" si="21"/>
        <v>287.7</v>
      </c>
    </row>
    <row r="565" spans="1:12" s="4" customFormat="1" ht="22.5" customHeight="1" x14ac:dyDescent="0.25">
      <c r="A565" s="464" t="s">
        <v>672</v>
      </c>
      <c r="B565" s="40"/>
      <c r="C565" s="60" t="s">
        <v>43</v>
      </c>
      <c r="D565" s="79">
        <v>2532.6499999999996</v>
      </c>
      <c r="E565" s="110">
        <v>0</v>
      </c>
      <c r="F565" s="110">
        <v>0</v>
      </c>
      <c r="G565" s="110">
        <v>0</v>
      </c>
      <c r="H565" s="31">
        <v>0</v>
      </c>
      <c r="I565" s="31">
        <v>0</v>
      </c>
      <c r="J565" s="31">
        <v>0</v>
      </c>
      <c r="K565" s="267">
        <v>0</v>
      </c>
      <c r="L565" s="61">
        <f t="shared" si="21"/>
        <v>2532.6499999999996</v>
      </c>
    </row>
    <row r="566" spans="1:12" s="4" customFormat="1" ht="22.5" customHeight="1" x14ac:dyDescent="0.25">
      <c r="A566" s="464" t="s">
        <v>673</v>
      </c>
      <c r="B566" s="40"/>
      <c r="C566" s="60" t="s">
        <v>43</v>
      </c>
      <c r="D566" s="64">
        <v>125069.96999999997</v>
      </c>
      <c r="E566" s="110">
        <v>0</v>
      </c>
      <c r="F566" s="110">
        <v>0</v>
      </c>
      <c r="G566" s="110">
        <v>0</v>
      </c>
      <c r="H566" s="31">
        <v>0</v>
      </c>
      <c r="I566" s="31">
        <v>0</v>
      </c>
      <c r="J566" s="31">
        <v>0</v>
      </c>
      <c r="K566" s="267">
        <v>0</v>
      </c>
      <c r="L566" s="61">
        <f t="shared" si="21"/>
        <v>125069.96999999997</v>
      </c>
    </row>
    <row r="567" spans="1:12" s="4" customFormat="1" ht="22.5" customHeight="1" x14ac:dyDescent="0.25">
      <c r="A567" s="463" t="s">
        <v>674</v>
      </c>
      <c r="B567" s="108"/>
      <c r="C567" s="59" t="s">
        <v>43</v>
      </c>
      <c r="D567" s="79">
        <v>159.4</v>
      </c>
      <c r="E567" s="110">
        <v>0</v>
      </c>
      <c r="F567" s="110">
        <v>0</v>
      </c>
      <c r="G567" s="110">
        <v>0</v>
      </c>
      <c r="H567" s="31">
        <v>0</v>
      </c>
      <c r="I567" s="31">
        <v>0</v>
      </c>
      <c r="J567" s="31">
        <v>0</v>
      </c>
      <c r="K567" s="267">
        <v>0</v>
      </c>
      <c r="L567" s="61">
        <f t="shared" si="21"/>
        <v>159.4</v>
      </c>
    </row>
    <row r="568" spans="1:12" s="4" customFormat="1" ht="22.5" customHeight="1" x14ac:dyDescent="0.25">
      <c r="A568" s="464" t="s">
        <v>675</v>
      </c>
      <c r="B568" s="40"/>
      <c r="C568" s="60" t="s">
        <v>43</v>
      </c>
      <c r="D568" s="79">
        <v>106753.22999999998</v>
      </c>
      <c r="E568" s="110">
        <v>1275</v>
      </c>
      <c r="F568" s="77">
        <v>2597.5</v>
      </c>
      <c r="G568" s="31">
        <v>3648.9</v>
      </c>
      <c r="H568" s="31">
        <v>4894.12</v>
      </c>
      <c r="I568" s="31">
        <v>5483.5</v>
      </c>
      <c r="J568" s="31">
        <v>5967.5</v>
      </c>
      <c r="K568" s="267">
        <v>20</v>
      </c>
      <c r="L568" s="61">
        <f t="shared" si="21"/>
        <v>130639.74999999997</v>
      </c>
    </row>
    <row r="569" spans="1:12" s="4" customFormat="1" ht="22.5" customHeight="1" x14ac:dyDescent="0.25">
      <c r="A569" s="455" t="s">
        <v>676</v>
      </c>
      <c r="B569" s="40"/>
      <c r="C569" s="60" t="s">
        <v>43</v>
      </c>
      <c r="D569" s="79">
        <v>983.63</v>
      </c>
      <c r="E569" s="110">
        <v>0</v>
      </c>
      <c r="F569" s="110">
        <v>0</v>
      </c>
      <c r="G569" s="110">
        <v>0</v>
      </c>
      <c r="H569" s="31">
        <v>0</v>
      </c>
      <c r="I569" s="31">
        <v>0</v>
      </c>
      <c r="J569" s="31">
        <v>0</v>
      </c>
      <c r="K569" s="267">
        <v>0</v>
      </c>
      <c r="L569" s="61">
        <f t="shared" si="21"/>
        <v>983.63</v>
      </c>
    </row>
    <row r="570" spans="1:12" s="4" customFormat="1" ht="22.5" customHeight="1" x14ac:dyDescent="0.25">
      <c r="A570" s="464" t="s">
        <v>677</v>
      </c>
      <c r="B570" s="40"/>
      <c r="C570" s="60" t="s">
        <v>43</v>
      </c>
      <c r="D570" s="79">
        <v>2589.6999999999998</v>
      </c>
      <c r="E570" s="110">
        <v>0</v>
      </c>
      <c r="F570" s="110">
        <v>0</v>
      </c>
      <c r="G570" s="110">
        <v>0</v>
      </c>
      <c r="H570" s="31">
        <v>0</v>
      </c>
      <c r="I570" s="31">
        <v>0</v>
      </c>
      <c r="J570" s="31">
        <v>0</v>
      </c>
      <c r="K570" s="267">
        <v>0</v>
      </c>
      <c r="L570" s="61">
        <f t="shared" si="21"/>
        <v>2589.6999999999998</v>
      </c>
    </row>
    <row r="571" spans="1:12" s="4" customFormat="1" ht="22.5" customHeight="1" x14ac:dyDescent="0.25">
      <c r="A571" s="464" t="s">
        <v>678</v>
      </c>
      <c r="B571" s="40"/>
      <c r="C571" s="60" t="s">
        <v>43</v>
      </c>
      <c r="D571" s="79">
        <v>84.1</v>
      </c>
      <c r="E571" s="110">
        <v>0</v>
      </c>
      <c r="F571" s="110">
        <v>0</v>
      </c>
      <c r="G571" s="110">
        <v>0</v>
      </c>
      <c r="H571" s="31">
        <v>0</v>
      </c>
      <c r="I571" s="31">
        <v>0</v>
      </c>
      <c r="J571" s="31">
        <v>0</v>
      </c>
      <c r="K571" s="267">
        <v>0</v>
      </c>
      <c r="L571" s="61">
        <f t="shared" si="21"/>
        <v>84.1</v>
      </c>
    </row>
    <row r="572" spans="1:12" s="4" customFormat="1" ht="22.5" customHeight="1" x14ac:dyDescent="0.25">
      <c r="A572" s="464" t="s">
        <v>679</v>
      </c>
      <c r="B572" s="40"/>
      <c r="C572" s="60" t="s">
        <v>43</v>
      </c>
      <c r="D572" s="64">
        <v>2480.4300000000003</v>
      </c>
      <c r="E572" s="110">
        <v>0</v>
      </c>
      <c r="F572" s="110">
        <v>0</v>
      </c>
      <c r="G572" s="110">
        <v>0</v>
      </c>
      <c r="H572" s="31">
        <v>0</v>
      </c>
      <c r="I572" s="31">
        <v>0</v>
      </c>
      <c r="J572" s="31">
        <v>0</v>
      </c>
      <c r="K572" s="267">
        <v>0</v>
      </c>
      <c r="L572" s="61">
        <f t="shared" si="21"/>
        <v>2480.4300000000003</v>
      </c>
    </row>
    <row r="573" spans="1:12" s="4" customFormat="1" ht="22.5" customHeight="1" x14ac:dyDescent="0.25">
      <c r="A573" s="464" t="s">
        <v>680</v>
      </c>
      <c r="B573" s="40"/>
      <c r="C573" s="60" t="s">
        <v>43</v>
      </c>
      <c r="D573" s="79">
        <v>104.7</v>
      </c>
      <c r="E573" s="110">
        <v>0</v>
      </c>
      <c r="F573" s="110">
        <v>0</v>
      </c>
      <c r="G573" s="110">
        <v>0</v>
      </c>
      <c r="H573" s="31">
        <v>0</v>
      </c>
      <c r="I573" s="31">
        <v>0</v>
      </c>
      <c r="J573" s="31">
        <v>0</v>
      </c>
      <c r="K573" s="267">
        <v>0</v>
      </c>
      <c r="L573" s="61">
        <f t="shared" si="21"/>
        <v>104.7</v>
      </c>
    </row>
    <row r="574" spans="1:12" s="4" customFormat="1" ht="22.5" customHeight="1" x14ac:dyDescent="0.25">
      <c r="A574" s="455" t="s">
        <v>681</v>
      </c>
      <c r="B574" s="40"/>
      <c r="C574" s="60" t="s">
        <v>43</v>
      </c>
      <c r="D574" s="79">
        <v>592.1</v>
      </c>
      <c r="E574" s="110">
        <v>0</v>
      </c>
      <c r="F574" s="110">
        <v>0</v>
      </c>
      <c r="G574" s="110">
        <v>0</v>
      </c>
      <c r="H574" s="31">
        <v>0</v>
      </c>
      <c r="I574" s="31">
        <v>0</v>
      </c>
      <c r="J574" s="31">
        <v>0</v>
      </c>
      <c r="K574" s="267">
        <v>0</v>
      </c>
      <c r="L574" s="61">
        <f t="shared" si="21"/>
        <v>592.1</v>
      </c>
    </row>
    <row r="575" spans="1:12" s="4" customFormat="1" ht="22.5" customHeight="1" x14ac:dyDescent="0.25">
      <c r="A575" s="464" t="s">
        <v>682</v>
      </c>
      <c r="B575" s="40"/>
      <c r="C575" s="60" t="s">
        <v>43</v>
      </c>
      <c r="D575" s="79">
        <v>260.2</v>
      </c>
      <c r="E575" s="110">
        <v>0</v>
      </c>
      <c r="F575" s="110">
        <v>0</v>
      </c>
      <c r="G575" s="110">
        <v>0</v>
      </c>
      <c r="H575" s="31">
        <v>0</v>
      </c>
      <c r="I575" s="31">
        <v>0</v>
      </c>
      <c r="J575" s="31">
        <v>0</v>
      </c>
      <c r="K575" s="267">
        <v>0</v>
      </c>
      <c r="L575" s="61">
        <f t="shared" ref="L575:L639" si="22">SUM(D575:K575)</f>
        <v>260.2</v>
      </c>
    </row>
    <row r="576" spans="1:12" s="4" customFormat="1" ht="22.5" customHeight="1" x14ac:dyDescent="0.25">
      <c r="A576" s="464" t="s">
        <v>683</v>
      </c>
      <c r="B576" s="40"/>
      <c r="C576" s="60" t="s">
        <v>43</v>
      </c>
      <c r="D576" s="79">
        <v>81.3</v>
      </c>
      <c r="E576" s="110">
        <v>0</v>
      </c>
      <c r="F576" s="110">
        <v>0</v>
      </c>
      <c r="G576" s="110">
        <v>0</v>
      </c>
      <c r="H576" s="31">
        <v>0</v>
      </c>
      <c r="I576" s="31">
        <v>0</v>
      </c>
      <c r="J576" s="31">
        <v>0</v>
      </c>
      <c r="K576" s="267">
        <v>0</v>
      </c>
      <c r="L576" s="61">
        <f t="shared" si="22"/>
        <v>81.3</v>
      </c>
    </row>
    <row r="577" spans="1:12" s="4" customFormat="1" ht="22.5" customHeight="1" x14ac:dyDescent="0.25">
      <c r="A577" s="464" t="s">
        <v>684</v>
      </c>
      <c r="B577" s="40"/>
      <c r="C577" s="60" t="s">
        <v>43</v>
      </c>
      <c r="D577" s="79">
        <v>1533.5</v>
      </c>
      <c r="E577" s="110">
        <v>0</v>
      </c>
      <c r="F577" s="110">
        <v>0</v>
      </c>
      <c r="G577" s="110">
        <v>0</v>
      </c>
      <c r="H577" s="31">
        <v>0</v>
      </c>
      <c r="I577" s="31">
        <v>0</v>
      </c>
      <c r="J577" s="31">
        <v>0</v>
      </c>
      <c r="K577" s="267">
        <v>0</v>
      </c>
      <c r="L577" s="61">
        <f t="shared" si="22"/>
        <v>1533.5</v>
      </c>
    </row>
    <row r="578" spans="1:12" s="4" customFormat="1" ht="22.5" customHeight="1" x14ac:dyDescent="0.25">
      <c r="A578" s="464" t="s">
        <v>685</v>
      </c>
      <c r="B578" s="40"/>
      <c r="C578" s="60" t="s">
        <v>43</v>
      </c>
      <c r="D578" s="64">
        <v>4316.6000000000004</v>
      </c>
      <c r="E578" s="110">
        <v>0</v>
      </c>
      <c r="F578" s="110">
        <v>0</v>
      </c>
      <c r="G578" s="110">
        <v>0</v>
      </c>
      <c r="H578" s="31">
        <v>0</v>
      </c>
      <c r="I578" s="31">
        <v>0</v>
      </c>
      <c r="J578" s="31">
        <v>0</v>
      </c>
      <c r="K578" s="267">
        <v>0</v>
      </c>
      <c r="L578" s="61">
        <f t="shared" si="22"/>
        <v>4316.6000000000004</v>
      </c>
    </row>
    <row r="579" spans="1:12" s="4" customFormat="1" ht="22.5" customHeight="1" x14ac:dyDescent="0.25">
      <c r="A579" s="464" t="s">
        <v>686</v>
      </c>
      <c r="B579" s="40"/>
      <c r="C579" s="60" t="s">
        <v>43</v>
      </c>
      <c r="D579" s="64">
        <v>2173.6</v>
      </c>
      <c r="E579" s="110">
        <v>0</v>
      </c>
      <c r="F579" s="110">
        <v>0</v>
      </c>
      <c r="G579" s="110">
        <v>0</v>
      </c>
      <c r="H579" s="31">
        <v>0</v>
      </c>
      <c r="I579" s="31">
        <v>0</v>
      </c>
      <c r="J579" s="31">
        <v>0</v>
      </c>
      <c r="K579" s="267">
        <v>0</v>
      </c>
      <c r="L579" s="61">
        <f t="shared" si="22"/>
        <v>2173.6</v>
      </c>
    </row>
    <row r="580" spans="1:12" s="4" customFormat="1" ht="22.5" customHeight="1" x14ac:dyDescent="0.25">
      <c r="A580" s="464" t="s">
        <v>687</v>
      </c>
      <c r="B580" s="40"/>
      <c r="C580" s="60" t="s">
        <v>43</v>
      </c>
      <c r="D580" s="79">
        <v>348.64</v>
      </c>
      <c r="E580" s="110">
        <v>0</v>
      </c>
      <c r="F580" s="110">
        <v>0</v>
      </c>
      <c r="G580" s="110">
        <v>0</v>
      </c>
      <c r="H580" s="31">
        <v>0</v>
      </c>
      <c r="I580" s="31">
        <v>0</v>
      </c>
      <c r="J580" s="31">
        <v>0</v>
      </c>
      <c r="K580" s="267">
        <v>0</v>
      </c>
      <c r="L580" s="61">
        <f t="shared" si="22"/>
        <v>348.64</v>
      </c>
    </row>
    <row r="581" spans="1:12" s="4" customFormat="1" ht="22.5" customHeight="1" x14ac:dyDescent="0.25">
      <c r="A581" s="465" t="s">
        <v>688</v>
      </c>
      <c r="B581" s="288"/>
      <c r="C581" s="60" t="s">
        <v>43</v>
      </c>
      <c r="D581" s="79">
        <v>2232</v>
      </c>
      <c r="E581" s="110">
        <v>0</v>
      </c>
      <c r="F581" s="110">
        <v>0</v>
      </c>
      <c r="G581" s="110">
        <v>513</v>
      </c>
      <c r="H581" s="31">
        <v>0</v>
      </c>
      <c r="I581" s="31">
        <v>0</v>
      </c>
      <c r="J581" s="31">
        <v>0</v>
      </c>
      <c r="K581" s="267">
        <v>0</v>
      </c>
      <c r="L581" s="61">
        <f t="shared" si="22"/>
        <v>2745</v>
      </c>
    </row>
    <row r="582" spans="1:12" s="4" customFormat="1" ht="22.5" customHeight="1" x14ac:dyDescent="0.25">
      <c r="A582" s="464" t="s">
        <v>689</v>
      </c>
      <c r="B582" s="40"/>
      <c r="C582" s="60" t="s">
        <v>43</v>
      </c>
      <c r="D582" s="79">
        <v>2245.8000000000002</v>
      </c>
      <c r="E582" s="110">
        <v>0</v>
      </c>
      <c r="F582" s="110">
        <v>0</v>
      </c>
      <c r="G582" s="110">
        <v>0</v>
      </c>
      <c r="H582" s="31">
        <v>0</v>
      </c>
      <c r="I582" s="31">
        <v>0</v>
      </c>
      <c r="J582" s="31">
        <v>0</v>
      </c>
      <c r="K582" s="267">
        <v>0</v>
      </c>
      <c r="L582" s="61">
        <f t="shared" si="22"/>
        <v>2245.8000000000002</v>
      </c>
    </row>
    <row r="583" spans="1:12" s="4" customFormat="1" ht="22.5" customHeight="1" x14ac:dyDescent="0.25">
      <c r="A583" s="464" t="s">
        <v>690</v>
      </c>
      <c r="B583" s="40"/>
      <c r="C583" s="60" t="s">
        <v>43</v>
      </c>
      <c r="D583" s="79">
        <v>394.2</v>
      </c>
      <c r="E583" s="110">
        <v>0</v>
      </c>
      <c r="F583" s="110">
        <v>0</v>
      </c>
      <c r="G583" s="110">
        <v>0</v>
      </c>
      <c r="H583" s="31">
        <v>0</v>
      </c>
      <c r="I583" s="31">
        <v>0</v>
      </c>
      <c r="J583" s="31">
        <v>0</v>
      </c>
      <c r="K583" s="267">
        <v>0</v>
      </c>
      <c r="L583" s="61">
        <f t="shared" si="22"/>
        <v>394.2</v>
      </c>
    </row>
    <row r="584" spans="1:12" s="4" customFormat="1" ht="22.5" customHeight="1" x14ac:dyDescent="0.25">
      <c r="A584" s="464" t="s">
        <v>691</v>
      </c>
      <c r="B584" s="40"/>
      <c r="C584" s="60" t="s">
        <v>43</v>
      </c>
      <c r="D584" s="79">
        <v>5694.9100000000008</v>
      </c>
      <c r="E584" s="110">
        <v>0</v>
      </c>
      <c r="F584" s="110">
        <v>0</v>
      </c>
      <c r="G584" s="110">
        <v>0</v>
      </c>
      <c r="H584" s="31">
        <v>0</v>
      </c>
      <c r="I584" s="31">
        <v>194.9</v>
      </c>
      <c r="J584" s="31">
        <v>0</v>
      </c>
      <c r="K584" s="267">
        <v>0</v>
      </c>
      <c r="L584" s="61">
        <f t="shared" si="22"/>
        <v>5889.81</v>
      </c>
    </row>
    <row r="585" spans="1:12" s="4" customFormat="1" ht="22.5" customHeight="1" x14ac:dyDescent="0.25">
      <c r="A585" s="666" t="s">
        <v>1033</v>
      </c>
      <c r="B585" s="667"/>
      <c r="C585" s="60" t="s">
        <v>43</v>
      </c>
      <c r="D585" s="64">
        <v>1451</v>
      </c>
      <c r="E585" s="110">
        <v>115</v>
      </c>
      <c r="F585" s="244">
        <v>2087.6</v>
      </c>
      <c r="G585" s="110">
        <v>616</v>
      </c>
      <c r="H585" s="110">
        <v>333</v>
      </c>
      <c r="I585" s="110">
        <v>422.4</v>
      </c>
      <c r="J585" s="110">
        <v>916.8</v>
      </c>
      <c r="K585" s="518">
        <v>0</v>
      </c>
      <c r="L585" s="442">
        <f t="shared" si="22"/>
        <v>5941.8</v>
      </c>
    </row>
    <row r="586" spans="1:12" s="4" customFormat="1" ht="22.5" customHeight="1" x14ac:dyDescent="0.25">
      <c r="A586" s="464" t="s">
        <v>692</v>
      </c>
      <c r="B586" s="40"/>
      <c r="C586" s="60" t="s">
        <v>43</v>
      </c>
      <c r="D586" s="64">
        <v>182.2</v>
      </c>
      <c r="E586" s="110">
        <v>0</v>
      </c>
      <c r="F586" s="110">
        <v>0</v>
      </c>
      <c r="G586" s="110">
        <v>0</v>
      </c>
      <c r="H586" s="110">
        <v>0</v>
      </c>
      <c r="I586" s="110">
        <v>0</v>
      </c>
      <c r="J586" s="110">
        <v>0</v>
      </c>
      <c r="K586" s="420">
        <v>0</v>
      </c>
      <c r="L586" s="61">
        <f t="shared" si="22"/>
        <v>182.2</v>
      </c>
    </row>
    <row r="587" spans="1:12" s="4" customFormat="1" ht="22.5" customHeight="1" x14ac:dyDescent="0.25">
      <c r="A587" s="464" t="s">
        <v>693</v>
      </c>
      <c r="B587" s="40"/>
      <c r="C587" s="60" t="s">
        <v>43</v>
      </c>
      <c r="D587" s="79">
        <v>1106.3</v>
      </c>
      <c r="E587" s="110">
        <v>0</v>
      </c>
      <c r="F587" s="110">
        <v>0</v>
      </c>
      <c r="G587" s="110">
        <v>0</v>
      </c>
      <c r="H587" s="110">
        <v>0</v>
      </c>
      <c r="I587" s="110">
        <v>0</v>
      </c>
      <c r="J587" s="110">
        <v>0</v>
      </c>
      <c r="K587" s="420">
        <v>0</v>
      </c>
      <c r="L587" s="61">
        <f t="shared" si="22"/>
        <v>1106.3</v>
      </c>
    </row>
    <row r="588" spans="1:12" s="4" customFormat="1" ht="22.5" customHeight="1" x14ac:dyDescent="0.25">
      <c r="A588" s="464" t="s">
        <v>694</v>
      </c>
      <c r="B588" s="40"/>
      <c r="C588" s="60" t="s">
        <v>43</v>
      </c>
      <c r="D588" s="79">
        <v>1018.5</v>
      </c>
      <c r="E588" s="110">
        <v>0</v>
      </c>
      <c r="F588" s="110">
        <v>0</v>
      </c>
      <c r="G588" s="110">
        <v>0</v>
      </c>
      <c r="H588" s="110">
        <v>0</v>
      </c>
      <c r="I588" s="110">
        <v>0</v>
      </c>
      <c r="J588" s="110">
        <v>0</v>
      </c>
      <c r="K588" s="420">
        <v>0</v>
      </c>
      <c r="L588" s="61">
        <f t="shared" si="22"/>
        <v>1018.5</v>
      </c>
    </row>
    <row r="589" spans="1:12" s="4" customFormat="1" ht="22.5" customHeight="1" x14ac:dyDescent="0.25">
      <c r="A589" s="464" t="s">
        <v>695</v>
      </c>
      <c r="B589" s="40"/>
      <c r="C589" s="60" t="s">
        <v>43</v>
      </c>
      <c r="D589" s="79">
        <v>958.6</v>
      </c>
      <c r="E589" s="110">
        <v>0</v>
      </c>
      <c r="F589" s="110">
        <v>0</v>
      </c>
      <c r="G589" s="110">
        <v>0</v>
      </c>
      <c r="H589" s="110">
        <v>0</v>
      </c>
      <c r="I589" s="110">
        <v>0</v>
      </c>
      <c r="J589" s="110">
        <v>0</v>
      </c>
      <c r="K589" s="420">
        <v>0</v>
      </c>
      <c r="L589" s="61">
        <f t="shared" si="22"/>
        <v>958.6</v>
      </c>
    </row>
    <row r="590" spans="1:12" s="4" customFormat="1" ht="22.5" customHeight="1" x14ac:dyDescent="0.25">
      <c r="A590" s="464" t="s">
        <v>696</v>
      </c>
      <c r="B590" s="40"/>
      <c r="C590" s="60" t="s">
        <v>43</v>
      </c>
      <c r="D590" s="79">
        <v>497.56000000000006</v>
      </c>
      <c r="E590" s="110">
        <v>0</v>
      </c>
      <c r="F590" s="110">
        <v>0</v>
      </c>
      <c r="G590" s="110">
        <v>0</v>
      </c>
      <c r="H590" s="110">
        <v>0</v>
      </c>
      <c r="I590" s="110">
        <v>0</v>
      </c>
      <c r="J590" s="110">
        <v>0</v>
      </c>
      <c r="K590" s="420">
        <v>0</v>
      </c>
      <c r="L590" s="61">
        <f t="shared" si="22"/>
        <v>497.56000000000006</v>
      </c>
    </row>
    <row r="591" spans="1:12" s="4" customFormat="1" ht="22.5" customHeight="1" x14ac:dyDescent="0.25">
      <c r="A591" s="464" t="s">
        <v>697</v>
      </c>
      <c r="B591" s="40"/>
      <c r="C591" s="60" t="s">
        <v>43</v>
      </c>
      <c r="D591" s="79">
        <v>107.6</v>
      </c>
      <c r="E591" s="110">
        <v>0</v>
      </c>
      <c r="F591" s="110">
        <v>0</v>
      </c>
      <c r="G591" s="110">
        <v>0</v>
      </c>
      <c r="H591" s="110">
        <v>0</v>
      </c>
      <c r="I591" s="110">
        <v>0</v>
      </c>
      <c r="J591" s="110">
        <v>0</v>
      </c>
      <c r="K591" s="420">
        <v>0</v>
      </c>
      <c r="L591" s="61">
        <f t="shared" si="22"/>
        <v>107.6</v>
      </c>
    </row>
    <row r="592" spans="1:12" s="4" customFormat="1" ht="22.5" customHeight="1" x14ac:dyDescent="0.25">
      <c r="A592" s="464" t="s">
        <v>698</v>
      </c>
      <c r="B592" s="40"/>
      <c r="C592" s="60" t="s">
        <v>43</v>
      </c>
      <c r="D592" s="79">
        <v>46.9</v>
      </c>
      <c r="E592" s="110">
        <v>0</v>
      </c>
      <c r="F592" s="110">
        <v>0</v>
      </c>
      <c r="G592" s="110">
        <v>0</v>
      </c>
      <c r="H592" s="110">
        <v>0</v>
      </c>
      <c r="I592" s="110">
        <v>0</v>
      </c>
      <c r="J592" s="110">
        <v>0</v>
      </c>
      <c r="K592" s="420">
        <v>0</v>
      </c>
      <c r="L592" s="61">
        <f t="shared" si="22"/>
        <v>46.9</v>
      </c>
    </row>
    <row r="593" spans="1:12" s="4" customFormat="1" ht="22.5" customHeight="1" x14ac:dyDescent="0.25">
      <c r="A593" s="464" t="s">
        <v>699</v>
      </c>
      <c r="B593" s="40"/>
      <c r="C593" s="60" t="s">
        <v>43</v>
      </c>
      <c r="D593" s="79">
        <v>1647.2</v>
      </c>
      <c r="E593" s="110">
        <v>0</v>
      </c>
      <c r="F593" s="110">
        <v>0</v>
      </c>
      <c r="G593" s="110">
        <v>0</v>
      </c>
      <c r="H593" s="110">
        <v>0</v>
      </c>
      <c r="I593" s="110">
        <v>0</v>
      </c>
      <c r="J593" s="110">
        <v>0</v>
      </c>
      <c r="K593" s="420">
        <v>0</v>
      </c>
      <c r="L593" s="61">
        <f t="shared" si="22"/>
        <v>1647.2</v>
      </c>
    </row>
    <row r="594" spans="1:12" s="4" customFormat="1" ht="22.5" customHeight="1" x14ac:dyDescent="0.25">
      <c r="A594" s="464" t="s">
        <v>700</v>
      </c>
      <c r="B594" s="40"/>
      <c r="C594" s="60" t="s">
        <v>43</v>
      </c>
      <c r="D594" s="79">
        <v>55.4</v>
      </c>
      <c r="E594" s="110">
        <v>0</v>
      </c>
      <c r="F594" s="110">
        <v>0</v>
      </c>
      <c r="G594" s="110">
        <v>0</v>
      </c>
      <c r="H594" s="110">
        <v>0</v>
      </c>
      <c r="I594" s="110">
        <v>0</v>
      </c>
      <c r="J594" s="110">
        <v>0</v>
      </c>
      <c r="K594" s="420">
        <v>0</v>
      </c>
      <c r="L594" s="61">
        <f t="shared" si="22"/>
        <v>55.4</v>
      </c>
    </row>
    <row r="595" spans="1:12" s="4" customFormat="1" ht="22.5" customHeight="1" x14ac:dyDescent="0.25">
      <c r="A595" s="464" t="s">
        <v>701</v>
      </c>
      <c r="B595" s="40"/>
      <c r="C595" s="60" t="s">
        <v>43</v>
      </c>
      <c r="D595" s="79">
        <v>455.7</v>
      </c>
      <c r="E595" s="110">
        <v>0</v>
      </c>
      <c r="F595" s="110">
        <v>0</v>
      </c>
      <c r="G595" s="110">
        <v>0</v>
      </c>
      <c r="H595" s="110">
        <v>0</v>
      </c>
      <c r="I595" s="110">
        <v>0</v>
      </c>
      <c r="J595" s="110">
        <v>0</v>
      </c>
      <c r="K595" s="420">
        <v>0</v>
      </c>
      <c r="L595" s="61">
        <f t="shared" si="22"/>
        <v>455.7</v>
      </c>
    </row>
    <row r="596" spans="1:12" s="4" customFormat="1" ht="22.5" customHeight="1" x14ac:dyDescent="0.25">
      <c r="A596" s="464" t="s">
        <v>702</v>
      </c>
      <c r="B596" s="40"/>
      <c r="C596" s="60" t="s">
        <v>43</v>
      </c>
      <c r="D596" s="79">
        <v>146.9</v>
      </c>
      <c r="E596" s="110">
        <v>0</v>
      </c>
      <c r="F596" s="110">
        <v>0</v>
      </c>
      <c r="G596" s="110">
        <v>0</v>
      </c>
      <c r="H596" s="110">
        <v>0</v>
      </c>
      <c r="I596" s="110">
        <v>0</v>
      </c>
      <c r="J596" s="110">
        <v>0</v>
      </c>
      <c r="K596" s="420">
        <v>0</v>
      </c>
      <c r="L596" s="61">
        <f t="shared" si="22"/>
        <v>146.9</v>
      </c>
    </row>
    <row r="597" spans="1:12" s="4" customFormat="1" ht="22.5" customHeight="1" x14ac:dyDescent="0.25">
      <c r="A597" s="464" t="s">
        <v>703</v>
      </c>
      <c r="B597" s="40"/>
      <c r="C597" s="60" t="s">
        <v>43</v>
      </c>
      <c r="D597" s="79">
        <v>1799.72</v>
      </c>
      <c r="E597" s="110">
        <v>0</v>
      </c>
      <c r="F597" s="110">
        <v>0</v>
      </c>
      <c r="G597" s="110">
        <v>0</v>
      </c>
      <c r="H597" s="110">
        <v>0</v>
      </c>
      <c r="I597" s="110">
        <v>0</v>
      </c>
      <c r="J597" s="110">
        <v>0</v>
      </c>
      <c r="K597" s="420">
        <v>0</v>
      </c>
      <c r="L597" s="61">
        <f t="shared" si="22"/>
        <v>1799.72</v>
      </c>
    </row>
    <row r="598" spans="1:12" s="4" customFormat="1" ht="22.5" customHeight="1" x14ac:dyDescent="0.25">
      <c r="A598" s="464" t="s">
        <v>704</v>
      </c>
      <c r="B598" s="40"/>
      <c r="C598" s="60" t="s">
        <v>43</v>
      </c>
      <c r="D598" s="79">
        <v>2626.84</v>
      </c>
      <c r="E598" s="110">
        <v>0</v>
      </c>
      <c r="F598" s="110">
        <v>0</v>
      </c>
      <c r="G598" s="110">
        <v>0</v>
      </c>
      <c r="H598" s="110">
        <v>0</v>
      </c>
      <c r="I598" s="110">
        <v>0</v>
      </c>
      <c r="J598" s="110">
        <v>0</v>
      </c>
      <c r="K598" s="420">
        <v>0</v>
      </c>
      <c r="L598" s="61">
        <f t="shared" si="22"/>
        <v>2626.84</v>
      </c>
    </row>
    <row r="599" spans="1:12" s="4" customFormat="1" ht="22.5" customHeight="1" x14ac:dyDescent="0.25">
      <c r="A599" s="464" t="s">
        <v>705</v>
      </c>
      <c r="B599" s="40"/>
      <c r="C599" s="60" t="s">
        <v>43</v>
      </c>
      <c r="D599" s="79">
        <v>23.8</v>
      </c>
      <c r="E599" s="110">
        <v>0</v>
      </c>
      <c r="F599" s="110">
        <v>0</v>
      </c>
      <c r="G599" s="110">
        <v>0</v>
      </c>
      <c r="H599" s="110">
        <v>0</v>
      </c>
      <c r="I599" s="110">
        <v>0</v>
      </c>
      <c r="J599" s="110">
        <v>0</v>
      </c>
      <c r="K599" s="420">
        <v>0</v>
      </c>
      <c r="L599" s="61">
        <f t="shared" si="22"/>
        <v>23.8</v>
      </c>
    </row>
    <row r="600" spans="1:12" s="4" customFormat="1" ht="22.5" customHeight="1" x14ac:dyDescent="0.25">
      <c r="A600" s="464" t="s">
        <v>706</v>
      </c>
      <c r="B600" s="40"/>
      <c r="C600" s="60" t="s">
        <v>43</v>
      </c>
      <c r="D600" s="79">
        <v>8149.42</v>
      </c>
      <c r="E600" s="110">
        <v>2990</v>
      </c>
      <c r="F600" s="110">
        <v>1287.3</v>
      </c>
      <c r="G600" s="110">
        <v>0</v>
      </c>
      <c r="H600" s="110">
        <v>0</v>
      </c>
      <c r="I600" s="110">
        <v>0</v>
      </c>
      <c r="J600" s="110">
        <v>0</v>
      </c>
      <c r="K600" s="267">
        <v>365</v>
      </c>
      <c r="L600" s="61">
        <f t="shared" si="22"/>
        <v>12791.72</v>
      </c>
    </row>
    <row r="601" spans="1:12" s="4" customFormat="1" ht="22.5" customHeight="1" x14ac:dyDescent="0.25">
      <c r="A601" s="464" t="s">
        <v>707</v>
      </c>
      <c r="B601" s="40"/>
      <c r="C601" s="60" t="s">
        <v>43</v>
      </c>
      <c r="D601" s="79">
        <v>804.6</v>
      </c>
      <c r="E601" s="110">
        <v>0</v>
      </c>
      <c r="F601" s="110">
        <v>0</v>
      </c>
      <c r="G601" s="110">
        <v>0</v>
      </c>
      <c r="H601" s="110">
        <v>0</v>
      </c>
      <c r="I601" s="110">
        <v>0</v>
      </c>
      <c r="J601" s="110">
        <v>0</v>
      </c>
      <c r="K601" s="267">
        <v>0</v>
      </c>
      <c r="L601" s="61">
        <f t="shared" si="22"/>
        <v>804.6</v>
      </c>
    </row>
    <row r="602" spans="1:12" s="4" customFormat="1" ht="22.5" customHeight="1" x14ac:dyDescent="0.25">
      <c r="A602" s="464" t="s">
        <v>708</v>
      </c>
      <c r="B602" s="40"/>
      <c r="C602" s="60" t="s">
        <v>43</v>
      </c>
      <c r="D602" s="79">
        <v>380.2</v>
      </c>
      <c r="E602" s="110">
        <v>0</v>
      </c>
      <c r="F602" s="110">
        <v>0</v>
      </c>
      <c r="G602" s="110">
        <v>0</v>
      </c>
      <c r="H602" s="110">
        <v>0</v>
      </c>
      <c r="I602" s="110">
        <v>0</v>
      </c>
      <c r="J602" s="110">
        <v>0</v>
      </c>
      <c r="K602" s="267">
        <v>0</v>
      </c>
      <c r="L602" s="61">
        <f t="shared" si="22"/>
        <v>380.2</v>
      </c>
    </row>
    <row r="603" spans="1:12" s="4" customFormat="1" ht="22.5" customHeight="1" x14ac:dyDescent="0.25">
      <c r="A603" s="464" t="s">
        <v>709</v>
      </c>
      <c r="B603" s="40"/>
      <c r="C603" s="60" t="s">
        <v>43</v>
      </c>
      <c r="D603" s="79">
        <v>603.70000000000005</v>
      </c>
      <c r="E603" s="110">
        <v>0</v>
      </c>
      <c r="F603" s="110">
        <v>0</v>
      </c>
      <c r="G603" s="110">
        <v>0</v>
      </c>
      <c r="H603" s="110">
        <v>0</v>
      </c>
      <c r="I603" s="110">
        <v>0</v>
      </c>
      <c r="J603" s="110">
        <v>0</v>
      </c>
      <c r="K603" s="267">
        <v>0</v>
      </c>
      <c r="L603" s="61">
        <f t="shared" si="22"/>
        <v>603.70000000000005</v>
      </c>
    </row>
    <row r="604" spans="1:12" s="4" customFormat="1" ht="22.5" customHeight="1" x14ac:dyDescent="0.25">
      <c r="A604" s="464" t="s">
        <v>710</v>
      </c>
      <c r="B604" s="40"/>
      <c r="C604" s="60" t="s">
        <v>43</v>
      </c>
      <c r="D604" s="79">
        <v>1006.48</v>
      </c>
      <c r="E604" s="110">
        <v>0</v>
      </c>
      <c r="F604" s="110">
        <v>0</v>
      </c>
      <c r="G604" s="110">
        <v>0</v>
      </c>
      <c r="H604" s="110">
        <v>0</v>
      </c>
      <c r="I604" s="110">
        <v>0</v>
      </c>
      <c r="J604" s="110">
        <v>0</v>
      </c>
      <c r="K604" s="267">
        <v>0</v>
      </c>
      <c r="L604" s="61">
        <f t="shared" si="22"/>
        <v>1006.48</v>
      </c>
    </row>
    <row r="605" spans="1:12" s="4" customFormat="1" ht="22.5" customHeight="1" x14ac:dyDescent="0.25">
      <c r="A605" s="464" t="s">
        <v>711</v>
      </c>
      <c r="B605" s="40"/>
      <c r="C605" s="60" t="s">
        <v>43</v>
      </c>
      <c r="D605" s="79">
        <v>18.7</v>
      </c>
      <c r="E605" s="110">
        <v>0</v>
      </c>
      <c r="F605" s="110">
        <v>0</v>
      </c>
      <c r="G605" s="110">
        <v>0</v>
      </c>
      <c r="H605" s="110">
        <v>0</v>
      </c>
      <c r="I605" s="110">
        <v>0</v>
      </c>
      <c r="J605" s="110">
        <v>0</v>
      </c>
      <c r="K605" s="267">
        <v>0</v>
      </c>
      <c r="L605" s="61">
        <f t="shared" si="22"/>
        <v>18.7</v>
      </c>
    </row>
    <row r="606" spans="1:12" s="4" customFormat="1" ht="22.5" customHeight="1" x14ac:dyDescent="0.25">
      <c r="A606" s="464" t="s">
        <v>712</v>
      </c>
      <c r="B606" s="40"/>
      <c r="C606" s="60" t="s">
        <v>43</v>
      </c>
      <c r="D606" s="79">
        <v>2976.2000000000003</v>
      </c>
      <c r="E606" s="110">
        <v>0</v>
      </c>
      <c r="F606" s="110">
        <v>0</v>
      </c>
      <c r="G606" s="110">
        <v>0</v>
      </c>
      <c r="H606" s="110">
        <v>0</v>
      </c>
      <c r="I606" s="110">
        <v>0</v>
      </c>
      <c r="J606" s="110">
        <v>0</v>
      </c>
      <c r="K606" s="267">
        <v>0</v>
      </c>
      <c r="L606" s="61">
        <f t="shared" si="22"/>
        <v>2976.2000000000003</v>
      </c>
    </row>
    <row r="607" spans="1:12" s="4" customFormat="1" ht="22.5" customHeight="1" x14ac:dyDescent="0.25">
      <c r="A607" s="464" t="s">
        <v>713</v>
      </c>
      <c r="B607" s="40"/>
      <c r="C607" s="60" t="s">
        <v>43</v>
      </c>
      <c r="D607" s="79">
        <v>8837.4</v>
      </c>
      <c r="E607" s="110">
        <v>38</v>
      </c>
      <c r="F607" s="110">
        <v>0</v>
      </c>
      <c r="G607" s="110">
        <v>0</v>
      </c>
      <c r="H607" s="110">
        <v>0</v>
      </c>
      <c r="I607" s="110">
        <v>0</v>
      </c>
      <c r="J607" s="110">
        <v>0</v>
      </c>
      <c r="K607" s="267">
        <v>0</v>
      </c>
      <c r="L607" s="61">
        <f t="shared" si="22"/>
        <v>8875.4</v>
      </c>
    </row>
    <row r="608" spans="1:12" s="4" customFormat="1" ht="22.5" customHeight="1" x14ac:dyDescent="0.25">
      <c r="A608" s="464" t="s">
        <v>714</v>
      </c>
      <c r="B608" s="40"/>
      <c r="C608" s="60" t="s">
        <v>43</v>
      </c>
      <c r="D608" s="79">
        <v>506.3</v>
      </c>
      <c r="E608" s="110">
        <v>0</v>
      </c>
      <c r="F608" s="110">
        <v>0</v>
      </c>
      <c r="G608" s="110">
        <v>0</v>
      </c>
      <c r="H608" s="110">
        <v>0</v>
      </c>
      <c r="I608" s="110">
        <v>0</v>
      </c>
      <c r="J608" s="110">
        <v>0</v>
      </c>
      <c r="K608" s="267">
        <v>0</v>
      </c>
      <c r="L608" s="61">
        <f t="shared" si="22"/>
        <v>506.3</v>
      </c>
    </row>
    <row r="609" spans="1:12" s="4" customFormat="1" ht="22.5" customHeight="1" x14ac:dyDescent="0.25">
      <c r="A609" s="465" t="s">
        <v>715</v>
      </c>
      <c r="B609" s="40"/>
      <c r="C609" s="60" t="s">
        <v>43</v>
      </c>
      <c r="D609" s="79">
        <v>2442.0699999999997</v>
      </c>
      <c r="E609" s="110">
        <v>0</v>
      </c>
      <c r="F609" s="110">
        <v>0</v>
      </c>
      <c r="G609" s="110">
        <v>0</v>
      </c>
      <c r="H609" s="110">
        <v>0</v>
      </c>
      <c r="I609" s="110">
        <v>0</v>
      </c>
      <c r="J609" s="110">
        <v>0</v>
      </c>
      <c r="K609" s="267">
        <v>0</v>
      </c>
      <c r="L609" s="61">
        <f t="shared" si="22"/>
        <v>2442.0699999999997</v>
      </c>
    </row>
    <row r="610" spans="1:12" s="4" customFormat="1" ht="22.5" customHeight="1" x14ac:dyDescent="0.25">
      <c r="A610" s="464" t="s">
        <v>716</v>
      </c>
      <c r="B610" s="40"/>
      <c r="C610" s="60" t="s">
        <v>43</v>
      </c>
      <c r="D610" s="79">
        <v>2709</v>
      </c>
      <c r="E610" s="110">
        <v>0</v>
      </c>
      <c r="F610" s="110">
        <v>0</v>
      </c>
      <c r="G610" s="110">
        <v>0</v>
      </c>
      <c r="H610" s="110">
        <v>0</v>
      </c>
      <c r="I610" s="110">
        <v>0</v>
      </c>
      <c r="J610" s="110">
        <v>0</v>
      </c>
      <c r="K610" s="267">
        <v>0</v>
      </c>
      <c r="L610" s="61">
        <f t="shared" si="22"/>
        <v>2709</v>
      </c>
    </row>
    <row r="611" spans="1:12" s="4" customFormat="1" ht="22.5" customHeight="1" x14ac:dyDescent="0.25">
      <c r="A611" s="464" t="s">
        <v>717</v>
      </c>
      <c r="B611" s="40"/>
      <c r="C611" s="60" t="s">
        <v>43</v>
      </c>
      <c r="D611" s="79">
        <v>1023.06</v>
      </c>
      <c r="E611" s="110">
        <v>0</v>
      </c>
      <c r="F611" s="110">
        <v>0</v>
      </c>
      <c r="G611" s="110">
        <v>0</v>
      </c>
      <c r="H611" s="110">
        <v>0</v>
      </c>
      <c r="I611" s="110">
        <v>0</v>
      </c>
      <c r="J611" s="110">
        <v>0</v>
      </c>
      <c r="K611" s="267">
        <v>647.79999999999995</v>
      </c>
      <c r="L611" s="61">
        <f t="shared" si="22"/>
        <v>1670.86</v>
      </c>
    </row>
    <row r="612" spans="1:12" s="4" customFormat="1" ht="24.75" customHeight="1" x14ac:dyDescent="0.25">
      <c r="A612" s="464" t="s">
        <v>718</v>
      </c>
      <c r="B612" s="40"/>
      <c r="C612" s="60" t="s">
        <v>43</v>
      </c>
      <c r="D612" s="64">
        <v>1132.3</v>
      </c>
      <c r="E612" s="110">
        <v>0</v>
      </c>
      <c r="F612" s="110">
        <v>0</v>
      </c>
      <c r="G612" s="110">
        <v>0</v>
      </c>
      <c r="H612" s="110">
        <v>0</v>
      </c>
      <c r="I612" s="110">
        <v>0</v>
      </c>
      <c r="J612" s="110">
        <v>0</v>
      </c>
      <c r="K612" s="267">
        <v>0</v>
      </c>
      <c r="L612" s="61">
        <f t="shared" si="22"/>
        <v>1132.3</v>
      </c>
    </row>
    <row r="613" spans="1:12" ht="24" customHeight="1" x14ac:dyDescent="0.2">
      <c r="A613" s="464" t="s">
        <v>719</v>
      </c>
      <c r="B613" s="40"/>
      <c r="C613" s="60" t="s">
        <v>43</v>
      </c>
      <c r="D613" s="64">
        <v>12.1</v>
      </c>
      <c r="E613" s="110">
        <v>0</v>
      </c>
      <c r="F613" s="110">
        <v>0</v>
      </c>
      <c r="G613" s="110">
        <v>0</v>
      </c>
      <c r="H613" s="110">
        <v>0</v>
      </c>
      <c r="I613" s="110">
        <v>0</v>
      </c>
      <c r="J613" s="110">
        <v>0</v>
      </c>
      <c r="K613" s="267">
        <v>0</v>
      </c>
      <c r="L613" s="61">
        <f t="shared" si="22"/>
        <v>12.1</v>
      </c>
    </row>
    <row r="614" spans="1:12" ht="22.5" customHeight="1" x14ac:dyDescent="0.2">
      <c r="A614" s="464" t="s">
        <v>720</v>
      </c>
      <c r="B614" s="40"/>
      <c r="C614" s="60" t="s">
        <v>43</v>
      </c>
      <c r="D614" s="79">
        <v>5449.7</v>
      </c>
      <c r="E614" s="110">
        <v>0</v>
      </c>
      <c r="F614" s="110">
        <v>0</v>
      </c>
      <c r="G614" s="110">
        <v>0</v>
      </c>
      <c r="H614" s="110">
        <v>0</v>
      </c>
      <c r="I614" s="110">
        <v>0</v>
      </c>
      <c r="J614" s="110">
        <v>0</v>
      </c>
      <c r="K614" s="267">
        <v>0</v>
      </c>
      <c r="L614" s="61">
        <f t="shared" si="22"/>
        <v>5449.7</v>
      </c>
    </row>
    <row r="615" spans="1:12" ht="22.5" customHeight="1" x14ac:dyDescent="0.2">
      <c r="A615" s="464" t="s">
        <v>721</v>
      </c>
      <c r="B615" s="40"/>
      <c r="C615" s="60" t="s">
        <v>43</v>
      </c>
      <c r="D615" s="79">
        <v>1576.1</v>
      </c>
      <c r="E615" s="110">
        <v>0</v>
      </c>
      <c r="F615" s="110">
        <v>0</v>
      </c>
      <c r="G615" s="110">
        <v>0</v>
      </c>
      <c r="H615" s="110">
        <v>0</v>
      </c>
      <c r="I615" s="110">
        <v>0</v>
      </c>
      <c r="J615" s="110">
        <v>0</v>
      </c>
      <c r="K615" s="267">
        <v>0</v>
      </c>
      <c r="L615" s="61">
        <f t="shared" si="22"/>
        <v>1576.1</v>
      </c>
    </row>
    <row r="616" spans="1:12" ht="22.5" customHeight="1" x14ac:dyDescent="0.2">
      <c r="A616" s="464" t="s">
        <v>722</v>
      </c>
      <c r="B616" s="40"/>
      <c r="C616" s="60" t="s">
        <v>43</v>
      </c>
      <c r="D616" s="79">
        <v>289.39999999999998</v>
      </c>
      <c r="E616" s="110">
        <v>0</v>
      </c>
      <c r="F616" s="110">
        <v>0</v>
      </c>
      <c r="G616" s="110">
        <v>0</v>
      </c>
      <c r="H616" s="110">
        <v>0</v>
      </c>
      <c r="I616" s="110">
        <v>0</v>
      </c>
      <c r="J616" s="110">
        <v>0</v>
      </c>
      <c r="K616" s="267">
        <v>0</v>
      </c>
      <c r="L616" s="61">
        <f t="shared" si="22"/>
        <v>289.39999999999998</v>
      </c>
    </row>
    <row r="617" spans="1:12" ht="22.5" customHeight="1" x14ac:dyDescent="0.2">
      <c r="A617" s="464" t="s">
        <v>723</v>
      </c>
      <c r="B617" s="40"/>
      <c r="C617" s="60" t="s">
        <v>43</v>
      </c>
      <c r="D617" s="79">
        <v>1123.3</v>
      </c>
      <c r="E617" s="110">
        <v>0</v>
      </c>
      <c r="F617" s="110">
        <v>0</v>
      </c>
      <c r="G617" s="110">
        <v>0</v>
      </c>
      <c r="H617" s="110">
        <v>0</v>
      </c>
      <c r="I617" s="110">
        <v>0</v>
      </c>
      <c r="J617" s="110">
        <v>0</v>
      </c>
      <c r="K617" s="267">
        <v>0</v>
      </c>
      <c r="L617" s="61">
        <f t="shared" si="22"/>
        <v>1123.3</v>
      </c>
    </row>
    <row r="618" spans="1:12" ht="22.5" customHeight="1" x14ac:dyDescent="0.2">
      <c r="A618" s="464" t="s">
        <v>724</v>
      </c>
      <c r="B618" s="40"/>
      <c r="C618" s="60" t="s">
        <v>43</v>
      </c>
      <c r="D618" s="79">
        <v>1585.6</v>
      </c>
      <c r="E618" s="110">
        <v>0</v>
      </c>
      <c r="F618" s="110">
        <v>0</v>
      </c>
      <c r="G618" s="110">
        <v>0</v>
      </c>
      <c r="H618" s="110">
        <v>0</v>
      </c>
      <c r="I618" s="110">
        <v>0</v>
      </c>
      <c r="J618" s="110">
        <v>0</v>
      </c>
      <c r="K618" s="267">
        <v>0</v>
      </c>
      <c r="L618" s="61">
        <f t="shared" si="22"/>
        <v>1585.6</v>
      </c>
    </row>
    <row r="619" spans="1:12" ht="22.5" customHeight="1" x14ac:dyDescent="0.2">
      <c r="A619" s="464" t="s">
        <v>725</v>
      </c>
      <c r="B619" s="40"/>
      <c r="C619" s="60" t="s">
        <v>43</v>
      </c>
      <c r="D619" s="79">
        <v>190</v>
      </c>
      <c r="E619" s="110">
        <v>0</v>
      </c>
      <c r="F619" s="110">
        <v>0</v>
      </c>
      <c r="G619" s="110">
        <v>0</v>
      </c>
      <c r="H619" s="110">
        <v>0</v>
      </c>
      <c r="I619" s="110">
        <v>0</v>
      </c>
      <c r="J619" s="110">
        <v>0</v>
      </c>
      <c r="K619" s="267">
        <v>0</v>
      </c>
      <c r="L619" s="61">
        <f t="shared" si="22"/>
        <v>190</v>
      </c>
    </row>
    <row r="620" spans="1:12" ht="22.5" customHeight="1" x14ac:dyDescent="0.2">
      <c r="A620" s="464" t="s">
        <v>726</v>
      </c>
      <c r="B620" s="40"/>
      <c r="C620" s="60" t="s">
        <v>43</v>
      </c>
      <c r="D620" s="64">
        <v>1099.2</v>
      </c>
      <c r="E620" s="110">
        <v>0</v>
      </c>
      <c r="F620" s="110">
        <v>0</v>
      </c>
      <c r="G620" s="110">
        <v>0</v>
      </c>
      <c r="H620" s="110">
        <v>0</v>
      </c>
      <c r="I620" s="110">
        <v>0</v>
      </c>
      <c r="J620" s="110">
        <v>0</v>
      </c>
      <c r="K620" s="267">
        <v>10855.2</v>
      </c>
      <c r="L620" s="61">
        <f t="shared" si="22"/>
        <v>11954.400000000001</v>
      </c>
    </row>
    <row r="621" spans="1:12" ht="22.5" customHeight="1" x14ac:dyDescent="0.2">
      <c r="A621" s="464" t="s">
        <v>727</v>
      </c>
      <c r="B621" s="40"/>
      <c r="C621" s="60" t="s">
        <v>43</v>
      </c>
      <c r="D621" s="79">
        <v>196.9</v>
      </c>
      <c r="E621" s="110">
        <v>0</v>
      </c>
      <c r="F621" s="110">
        <v>0</v>
      </c>
      <c r="G621" s="110">
        <v>0</v>
      </c>
      <c r="H621" s="31">
        <v>38</v>
      </c>
      <c r="I621" s="110">
        <v>0</v>
      </c>
      <c r="J621" s="110">
        <v>0</v>
      </c>
      <c r="K621" s="267">
        <v>0</v>
      </c>
      <c r="L621" s="61">
        <f t="shared" si="22"/>
        <v>234.9</v>
      </c>
    </row>
    <row r="622" spans="1:12" ht="23.25" customHeight="1" x14ac:dyDescent="0.2">
      <c r="A622" s="464" t="s">
        <v>728</v>
      </c>
      <c r="B622" s="40"/>
      <c r="C622" s="60" t="s">
        <v>43</v>
      </c>
      <c r="D622" s="64">
        <v>6.5</v>
      </c>
      <c r="E622" s="110">
        <v>0</v>
      </c>
      <c r="F622" s="110">
        <v>0</v>
      </c>
      <c r="G622" s="110">
        <v>0</v>
      </c>
      <c r="H622" s="31">
        <v>0</v>
      </c>
      <c r="I622" s="110">
        <v>0</v>
      </c>
      <c r="J622" s="110">
        <v>0</v>
      </c>
      <c r="K622" s="267">
        <v>0</v>
      </c>
      <c r="L622" s="61">
        <f t="shared" si="22"/>
        <v>6.5</v>
      </c>
    </row>
    <row r="623" spans="1:12" ht="22.5" customHeight="1" x14ac:dyDescent="0.2">
      <c r="A623" s="464" t="s">
        <v>729</v>
      </c>
      <c r="B623" s="40"/>
      <c r="C623" s="60" t="s">
        <v>43</v>
      </c>
      <c r="D623" s="64">
        <v>281</v>
      </c>
      <c r="E623" s="110">
        <v>0</v>
      </c>
      <c r="F623" s="110">
        <v>0</v>
      </c>
      <c r="G623" s="110">
        <v>0</v>
      </c>
      <c r="H623" s="31">
        <v>0</v>
      </c>
      <c r="I623" s="110">
        <v>0</v>
      </c>
      <c r="J623" s="110">
        <v>0</v>
      </c>
      <c r="K623" s="267">
        <v>0</v>
      </c>
      <c r="L623" s="61">
        <f t="shared" si="22"/>
        <v>281</v>
      </c>
    </row>
    <row r="624" spans="1:12" ht="22.5" customHeight="1" x14ac:dyDescent="0.2">
      <c r="A624" s="464" t="s">
        <v>730</v>
      </c>
      <c r="B624" s="40"/>
      <c r="C624" s="60" t="s">
        <v>43</v>
      </c>
      <c r="D624" s="79">
        <v>21</v>
      </c>
      <c r="E624" s="110">
        <v>0</v>
      </c>
      <c r="F624" s="110">
        <v>0</v>
      </c>
      <c r="G624" s="110">
        <v>0</v>
      </c>
      <c r="H624" s="31">
        <v>0</v>
      </c>
      <c r="I624" s="110">
        <v>0</v>
      </c>
      <c r="J624" s="110">
        <v>0</v>
      </c>
      <c r="K624" s="267">
        <v>0</v>
      </c>
      <c r="L624" s="61">
        <f t="shared" si="22"/>
        <v>21</v>
      </c>
    </row>
    <row r="625" spans="1:12" ht="22.5" customHeight="1" x14ac:dyDescent="0.2">
      <c r="A625" s="464" t="s">
        <v>731</v>
      </c>
      <c r="B625" s="40"/>
      <c r="C625" s="60" t="s">
        <v>43</v>
      </c>
      <c r="D625" s="79">
        <v>1240.75</v>
      </c>
      <c r="E625" s="110">
        <v>0</v>
      </c>
      <c r="F625" s="110">
        <v>0</v>
      </c>
      <c r="G625" s="110">
        <v>0</v>
      </c>
      <c r="H625" s="31">
        <v>0</v>
      </c>
      <c r="I625" s="110">
        <v>0</v>
      </c>
      <c r="J625" s="110">
        <v>0</v>
      </c>
      <c r="K625" s="267">
        <v>0</v>
      </c>
      <c r="L625" s="61">
        <f t="shared" si="22"/>
        <v>1240.75</v>
      </c>
    </row>
    <row r="626" spans="1:12" ht="22.5" customHeight="1" x14ac:dyDescent="0.2">
      <c r="A626" s="464" t="s">
        <v>732</v>
      </c>
      <c r="B626" s="40"/>
      <c r="C626" s="60" t="s">
        <v>43</v>
      </c>
      <c r="D626" s="79">
        <v>11750.84</v>
      </c>
      <c r="E626" s="110">
        <v>0</v>
      </c>
      <c r="F626" s="244">
        <v>533.4</v>
      </c>
      <c r="G626" s="110">
        <v>0</v>
      </c>
      <c r="H626" s="31">
        <v>0</v>
      </c>
      <c r="I626" s="110">
        <v>0</v>
      </c>
      <c r="J626" s="110">
        <v>0</v>
      </c>
      <c r="K626" s="267">
        <v>0</v>
      </c>
      <c r="L626" s="61">
        <f t="shared" si="22"/>
        <v>12284.24</v>
      </c>
    </row>
    <row r="627" spans="1:12" ht="22.5" customHeight="1" x14ac:dyDescent="0.2">
      <c r="A627" s="464" t="s">
        <v>733</v>
      </c>
      <c r="B627" s="40"/>
      <c r="C627" s="60" t="s">
        <v>43</v>
      </c>
      <c r="D627" s="79">
        <v>4781.8000000000011</v>
      </c>
      <c r="E627" s="110">
        <v>0</v>
      </c>
      <c r="F627" s="110">
        <v>701</v>
      </c>
      <c r="G627" s="110">
        <v>0</v>
      </c>
      <c r="H627" s="31">
        <v>0</v>
      </c>
      <c r="I627" s="110">
        <v>0</v>
      </c>
      <c r="J627" s="110">
        <v>0</v>
      </c>
      <c r="K627" s="267">
        <v>0</v>
      </c>
      <c r="L627" s="61">
        <f t="shared" si="22"/>
        <v>5482.8000000000011</v>
      </c>
    </row>
    <row r="628" spans="1:12" ht="22.5" customHeight="1" x14ac:dyDescent="0.2">
      <c r="A628" s="465" t="s">
        <v>1093</v>
      </c>
      <c r="B628" s="40"/>
      <c r="C628" s="60" t="s">
        <v>43</v>
      </c>
      <c r="D628" s="64">
        <v>0</v>
      </c>
      <c r="E628" s="511">
        <v>0</v>
      </c>
      <c r="F628" s="511">
        <v>0</v>
      </c>
      <c r="G628" s="511">
        <v>0</v>
      </c>
      <c r="H628" s="511">
        <v>0</v>
      </c>
      <c r="I628" s="511">
        <v>0</v>
      </c>
      <c r="J628" s="511">
        <v>0</v>
      </c>
      <c r="K628" s="267">
        <v>623.4</v>
      </c>
      <c r="L628" s="61">
        <f t="shared" si="22"/>
        <v>623.4</v>
      </c>
    </row>
    <row r="629" spans="1:12" ht="22.5" customHeight="1" x14ac:dyDescent="0.2">
      <c r="A629" s="464" t="s">
        <v>734</v>
      </c>
      <c r="B629" s="40"/>
      <c r="C629" s="60" t="s">
        <v>43</v>
      </c>
      <c r="D629" s="64">
        <v>167503.03</v>
      </c>
      <c r="E629" s="110">
        <v>0</v>
      </c>
      <c r="F629" s="110">
        <v>0</v>
      </c>
      <c r="G629" s="110">
        <v>0</v>
      </c>
      <c r="H629" s="31">
        <v>0</v>
      </c>
      <c r="I629" s="110">
        <v>0</v>
      </c>
      <c r="J629" s="110">
        <v>0</v>
      </c>
      <c r="K629" s="267">
        <v>280.8</v>
      </c>
      <c r="L629" s="61">
        <f t="shared" si="22"/>
        <v>167783.83</v>
      </c>
    </row>
    <row r="630" spans="1:12" ht="22.5" customHeight="1" x14ac:dyDescent="0.2">
      <c r="A630" s="463" t="s">
        <v>735</v>
      </c>
      <c r="B630" s="108"/>
      <c r="C630" s="59" t="s">
        <v>43</v>
      </c>
      <c r="D630" s="79">
        <v>916.38</v>
      </c>
      <c r="E630" s="110">
        <v>0</v>
      </c>
      <c r="F630" s="110">
        <v>0</v>
      </c>
      <c r="G630" s="110">
        <v>0</v>
      </c>
      <c r="H630" s="31">
        <v>0</v>
      </c>
      <c r="I630" s="110">
        <v>0</v>
      </c>
      <c r="J630" s="110">
        <v>0</v>
      </c>
      <c r="K630" s="267">
        <v>0</v>
      </c>
      <c r="L630" s="61">
        <f t="shared" si="22"/>
        <v>916.38</v>
      </c>
    </row>
    <row r="631" spans="1:12" ht="22.5" customHeight="1" x14ac:dyDescent="0.2">
      <c r="A631" s="464" t="s">
        <v>736</v>
      </c>
      <c r="B631" s="40"/>
      <c r="C631" s="60" t="s">
        <v>43</v>
      </c>
      <c r="D631" s="79">
        <v>17.899999999999999</v>
      </c>
      <c r="E631" s="110">
        <v>0</v>
      </c>
      <c r="F631" s="110">
        <v>0</v>
      </c>
      <c r="G631" s="110">
        <v>0</v>
      </c>
      <c r="H631" s="31">
        <v>0</v>
      </c>
      <c r="I631" s="110">
        <v>0</v>
      </c>
      <c r="J631" s="110">
        <v>0</v>
      </c>
      <c r="K631" s="267">
        <v>0</v>
      </c>
      <c r="L631" s="61">
        <f t="shared" si="22"/>
        <v>17.899999999999999</v>
      </c>
    </row>
    <row r="632" spans="1:12" ht="22.5" customHeight="1" x14ac:dyDescent="0.2">
      <c r="A632" s="465" t="s">
        <v>737</v>
      </c>
      <c r="B632" s="40"/>
      <c r="C632" s="60" t="s">
        <v>43</v>
      </c>
      <c r="D632" s="79">
        <v>140</v>
      </c>
      <c r="E632" s="110">
        <v>0</v>
      </c>
      <c r="F632" s="110">
        <v>0</v>
      </c>
      <c r="G632" s="110">
        <v>0</v>
      </c>
      <c r="H632" s="31">
        <v>0</v>
      </c>
      <c r="I632" s="110">
        <v>0</v>
      </c>
      <c r="J632" s="110">
        <v>0</v>
      </c>
      <c r="K632" s="267">
        <v>0</v>
      </c>
      <c r="L632" s="61">
        <f t="shared" si="22"/>
        <v>140</v>
      </c>
    </row>
    <row r="633" spans="1:12" ht="22.5" customHeight="1" x14ac:dyDescent="0.2">
      <c r="A633" s="464" t="s">
        <v>738</v>
      </c>
      <c r="B633" s="40"/>
      <c r="C633" s="60" t="s">
        <v>43</v>
      </c>
      <c r="D633" s="79">
        <v>98.1</v>
      </c>
      <c r="E633" s="110">
        <v>0</v>
      </c>
      <c r="F633" s="110">
        <v>0</v>
      </c>
      <c r="G633" s="110">
        <v>0</v>
      </c>
      <c r="H633" s="31">
        <v>0</v>
      </c>
      <c r="I633" s="110">
        <v>0</v>
      </c>
      <c r="J633" s="110">
        <v>0</v>
      </c>
      <c r="K633" s="267">
        <v>0</v>
      </c>
      <c r="L633" s="61">
        <f t="shared" si="22"/>
        <v>98.1</v>
      </c>
    </row>
    <row r="634" spans="1:12" ht="22.5" customHeight="1" x14ac:dyDescent="0.2">
      <c r="A634" s="464" t="s">
        <v>739</v>
      </c>
      <c r="B634" s="40"/>
      <c r="C634" s="60" t="s">
        <v>43</v>
      </c>
      <c r="D634" s="79">
        <v>191.5</v>
      </c>
      <c r="E634" s="110">
        <v>0</v>
      </c>
      <c r="F634" s="110">
        <v>0</v>
      </c>
      <c r="G634" s="110">
        <v>0</v>
      </c>
      <c r="H634" s="31">
        <v>0</v>
      </c>
      <c r="I634" s="110">
        <v>0</v>
      </c>
      <c r="J634" s="110">
        <v>0</v>
      </c>
      <c r="K634" s="267">
        <v>0</v>
      </c>
      <c r="L634" s="61">
        <f t="shared" si="22"/>
        <v>191.5</v>
      </c>
    </row>
    <row r="635" spans="1:12" ht="22.5" customHeight="1" x14ac:dyDescent="0.2">
      <c r="A635" s="464" t="s">
        <v>740</v>
      </c>
      <c r="B635" s="40"/>
      <c r="C635" s="60" t="s">
        <v>43</v>
      </c>
      <c r="D635" s="79">
        <v>3898.3</v>
      </c>
      <c r="E635" s="110">
        <v>0</v>
      </c>
      <c r="F635" s="110">
        <v>0</v>
      </c>
      <c r="G635" s="110">
        <v>0</v>
      </c>
      <c r="H635" s="31">
        <v>0</v>
      </c>
      <c r="I635" s="110">
        <v>0</v>
      </c>
      <c r="J635" s="110">
        <v>0</v>
      </c>
      <c r="K635" s="267">
        <v>0</v>
      </c>
      <c r="L635" s="61">
        <f t="shared" si="22"/>
        <v>3898.3</v>
      </c>
    </row>
    <row r="636" spans="1:12" ht="22.5" customHeight="1" x14ac:dyDescent="0.2">
      <c r="A636" s="464" t="s">
        <v>741</v>
      </c>
      <c r="B636" s="40"/>
      <c r="C636" s="60" t="s">
        <v>43</v>
      </c>
      <c r="D636" s="79">
        <v>841</v>
      </c>
      <c r="E636" s="110">
        <v>0</v>
      </c>
      <c r="F636" s="110">
        <v>0</v>
      </c>
      <c r="G636" s="110">
        <v>0</v>
      </c>
      <c r="H636" s="31">
        <v>0</v>
      </c>
      <c r="I636" s="110">
        <v>0</v>
      </c>
      <c r="J636" s="110">
        <v>0</v>
      </c>
      <c r="K636" s="267">
        <v>156</v>
      </c>
      <c r="L636" s="61">
        <f t="shared" si="22"/>
        <v>997</v>
      </c>
    </row>
    <row r="637" spans="1:12" ht="22.5" customHeight="1" x14ac:dyDescent="0.2">
      <c r="A637" s="464" t="s">
        <v>742</v>
      </c>
      <c r="B637" s="40"/>
      <c r="C637" s="60" t="s">
        <v>43</v>
      </c>
      <c r="D637" s="64">
        <v>1513.1</v>
      </c>
      <c r="E637" s="110">
        <v>0</v>
      </c>
      <c r="F637" s="110">
        <v>0</v>
      </c>
      <c r="G637" s="110">
        <v>0</v>
      </c>
      <c r="H637" s="31">
        <v>0</v>
      </c>
      <c r="I637" s="110">
        <v>0</v>
      </c>
      <c r="J637" s="110">
        <v>0</v>
      </c>
      <c r="K637" s="267">
        <v>0</v>
      </c>
      <c r="L637" s="61">
        <f t="shared" si="22"/>
        <v>1513.1</v>
      </c>
    </row>
    <row r="638" spans="1:12" ht="22.5" customHeight="1" x14ac:dyDescent="0.2">
      <c r="A638" s="464" t="s">
        <v>743</v>
      </c>
      <c r="B638" s="40"/>
      <c r="C638" s="60" t="s">
        <v>43</v>
      </c>
      <c r="D638" s="79">
        <v>588.6</v>
      </c>
      <c r="E638" s="110">
        <v>0</v>
      </c>
      <c r="F638" s="110">
        <v>0</v>
      </c>
      <c r="G638" s="110">
        <v>0</v>
      </c>
      <c r="H638" s="31">
        <v>0</v>
      </c>
      <c r="I638" s="110">
        <v>0</v>
      </c>
      <c r="J638" s="110">
        <v>0</v>
      </c>
      <c r="K638" s="267">
        <v>0</v>
      </c>
      <c r="L638" s="61">
        <f t="shared" si="22"/>
        <v>588.6</v>
      </c>
    </row>
    <row r="639" spans="1:12" ht="22.5" customHeight="1" x14ac:dyDescent="0.2">
      <c r="A639" s="464" t="s">
        <v>744</v>
      </c>
      <c r="B639" s="40"/>
      <c r="C639" s="60" t="s">
        <v>43</v>
      </c>
      <c r="D639" s="79">
        <v>539.6</v>
      </c>
      <c r="E639" s="110">
        <v>0</v>
      </c>
      <c r="F639" s="110">
        <v>0</v>
      </c>
      <c r="G639" s="110">
        <v>0</v>
      </c>
      <c r="H639" s="31">
        <v>0</v>
      </c>
      <c r="I639" s="110">
        <v>0</v>
      </c>
      <c r="J639" s="110">
        <v>0</v>
      </c>
      <c r="K639" s="267">
        <v>0</v>
      </c>
      <c r="L639" s="61">
        <f t="shared" si="22"/>
        <v>539.6</v>
      </c>
    </row>
    <row r="640" spans="1:12" ht="22.5" customHeight="1" x14ac:dyDescent="0.2">
      <c r="A640" s="465" t="s">
        <v>745</v>
      </c>
      <c r="B640" s="40"/>
      <c r="C640" s="60" t="s">
        <v>43</v>
      </c>
      <c r="D640" s="286">
        <v>357</v>
      </c>
      <c r="E640" s="110">
        <v>0</v>
      </c>
      <c r="F640" s="110">
        <v>0</v>
      </c>
      <c r="G640" s="110">
        <v>0</v>
      </c>
      <c r="H640" s="31">
        <v>0</v>
      </c>
      <c r="I640" s="110">
        <v>0</v>
      </c>
      <c r="J640" s="110">
        <v>0</v>
      </c>
      <c r="K640" s="267">
        <v>0</v>
      </c>
      <c r="L640" s="61">
        <f t="shared" ref="L640:L652" si="23">SUM(D640:K640)</f>
        <v>357</v>
      </c>
    </row>
    <row r="641" spans="1:12" ht="22.5" customHeight="1" x14ac:dyDescent="0.2">
      <c r="A641" s="465" t="s">
        <v>746</v>
      </c>
      <c r="B641" s="40"/>
      <c r="C641" s="60" t="s">
        <v>43</v>
      </c>
      <c r="D641" s="31">
        <v>764</v>
      </c>
      <c r="E641" s="110">
        <v>0</v>
      </c>
      <c r="F641" s="110">
        <v>0</v>
      </c>
      <c r="G641" s="110">
        <v>0</v>
      </c>
      <c r="H641" s="31">
        <v>0</v>
      </c>
      <c r="I641" s="110">
        <v>0</v>
      </c>
      <c r="J641" s="110">
        <v>0</v>
      </c>
      <c r="K641" s="267">
        <v>0</v>
      </c>
      <c r="L641" s="61">
        <f t="shared" si="23"/>
        <v>764</v>
      </c>
    </row>
    <row r="642" spans="1:12" ht="22.5" customHeight="1" x14ac:dyDescent="0.2">
      <c r="A642" s="464" t="s">
        <v>747</v>
      </c>
      <c r="B642" s="40"/>
      <c r="C642" s="60" t="s">
        <v>43</v>
      </c>
      <c r="D642" s="79">
        <v>141.19999999999999</v>
      </c>
      <c r="E642" s="110">
        <v>0</v>
      </c>
      <c r="F642" s="110">
        <v>0</v>
      </c>
      <c r="G642" s="110">
        <v>0</v>
      </c>
      <c r="H642" s="31">
        <v>0</v>
      </c>
      <c r="I642" s="110">
        <v>0</v>
      </c>
      <c r="J642" s="110">
        <v>0</v>
      </c>
      <c r="K642" s="267">
        <v>0</v>
      </c>
      <c r="L642" s="61">
        <f t="shared" si="23"/>
        <v>141.19999999999999</v>
      </c>
    </row>
    <row r="643" spans="1:12" ht="22.5" customHeight="1" x14ac:dyDescent="0.2">
      <c r="A643" s="464" t="s">
        <v>748</v>
      </c>
      <c r="B643" s="40"/>
      <c r="C643" s="60" t="s">
        <v>43</v>
      </c>
      <c r="D643" s="79">
        <v>46.9</v>
      </c>
      <c r="E643" s="110">
        <v>0</v>
      </c>
      <c r="F643" s="110">
        <v>0</v>
      </c>
      <c r="G643" s="110">
        <v>0</v>
      </c>
      <c r="H643" s="31">
        <v>0</v>
      </c>
      <c r="I643" s="110">
        <v>0</v>
      </c>
      <c r="J643" s="110">
        <v>0</v>
      </c>
      <c r="K643" s="267">
        <v>0</v>
      </c>
      <c r="L643" s="61">
        <f t="shared" si="23"/>
        <v>46.9</v>
      </c>
    </row>
    <row r="644" spans="1:12" ht="22.5" customHeight="1" x14ac:dyDescent="0.2">
      <c r="A644" s="464" t="s">
        <v>521</v>
      </c>
      <c r="B644" s="40"/>
      <c r="C644" s="60" t="s">
        <v>43</v>
      </c>
      <c r="D644" s="79">
        <v>138.1</v>
      </c>
      <c r="E644" s="110">
        <v>0</v>
      </c>
      <c r="F644" s="110">
        <v>0</v>
      </c>
      <c r="G644" s="110">
        <v>0</v>
      </c>
      <c r="H644" s="31">
        <v>0</v>
      </c>
      <c r="I644" s="110">
        <v>0</v>
      </c>
      <c r="J644" s="110">
        <v>0</v>
      </c>
      <c r="K644" s="267">
        <v>0</v>
      </c>
      <c r="L644" s="61">
        <f t="shared" si="23"/>
        <v>138.1</v>
      </c>
    </row>
    <row r="645" spans="1:12" ht="22.5" customHeight="1" x14ac:dyDescent="0.2">
      <c r="A645" s="464" t="s">
        <v>620</v>
      </c>
      <c r="B645" s="40"/>
      <c r="C645" s="60" t="s">
        <v>43</v>
      </c>
      <c r="D645" s="79">
        <v>517.90000000000009</v>
      </c>
      <c r="E645" s="110">
        <v>0</v>
      </c>
      <c r="F645" s="110">
        <v>0</v>
      </c>
      <c r="G645" s="110">
        <v>0</v>
      </c>
      <c r="H645" s="31">
        <v>0</v>
      </c>
      <c r="I645" s="110">
        <v>0</v>
      </c>
      <c r="J645" s="110">
        <v>0</v>
      </c>
      <c r="K645" s="267">
        <v>0</v>
      </c>
      <c r="L645" s="61">
        <f t="shared" si="23"/>
        <v>517.90000000000009</v>
      </c>
    </row>
    <row r="646" spans="1:12" ht="22.5" customHeight="1" x14ac:dyDescent="0.2">
      <c r="A646" s="464" t="s">
        <v>749</v>
      </c>
      <c r="B646" s="40"/>
      <c r="C646" s="60" t="s">
        <v>43</v>
      </c>
      <c r="D646" s="79">
        <v>911.27</v>
      </c>
      <c r="E646" s="110">
        <v>0</v>
      </c>
      <c r="F646" s="110">
        <v>0</v>
      </c>
      <c r="G646" s="110">
        <v>0</v>
      </c>
      <c r="H646" s="31">
        <v>0</v>
      </c>
      <c r="I646" s="110">
        <v>0</v>
      </c>
      <c r="J646" s="110">
        <v>0</v>
      </c>
      <c r="K646" s="267">
        <v>0</v>
      </c>
      <c r="L646" s="61">
        <f t="shared" si="23"/>
        <v>911.27</v>
      </c>
    </row>
    <row r="647" spans="1:12" ht="22.5" customHeight="1" x14ac:dyDescent="0.2">
      <c r="A647" s="464" t="s">
        <v>750</v>
      </c>
      <c r="B647" s="40"/>
      <c r="C647" s="60" t="s">
        <v>43</v>
      </c>
      <c r="D647" s="64">
        <v>1702.4</v>
      </c>
      <c r="E647" s="110">
        <v>0</v>
      </c>
      <c r="F647" s="110">
        <v>0</v>
      </c>
      <c r="G647" s="110">
        <v>0</v>
      </c>
      <c r="H647" s="31">
        <v>0</v>
      </c>
      <c r="I647" s="110">
        <v>0</v>
      </c>
      <c r="J647" s="110">
        <v>0</v>
      </c>
      <c r="K647" s="267">
        <v>0</v>
      </c>
      <c r="L647" s="61">
        <f t="shared" si="23"/>
        <v>1702.4</v>
      </c>
    </row>
    <row r="648" spans="1:12" ht="22.5" customHeight="1" x14ac:dyDescent="0.2">
      <c r="A648" s="455" t="s">
        <v>751</v>
      </c>
      <c r="B648" s="40"/>
      <c r="C648" s="60" t="s">
        <v>43</v>
      </c>
      <c r="D648" s="79">
        <v>9631.3000000000011</v>
      </c>
      <c r="E648" s="110">
        <v>0</v>
      </c>
      <c r="F648" s="110">
        <v>0</v>
      </c>
      <c r="G648" s="110">
        <v>0</v>
      </c>
      <c r="H648" s="31">
        <v>0</v>
      </c>
      <c r="I648" s="110">
        <v>0</v>
      </c>
      <c r="J648" s="110">
        <v>0</v>
      </c>
      <c r="K648" s="267">
        <v>449</v>
      </c>
      <c r="L648" s="61">
        <f t="shared" si="23"/>
        <v>10080.300000000001</v>
      </c>
    </row>
    <row r="649" spans="1:12" ht="22.5" customHeight="1" x14ac:dyDescent="0.2">
      <c r="A649" s="467" t="s">
        <v>752</v>
      </c>
      <c r="B649" s="40"/>
      <c r="C649" s="60" t="s">
        <v>43</v>
      </c>
      <c r="D649" s="64">
        <v>250841.77000000002</v>
      </c>
      <c r="E649" s="110">
        <v>1707</v>
      </c>
      <c r="F649" s="109">
        <v>792.5</v>
      </c>
      <c r="G649" s="110">
        <v>2051.9</v>
      </c>
      <c r="H649" s="110">
        <v>14898.6</v>
      </c>
      <c r="I649" s="110">
        <v>8109.7</v>
      </c>
      <c r="J649" s="110">
        <v>11934.9</v>
      </c>
      <c r="K649" s="420">
        <v>15094.18</v>
      </c>
      <c r="L649" s="61">
        <f t="shared" si="23"/>
        <v>305430.55000000005</v>
      </c>
    </row>
    <row r="650" spans="1:12" ht="22.5" customHeight="1" x14ac:dyDescent="0.2">
      <c r="A650" s="456" t="s">
        <v>753</v>
      </c>
      <c r="B650" s="288"/>
      <c r="C650" s="60" t="s">
        <v>43</v>
      </c>
      <c r="D650" s="64">
        <v>458</v>
      </c>
      <c r="E650" s="110">
        <v>0</v>
      </c>
      <c r="F650" s="110">
        <v>0</v>
      </c>
      <c r="G650" s="110">
        <v>0</v>
      </c>
      <c r="H650" s="110">
        <v>0</v>
      </c>
      <c r="I650" s="110">
        <v>0</v>
      </c>
      <c r="J650" s="110">
        <v>0</v>
      </c>
      <c r="K650" s="420">
        <v>0</v>
      </c>
      <c r="L650" s="442">
        <f t="shared" si="23"/>
        <v>458</v>
      </c>
    </row>
    <row r="651" spans="1:12" ht="22.5" customHeight="1" x14ac:dyDescent="0.2">
      <c r="A651" s="464" t="s">
        <v>754</v>
      </c>
      <c r="B651" s="40"/>
      <c r="C651" s="60" t="s">
        <v>43</v>
      </c>
      <c r="D651" s="64">
        <v>11.5</v>
      </c>
      <c r="E651" s="110">
        <v>0</v>
      </c>
      <c r="F651" s="110">
        <v>0</v>
      </c>
      <c r="G651" s="110">
        <v>0</v>
      </c>
      <c r="H651" s="110">
        <v>0</v>
      </c>
      <c r="I651" s="110">
        <v>0</v>
      </c>
      <c r="J651" s="110">
        <v>0</v>
      </c>
      <c r="K651" s="420">
        <v>0</v>
      </c>
      <c r="L651" s="61">
        <f t="shared" si="23"/>
        <v>11.5</v>
      </c>
    </row>
    <row r="652" spans="1:12" ht="22.5" customHeight="1" x14ac:dyDescent="0.2">
      <c r="A652" s="466" t="s">
        <v>755</v>
      </c>
      <c r="B652" s="45"/>
      <c r="C652" s="60" t="s">
        <v>43</v>
      </c>
      <c r="D652" s="79">
        <v>7702</v>
      </c>
      <c r="E652" s="110">
        <v>3427.94</v>
      </c>
      <c r="F652" s="77">
        <v>240</v>
      </c>
      <c r="G652" s="110">
        <v>0</v>
      </c>
      <c r="H652" s="110">
        <v>0</v>
      </c>
      <c r="I652" s="110">
        <v>0</v>
      </c>
      <c r="J652" s="110">
        <v>0</v>
      </c>
      <c r="K652" s="420">
        <v>0</v>
      </c>
      <c r="L652" s="61">
        <f t="shared" si="23"/>
        <v>11369.94</v>
      </c>
    </row>
    <row r="653" spans="1:12" ht="22.5" customHeight="1" thickBot="1" x14ac:dyDescent="0.25">
      <c r="A653" s="470" t="s">
        <v>1017</v>
      </c>
      <c r="B653" s="41"/>
      <c r="C653" s="60" t="s">
        <v>43</v>
      </c>
      <c r="D653" s="80">
        <v>8766</v>
      </c>
      <c r="E653" s="110">
        <v>0</v>
      </c>
      <c r="F653" s="110">
        <v>0</v>
      </c>
      <c r="G653" s="110">
        <v>832.5</v>
      </c>
      <c r="H653" s="110">
        <v>0</v>
      </c>
      <c r="I653" s="110">
        <v>0</v>
      </c>
      <c r="J653" s="110">
        <v>0</v>
      </c>
      <c r="K653" s="420">
        <v>0</v>
      </c>
      <c r="L653" s="61">
        <f>SUM(D653:K653)</f>
        <v>9598.5</v>
      </c>
    </row>
    <row r="654" spans="1:12" ht="39" customHeight="1" thickTop="1" thickBot="1" x14ac:dyDescent="0.25">
      <c r="A654" s="647" t="s">
        <v>756</v>
      </c>
      <c r="B654" s="648"/>
      <c r="C654" s="32" t="s">
        <v>43</v>
      </c>
      <c r="D654" s="24">
        <f t="shared" ref="D654:E654" si="24">SUM(D510:D653)</f>
        <v>1232156.1399999997</v>
      </c>
      <c r="E654" s="24">
        <f t="shared" si="24"/>
        <v>20715.939999999999</v>
      </c>
      <c r="F654" s="24">
        <f t="shared" ref="F654:K654" si="25">SUM(F510:F653)</f>
        <v>25371.399999999998</v>
      </c>
      <c r="G654" s="24">
        <f t="shared" si="25"/>
        <v>26775.3</v>
      </c>
      <c r="H654" s="24">
        <f t="shared" si="25"/>
        <v>29540.620000000003</v>
      </c>
      <c r="I654" s="24">
        <f t="shared" si="25"/>
        <v>22313.9</v>
      </c>
      <c r="J654" s="24">
        <f t="shared" si="25"/>
        <v>27432.5</v>
      </c>
      <c r="K654" s="24">
        <f t="shared" si="25"/>
        <v>46676.490000000005</v>
      </c>
      <c r="L654" s="25">
        <f>SUM(L510:L653)</f>
        <v>1430982.2899999998</v>
      </c>
    </row>
    <row r="655" spans="1:12" ht="32.25" customHeight="1" thickBot="1" x14ac:dyDescent="0.25">
      <c r="A655" s="655" t="s">
        <v>757</v>
      </c>
      <c r="B655" s="656"/>
      <c r="C655" s="30" t="s">
        <v>43</v>
      </c>
      <c r="D655" s="50">
        <f t="shared" ref="D655:H655" si="26">SUM(D654,D505)</f>
        <v>6309006.5200000005</v>
      </c>
      <c r="E655" s="50">
        <f>SUM(E654,E505)</f>
        <v>83068.55</v>
      </c>
      <c r="F655" s="50">
        <f>SUM(F654,F505)</f>
        <v>104705</v>
      </c>
      <c r="G655" s="13">
        <f>SUM(G654,G505)</f>
        <v>159652.6</v>
      </c>
      <c r="H655" s="13">
        <f t="shared" si="26"/>
        <v>125947.78</v>
      </c>
      <c r="I655" s="13">
        <f>SUM(I654,I505)</f>
        <v>88383</v>
      </c>
      <c r="J655" s="13">
        <f>SUM(J654,J505)</f>
        <v>81645.600000000006</v>
      </c>
      <c r="K655" s="13">
        <f>SUM(K654,K505)</f>
        <v>105201.07999999999</v>
      </c>
      <c r="L655" s="14">
        <f>SUM(L654,L505)</f>
        <v>7057610.1299999999</v>
      </c>
    </row>
    <row r="656" spans="1:12" ht="21.75" customHeight="1" thickTop="1" thickBot="1" x14ac:dyDescent="0.25">
      <c r="A656" s="668" t="s">
        <v>758</v>
      </c>
      <c r="B656" s="669"/>
      <c r="C656" s="669"/>
      <c r="D656" s="669"/>
      <c r="E656" s="669"/>
      <c r="F656" s="669"/>
      <c r="G656" s="669"/>
      <c r="H656" s="669"/>
      <c r="I656" s="669"/>
      <c r="J656" s="669"/>
      <c r="K656" s="669"/>
      <c r="L656" s="670"/>
    </row>
    <row r="657" spans="1:12" ht="24.75" customHeight="1" thickTop="1" thickBot="1" x14ac:dyDescent="0.25">
      <c r="A657" s="644" t="s">
        <v>759</v>
      </c>
      <c r="B657" s="645"/>
      <c r="C657" s="645"/>
      <c r="D657" s="645"/>
      <c r="E657" s="645"/>
      <c r="F657" s="645"/>
      <c r="G657" s="645"/>
      <c r="H657" s="645"/>
      <c r="I657" s="645"/>
      <c r="J657" s="645"/>
      <c r="K657" s="645"/>
      <c r="L657" s="646"/>
    </row>
    <row r="658" spans="1:12" ht="30" customHeight="1" thickTop="1" thickBot="1" x14ac:dyDescent="0.25">
      <c r="A658" s="663" t="s">
        <v>760</v>
      </c>
      <c r="B658" s="664"/>
      <c r="C658" s="664"/>
      <c r="D658" s="664"/>
      <c r="E658" s="664"/>
      <c r="F658" s="664"/>
      <c r="G658" s="664"/>
      <c r="H658" s="664"/>
      <c r="I658" s="664"/>
      <c r="J658" s="664"/>
      <c r="K658" s="664"/>
      <c r="L658" s="665"/>
    </row>
    <row r="659" spans="1:12" ht="57.75" customHeight="1" thickTop="1" x14ac:dyDescent="0.2">
      <c r="A659" s="657" t="s">
        <v>1080</v>
      </c>
      <c r="B659" s="658"/>
      <c r="C659" s="658"/>
      <c r="D659" s="658"/>
      <c r="E659" s="658"/>
      <c r="F659" s="658"/>
      <c r="G659" s="658"/>
      <c r="H659" s="658"/>
      <c r="I659" s="658"/>
      <c r="J659" s="658"/>
      <c r="K659" s="658"/>
      <c r="L659" s="659"/>
    </row>
    <row r="660" spans="1:12" ht="295.5" customHeight="1" x14ac:dyDescent="0.2">
      <c r="A660" s="631" t="s">
        <v>1063</v>
      </c>
      <c r="B660" s="632"/>
      <c r="C660" s="632"/>
      <c r="D660" s="632"/>
      <c r="E660" s="632"/>
      <c r="F660" s="632"/>
      <c r="G660" s="632"/>
      <c r="H660" s="632"/>
      <c r="I660" s="632"/>
      <c r="J660" s="632"/>
      <c r="K660" s="632"/>
      <c r="L660" s="633"/>
    </row>
    <row r="661" spans="1:12" ht="100.5" customHeight="1" x14ac:dyDescent="0.2">
      <c r="A661" s="626" t="s">
        <v>1064</v>
      </c>
      <c r="B661" s="627"/>
      <c r="C661" s="627"/>
      <c r="D661" s="627"/>
      <c r="E661" s="627"/>
      <c r="F661" s="627"/>
      <c r="G661" s="627"/>
      <c r="H661" s="627"/>
      <c r="I661" s="627"/>
      <c r="J661" s="627"/>
      <c r="K661" s="627"/>
      <c r="L661" s="628"/>
    </row>
    <row r="662" spans="1:12" ht="48" customHeight="1" x14ac:dyDescent="0.2">
      <c r="A662" s="626" t="s">
        <v>1097</v>
      </c>
      <c r="B662" s="627"/>
      <c r="C662" s="627"/>
      <c r="D662" s="627"/>
      <c r="E662" s="627"/>
      <c r="F662" s="627"/>
      <c r="G662" s="627"/>
      <c r="H662" s="627"/>
      <c r="I662" s="627"/>
      <c r="J662" s="627"/>
      <c r="K662" s="627"/>
      <c r="L662" s="628"/>
    </row>
    <row r="663" spans="1:12" ht="45.75" customHeight="1" thickBot="1" x14ac:dyDescent="0.25">
      <c r="A663" s="688" t="s">
        <v>1106</v>
      </c>
      <c r="B663" s="689"/>
      <c r="C663" s="689"/>
      <c r="D663" s="689"/>
      <c r="E663" s="689"/>
      <c r="F663" s="689"/>
      <c r="G663" s="689"/>
      <c r="H663" s="689"/>
      <c r="I663" s="689"/>
      <c r="J663" s="689"/>
      <c r="K663" s="689"/>
      <c r="L663" s="690"/>
    </row>
    <row r="664" spans="1:12" ht="24" customHeight="1" thickTop="1" thickBot="1" x14ac:dyDescent="0.25">
      <c r="A664" s="663" t="s">
        <v>761</v>
      </c>
      <c r="B664" s="664"/>
      <c r="C664" s="664"/>
      <c r="D664" s="664"/>
      <c r="E664" s="664"/>
      <c r="F664" s="664"/>
      <c r="G664" s="664"/>
      <c r="H664" s="664"/>
      <c r="I664" s="664"/>
      <c r="J664" s="664"/>
      <c r="K664" s="664"/>
      <c r="L664" s="665"/>
    </row>
    <row r="665" spans="1:12" ht="130.5" customHeight="1" thickTop="1" x14ac:dyDescent="0.2">
      <c r="A665" s="657" t="s">
        <v>1060</v>
      </c>
      <c r="B665" s="689"/>
      <c r="C665" s="689"/>
      <c r="D665" s="689"/>
      <c r="E665" s="689"/>
      <c r="F665" s="689"/>
      <c r="G665" s="689"/>
      <c r="H665" s="689"/>
      <c r="I665" s="689"/>
      <c r="J665" s="689"/>
      <c r="K665" s="689"/>
      <c r="L665" s="690"/>
    </row>
    <row r="666" spans="1:12" ht="114" customHeight="1" x14ac:dyDescent="0.2">
      <c r="A666" s="685" t="s">
        <v>1107</v>
      </c>
      <c r="B666" s="686"/>
      <c r="C666" s="686"/>
      <c r="D666" s="686"/>
      <c r="E666" s="686"/>
      <c r="F666" s="686"/>
      <c r="G666" s="686"/>
      <c r="H666" s="686"/>
      <c r="I666" s="686"/>
      <c r="J666" s="686"/>
      <c r="K666" s="686"/>
      <c r="L666" s="687"/>
    </row>
    <row r="667" spans="1:12" ht="131.25" customHeight="1" x14ac:dyDescent="0.2">
      <c r="A667" s="682" t="s">
        <v>1111</v>
      </c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4"/>
    </row>
    <row r="668" spans="1:12" ht="62.45" customHeight="1" x14ac:dyDescent="0.2">
      <c r="A668" s="691" t="s">
        <v>1108</v>
      </c>
      <c r="B668" s="686"/>
      <c r="C668" s="686"/>
      <c r="D668" s="686"/>
      <c r="E668" s="686"/>
      <c r="F668" s="686"/>
      <c r="G668" s="686"/>
      <c r="H668" s="686"/>
      <c r="I668" s="686"/>
      <c r="J668" s="686"/>
      <c r="K668" s="686"/>
      <c r="L668" s="687"/>
    </row>
    <row r="669" spans="1:12" ht="99.75" customHeight="1" x14ac:dyDescent="0.2">
      <c r="A669" s="692" t="s">
        <v>1109</v>
      </c>
      <c r="B669" s="686"/>
      <c r="C669" s="686"/>
      <c r="D669" s="686"/>
      <c r="E669" s="686"/>
      <c r="F669" s="686"/>
      <c r="G669" s="686"/>
      <c r="H669" s="686"/>
      <c r="I669" s="686"/>
      <c r="J669" s="686"/>
      <c r="K669" s="686"/>
      <c r="L669" s="687"/>
    </row>
    <row r="670" spans="1:12" ht="195" customHeight="1" thickBot="1" x14ac:dyDescent="0.25">
      <c r="A670" s="693" t="s">
        <v>1098</v>
      </c>
      <c r="B670" s="694"/>
      <c r="C670" s="694"/>
      <c r="D670" s="694"/>
      <c r="E670" s="694"/>
      <c r="F670" s="694"/>
      <c r="G670" s="694"/>
      <c r="H670" s="694"/>
      <c r="I670" s="694"/>
      <c r="J670" s="694"/>
      <c r="K670" s="694"/>
      <c r="L670" s="695"/>
    </row>
    <row r="671" spans="1:12" ht="18.75" customHeight="1" thickTop="1" thickBot="1" x14ac:dyDescent="0.25">
      <c r="A671" s="679" t="s">
        <v>762</v>
      </c>
      <c r="B671" s="680"/>
      <c r="C671" s="680"/>
      <c r="D671" s="680"/>
      <c r="E671" s="680"/>
      <c r="F671" s="680"/>
      <c r="G671" s="680"/>
      <c r="H671" s="680"/>
      <c r="I671" s="680"/>
      <c r="J671" s="680"/>
      <c r="K671" s="680"/>
      <c r="L671" s="681"/>
    </row>
    <row r="672" spans="1:12" ht="18.75" customHeight="1" thickTop="1" thickBot="1" x14ac:dyDescent="0.25">
      <c r="A672" s="640" t="s">
        <v>1096</v>
      </c>
      <c r="B672" s="641"/>
      <c r="C672" s="641"/>
      <c r="D672" s="641"/>
      <c r="E672" s="641"/>
      <c r="F672" s="641"/>
      <c r="G672" s="641"/>
      <c r="H672" s="641"/>
      <c r="I672" s="641"/>
      <c r="J672" s="641"/>
      <c r="K672" s="641"/>
      <c r="L672" s="643"/>
    </row>
    <row r="673" spans="1:12" ht="64.5" customHeight="1" thickTop="1" x14ac:dyDescent="0.25">
      <c r="A673" s="676" t="s">
        <v>1018</v>
      </c>
      <c r="B673" s="677"/>
      <c r="C673" s="677"/>
      <c r="D673" s="677"/>
      <c r="E673" s="677"/>
      <c r="F673" s="677"/>
      <c r="G673" s="677"/>
      <c r="H673" s="677"/>
      <c r="I673" s="677"/>
      <c r="J673" s="677"/>
      <c r="K673" s="677"/>
      <c r="L673" s="678"/>
    </row>
    <row r="674" spans="1:12" ht="18" customHeight="1" thickBot="1" x14ac:dyDescent="0.25">
      <c r="A674" s="673" t="s">
        <v>1020</v>
      </c>
      <c r="B674" s="674"/>
      <c r="C674" s="674"/>
      <c r="D674" s="674"/>
      <c r="E674" s="674"/>
      <c r="F674" s="674"/>
      <c r="G674" s="674"/>
      <c r="H674" s="674"/>
      <c r="I674" s="674"/>
      <c r="J674" s="674"/>
      <c r="K674" s="674"/>
      <c r="L674" s="675"/>
    </row>
  </sheetData>
  <sortState xmlns:xlrd2="http://schemas.microsoft.com/office/spreadsheetml/2017/richdata2" ref="A37:L666">
    <sortCondition ref="B38:B145"/>
  </sortState>
  <mergeCells count="141">
    <mergeCell ref="A132:A133"/>
    <mergeCell ref="A251:A253"/>
    <mergeCell ref="A324:A327"/>
    <mergeCell ref="A365:A385"/>
    <mergeCell ref="A209:A210"/>
    <mergeCell ref="A425:B425"/>
    <mergeCell ref="A314:A315"/>
    <mergeCell ref="A472:B472"/>
    <mergeCell ref="A228:A229"/>
    <mergeCell ref="A347:A348"/>
    <mergeCell ref="A260:A296"/>
    <mergeCell ref="A297:A312"/>
    <mergeCell ref="A70:A72"/>
    <mergeCell ref="A75:A77"/>
    <mergeCell ref="A393:B393"/>
    <mergeCell ref="A387:B387"/>
    <mergeCell ref="A388:B388"/>
    <mergeCell ref="A391:B391"/>
    <mergeCell ref="A392:B392"/>
    <mergeCell ref="A389:B390"/>
    <mergeCell ref="A254:A258"/>
    <mergeCell ref="A329:A335"/>
    <mergeCell ref="A341:A343"/>
    <mergeCell ref="A355:A364"/>
    <mergeCell ref="A195:A196"/>
    <mergeCell ref="A320:A323"/>
    <mergeCell ref="A238:A250"/>
    <mergeCell ref="B237:C237"/>
    <mergeCell ref="A230:A231"/>
    <mergeCell ref="A336:A337"/>
    <mergeCell ref="A236:L236"/>
    <mergeCell ref="A234:B234"/>
    <mergeCell ref="A235:B235"/>
    <mergeCell ref="A344:A345"/>
    <mergeCell ref="A349:A350"/>
    <mergeCell ref="A85:A88"/>
    <mergeCell ref="A60:A66"/>
    <mergeCell ref="A56:A57"/>
    <mergeCell ref="A26:B26"/>
    <mergeCell ref="A67:A68"/>
    <mergeCell ref="A174:A175"/>
    <mergeCell ref="A146:A147"/>
    <mergeCell ref="A225:A226"/>
    <mergeCell ref="A170:A171"/>
    <mergeCell ref="A191:A193"/>
    <mergeCell ref="A212:A214"/>
    <mergeCell ref="A130:A131"/>
    <mergeCell ref="A154:A162"/>
    <mergeCell ref="A176:A178"/>
    <mergeCell ref="A201:A202"/>
    <mergeCell ref="A197:A198"/>
    <mergeCell ref="A143:A145"/>
    <mergeCell ref="A217:A218"/>
    <mergeCell ref="A28:L28"/>
    <mergeCell ref="A125:A129"/>
    <mergeCell ref="A136:A137"/>
    <mergeCell ref="A92:A93"/>
    <mergeCell ref="A109:A114"/>
    <mergeCell ref="A107:A108"/>
    <mergeCell ref="A179:A180"/>
    <mergeCell ref="A52:A54"/>
    <mergeCell ref="A45:A46"/>
    <mergeCell ref="A48:A49"/>
    <mergeCell ref="A22:B22"/>
    <mergeCell ref="A17:B17"/>
    <mergeCell ref="A20:L20"/>
    <mergeCell ref="A21:C21"/>
    <mergeCell ref="B37:C37"/>
    <mergeCell ref="A32:C32"/>
    <mergeCell ref="A24:B24"/>
    <mergeCell ref="A29:L29"/>
    <mergeCell ref="A13:L13"/>
    <mergeCell ref="A19:L19"/>
    <mergeCell ref="A11:B11"/>
    <mergeCell ref="A12:B12"/>
    <mergeCell ref="A23:B23"/>
    <mergeCell ref="A14:L14"/>
    <mergeCell ref="A15:C15"/>
    <mergeCell ref="A16:B16"/>
    <mergeCell ref="A207:A208"/>
    <mergeCell ref="A116:A118"/>
    <mergeCell ref="A148:A150"/>
    <mergeCell ref="A35:L35"/>
    <mergeCell ref="A33:B33"/>
    <mergeCell ref="A34:B34"/>
    <mergeCell ref="A42:A44"/>
    <mergeCell ref="A30:L30"/>
    <mergeCell ref="A36:L36"/>
    <mergeCell ref="A25:B25"/>
    <mergeCell ref="A31:L31"/>
    <mergeCell ref="A40:A41"/>
    <mergeCell ref="A101:A102"/>
    <mergeCell ref="A27:L27"/>
    <mergeCell ref="A79:A84"/>
    <mergeCell ref="A18:B18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674:L674"/>
    <mergeCell ref="A673:L673"/>
    <mergeCell ref="A672:L672"/>
    <mergeCell ref="A671:L671"/>
    <mergeCell ref="A667:L667"/>
    <mergeCell ref="A666:L666"/>
    <mergeCell ref="A663:L663"/>
    <mergeCell ref="A665:L665"/>
    <mergeCell ref="A664:L664"/>
    <mergeCell ref="A668:L668"/>
    <mergeCell ref="A669:L669"/>
    <mergeCell ref="A670:L670"/>
    <mergeCell ref="A662:L662"/>
    <mergeCell ref="A551:B551"/>
    <mergeCell ref="A661:L661"/>
    <mergeCell ref="A476:B476"/>
    <mergeCell ref="A660:L660"/>
    <mergeCell ref="A394:L394"/>
    <mergeCell ref="A396:L396"/>
    <mergeCell ref="A506:L506"/>
    <mergeCell ref="A507:L507"/>
    <mergeCell ref="A654:B654"/>
    <mergeCell ref="A508:L508"/>
    <mergeCell ref="A509:C509"/>
    <mergeCell ref="A655:B655"/>
    <mergeCell ref="A659:L659"/>
    <mergeCell ref="A395:L395"/>
    <mergeCell ref="A397:C397"/>
    <mergeCell ref="A658:L658"/>
    <mergeCell ref="A657:L657"/>
    <mergeCell ref="A403:B403"/>
    <mergeCell ref="A402:B402"/>
    <mergeCell ref="A656:L656"/>
    <mergeCell ref="A505:B505"/>
    <mergeCell ref="A585:B585"/>
    <mergeCell ref="A530:B530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47" fitToHeight="13" orientation="portrait" r:id="rId1"/>
  <headerFooter>
    <oddFooter>&amp;R&amp;P /&amp;N</oddFooter>
  </headerFooter>
  <rowBreaks count="13" manualBreakCount="13">
    <brk id="47" max="11" man="1"/>
    <brk id="91" max="11" man="1"/>
    <brk id="131" max="11" man="1"/>
    <brk id="171" max="11" man="1"/>
    <brk id="211" max="11" man="1"/>
    <brk id="253" max="11" man="1"/>
    <brk id="296" max="11" man="1"/>
    <brk id="340" max="11" man="1"/>
    <brk id="385" max="11" man="1"/>
    <brk id="451" max="11" man="1"/>
    <brk id="517" max="11" man="1"/>
    <brk id="584" max="9" man="1"/>
    <brk id="649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33"/>
  <sheetViews>
    <sheetView view="pageBreakPreview" topLeftCell="A209" zoomScaleNormal="100" zoomScaleSheetLayoutView="100" workbookViewId="0">
      <selection activeCell="S32" sqref="S32"/>
    </sheetView>
  </sheetViews>
  <sheetFormatPr defaultRowHeight="15" x14ac:dyDescent="0.25"/>
  <cols>
    <col min="1" max="1" width="14.42578125" customWidth="1"/>
    <col min="2" max="2" width="24.5703125" style="93" customWidth="1"/>
    <col min="3" max="3" width="23.7109375" customWidth="1"/>
    <col min="4" max="4" width="7" style="94" customWidth="1"/>
    <col min="5" max="5" width="65.42578125" style="94" customWidth="1"/>
  </cols>
  <sheetData>
    <row r="1" spans="1:5" ht="24" customHeight="1" x14ac:dyDescent="0.25">
      <c r="A1" s="805" t="s">
        <v>0</v>
      </c>
      <c r="B1" s="806"/>
      <c r="C1" s="806"/>
      <c r="D1" s="806"/>
      <c r="E1" s="807"/>
    </row>
    <row r="2" spans="1:5" ht="24" customHeight="1" x14ac:dyDescent="0.25">
      <c r="A2" s="808" t="s">
        <v>3</v>
      </c>
      <c r="B2" s="809"/>
      <c r="C2" s="809"/>
      <c r="D2" s="809"/>
      <c r="E2" s="810"/>
    </row>
    <row r="3" spans="1:5" ht="42" customHeight="1" thickBot="1" x14ac:dyDescent="0.3">
      <c r="A3" s="808" t="s">
        <v>763</v>
      </c>
      <c r="B3" s="809"/>
      <c r="C3" s="809"/>
      <c r="D3" s="809"/>
      <c r="E3" s="810"/>
    </row>
    <row r="4" spans="1:5" ht="16.5" customHeight="1" thickTop="1" thickBot="1" x14ac:dyDescent="0.3">
      <c r="A4" s="811" t="s">
        <v>44</v>
      </c>
      <c r="B4" s="812"/>
      <c r="C4" s="812"/>
      <c r="D4" s="812"/>
      <c r="E4" s="813"/>
    </row>
    <row r="5" spans="1:5" ht="33.75" customHeight="1" thickTop="1" thickBot="1" x14ac:dyDescent="0.3">
      <c r="A5" s="91" t="s">
        <v>764</v>
      </c>
      <c r="B5" s="114" t="s">
        <v>765</v>
      </c>
      <c r="C5" s="114" t="s">
        <v>766</v>
      </c>
      <c r="D5" s="115" t="s">
        <v>767</v>
      </c>
      <c r="E5" s="113" t="s">
        <v>768</v>
      </c>
    </row>
    <row r="6" spans="1:5" ht="17.25" customHeight="1" thickTop="1" x14ac:dyDescent="0.25">
      <c r="A6" s="192">
        <v>44044</v>
      </c>
      <c r="B6" s="181" t="s">
        <v>769</v>
      </c>
      <c r="C6" s="178" t="s">
        <v>769</v>
      </c>
      <c r="D6" s="179" t="s">
        <v>769</v>
      </c>
      <c r="E6" s="180" t="s">
        <v>769</v>
      </c>
    </row>
    <row r="7" spans="1:5" ht="17.25" customHeight="1" x14ac:dyDescent="0.25">
      <c r="A7" s="193">
        <v>44075</v>
      </c>
      <c r="B7" s="116" t="s">
        <v>769</v>
      </c>
      <c r="C7" s="90" t="s">
        <v>769</v>
      </c>
      <c r="D7" s="111" t="s">
        <v>769</v>
      </c>
      <c r="E7" s="112" t="s">
        <v>769</v>
      </c>
    </row>
    <row r="8" spans="1:5" ht="15" customHeight="1" x14ac:dyDescent="0.25">
      <c r="A8" s="798">
        <v>44105</v>
      </c>
      <c r="B8" s="116" t="s">
        <v>770</v>
      </c>
      <c r="C8" s="90"/>
      <c r="D8" s="111">
        <v>1</v>
      </c>
      <c r="E8" s="117" t="s">
        <v>771</v>
      </c>
    </row>
    <row r="9" spans="1:5" ht="15" customHeight="1" x14ac:dyDescent="0.25">
      <c r="A9" s="799"/>
      <c r="B9" s="116" t="s">
        <v>426</v>
      </c>
      <c r="C9" s="90"/>
      <c r="D9" s="111">
        <v>2</v>
      </c>
      <c r="E9" s="117" t="s">
        <v>772</v>
      </c>
    </row>
    <row r="10" spans="1:5" ht="15" customHeight="1" x14ac:dyDescent="0.25">
      <c r="A10" s="799"/>
      <c r="B10" s="814" t="s">
        <v>773</v>
      </c>
      <c r="C10" s="90"/>
      <c r="D10" s="111">
        <v>3</v>
      </c>
      <c r="E10" s="117" t="s">
        <v>774</v>
      </c>
    </row>
    <row r="11" spans="1:5" x14ac:dyDescent="0.25">
      <c r="A11" s="799"/>
      <c r="B11" s="815"/>
      <c r="C11" s="90"/>
      <c r="D11" s="111">
        <v>4</v>
      </c>
      <c r="E11" s="118" t="s">
        <v>775</v>
      </c>
    </row>
    <row r="12" spans="1:5" x14ac:dyDescent="0.25">
      <c r="A12" s="799"/>
      <c r="B12" s="116" t="s">
        <v>776</v>
      </c>
      <c r="C12" s="90"/>
      <c r="D12" s="111">
        <v>5</v>
      </c>
      <c r="E12" s="118" t="s">
        <v>777</v>
      </c>
    </row>
    <row r="13" spans="1:5" x14ac:dyDescent="0.25">
      <c r="A13" s="799"/>
      <c r="B13" s="116" t="s">
        <v>778</v>
      </c>
      <c r="C13" s="90"/>
      <c r="D13" s="111">
        <v>6</v>
      </c>
      <c r="E13" s="117" t="s">
        <v>779</v>
      </c>
    </row>
    <row r="14" spans="1:5" x14ac:dyDescent="0.25">
      <c r="A14" s="799"/>
      <c r="B14" s="116" t="s">
        <v>780</v>
      </c>
      <c r="C14" s="90"/>
      <c r="D14" s="111">
        <v>7</v>
      </c>
      <c r="E14" s="117" t="s">
        <v>781</v>
      </c>
    </row>
    <row r="15" spans="1:5" x14ac:dyDescent="0.25">
      <c r="A15" s="799"/>
      <c r="B15" s="116" t="s">
        <v>782</v>
      </c>
      <c r="C15" s="90"/>
      <c r="D15" s="111">
        <v>8</v>
      </c>
      <c r="E15" s="117" t="s">
        <v>783</v>
      </c>
    </row>
    <row r="16" spans="1:5" x14ac:dyDescent="0.25">
      <c r="A16" s="799"/>
      <c r="B16" s="116" t="s">
        <v>784</v>
      </c>
      <c r="C16" s="90"/>
      <c r="D16" s="111">
        <v>9</v>
      </c>
      <c r="E16" s="117" t="s">
        <v>785</v>
      </c>
    </row>
    <row r="17" spans="1:5" x14ac:dyDescent="0.25">
      <c r="A17" s="799"/>
      <c r="B17" s="116" t="s">
        <v>786</v>
      </c>
      <c r="C17" s="90"/>
      <c r="D17" s="111">
        <v>10</v>
      </c>
      <c r="E17" s="117" t="s">
        <v>787</v>
      </c>
    </row>
    <row r="18" spans="1:5" x14ac:dyDescent="0.25">
      <c r="A18" s="799"/>
      <c r="B18" s="116" t="s">
        <v>788</v>
      </c>
      <c r="C18" s="90"/>
      <c r="D18" s="111">
        <v>11</v>
      </c>
      <c r="E18" s="117" t="s">
        <v>789</v>
      </c>
    </row>
    <row r="19" spans="1:5" x14ac:dyDescent="0.25">
      <c r="A19" s="799"/>
      <c r="B19" s="116" t="s">
        <v>790</v>
      </c>
      <c r="C19" s="90"/>
      <c r="D19" s="111">
        <v>12</v>
      </c>
      <c r="E19" s="117" t="s">
        <v>791</v>
      </c>
    </row>
    <row r="20" spans="1:5" ht="15" customHeight="1" x14ac:dyDescent="0.25">
      <c r="A20" s="799"/>
      <c r="B20" s="119" t="s">
        <v>467</v>
      </c>
      <c r="C20" s="90"/>
      <c r="D20" s="111">
        <v>13</v>
      </c>
      <c r="E20" s="120" t="s">
        <v>792</v>
      </c>
    </row>
    <row r="21" spans="1:5" x14ac:dyDescent="0.25">
      <c r="A21" s="799"/>
      <c r="B21" s="121" t="s">
        <v>793</v>
      </c>
      <c r="C21" s="92"/>
      <c r="D21" s="122">
        <v>14</v>
      </c>
      <c r="E21" s="117" t="s">
        <v>794</v>
      </c>
    </row>
    <row r="22" spans="1:5" x14ac:dyDescent="0.25">
      <c r="A22" s="799"/>
      <c r="B22" s="121" t="s">
        <v>793</v>
      </c>
      <c r="C22" s="92"/>
      <c r="D22" s="122">
        <v>15</v>
      </c>
      <c r="E22" s="117" t="s">
        <v>795</v>
      </c>
    </row>
    <row r="23" spans="1:5" x14ac:dyDescent="0.25">
      <c r="A23" s="799"/>
      <c r="B23" s="121" t="s">
        <v>796</v>
      </c>
      <c r="C23" s="92"/>
      <c r="D23" s="122">
        <v>16</v>
      </c>
      <c r="E23" s="117" t="s">
        <v>470</v>
      </c>
    </row>
    <row r="24" spans="1:5" ht="26.25" x14ac:dyDescent="0.25">
      <c r="A24" s="799"/>
      <c r="B24" s="123" t="s">
        <v>797</v>
      </c>
      <c r="C24" s="92"/>
      <c r="D24" s="122">
        <v>17</v>
      </c>
      <c r="E24" s="124" t="s">
        <v>798</v>
      </c>
    </row>
    <row r="25" spans="1:5" x14ac:dyDescent="0.25">
      <c r="A25" s="799"/>
      <c r="B25" s="121" t="s">
        <v>473</v>
      </c>
      <c r="C25" s="92"/>
      <c r="D25" s="122">
        <v>18</v>
      </c>
      <c r="E25" s="117" t="s">
        <v>799</v>
      </c>
    </row>
    <row r="26" spans="1:5" x14ac:dyDescent="0.25">
      <c r="A26" s="799"/>
      <c r="B26" s="121" t="s">
        <v>483</v>
      </c>
      <c r="C26" s="92"/>
      <c r="D26" s="122">
        <v>19</v>
      </c>
      <c r="E26" s="117" t="s">
        <v>800</v>
      </c>
    </row>
    <row r="27" spans="1:5" x14ac:dyDescent="0.25">
      <c r="A27" s="799"/>
      <c r="B27" s="121" t="s">
        <v>801</v>
      </c>
      <c r="C27" s="92"/>
      <c r="D27" s="122">
        <v>20</v>
      </c>
      <c r="E27" s="117" t="s">
        <v>802</v>
      </c>
    </row>
    <row r="28" spans="1:5" x14ac:dyDescent="0.25">
      <c r="A28" s="799"/>
      <c r="B28" s="121" t="s">
        <v>803</v>
      </c>
      <c r="C28" s="92"/>
      <c r="D28" s="122">
        <v>21</v>
      </c>
      <c r="E28" s="117" t="s">
        <v>804</v>
      </c>
    </row>
    <row r="29" spans="1:5" x14ac:dyDescent="0.25">
      <c r="A29" s="800"/>
      <c r="B29" s="116" t="s">
        <v>805</v>
      </c>
      <c r="C29" s="90"/>
      <c r="D29" s="111">
        <v>22</v>
      </c>
      <c r="E29" s="117" t="s">
        <v>806</v>
      </c>
    </row>
    <row r="30" spans="1:5" x14ac:dyDescent="0.25">
      <c r="A30" s="801">
        <v>44136</v>
      </c>
      <c r="B30" s="132" t="s">
        <v>428</v>
      </c>
      <c r="C30" s="133"/>
      <c r="D30" s="111">
        <v>1</v>
      </c>
      <c r="E30" s="117" t="s">
        <v>807</v>
      </c>
    </row>
    <row r="31" spans="1:5" x14ac:dyDescent="0.25">
      <c r="A31" s="802"/>
      <c r="B31" s="132" t="s">
        <v>778</v>
      </c>
      <c r="C31" s="133"/>
      <c r="D31" s="111">
        <v>2</v>
      </c>
      <c r="E31" s="117" t="s">
        <v>808</v>
      </c>
    </row>
    <row r="32" spans="1:5" ht="15" customHeight="1" x14ac:dyDescent="0.25">
      <c r="A32" s="802"/>
      <c r="B32" s="132" t="s">
        <v>782</v>
      </c>
      <c r="C32" s="301"/>
      <c r="D32" s="111">
        <v>3</v>
      </c>
      <c r="E32" s="117" t="s">
        <v>783</v>
      </c>
    </row>
    <row r="33" spans="1:5" x14ac:dyDescent="0.25">
      <c r="A33" s="802"/>
      <c r="B33" s="132" t="s">
        <v>809</v>
      </c>
      <c r="C33" s="301"/>
      <c r="D33" s="302">
        <v>4</v>
      </c>
      <c r="E33" s="146" t="s">
        <v>810</v>
      </c>
    </row>
    <row r="34" spans="1:5" x14ac:dyDescent="0.25">
      <c r="A34" s="798">
        <v>44166</v>
      </c>
      <c r="B34" s="132" t="s">
        <v>811</v>
      </c>
      <c r="C34" s="301"/>
      <c r="D34" s="303">
        <v>1</v>
      </c>
      <c r="E34" s="146" t="s">
        <v>812</v>
      </c>
    </row>
    <row r="35" spans="1:5" x14ac:dyDescent="0.25">
      <c r="A35" s="799"/>
      <c r="B35" s="132" t="s">
        <v>778</v>
      </c>
      <c r="C35" s="301"/>
      <c r="D35" s="303">
        <v>2</v>
      </c>
      <c r="E35" s="117" t="s">
        <v>813</v>
      </c>
    </row>
    <row r="36" spans="1:5" x14ac:dyDescent="0.25">
      <c r="A36" s="799"/>
      <c r="B36" s="132" t="s">
        <v>814</v>
      </c>
      <c r="C36" s="301"/>
      <c r="D36" s="303">
        <v>3</v>
      </c>
      <c r="E36" s="117" t="s">
        <v>815</v>
      </c>
    </row>
    <row r="37" spans="1:5" x14ac:dyDescent="0.25">
      <c r="A37" s="799"/>
      <c r="B37" s="132" t="s">
        <v>816</v>
      </c>
      <c r="C37" s="301"/>
      <c r="D37" s="303">
        <v>4</v>
      </c>
      <c r="E37" s="117" t="s">
        <v>817</v>
      </c>
    </row>
    <row r="38" spans="1:5" x14ac:dyDescent="0.25">
      <c r="A38" s="799"/>
      <c r="B38" s="132" t="s">
        <v>433</v>
      </c>
      <c r="C38" s="301"/>
      <c r="D38" s="303">
        <v>5</v>
      </c>
      <c r="E38" s="117" t="s">
        <v>818</v>
      </c>
    </row>
    <row r="39" spans="1:5" x14ac:dyDescent="0.25">
      <c r="A39" s="799"/>
      <c r="B39" s="132" t="s">
        <v>805</v>
      </c>
      <c r="C39" s="301"/>
      <c r="D39" s="303">
        <v>6</v>
      </c>
      <c r="E39" s="117" t="s">
        <v>819</v>
      </c>
    </row>
    <row r="40" spans="1:5" x14ac:dyDescent="0.25">
      <c r="A40" s="799"/>
      <c r="B40" s="132" t="s">
        <v>820</v>
      </c>
      <c r="C40" s="301"/>
      <c r="D40" s="303">
        <v>7</v>
      </c>
      <c r="E40" s="117" t="s">
        <v>821</v>
      </c>
    </row>
    <row r="41" spans="1:5" x14ac:dyDescent="0.25">
      <c r="A41" s="799"/>
      <c r="B41" s="132" t="s">
        <v>822</v>
      </c>
      <c r="C41" s="301"/>
      <c r="D41" s="303">
        <v>8</v>
      </c>
      <c r="E41" s="117" t="s">
        <v>823</v>
      </c>
    </row>
    <row r="42" spans="1:5" x14ac:dyDescent="0.25">
      <c r="A42" s="799"/>
      <c r="B42" s="132" t="s">
        <v>824</v>
      </c>
      <c r="C42" s="301"/>
      <c r="D42" s="303">
        <v>9</v>
      </c>
      <c r="E42" s="117" t="s">
        <v>825</v>
      </c>
    </row>
    <row r="43" spans="1:5" ht="15.75" customHeight="1" x14ac:dyDescent="0.25">
      <c r="A43" s="800"/>
      <c r="B43" s="132" t="s">
        <v>826</v>
      </c>
      <c r="C43" s="301"/>
      <c r="D43" s="303">
        <v>10</v>
      </c>
      <c r="E43" s="147" t="s">
        <v>827</v>
      </c>
    </row>
    <row r="44" spans="1:5" x14ac:dyDescent="0.25">
      <c r="A44" s="798">
        <v>44197</v>
      </c>
      <c r="B44" s="132" t="s">
        <v>420</v>
      </c>
      <c r="C44" s="301"/>
      <c r="D44" s="303">
        <v>1</v>
      </c>
      <c r="E44" s="146" t="s">
        <v>828</v>
      </c>
    </row>
    <row r="45" spans="1:5" x14ac:dyDescent="0.25">
      <c r="A45" s="799"/>
      <c r="B45" s="132" t="s">
        <v>829</v>
      </c>
      <c r="C45" s="301"/>
      <c r="D45" s="303">
        <v>2</v>
      </c>
      <c r="E45" s="146" t="s">
        <v>830</v>
      </c>
    </row>
    <row r="46" spans="1:5" x14ac:dyDescent="0.25">
      <c r="A46" s="799"/>
      <c r="B46" s="132" t="s">
        <v>831</v>
      </c>
      <c r="C46" s="301"/>
      <c r="D46" s="303">
        <v>4</v>
      </c>
      <c r="E46" s="146" t="s">
        <v>832</v>
      </c>
    </row>
    <row r="47" spans="1:5" ht="26.25" x14ac:dyDescent="0.25">
      <c r="A47" s="799"/>
      <c r="B47" s="304" t="s">
        <v>471</v>
      </c>
      <c r="C47" s="301"/>
      <c r="D47" s="302">
        <v>4</v>
      </c>
      <c r="E47" s="305" t="s">
        <v>833</v>
      </c>
    </row>
    <row r="48" spans="1:5" x14ac:dyDescent="0.25">
      <c r="A48" s="800"/>
      <c r="B48" s="132" t="s">
        <v>834</v>
      </c>
      <c r="C48" s="301"/>
      <c r="D48" s="303">
        <v>5</v>
      </c>
      <c r="E48" s="146" t="s">
        <v>835</v>
      </c>
    </row>
    <row r="49" spans="1:13" ht="18" customHeight="1" x14ac:dyDescent="0.25">
      <c r="A49" s="193">
        <v>44228</v>
      </c>
      <c r="B49" s="306" t="s">
        <v>769</v>
      </c>
      <c r="C49" s="302" t="s">
        <v>769</v>
      </c>
      <c r="D49" s="302" t="s">
        <v>769</v>
      </c>
      <c r="E49" s="307" t="s">
        <v>769</v>
      </c>
      <c r="M49" s="165"/>
    </row>
    <row r="50" spans="1:13" ht="20.100000000000001" customHeight="1" x14ac:dyDescent="0.25">
      <c r="A50" s="193">
        <v>44256</v>
      </c>
      <c r="B50" s="306" t="s">
        <v>769</v>
      </c>
      <c r="C50" s="302" t="s">
        <v>769</v>
      </c>
      <c r="D50" s="302" t="s">
        <v>769</v>
      </c>
      <c r="E50" s="307" t="s">
        <v>769</v>
      </c>
    </row>
    <row r="51" spans="1:13" ht="20.100000000000001" customHeight="1" x14ac:dyDescent="0.25">
      <c r="A51" s="193">
        <v>44287</v>
      </c>
      <c r="B51" s="306" t="s">
        <v>769</v>
      </c>
      <c r="C51" s="302" t="s">
        <v>769</v>
      </c>
      <c r="D51" s="302" t="s">
        <v>769</v>
      </c>
      <c r="E51" s="307" t="s">
        <v>769</v>
      </c>
    </row>
    <row r="52" spans="1:13" ht="20.100000000000001" customHeight="1" x14ac:dyDescent="0.25">
      <c r="A52" s="193">
        <v>44317</v>
      </c>
      <c r="B52" s="306" t="s">
        <v>769</v>
      </c>
      <c r="C52" s="302" t="s">
        <v>769</v>
      </c>
      <c r="D52" s="302" t="s">
        <v>769</v>
      </c>
      <c r="E52" s="307" t="s">
        <v>769</v>
      </c>
    </row>
    <row r="53" spans="1:13" ht="20.100000000000001" customHeight="1" x14ac:dyDescent="0.25">
      <c r="A53" s="193">
        <v>44348</v>
      </c>
      <c r="B53" s="306" t="s">
        <v>769</v>
      </c>
      <c r="C53" s="302" t="s">
        <v>769</v>
      </c>
      <c r="D53" s="302" t="s">
        <v>769</v>
      </c>
      <c r="E53" s="307" t="s">
        <v>769</v>
      </c>
    </row>
    <row r="54" spans="1:13" ht="20.100000000000001" customHeight="1" x14ac:dyDescent="0.25">
      <c r="A54" s="193">
        <v>44378</v>
      </c>
      <c r="B54" s="306" t="s">
        <v>769</v>
      </c>
      <c r="C54" s="302" t="s">
        <v>769</v>
      </c>
      <c r="D54" s="302" t="s">
        <v>769</v>
      </c>
      <c r="E54" s="307" t="s">
        <v>769</v>
      </c>
    </row>
    <row r="55" spans="1:13" ht="20.100000000000001" customHeight="1" x14ac:dyDescent="0.25">
      <c r="A55" s="193">
        <v>44409</v>
      </c>
      <c r="B55" s="306" t="s">
        <v>769</v>
      </c>
      <c r="C55" s="302" t="s">
        <v>769</v>
      </c>
      <c r="D55" s="302" t="s">
        <v>769</v>
      </c>
      <c r="E55" s="307" t="s">
        <v>769</v>
      </c>
    </row>
    <row r="56" spans="1:13" ht="20.100000000000001" customHeight="1" x14ac:dyDescent="0.25">
      <c r="A56" s="295">
        <v>44440</v>
      </c>
      <c r="B56" s="296" t="s">
        <v>769</v>
      </c>
      <c r="C56" s="308" t="s">
        <v>769</v>
      </c>
      <c r="D56" s="308" t="s">
        <v>769</v>
      </c>
      <c r="E56" s="309" t="s">
        <v>769</v>
      </c>
    </row>
    <row r="57" spans="1:13" ht="20.100000000000001" customHeight="1" x14ac:dyDescent="0.25">
      <c r="A57" s="295">
        <v>44470</v>
      </c>
      <c r="B57" s="296" t="s">
        <v>769</v>
      </c>
      <c r="C57" s="308" t="s">
        <v>769</v>
      </c>
      <c r="D57" s="308" t="s">
        <v>769</v>
      </c>
      <c r="E57" s="309" t="s">
        <v>769</v>
      </c>
    </row>
    <row r="58" spans="1:13" ht="18" customHeight="1" x14ac:dyDescent="0.25">
      <c r="A58" s="310">
        <v>44501</v>
      </c>
      <c r="B58" s="311" t="s">
        <v>769</v>
      </c>
      <c r="C58" s="312" t="s">
        <v>769</v>
      </c>
      <c r="D58" s="312" t="s">
        <v>769</v>
      </c>
      <c r="E58" s="313" t="s">
        <v>769</v>
      </c>
    </row>
    <row r="59" spans="1:13" ht="17.25" customHeight="1" thickBot="1" x14ac:dyDescent="0.3">
      <c r="A59" s="314">
        <v>44531</v>
      </c>
      <c r="B59" s="315" t="s">
        <v>769</v>
      </c>
      <c r="C59" s="316" t="s">
        <v>769</v>
      </c>
      <c r="D59" s="316" t="s">
        <v>769</v>
      </c>
      <c r="E59" s="317" t="s">
        <v>769</v>
      </c>
    </row>
    <row r="60" spans="1:13" ht="36" customHeight="1" thickTop="1" thickBot="1" x14ac:dyDescent="0.3">
      <c r="A60" s="299" t="s">
        <v>764</v>
      </c>
      <c r="B60" s="300" t="s">
        <v>765</v>
      </c>
      <c r="C60" s="300" t="s">
        <v>766</v>
      </c>
      <c r="D60" s="318" t="s">
        <v>767</v>
      </c>
      <c r="E60" s="319" t="s">
        <v>768</v>
      </c>
    </row>
    <row r="61" spans="1:13" ht="17.25" customHeight="1" thickTop="1" x14ac:dyDescent="0.25">
      <c r="A61" s="320">
        <v>44562</v>
      </c>
      <c r="B61" s="321" t="s">
        <v>769</v>
      </c>
      <c r="C61" s="322" t="s">
        <v>769</v>
      </c>
      <c r="D61" s="322" t="s">
        <v>769</v>
      </c>
      <c r="E61" s="323" t="s">
        <v>769</v>
      </c>
    </row>
    <row r="62" spans="1:13" ht="16.5" customHeight="1" x14ac:dyDescent="0.25">
      <c r="A62" s="193">
        <v>44593</v>
      </c>
      <c r="B62" s="132" t="s">
        <v>769</v>
      </c>
      <c r="C62" s="303" t="s">
        <v>769</v>
      </c>
      <c r="D62" s="303" t="s">
        <v>769</v>
      </c>
      <c r="E62" s="324" t="s">
        <v>769</v>
      </c>
    </row>
    <row r="63" spans="1:13" x14ac:dyDescent="0.25">
      <c r="A63" s="310">
        <v>44621</v>
      </c>
      <c r="B63" s="311" t="s">
        <v>769</v>
      </c>
      <c r="C63" s="312" t="s">
        <v>769</v>
      </c>
      <c r="D63" s="312" t="s">
        <v>769</v>
      </c>
      <c r="E63" s="313" t="s">
        <v>769</v>
      </c>
    </row>
    <row r="64" spans="1:13" x14ac:dyDescent="0.25">
      <c r="A64" s="295">
        <v>44652</v>
      </c>
      <c r="B64" s="311" t="s">
        <v>769</v>
      </c>
      <c r="C64" s="308" t="s">
        <v>769</v>
      </c>
      <c r="D64" s="308" t="s">
        <v>769</v>
      </c>
      <c r="E64" s="309" t="s">
        <v>769</v>
      </c>
    </row>
    <row r="65" spans="1:5" x14ac:dyDescent="0.25">
      <c r="A65" s="295">
        <v>44682</v>
      </c>
      <c r="B65" s="311" t="s">
        <v>769</v>
      </c>
      <c r="C65" s="312" t="s">
        <v>769</v>
      </c>
      <c r="D65" s="312" t="s">
        <v>769</v>
      </c>
      <c r="E65" s="313" t="s">
        <v>769</v>
      </c>
    </row>
    <row r="66" spans="1:5" x14ac:dyDescent="0.25">
      <c r="A66" s="310">
        <v>44713</v>
      </c>
      <c r="B66" s="296" t="s">
        <v>769</v>
      </c>
      <c r="C66" s="308" t="s">
        <v>769</v>
      </c>
      <c r="D66" s="308" t="s">
        <v>769</v>
      </c>
      <c r="E66" s="309" t="s">
        <v>769</v>
      </c>
    </row>
    <row r="67" spans="1:5" x14ac:dyDescent="0.25">
      <c r="A67" s="310">
        <v>44743</v>
      </c>
      <c r="B67" s="311" t="s">
        <v>769</v>
      </c>
      <c r="C67" s="312" t="s">
        <v>769</v>
      </c>
      <c r="D67" s="312" t="s">
        <v>769</v>
      </c>
      <c r="E67" s="313" t="s">
        <v>769</v>
      </c>
    </row>
    <row r="68" spans="1:5" x14ac:dyDescent="0.25">
      <c r="A68" s="310">
        <v>44774</v>
      </c>
      <c r="B68" s="311" t="s">
        <v>769</v>
      </c>
      <c r="C68" s="312" t="s">
        <v>769</v>
      </c>
      <c r="D68" s="312" t="s">
        <v>769</v>
      </c>
      <c r="E68" s="313" t="s">
        <v>769</v>
      </c>
    </row>
    <row r="69" spans="1:5" x14ac:dyDescent="0.25">
      <c r="A69" s="310">
        <v>44805</v>
      </c>
      <c r="B69" s="311" t="s">
        <v>769</v>
      </c>
      <c r="C69" s="312" t="s">
        <v>769</v>
      </c>
      <c r="D69" s="312" t="s">
        <v>769</v>
      </c>
      <c r="E69" s="313" t="s">
        <v>769</v>
      </c>
    </row>
    <row r="70" spans="1:5" x14ac:dyDescent="0.25">
      <c r="A70" s="310">
        <v>44835</v>
      </c>
      <c r="B70" s="311" t="s">
        <v>769</v>
      </c>
      <c r="C70" s="312" t="s">
        <v>769</v>
      </c>
      <c r="D70" s="312" t="s">
        <v>769</v>
      </c>
      <c r="E70" s="313" t="s">
        <v>769</v>
      </c>
    </row>
    <row r="71" spans="1:5" x14ac:dyDescent="0.25">
      <c r="A71" s="310">
        <v>44866</v>
      </c>
      <c r="B71" s="311" t="s">
        <v>769</v>
      </c>
      <c r="C71" s="312" t="s">
        <v>769</v>
      </c>
      <c r="D71" s="312" t="s">
        <v>769</v>
      </c>
      <c r="E71" s="313" t="s">
        <v>769</v>
      </c>
    </row>
    <row r="72" spans="1:5" x14ac:dyDescent="0.25">
      <c r="A72" s="295">
        <v>44896</v>
      </c>
      <c r="B72" s="296" t="s">
        <v>769</v>
      </c>
      <c r="C72" s="308" t="s">
        <v>769</v>
      </c>
      <c r="D72" s="308" t="s">
        <v>769</v>
      </c>
      <c r="E72" s="309" t="s">
        <v>769</v>
      </c>
    </row>
    <row r="73" spans="1:5" x14ac:dyDescent="0.25">
      <c r="A73" s="325">
        <v>44927</v>
      </c>
      <c r="B73" s="132" t="s">
        <v>769</v>
      </c>
      <c r="C73" s="303" t="s">
        <v>769</v>
      </c>
      <c r="D73" s="303" t="s">
        <v>769</v>
      </c>
      <c r="E73" s="324" t="s">
        <v>769</v>
      </c>
    </row>
    <row r="74" spans="1:5" x14ac:dyDescent="0.25">
      <c r="A74" s="325">
        <v>44958</v>
      </c>
      <c r="B74" s="132" t="s">
        <v>769</v>
      </c>
      <c r="C74" s="303" t="s">
        <v>769</v>
      </c>
      <c r="D74" s="303" t="s">
        <v>769</v>
      </c>
      <c r="E74" s="324" t="s">
        <v>769</v>
      </c>
    </row>
    <row r="75" spans="1:5" x14ac:dyDescent="0.25">
      <c r="A75" s="326">
        <v>44986</v>
      </c>
      <c r="B75" s="327" t="s">
        <v>769</v>
      </c>
      <c r="C75" s="328" t="s">
        <v>769</v>
      </c>
      <c r="D75" s="328" t="s">
        <v>769</v>
      </c>
      <c r="E75" s="329" t="s">
        <v>769</v>
      </c>
    </row>
    <row r="76" spans="1:5" x14ac:dyDescent="0.25">
      <c r="A76" s="295">
        <v>45017</v>
      </c>
      <c r="B76" s="296" t="s">
        <v>769</v>
      </c>
      <c r="C76" s="308" t="s">
        <v>769</v>
      </c>
      <c r="D76" s="308" t="s">
        <v>769</v>
      </c>
      <c r="E76" s="309" t="s">
        <v>769</v>
      </c>
    </row>
    <row r="77" spans="1:5" x14ac:dyDescent="0.25">
      <c r="A77" s="295">
        <v>45047</v>
      </c>
      <c r="B77" s="311" t="s">
        <v>769</v>
      </c>
      <c r="C77" s="312" t="s">
        <v>769</v>
      </c>
      <c r="D77" s="312" t="s">
        <v>769</v>
      </c>
      <c r="E77" s="313" t="s">
        <v>769</v>
      </c>
    </row>
    <row r="78" spans="1:5" x14ac:dyDescent="0.25">
      <c r="A78" s="310">
        <v>45078</v>
      </c>
      <c r="B78" s="311" t="s">
        <v>769</v>
      </c>
      <c r="C78" s="312" t="s">
        <v>769</v>
      </c>
      <c r="D78" s="312" t="s">
        <v>769</v>
      </c>
      <c r="E78" s="313" t="s">
        <v>769</v>
      </c>
    </row>
    <row r="79" spans="1:5" x14ac:dyDescent="0.25">
      <c r="A79" s="310">
        <v>45108</v>
      </c>
      <c r="B79" s="311" t="s">
        <v>769</v>
      </c>
      <c r="C79" s="486" t="s">
        <v>769</v>
      </c>
      <c r="D79" s="312" t="s">
        <v>769</v>
      </c>
      <c r="E79" s="313" t="s">
        <v>769</v>
      </c>
    </row>
    <row r="80" spans="1:5" x14ac:dyDescent="0.25">
      <c r="A80" s="803">
        <v>45139</v>
      </c>
      <c r="B80" s="816" t="s">
        <v>372</v>
      </c>
      <c r="C80" s="331"/>
      <c r="D80" s="332">
        <v>1</v>
      </c>
      <c r="E80" s="333" t="s">
        <v>836</v>
      </c>
    </row>
    <row r="81" spans="1:8" x14ac:dyDescent="0.25">
      <c r="A81" s="795"/>
      <c r="B81" s="816"/>
      <c r="C81" s="331" t="s">
        <v>837</v>
      </c>
      <c r="D81" s="332">
        <v>2</v>
      </c>
      <c r="E81" s="333" t="s">
        <v>838</v>
      </c>
      <c r="F81" s="285"/>
      <c r="G81" s="285"/>
      <c r="H81" s="285"/>
    </row>
    <row r="82" spans="1:8" x14ac:dyDescent="0.25">
      <c r="A82" s="795"/>
      <c r="B82" s="330" t="s">
        <v>839</v>
      </c>
      <c r="C82" s="331" t="s">
        <v>837</v>
      </c>
      <c r="D82" s="332">
        <v>3</v>
      </c>
      <c r="E82" s="333" t="s">
        <v>838</v>
      </c>
    </row>
    <row r="83" spans="1:8" x14ac:dyDescent="0.25">
      <c r="A83" s="795"/>
      <c r="B83" s="330" t="s">
        <v>840</v>
      </c>
      <c r="C83" s="331" t="s">
        <v>837</v>
      </c>
      <c r="D83" s="332">
        <v>4</v>
      </c>
      <c r="E83" s="333" t="s">
        <v>838</v>
      </c>
    </row>
    <row r="84" spans="1:8" x14ac:dyDescent="0.25">
      <c r="A84" s="795"/>
      <c r="B84" s="330" t="s">
        <v>841</v>
      </c>
      <c r="C84" s="331" t="s">
        <v>837</v>
      </c>
      <c r="D84" s="332">
        <v>5</v>
      </c>
      <c r="E84" s="333" t="s">
        <v>838</v>
      </c>
    </row>
    <row r="85" spans="1:8" x14ac:dyDescent="0.25">
      <c r="A85" s="795"/>
      <c r="B85" s="330" t="s">
        <v>842</v>
      </c>
      <c r="C85" s="331" t="s">
        <v>837</v>
      </c>
      <c r="D85" s="332">
        <v>6</v>
      </c>
      <c r="E85" s="333" t="s">
        <v>838</v>
      </c>
    </row>
    <row r="86" spans="1:8" x14ac:dyDescent="0.25">
      <c r="A86" s="795"/>
      <c r="B86" s="816" t="s">
        <v>353</v>
      </c>
      <c r="C86" s="331"/>
      <c r="D86" s="360">
        <v>7</v>
      </c>
      <c r="E86" s="361" t="s">
        <v>364</v>
      </c>
    </row>
    <row r="87" spans="1:8" x14ac:dyDescent="0.25">
      <c r="A87" s="795"/>
      <c r="B87" s="816"/>
      <c r="C87" s="359"/>
      <c r="D87" s="364">
        <v>8</v>
      </c>
      <c r="E87" s="361" t="s">
        <v>843</v>
      </c>
    </row>
    <row r="88" spans="1:8" x14ac:dyDescent="0.25">
      <c r="A88" s="795"/>
      <c r="B88" s="816"/>
      <c r="C88" s="331"/>
      <c r="D88" s="362">
        <v>9</v>
      </c>
      <c r="E88" s="363" t="s">
        <v>358</v>
      </c>
    </row>
    <row r="89" spans="1:8" x14ac:dyDescent="0.25">
      <c r="A89" s="795"/>
      <c r="B89" s="330" t="s">
        <v>365</v>
      </c>
      <c r="C89" s="331"/>
      <c r="D89" s="332">
        <v>10</v>
      </c>
      <c r="E89" s="333" t="s">
        <v>844</v>
      </c>
    </row>
    <row r="90" spans="1:8" x14ac:dyDescent="0.25">
      <c r="A90" s="795"/>
      <c r="B90" s="330" t="s">
        <v>374</v>
      </c>
      <c r="C90" s="331"/>
      <c r="D90" s="332">
        <v>11</v>
      </c>
      <c r="E90" s="333" t="s">
        <v>845</v>
      </c>
    </row>
    <row r="91" spans="1:8" x14ac:dyDescent="0.25">
      <c r="A91" s="795"/>
      <c r="B91" s="816" t="s">
        <v>829</v>
      </c>
      <c r="C91" s="331"/>
      <c r="D91" s="332">
        <v>12</v>
      </c>
      <c r="E91" s="333" t="s">
        <v>846</v>
      </c>
    </row>
    <row r="92" spans="1:8" x14ac:dyDescent="0.25">
      <c r="A92" s="795"/>
      <c r="B92" s="816"/>
      <c r="C92" s="331" t="s">
        <v>837</v>
      </c>
      <c r="D92" s="332">
        <v>13</v>
      </c>
      <c r="E92" s="333" t="s">
        <v>838</v>
      </c>
    </row>
    <row r="93" spans="1:8" x14ac:dyDescent="0.25">
      <c r="A93" s="795"/>
      <c r="B93" s="330" t="s">
        <v>820</v>
      </c>
      <c r="C93" s="331" t="s">
        <v>837</v>
      </c>
      <c r="D93" s="332">
        <v>14</v>
      </c>
      <c r="E93" s="333" t="s">
        <v>838</v>
      </c>
    </row>
    <row r="94" spans="1:8" x14ac:dyDescent="0.25">
      <c r="A94" s="795"/>
      <c r="B94" s="816" t="s">
        <v>420</v>
      </c>
      <c r="C94" s="331"/>
      <c r="D94" s="332">
        <v>15</v>
      </c>
      <c r="E94" s="333" t="s">
        <v>828</v>
      </c>
    </row>
    <row r="95" spans="1:8" x14ac:dyDescent="0.25">
      <c r="A95" s="795"/>
      <c r="B95" s="816"/>
      <c r="C95" s="331"/>
      <c r="D95" s="332">
        <v>16</v>
      </c>
      <c r="E95" s="333" t="s">
        <v>847</v>
      </c>
    </row>
    <row r="96" spans="1:8" x14ac:dyDescent="0.25">
      <c r="A96" s="795"/>
      <c r="B96" s="816"/>
      <c r="C96" s="331" t="s">
        <v>837</v>
      </c>
      <c r="D96" s="332">
        <v>17</v>
      </c>
      <c r="E96" s="333" t="s">
        <v>838</v>
      </c>
    </row>
    <row r="97" spans="1:5" x14ac:dyDescent="0.25">
      <c r="A97" s="795"/>
      <c r="B97" s="330" t="s">
        <v>848</v>
      </c>
      <c r="C97" s="331" t="s">
        <v>837</v>
      </c>
      <c r="D97" s="332">
        <v>18</v>
      </c>
      <c r="E97" s="333" t="s">
        <v>838</v>
      </c>
    </row>
    <row r="98" spans="1:5" x14ac:dyDescent="0.25">
      <c r="A98" s="795"/>
      <c r="B98" s="330" t="s">
        <v>849</v>
      </c>
      <c r="C98" s="331" t="s">
        <v>837</v>
      </c>
      <c r="D98" s="332">
        <v>19</v>
      </c>
      <c r="E98" s="333" t="s">
        <v>838</v>
      </c>
    </row>
    <row r="99" spans="1:5" x14ac:dyDescent="0.25">
      <c r="A99" s="795"/>
      <c r="B99" s="330" t="s">
        <v>850</v>
      </c>
      <c r="C99" s="331" t="s">
        <v>837</v>
      </c>
      <c r="D99" s="332">
        <v>20</v>
      </c>
      <c r="E99" s="333" t="s">
        <v>838</v>
      </c>
    </row>
    <row r="100" spans="1:5" x14ac:dyDescent="0.25">
      <c r="A100" s="795"/>
      <c r="B100" s="330" t="s">
        <v>851</v>
      </c>
      <c r="C100" s="331" t="s">
        <v>837</v>
      </c>
      <c r="D100" s="332">
        <v>21</v>
      </c>
      <c r="E100" s="333" t="s">
        <v>838</v>
      </c>
    </row>
    <row r="101" spans="1:5" x14ac:dyDescent="0.25">
      <c r="A101" s="795"/>
      <c r="B101" s="330" t="s">
        <v>852</v>
      </c>
      <c r="C101" s="331" t="s">
        <v>837</v>
      </c>
      <c r="D101" s="332">
        <v>22</v>
      </c>
      <c r="E101" s="333" t="s">
        <v>838</v>
      </c>
    </row>
    <row r="102" spans="1:5" x14ac:dyDescent="0.25">
      <c r="A102" s="795"/>
      <c r="B102" s="330" t="s">
        <v>853</v>
      </c>
      <c r="C102" s="331" t="s">
        <v>837</v>
      </c>
      <c r="D102" s="332">
        <v>23</v>
      </c>
      <c r="E102" s="333" t="s">
        <v>838</v>
      </c>
    </row>
    <row r="103" spans="1:5" x14ac:dyDescent="0.25">
      <c r="A103" s="795"/>
      <c r="B103" s="816" t="s">
        <v>854</v>
      </c>
      <c r="C103" s="331"/>
      <c r="D103" s="332">
        <v>24</v>
      </c>
      <c r="E103" s="333" t="s">
        <v>855</v>
      </c>
    </row>
    <row r="104" spans="1:5" x14ac:dyDescent="0.25">
      <c r="A104" s="795"/>
      <c r="B104" s="816"/>
      <c r="C104" s="331" t="s">
        <v>837</v>
      </c>
      <c r="D104" s="332">
        <v>25</v>
      </c>
      <c r="E104" s="333" t="s">
        <v>838</v>
      </c>
    </row>
    <row r="105" spans="1:5" x14ac:dyDescent="0.25">
      <c r="A105" s="795"/>
      <c r="B105" s="330" t="s">
        <v>822</v>
      </c>
      <c r="C105" s="331" t="s">
        <v>837</v>
      </c>
      <c r="D105" s="332">
        <v>26</v>
      </c>
      <c r="E105" s="333" t="s">
        <v>838</v>
      </c>
    </row>
    <row r="106" spans="1:5" x14ac:dyDescent="0.25">
      <c r="A106" s="795"/>
      <c r="B106" s="330" t="s">
        <v>856</v>
      </c>
      <c r="C106" s="331" t="s">
        <v>837</v>
      </c>
      <c r="D106" s="332">
        <v>27</v>
      </c>
      <c r="E106" s="333" t="s">
        <v>838</v>
      </c>
    </row>
    <row r="107" spans="1:5" x14ac:dyDescent="0.25">
      <c r="A107" s="795"/>
      <c r="B107" s="330" t="s">
        <v>857</v>
      </c>
      <c r="C107" s="331" t="s">
        <v>837</v>
      </c>
      <c r="D107" s="332">
        <v>28</v>
      </c>
      <c r="E107" s="333" t="s">
        <v>838</v>
      </c>
    </row>
    <row r="108" spans="1:5" x14ac:dyDescent="0.25">
      <c r="A108" s="795"/>
      <c r="B108" s="330" t="s">
        <v>858</v>
      </c>
      <c r="C108" s="331" t="s">
        <v>837</v>
      </c>
      <c r="D108" s="332">
        <v>29</v>
      </c>
      <c r="E108" s="333" t="s">
        <v>838</v>
      </c>
    </row>
    <row r="109" spans="1:5" x14ac:dyDescent="0.25">
      <c r="A109" s="795"/>
      <c r="B109" s="330" t="s">
        <v>859</v>
      </c>
      <c r="C109" s="331" t="s">
        <v>837</v>
      </c>
      <c r="D109" s="332">
        <v>30</v>
      </c>
      <c r="E109" s="333" t="s">
        <v>838</v>
      </c>
    </row>
    <row r="110" spans="1:5" x14ac:dyDescent="0.25">
      <c r="A110" s="795"/>
      <c r="B110" s="816" t="s">
        <v>860</v>
      </c>
      <c r="C110" s="331"/>
      <c r="D110" s="332">
        <v>31</v>
      </c>
      <c r="E110" s="333" t="s">
        <v>861</v>
      </c>
    </row>
    <row r="111" spans="1:5" x14ac:dyDescent="0.25">
      <c r="A111" s="795"/>
      <c r="B111" s="816"/>
      <c r="C111" s="331"/>
      <c r="D111" s="332">
        <v>32</v>
      </c>
      <c r="E111" s="333" t="s">
        <v>838</v>
      </c>
    </row>
    <row r="112" spans="1:5" x14ac:dyDescent="0.25">
      <c r="A112" s="795"/>
      <c r="B112" s="330" t="s">
        <v>862</v>
      </c>
      <c r="C112" s="331"/>
      <c r="D112" s="332">
        <v>33</v>
      </c>
      <c r="E112" s="333" t="s">
        <v>838</v>
      </c>
    </row>
    <row r="113" spans="1:5" x14ac:dyDescent="0.25">
      <c r="A113" s="795"/>
      <c r="B113" s="330" t="s">
        <v>863</v>
      </c>
      <c r="C113" s="331"/>
      <c r="D113" s="332">
        <v>34</v>
      </c>
      <c r="E113" s="333" t="s">
        <v>838</v>
      </c>
    </row>
    <row r="114" spans="1:5" x14ac:dyDescent="0.25">
      <c r="A114" s="795"/>
      <c r="B114" s="330" t="s">
        <v>864</v>
      </c>
      <c r="C114" s="331"/>
      <c r="D114" s="332">
        <v>35</v>
      </c>
      <c r="E114" s="333" t="s">
        <v>838</v>
      </c>
    </row>
    <row r="115" spans="1:5" x14ac:dyDescent="0.25">
      <c r="A115" s="795"/>
      <c r="B115" s="816" t="s">
        <v>770</v>
      </c>
      <c r="C115" s="331"/>
      <c r="D115" s="332">
        <v>36</v>
      </c>
      <c r="E115" s="333" t="s">
        <v>865</v>
      </c>
    </row>
    <row r="116" spans="1:5" x14ac:dyDescent="0.25">
      <c r="A116" s="795"/>
      <c r="B116" s="816"/>
      <c r="C116" s="331"/>
      <c r="D116" s="332">
        <v>37</v>
      </c>
      <c r="E116" s="333" t="s">
        <v>866</v>
      </c>
    </row>
    <row r="117" spans="1:5" x14ac:dyDescent="0.25">
      <c r="A117" s="795"/>
      <c r="B117" s="330" t="s">
        <v>867</v>
      </c>
      <c r="C117" s="331"/>
      <c r="D117" s="332">
        <v>38</v>
      </c>
      <c r="E117" s="333" t="s">
        <v>838</v>
      </c>
    </row>
    <row r="118" spans="1:5" x14ac:dyDescent="0.25">
      <c r="A118" s="795"/>
      <c r="B118" s="330" t="s">
        <v>868</v>
      </c>
      <c r="C118" s="331"/>
      <c r="D118" s="332">
        <v>39</v>
      </c>
      <c r="E118" s="333" t="s">
        <v>869</v>
      </c>
    </row>
    <row r="119" spans="1:5" x14ac:dyDescent="0.25">
      <c r="A119" s="795"/>
      <c r="B119" s="330" t="s">
        <v>870</v>
      </c>
      <c r="C119" s="331"/>
      <c r="D119" s="332">
        <v>40</v>
      </c>
      <c r="E119" s="333" t="s">
        <v>838</v>
      </c>
    </row>
    <row r="120" spans="1:5" x14ac:dyDescent="0.25">
      <c r="A120" s="795"/>
      <c r="B120" s="330" t="s">
        <v>871</v>
      </c>
      <c r="C120" s="331"/>
      <c r="D120" s="332">
        <v>41</v>
      </c>
      <c r="E120" s="333" t="s">
        <v>838</v>
      </c>
    </row>
    <row r="121" spans="1:5" x14ac:dyDescent="0.25">
      <c r="A121" s="795"/>
      <c r="B121" s="816" t="s">
        <v>814</v>
      </c>
      <c r="C121" s="331"/>
      <c r="D121" s="332">
        <v>42</v>
      </c>
      <c r="E121" s="333" t="s">
        <v>872</v>
      </c>
    </row>
    <row r="122" spans="1:5" x14ac:dyDescent="0.25">
      <c r="A122" s="795"/>
      <c r="B122" s="816"/>
      <c r="C122" s="331" t="s">
        <v>837</v>
      </c>
      <c r="D122" s="332">
        <v>43</v>
      </c>
      <c r="E122" s="333" t="s">
        <v>838</v>
      </c>
    </row>
    <row r="123" spans="1:5" x14ac:dyDescent="0.25">
      <c r="A123" s="795"/>
      <c r="B123" s="816" t="s">
        <v>873</v>
      </c>
      <c r="C123" s="331"/>
      <c r="D123" s="332">
        <v>44</v>
      </c>
      <c r="E123" s="333" t="s">
        <v>874</v>
      </c>
    </row>
    <row r="124" spans="1:5" x14ac:dyDescent="0.25">
      <c r="A124" s="795"/>
      <c r="B124" s="816"/>
      <c r="C124" s="331"/>
      <c r="D124" s="332">
        <v>45</v>
      </c>
      <c r="E124" s="333" t="s">
        <v>838</v>
      </c>
    </row>
    <row r="125" spans="1:5" x14ac:dyDescent="0.25">
      <c r="A125" s="795"/>
      <c r="B125" s="330" t="s">
        <v>816</v>
      </c>
      <c r="C125" s="331"/>
      <c r="D125" s="332">
        <v>46</v>
      </c>
      <c r="E125" s="333" t="s">
        <v>875</v>
      </c>
    </row>
    <row r="126" spans="1:5" x14ac:dyDescent="0.25">
      <c r="A126" s="795"/>
      <c r="B126" s="330" t="s">
        <v>876</v>
      </c>
      <c r="C126" s="331"/>
      <c r="D126" s="332">
        <v>47</v>
      </c>
      <c r="E126" s="333" t="s">
        <v>838</v>
      </c>
    </row>
    <row r="127" spans="1:5" x14ac:dyDescent="0.25">
      <c r="A127" s="795"/>
      <c r="B127" s="330" t="s">
        <v>826</v>
      </c>
      <c r="C127" s="331"/>
      <c r="D127" s="332">
        <v>48</v>
      </c>
      <c r="E127" s="333" t="s">
        <v>838</v>
      </c>
    </row>
    <row r="128" spans="1:5" x14ac:dyDescent="0.25">
      <c r="A128" s="795"/>
      <c r="B128" s="816" t="s">
        <v>426</v>
      </c>
      <c r="C128" s="331"/>
      <c r="D128" s="332">
        <v>49</v>
      </c>
      <c r="E128" s="333" t="s">
        <v>877</v>
      </c>
    </row>
    <row r="129" spans="1:5" x14ac:dyDescent="0.25">
      <c r="A129" s="795"/>
      <c r="B129" s="816"/>
      <c r="C129" s="331"/>
      <c r="D129" s="332">
        <v>50</v>
      </c>
      <c r="E129" s="334" t="s">
        <v>878</v>
      </c>
    </row>
    <row r="130" spans="1:5" x14ac:dyDescent="0.25">
      <c r="A130" s="795"/>
      <c r="B130" s="816"/>
      <c r="C130" s="331"/>
      <c r="D130" s="332">
        <v>51</v>
      </c>
      <c r="E130" s="333" t="s">
        <v>838</v>
      </c>
    </row>
    <row r="131" spans="1:5" x14ac:dyDescent="0.25">
      <c r="A131" s="795"/>
      <c r="B131" s="816" t="s">
        <v>879</v>
      </c>
      <c r="C131" s="331"/>
      <c r="D131" s="332">
        <v>52</v>
      </c>
      <c r="E131" s="333" t="s">
        <v>880</v>
      </c>
    </row>
    <row r="132" spans="1:5" x14ac:dyDescent="0.25">
      <c r="A132" s="795"/>
      <c r="B132" s="816"/>
      <c r="C132" s="331"/>
      <c r="D132" s="332">
        <v>53</v>
      </c>
      <c r="E132" s="333" t="s">
        <v>838</v>
      </c>
    </row>
    <row r="133" spans="1:5" ht="15" customHeight="1" thickBot="1" x14ac:dyDescent="0.3">
      <c r="A133" s="804"/>
      <c r="B133" s="498" t="s">
        <v>881</v>
      </c>
      <c r="C133" s="499"/>
      <c r="D133" s="500">
        <v>54</v>
      </c>
      <c r="E133" s="501" t="s">
        <v>282</v>
      </c>
    </row>
    <row r="134" spans="1:5" ht="30" customHeight="1" thickTop="1" thickBot="1" x14ac:dyDescent="0.3">
      <c r="A134" s="502" t="s">
        <v>764</v>
      </c>
      <c r="B134" s="503" t="s">
        <v>765</v>
      </c>
      <c r="C134" s="503" t="s">
        <v>766</v>
      </c>
      <c r="D134" s="504" t="s">
        <v>767</v>
      </c>
      <c r="E134" s="505" t="s">
        <v>768</v>
      </c>
    </row>
    <row r="135" spans="1:5" ht="15.75" thickTop="1" x14ac:dyDescent="0.25">
      <c r="A135" s="794">
        <v>45139</v>
      </c>
      <c r="B135" s="473" t="s">
        <v>882</v>
      </c>
      <c r="C135" s="474"/>
      <c r="D135" s="475">
        <v>55</v>
      </c>
      <c r="E135" s="476" t="s">
        <v>883</v>
      </c>
    </row>
    <row r="136" spans="1:5" x14ac:dyDescent="0.25">
      <c r="A136" s="795"/>
      <c r="B136" s="330" t="s">
        <v>811</v>
      </c>
      <c r="C136" s="331" t="s">
        <v>837</v>
      </c>
      <c r="D136" s="332">
        <v>56</v>
      </c>
      <c r="E136" s="333" t="s">
        <v>838</v>
      </c>
    </row>
    <row r="137" spans="1:5" x14ac:dyDescent="0.25">
      <c r="A137" s="795"/>
      <c r="B137" s="330" t="s">
        <v>884</v>
      </c>
      <c r="C137" s="331" t="s">
        <v>837</v>
      </c>
      <c r="D137" s="332">
        <v>57</v>
      </c>
      <c r="E137" s="333" t="s">
        <v>838</v>
      </c>
    </row>
    <row r="138" spans="1:5" x14ac:dyDescent="0.25">
      <c r="A138" s="795"/>
      <c r="B138" s="330" t="s">
        <v>776</v>
      </c>
      <c r="C138" s="331" t="s">
        <v>837</v>
      </c>
      <c r="D138" s="332">
        <v>58</v>
      </c>
      <c r="E138" s="333" t="s">
        <v>838</v>
      </c>
    </row>
    <row r="139" spans="1:5" x14ac:dyDescent="0.25">
      <c r="A139" s="795"/>
      <c r="B139" s="330" t="s">
        <v>885</v>
      </c>
      <c r="C139" s="331" t="s">
        <v>837</v>
      </c>
      <c r="D139" s="332">
        <v>59</v>
      </c>
      <c r="E139" s="333" t="s">
        <v>838</v>
      </c>
    </row>
    <row r="140" spans="1:5" x14ac:dyDescent="0.25">
      <c r="A140" s="795"/>
      <c r="B140" s="330" t="s">
        <v>886</v>
      </c>
      <c r="C140" s="331" t="s">
        <v>837</v>
      </c>
      <c r="D140" s="332">
        <v>60</v>
      </c>
      <c r="E140" s="333" t="s">
        <v>838</v>
      </c>
    </row>
    <row r="141" spans="1:5" x14ac:dyDescent="0.25">
      <c r="A141" s="795"/>
      <c r="B141" s="330" t="s">
        <v>433</v>
      </c>
      <c r="C141" s="331"/>
      <c r="D141" s="332">
        <v>61</v>
      </c>
      <c r="E141" s="333" t="s">
        <v>887</v>
      </c>
    </row>
    <row r="142" spans="1:5" x14ac:dyDescent="0.25">
      <c r="A142" s="795"/>
      <c r="B142" s="330" t="s">
        <v>888</v>
      </c>
      <c r="C142" s="331"/>
      <c r="D142" s="332">
        <v>62</v>
      </c>
      <c r="E142" s="333" t="s">
        <v>838</v>
      </c>
    </row>
    <row r="143" spans="1:5" x14ac:dyDescent="0.25">
      <c r="A143" s="795"/>
      <c r="B143" s="330" t="s">
        <v>889</v>
      </c>
      <c r="C143" s="331"/>
      <c r="D143" s="332">
        <v>63</v>
      </c>
      <c r="E143" s="333" t="s">
        <v>838</v>
      </c>
    </row>
    <row r="144" spans="1:5" x14ac:dyDescent="0.25">
      <c r="A144" s="795"/>
      <c r="B144" s="816" t="s">
        <v>890</v>
      </c>
      <c r="C144" s="331"/>
      <c r="D144" s="332">
        <v>64</v>
      </c>
      <c r="E144" s="333" t="s">
        <v>891</v>
      </c>
    </row>
    <row r="145" spans="1:5" x14ac:dyDescent="0.25">
      <c r="A145" s="795"/>
      <c r="B145" s="816"/>
      <c r="C145" s="331"/>
      <c r="D145" s="332">
        <v>65</v>
      </c>
      <c r="E145" s="333" t="s">
        <v>892</v>
      </c>
    </row>
    <row r="146" spans="1:5" x14ac:dyDescent="0.25">
      <c r="A146" s="795"/>
      <c r="B146" s="816"/>
      <c r="C146" s="331"/>
      <c r="D146" s="332">
        <v>66</v>
      </c>
      <c r="E146" s="333" t="s">
        <v>893</v>
      </c>
    </row>
    <row r="147" spans="1:5" x14ac:dyDescent="0.25">
      <c r="A147" s="795"/>
      <c r="B147" s="816"/>
      <c r="C147" s="331"/>
      <c r="D147" s="332">
        <v>67</v>
      </c>
      <c r="E147" s="333" t="s">
        <v>838</v>
      </c>
    </row>
    <row r="148" spans="1:5" x14ac:dyDescent="0.25">
      <c r="A148" s="795"/>
      <c r="B148" s="330" t="s">
        <v>778</v>
      </c>
      <c r="C148" s="331"/>
      <c r="D148" s="332">
        <v>68</v>
      </c>
      <c r="E148" s="333" t="s">
        <v>894</v>
      </c>
    </row>
    <row r="149" spans="1:5" x14ac:dyDescent="0.25">
      <c r="A149" s="795"/>
      <c r="B149" s="816" t="s">
        <v>895</v>
      </c>
      <c r="C149" s="331"/>
      <c r="D149" s="332">
        <v>69</v>
      </c>
      <c r="E149" s="333" t="s">
        <v>896</v>
      </c>
    </row>
    <row r="150" spans="1:5" x14ac:dyDescent="0.25">
      <c r="A150" s="795"/>
      <c r="B150" s="816"/>
      <c r="C150" s="331"/>
      <c r="D150" s="332">
        <v>70</v>
      </c>
      <c r="E150" s="333" t="s">
        <v>838</v>
      </c>
    </row>
    <row r="151" spans="1:5" x14ac:dyDescent="0.25">
      <c r="A151" s="795"/>
      <c r="B151" s="330" t="s">
        <v>897</v>
      </c>
      <c r="C151" s="331" t="s">
        <v>837</v>
      </c>
      <c r="D151" s="332">
        <v>71</v>
      </c>
      <c r="E151" s="333" t="s">
        <v>838</v>
      </c>
    </row>
    <row r="152" spans="1:5" x14ac:dyDescent="0.25">
      <c r="A152" s="795"/>
      <c r="B152" s="816" t="s">
        <v>898</v>
      </c>
      <c r="C152" s="331"/>
      <c r="D152" s="332">
        <v>72</v>
      </c>
      <c r="E152" s="333" t="s">
        <v>899</v>
      </c>
    </row>
    <row r="153" spans="1:5" x14ac:dyDescent="0.25">
      <c r="A153" s="795"/>
      <c r="B153" s="816"/>
      <c r="C153" s="331"/>
      <c r="D153" s="332">
        <v>73</v>
      </c>
      <c r="E153" s="333" t="s">
        <v>900</v>
      </c>
    </row>
    <row r="154" spans="1:5" x14ac:dyDescent="0.25">
      <c r="A154" s="795"/>
      <c r="B154" s="330" t="s">
        <v>901</v>
      </c>
      <c r="C154" s="331"/>
      <c r="D154" s="332">
        <v>74</v>
      </c>
      <c r="E154" s="333" t="s">
        <v>838</v>
      </c>
    </row>
    <row r="155" spans="1:5" x14ac:dyDescent="0.25">
      <c r="A155" s="795"/>
      <c r="B155" s="330" t="s">
        <v>902</v>
      </c>
      <c r="C155" s="331"/>
      <c r="D155" s="332">
        <v>75</v>
      </c>
      <c r="E155" s="333" t="s">
        <v>838</v>
      </c>
    </row>
    <row r="156" spans="1:5" x14ac:dyDescent="0.25">
      <c r="A156" s="795"/>
      <c r="B156" s="330" t="s">
        <v>903</v>
      </c>
      <c r="C156" s="331"/>
      <c r="D156" s="332">
        <v>76</v>
      </c>
      <c r="E156" s="333" t="s">
        <v>838</v>
      </c>
    </row>
    <row r="157" spans="1:5" x14ac:dyDescent="0.25">
      <c r="A157" s="795"/>
      <c r="B157" s="816" t="s">
        <v>904</v>
      </c>
      <c r="C157" s="331"/>
      <c r="D157" s="332">
        <v>77</v>
      </c>
      <c r="E157" s="333" t="s">
        <v>905</v>
      </c>
    </row>
    <row r="158" spans="1:5" ht="12.75" customHeight="1" x14ac:dyDescent="0.25">
      <c r="A158" s="795"/>
      <c r="B158" s="816"/>
      <c r="C158" s="331"/>
      <c r="D158" s="332">
        <v>78</v>
      </c>
      <c r="E158" s="333" t="s">
        <v>838</v>
      </c>
    </row>
    <row r="159" spans="1:5" x14ac:dyDescent="0.25">
      <c r="A159" s="795"/>
      <c r="B159" s="330" t="s">
        <v>906</v>
      </c>
      <c r="C159" s="331"/>
      <c r="D159" s="332">
        <v>79</v>
      </c>
      <c r="E159" s="333" t="s">
        <v>907</v>
      </c>
    </row>
    <row r="160" spans="1:5" x14ac:dyDescent="0.25">
      <c r="A160" s="795"/>
      <c r="B160" s="330" t="s">
        <v>908</v>
      </c>
      <c r="C160" s="331"/>
      <c r="D160" s="332">
        <v>80</v>
      </c>
      <c r="E160" s="333" t="s">
        <v>838</v>
      </c>
    </row>
    <row r="161" spans="1:5" x14ac:dyDescent="0.25">
      <c r="A161" s="795"/>
      <c r="B161" s="816" t="s">
        <v>780</v>
      </c>
      <c r="C161" s="331"/>
      <c r="D161" s="332">
        <v>81</v>
      </c>
      <c r="E161" s="333" t="s">
        <v>909</v>
      </c>
    </row>
    <row r="162" spans="1:5" x14ac:dyDescent="0.25">
      <c r="A162" s="795"/>
      <c r="B162" s="816"/>
      <c r="C162" s="331"/>
      <c r="D162" s="332">
        <v>82</v>
      </c>
      <c r="E162" s="333" t="s">
        <v>838</v>
      </c>
    </row>
    <row r="163" spans="1:5" x14ac:dyDescent="0.25">
      <c r="A163" s="795"/>
      <c r="B163" s="330" t="s">
        <v>910</v>
      </c>
      <c r="C163" s="331"/>
      <c r="D163" s="332">
        <v>83</v>
      </c>
      <c r="E163" s="333" t="s">
        <v>838</v>
      </c>
    </row>
    <row r="164" spans="1:5" x14ac:dyDescent="0.25">
      <c r="A164" s="795"/>
      <c r="B164" s="330" t="s">
        <v>911</v>
      </c>
      <c r="C164" s="331"/>
      <c r="D164" s="332">
        <v>84</v>
      </c>
      <c r="E164" s="333" t="s">
        <v>838</v>
      </c>
    </row>
    <row r="165" spans="1:5" x14ac:dyDescent="0.25">
      <c r="A165" s="795"/>
      <c r="B165" s="816" t="s">
        <v>912</v>
      </c>
      <c r="C165" s="331"/>
      <c r="D165" s="332">
        <v>85</v>
      </c>
      <c r="E165" s="333" t="s">
        <v>913</v>
      </c>
    </row>
    <row r="166" spans="1:5" x14ac:dyDescent="0.25">
      <c r="A166" s="795"/>
      <c r="B166" s="816"/>
      <c r="C166" s="331"/>
      <c r="D166" s="332">
        <v>86</v>
      </c>
      <c r="E166" s="333" t="s">
        <v>914</v>
      </c>
    </row>
    <row r="167" spans="1:5" x14ac:dyDescent="0.25">
      <c r="A167" s="795"/>
      <c r="B167" s="816"/>
      <c r="C167" s="331"/>
      <c r="D167" s="332">
        <v>87</v>
      </c>
      <c r="E167" s="333" t="s">
        <v>915</v>
      </c>
    </row>
    <row r="168" spans="1:5" ht="12.75" customHeight="1" x14ac:dyDescent="0.25">
      <c r="A168" s="795"/>
      <c r="B168" s="816"/>
      <c r="C168" s="331"/>
      <c r="D168" s="332">
        <v>88</v>
      </c>
      <c r="E168" s="333" t="s">
        <v>838</v>
      </c>
    </row>
    <row r="169" spans="1:5" ht="13.5" customHeight="1" x14ac:dyDescent="0.25">
      <c r="A169" s="795"/>
      <c r="B169" s="816" t="s">
        <v>916</v>
      </c>
      <c r="C169" s="331"/>
      <c r="D169" s="332">
        <v>89</v>
      </c>
      <c r="E169" s="333" t="s">
        <v>917</v>
      </c>
    </row>
    <row r="170" spans="1:5" x14ac:dyDescent="0.25">
      <c r="A170" s="795"/>
      <c r="B170" s="816"/>
      <c r="C170" s="331"/>
      <c r="D170" s="332">
        <v>90</v>
      </c>
      <c r="E170" s="333" t="s">
        <v>838</v>
      </c>
    </row>
    <row r="171" spans="1:5" x14ac:dyDescent="0.25">
      <c r="A171" s="795"/>
      <c r="B171" s="330" t="s">
        <v>918</v>
      </c>
      <c r="C171" s="331"/>
      <c r="D171" s="332">
        <v>91</v>
      </c>
      <c r="E171" s="333" t="s">
        <v>838</v>
      </c>
    </row>
    <row r="172" spans="1:5" x14ac:dyDescent="0.25">
      <c r="A172" s="795"/>
      <c r="B172" s="330" t="s">
        <v>919</v>
      </c>
      <c r="C172" s="331"/>
      <c r="D172" s="332">
        <v>92</v>
      </c>
      <c r="E172" s="333" t="s">
        <v>838</v>
      </c>
    </row>
    <row r="173" spans="1:5" x14ac:dyDescent="0.25">
      <c r="A173" s="795"/>
      <c r="B173" s="816" t="s">
        <v>782</v>
      </c>
      <c r="C173" s="331"/>
      <c r="D173" s="332">
        <v>93</v>
      </c>
      <c r="E173" s="333" t="s">
        <v>920</v>
      </c>
    </row>
    <row r="174" spans="1:5" x14ac:dyDescent="0.25">
      <c r="A174" s="795"/>
      <c r="B174" s="816"/>
      <c r="C174" s="331"/>
      <c r="D174" s="332">
        <v>94</v>
      </c>
      <c r="E174" s="333" t="s">
        <v>921</v>
      </c>
    </row>
    <row r="175" spans="1:5" x14ac:dyDescent="0.25">
      <c r="A175" s="795"/>
      <c r="B175" s="816"/>
      <c r="C175" s="331"/>
      <c r="D175" s="332">
        <v>95</v>
      </c>
      <c r="E175" s="333" t="s">
        <v>922</v>
      </c>
    </row>
    <row r="176" spans="1:5" x14ac:dyDescent="0.25">
      <c r="A176" s="795"/>
      <c r="B176" s="816"/>
      <c r="C176" s="335"/>
      <c r="D176" s="332">
        <v>96</v>
      </c>
      <c r="E176" s="336" t="s">
        <v>923</v>
      </c>
    </row>
    <row r="177" spans="1:5" x14ac:dyDescent="0.25">
      <c r="A177" s="795"/>
      <c r="B177" s="816"/>
      <c r="C177" s="331"/>
      <c r="D177" s="332">
        <v>97</v>
      </c>
      <c r="E177" s="333" t="s">
        <v>838</v>
      </c>
    </row>
    <row r="178" spans="1:5" x14ac:dyDescent="0.25">
      <c r="A178" s="795"/>
      <c r="B178" s="330" t="s">
        <v>924</v>
      </c>
      <c r="C178" s="331"/>
      <c r="D178" s="332">
        <v>98</v>
      </c>
      <c r="E178" s="333" t="s">
        <v>838</v>
      </c>
    </row>
    <row r="179" spans="1:5" x14ac:dyDescent="0.25">
      <c r="A179" s="795"/>
      <c r="B179" s="330" t="s">
        <v>925</v>
      </c>
      <c r="C179" s="331"/>
      <c r="D179" s="332">
        <v>99</v>
      </c>
      <c r="E179" s="333" t="s">
        <v>838</v>
      </c>
    </row>
    <row r="180" spans="1:5" x14ac:dyDescent="0.25">
      <c r="A180" s="795"/>
      <c r="B180" s="330" t="s">
        <v>926</v>
      </c>
      <c r="C180" s="331"/>
      <c r="D180" s="332">
        <v>100</v>
      </c>
      <c r="E180" s="333" t="s">
        <v>838</v>
      </c>
    </row>
    <row r="181" spans="1:5" x14ac:dyDescent="0.25">
      <c r="A181" s="795"/>
      <c r="B181" s="330" t="s">
        <v>444</v>
      </c>
      <c r="C181" s="331"/>
      <c r="D181" s="332">
        <v>101</v>
      </c>
      <c r="E181" s="333" t="s">
        <v>927</v>
      </c>
    </row>
    <row r="182" spans="1:5" x14ac:dyDescent="0.25">
      <c r="A182" s="795"/>
      <c r="B182" s="330" t="s">
        <v>449</v>
      </c>
      <c r="C182" s="331"/>
      <c r="D182" s="332">
        <v>102</v>
      </c>
      <c r="E182" s="333" t="s">
        <v>450</v>
      </c>
    </row>
    <row r="183" spans="1:5" x14ac:dyDescent="0.25">
      <c r="A183" s="795"/>
      <c r="B183" s="330" t="s">
        <v>928</v>
      </c>
      <c r="C183" s="331"/>
      <c r="D183" s="332">
        <v>103</v>
      </c>
      <c r="E183" s="333" t="s">
        <v>838</v>
      </c>
    </row>
    <row r="184" spans="1:5" x14ac:dyDescent="0.25">
      <c r="A184" s="795"/>
      <c r="B184" s="330" t="s">
        <v>929</v>
      </c>
      <c r="C184" s="331"/>
      <c r="D184" s="332">
        <v>104</v>
      </c>
      <c r="E184" s="333" t="s">
        <v>838</v>
      </c>
    </row>
    <row r="185" spans="1:5" x14ac:dyDescent="0.25">
      <c r="A185" s="795"/>
      <c r="B185" s="330" t="s">
        <v>453</v>
      </c>
      <c r="C185" s="331"/>
      <c r="D185" s="332">
        <v>105</v>
      </c>
      <c r="E185" s="333" t="s">
        <v>930</v>
      </c>
    </row>
    <row r="186" spans="1:5" x14ac:dyDescent="0.25">
      <c r="A186" s="795"/>
      <c r="B186" s="330" t="s">
        <v>784</v>
      </c>
      <c r="C186" s="331"/>
      <c r="D186" s="332">
        <v>106</v>
      </c>
      <c r="E186" s="333" t="s">
        <v>838</v>
      </c>
    </row>
    <row r="187" spans="1:5" x14ac:dyDescent="0.25">
      <c r="A187" s="795"/>
      <c r="B187" s="330" t="s">
        <v>931</v>
      </c>
      <c r="C187" s="331"/>
      <c r="D187" s="332">
        <v>107</v>
      </c>
      <c r="E187" s="333" t="s">
        <v>932</v>
      </c>
    </row>
    <row r="188" spans="1:5" x14ac:dyDescent="0.25">
      <c r="A188" s="795"/>
      <c r="B188" s="816" t="s">
        <v>933</v>
      </c>
      <c r="C188" s="331"/>
      <c r="D188" s="332">
        <v>108</v>
      </c>
      <c r="E188" s="333" t="s">
        <v>934</v>
      </c>
    </row>
    <row r="189" spans="1:5" x14ac:dyDescent="0.25">
      <c r="A189" s="795"/>
      <c r="B189" s="816"/>
      <c r="C189" s="331"/>
      <c r="D189" s="332">
        <v>109</v>
      </c>
      <c r="E189" s="333" t="s">
        <v>459</v>
      </c>
    </row>
    <row r="190" spans="1:5" x14ac:dyDescent="0.25">
      <c r="A190" s="795"/>
      <c r="B190" s="816"/>
      <c r="C190" s="331"/>
      <c r="D190" s="332">
        <v>110</v>
      </c>
      <c r="E190" s="333" t="s">
        <v>838</v>
      </c>
    </row>
    <row r="191" spans="1:5" ht="15.75" customHeight="1" x14ac:dyDescent="0.25">
      <c r="A191" s="795"/>
      <c r="B191" s="330" t="s">
        <v>935</v>
      </c>
      <c r="C191" s="331"/>
      <c r="D191" s="332">
        <v>111</v>
      </c>
      <c r="E191" s="333" t="s">
        <v>838</v>
      </c>
    </row>
    <row r="192" spans="1:5" ht="15.75" customHeight="1" x14ac:dyDescent="0.25">
      <c r="A192" s="795"/>
      <c r="B192" s="330" t="s">
        <v>936</v>
      </c>
      <c r="C192" s="331"/>
      <c r="D192" s="332">
        <v>112</v>
      </c>
      <c r="E192" s="333" t="s">
        <v>838</v>
      </c>
    </row>
    <row r="193" spans="1:5" ht="17.25" customHeight="1" x14ac:dyDescent="0.25">
      <c r="A193" s="795"/>
      <c r="B193" s="330" t="s">
        <v>937</v>
      </c>
      <c r="C193" s="331"/>
      <c r="D193" s="332">
        <v>113</v>
      </c>
      <c r="E193" s="333" t="s">
        <v>838</v>
      </c>
    </row>
    <row r="194" spans="1:5" x14ac:dyDescent="0.25">
      <c r="A194" s="795"/>
      <c r="B194" s="330" t="s">
        <v>938</v>
      </c>
      <c r="C194" s="331"/>
      <c r="D194" s="332">
        <v>114</v>
      </c>
      <c r="E194" s="333" t="s">
        <v>838</v>
      </c>
    </row>
    <row r="195" spans="1:5" x14ac:dyDescent="0.25">
      <c r="A195" s="795"/>
      <c r="B195" s="330" t="s">
        <v>786</v>
      </c>
      <c r="C195" s="331"/>
      <c r="D195" s="332">
        <v>115</v>
      </c>
      <c r="E195" s="333" t="s">
        <v>939</v>
      </c>
    </row>
    <row r="196" spans="1:5" x14ac:dyDescent="0.25">
      <c r="A196" s="795"/>
      <c r="B196" s="330" t="s">
        <v>940</v>
      </c>
      <c r="C196" s="331"/>
      <c r="D196" s="332">
        <v>116</v>
      </c>
      <c r="E196" s="333" t="s">
        <v>838</v>
      </c>
    </row>
    <row r="197" spans="1:5" x14ac:dyDescent="0.25">
      <c r="A197" s="795"/>
      <c r="B197" s="816" t="s">
        <v>941</v>
      </c>
      <c r="C197" s="331"/>
      <c r="D197" s="332">
        <v>117</v>
      </c>
      <c r="E197" s="333" t="s">
        <v>942</v>
      </c>
    </row>
    <row r="198" spans="1:5" x14ac:dyDescent="0.25">
      <c r="A198" s="795"/>
      <c r="B198" s="816"/>
      <c r="C198" s="331"/>
      <c r="D198" s="332">
        <v>118</v>
      </c>
      <c r="E198" s="333" t="s">
        <v>943</v>
      </c>
    </row>
    <row r="199" spans="1:5" x14ac:dyDescent="0.25">
      <c r="A199" s="795"/>
      <c r="B199" s="816"/>
      <c r="C199" s="331"/>
      <c r="D199" s="332">
        <v>119</v>
      </c>
      <c r="E199" s="333" t="s">
        <v>944</v>
      </c>
    </row>
    <row r="200" spans="1:5" x14ac:dyDescent="0.25">
      <c r="A200" s="795"/>
      <c r="B200" s="816"/>
      <c r="C200" s="331"/>
      <c r="D200" s="332">
        <v>120</v>
      </c>
      <c r="E200" s="333" t="s">
        <v>945</v>
      </c>
    </row>
    <row r="201" spans="1:5" x14ac:dyDescent="0.25">
      <c r="A201" s="795"/>
      <c r="B201" s="330" t="s">
        <v>464</v>
      </c>
      <c r="C201" s="331"/>
      <c r="D201" s="332">
        <v>121</v>
      </c>
      <c r="E201" s="333" t="s">
        <v>946</v>
      </c>
    </row>
    <row r="202" spans="1:5" x14ac:dyDescent="0.25">
      <c r="A202" s="795"/>
      <c r="B202" s="330" t="s">
        <v>809</v>
      </c>
      <c r="C202" s="331"/>
      <c r="D202" s="332">
        <v>122</v>
      </c>
      <c r="E202" s="333" t="s">
        <v>838</v>
      </c>
    </row>
    <row r="203" spans="1:5" ht="16.5" customHeight="1" x14ac:dyDescent="0.25">
      <c r="A203" s="795"/>
      <c r="B203" s="330" t="s">
        <v>947</v>
      </c>
      <c r="C203" s="331"/>
      <c r="D203" s="332">
        <v>123</v>
      </c>
      <c r="E203" s="333" t="s">
        <v>838</v>
      </c>
    </row>
    <row r="204" spans="1:5" x14ac:dyDescent="0.25">
      <c r="A204" s="795"/>
      <c r="B204" s="330" t="s">
        <v>790</v>
      </c>
      <c r="C204" s="331"/>
      <c r="D204" s="332">
        <v>124</v>
      </c>
      <c r="E204" s="333" t="s">
        <v>838</v>
      </c>
    </row>
    <row r="205" spans="1:5" ht="15.75" customHeight="1" x14ac:dyDescent="0.25">
      <c r="A205" s="795"/>
      <c r="B205" s="330" t="s">
        <v>462</v>
      </c>
      <c r="C205" s="331"/>
      <c r="D205" s="332">
        <v>125</v>
      </c>
      <c r="E205" s="333" t="s">
        <v>948</v>
      </c>
    </row>
    <row r="206" spans="1:5" x14ac:dyDescent="0.25">
      <c r="A206" s="795"/>
      <c r="B206" s="330" t="s">
        <v>467</v>
      </c>
      <c r="C206" s="331"/>
      <c r="D206" s="332">
        <v>126</v>
      </c>
      <c r="E206" s="333" t="s">
        <v>838</v>
      </c>
    </row>
    <row r="207" spans="1:5" ht="18" customHeight="1" thickBot="1" x14ac:dyDescent="0.3">
      <c r="A207" s="796"/>
      <c r="B207" s="478" t="s">
        <v>949</v>
      </c>
      <c r="C207" s="479"/>
      <c r="D207" s="480">
        <v>127</v>
      </c>
      <c r="E207" s="481" t="s">
        <v>838</v>
      </c>
    </row>
    <row r="208" spans="1:5" ht="33.75" customHeight="1" thickTop="1" thickBot="1" x14ac:dyDescent="0.3">
      <c r="A208" s="299" t="s">
        <v>764</v>
      </c>
      <c r="B208" s="300" t="s">
        <v>765</v>
      </c>
      <c r="C208" s="300" t="s">
        <v>766</v>
      </c>
      <c r="D208" s="318" t="s">
        <v>767</v>
      </c>
      <c r="E208" s="319" t="s">
        <v>768</v>
      </c>
    </row>
    <row r="209" spans="1:5" ht="15.75" thickTop="1" x14ac:dyDescent="0.25">
      <c r="A209" s="794">
        <v>45139</v>
      </c>
      <c r="B209" s="330" t="s">
        <v>950</v>
      </c>
      <c r="C209" s="331"/>
      <c r="D209" s="332">
        <v>128</v>
      </c>
      <c r="E209" s="333" t="s">
        <v>838</v>
      </c>
    </row>
    <row r="210" spans="1:5" x14ac:dyDescent="0.25">
      <c r="A210" s="795"/>
      <c r="B210" s="330" t="s">
        <v>951</v>
      </c>
      <c r="C210" s="331"/>
      <c r="D210" s="332">
        <v>129</v>
      </c>
      <c r="E210" s="333" t="s">
        <v>838</v>
      </c>
    </row>
    <row r="211" spans="1:5" x14ac:dyDescent="0.25">
      <c r="A211" s="795"/>
      <c r="B211" s="330" t="s">
        <v>796</v>
      </c>
      <c r="C211" s="331"/>
      <c r="D211" s="332">
        <v>130</v>
      </c>
      <c r="E211" s="333" t="s">
        <v>838</v>
      </c>
    </row>
    <row r="212" spans="1:5" ht="25.5" x14ac:dyDescent="0.25">
      <c r="A212" s="795"/>
      <c r="B212" s="337" t="s">
        <v>471</v>
      </c>
      <c r="C212" s="331"/>
      <c r="D212" s="332">
        <v>131</v>
      </c>
      <c r="E212" s="338" t="s">
        <v>952</v>
      </c>
    </row>
    <row r="213" spans="1:5" x14ac:dyDescent="0.25">
      <c r="A213" s="795"/>
      <c r="B213" s="330" t="s">
        <v>953</v>
      </c>
      <c r="C213" s="331"/>
      <c r="D213" s="332">
        <v>132</v>
      </c>
      <c r="E213" s="333" t="s">
        <v>838</v>
      </c>
    </row>
    <row r="214" spans="1:5" x14ac:dyDescent="0.25">
      <c r="A214" s="795"/>
      <c r="B214" s="330" t="s">
        <v>954</v>
      </c>
      <c r="C214" s="331"/>
      <c r="D214" s="332">
        <v>133</v>
      </c>
      <c r="E214" s="333" t="s">
        <v>838</v>
      </c>
    </row>
    <row r="215" spans="1:5" x14ac:dyDescent="0.25">
      <c r="A215" s="795"/>
      <c r="B215" s="816" t="s">
        <v>955</v>
      </c>
      <c r="C215" s="331"/>
      <c r="D215" s="332">
        <v>134</v>
      </c>
      <c r="E215" s="333" t="s">
        <v>956</v>
      </c>
    </row>
    <row r="216" spans="1:5" x14ac:dyDescent="0.25">
      <c r="A216" s="795"/>
      <c r="B216" s="816"/>
      <c r="C216" s="331"/>
      <c r="D216" s="332">
        <v>135</v>
      </c>
      <c r="E216" s="333" t="s">
        <v>838</v>
      </c>
    </row>
    <row r="217" spans="1:5" x14ac:dyDescent="0.25">
      <c r="A217" s="795"/>
      <c r="B217" s="330" t="s">
        <v>957</v>
      </c>
      <c r="C217" s="331"/>
      <c r="D217" s="332">
        <v>136</v>
      </c>
      <c r="E217" s="333" t="s">
        <v>838</v>
      </c>
    </row>
    <row r="218" spans="1:5" x14ac:dyDescent="0.25">
      <c r="A218" s="795"/>
      <c r="B218" s="330" t="s">
        <v>797</v>
      </c>
      <c r="C218" s="331"/>
      <c r="D218" s="332">
        <v>137</v>
      </c>
      <c r="E218" s="333" t="s">
        <v>838</v>
      </c>
    </row>
    <row r="219" spans="1:5" x14ac:dyDescent="0.25">
      <c r="A219" s="795"/>
      <c r="B219" s="816" t="s">
        <v>473</v>
      </c>
      <c r="C219" s="331"/>
      <c r="D219" s="332">
        <v>138</v>
      </c>
      <c r="E219" s="333" t="s">
        <v>474</v>
      </c>
    </row>
    <row r="220" spans="1:5" x14ac:dyDescent="0.25">
      <c r="A220" s="795"/>
      <c r="B220" s="816"/>
      <c r="C220" s="331"/>
      <c r="D220" s="332">
        <v>139</v>
      </c>
      <c r="E220" s="333" t="s">
        <v>478</v>
      </c>
    </row>
    <row r="221" spans="1:5" ht="25.5" customHeight="1" x14ac:dyDescent="0.25">
      <c r="A221" s="795"/>
      <c r="B221" s="816"/>
      <c r="C221" s="335"/>
      <c r="D221" s="332">
        <v>140</v>
      </c>
      <c r="E221" s="342" t="s">
        <v>958</v>
      </c>
    </row>
    <row r="222" spans="1:5" x14ac:dyDescent="0.25">
      <c r="A222" s="795"/>
      <c r="B222" s="816" t="s">
        <v>834</v>
      </c>
      <c r="C222" s="331"/>
      <c r="D222" s="332">
        <v>141</v>
      </c>
      <c r="E222" s="333" t="s">
        <v>959</v>
      </c>
    </row>
    <row r="223" spans="1:5" x14ac:dyDescent="0.25">
      <c r="A223" s="795"/>
      <c r="B223" s="816"/>
      <c r="C223" s="331"/>
      <c r="D223" s="332">
        <v>142</v>
      </c>
      <c r="E223" s="333" t="s">
        <v>835</v>
      </c>
    </row>
    <row r="224" spans="1:5" x14ac:dyDescent="0.25">
      <c r="A224" s="795"/>
      <c r="B224" s="816"/>
      <c r="C224" s="331"/>
      <c r="D224" s="332">
        <v>143</v>
      </c>
      <c r="E224" s="333" t="s">
        <v>960</v>
      </c>
    </row>
    <row r="225" spans="1:5" x14ac:dyDescent="0.25">
      <c r="A225" s="795"/>
      <c r="B225" s="330" t="s">
        <v>961</v>
      </c>
      <c r="C225" s="331"/>
      <c r="D225" s="332">
        <v>144</v>
      </c>
      <c r="E225" s="333" t="s">
        <v>838</v>
      </c>
    </row>
    <row r="226" spans="1:5" x14ac:dyDescent="0.25">
      <c r="A226" s="795"/>
      <c r="B226" s="330" t="s">
        <v>962</v>
      </c>
      <c r="C226" s="331"/>
      <c r="D226" s="332">
        <v>145</v>
      </c>
      <c r="E226" s="333" t="s">
        <v>838</v>
      </c>
    </row>
    <row r="227" spans="1:5" x14ac:dyDescent="0.25">
      <c r="A227" s="795"/>
      <c r="B227" s="330" t="s">
        <v>963</v>
      </c>
      <c r="C227" s="331"/>
      <c r="D227" s="332">
        <v>146</v>
      </c>
      <c r="E227" s="333" t="s">
        <v>838</v>
      </c>
    </row>
    <row r="228" spans="1:5" x14ac:dyDescent="0.25">
      <c r="A228" s="795"/>
      <c r="B228" s="816" t="s">
        <v>483</v>
      </c>
      <c r="C228" s="331"/>
      <c r="D228" s="332">
        <v>147</v>
      </c>
      <c r="E228" s="333" t="s">
        <v>502</v>
      </c>
    </row>
    <row r="229" spans="1:5" x14ac:dyDescent="0.25">
      <c r="A229" s="795"/>
      <c r="B229" s="816"/>
      <c r="C229" s="331"/>
      <c r="D229" s="332">
        <v>148</v>
      </c>
      <c r="E229" s="333" t="s">
        <v>498</v>
      </c>
    </row>
    <row r="230" spans="1:5" x14ac:dyDescent="0.25">
      <c r="A230" s="795"/>
      <c r="B230" s="330" t="s">
        <v>964</v>
      </c>
      <c r="C230" s="331"/>
      <c r="D230" s="332">
        <v>149</v>
      </c>
      <c r="E230" s="333" t="s">
        <v>838</v>
      </c>
    </row>
    <row r="231" spans="1:5" x14ac:dyDescent="0.25">
      <c r="A231" s="795"/>
      <c r="B231" s="330" t="s">
        <v>831</v>
      </c>
      <c r="C231" s="331"/>
      <c r="D231" s="332">
        <v>150</v>
      </c>
      <c r="E231" s="333" t="s">
        <v>838</v>
      </c>
    </row>
    <row r="232" spans="1:5" x14ac:dyDescent="0.25">
      <c r="A232" s="795"/>
      <c r="B232" s="330" t="s">
        <v>803</v>
      </c>
      <c r="C232" s="331"/>
      <c r="D232" s="332">
        <v>151</v>
      </c>
      <c r="E232" s="333" t="s">
        <v>965</v>
      </c>
    </row>
    <row r="233" spans="1:5" x14ac:dyDescent="0.25">
      <c r="A233" s="795"/>
      <c r="B233" s="330" t="s">
        <v>966</v>
      </c>
      <c r="C233" s="331"/>
      <c r="D233" s="332">
        <v>152</v>
      </c>
      <c r="E233" s="333" t="s">
        <v>838</v>
      </c>
    </row>
    <row r="234" spans="1:5" x14ac:dyDescent="0.25">
      <c r="A234" s="795"/>
      <c r="B234" s="330" t="s">
        <v>967</v>
      </c>
      <c r="C234" s="331"/>
      <c r="D234" s="332">
        <v>153</v>
      </c>
      <c r="E234" s="333" t="s">
        <v>838</v>
      </c>
    </row>
    <row r="235" spans="1:5" x14ac:dyDescent="0.25">
      <c r="A235" s="795"/>
      <c r="B235" s="330" t="s">
        <v>968</v>
      </c>
      <c r="C235" s="331"/>
      <c r="D235" s="332">
        <v>154</v>
      </c>
      <c r="E235" s="333" t="s">
        <v>969</v>
      </c>
    </row>
    <row r="236" spans="1:5" x14ac:dyDescent="0.25">
      <c r="A236" s="795"/>
      <c r="B236" s="330" t="s">
        <v>970</v>
      </c>
      <c r="C236" s="331" t="s">
        <v>837</v>
      </c>
      <c r="D236" s="332">
        <v>155</v>
      </c>
      <c r="E236" s="333" t="s">
        <v>838</v>
      </c>
    </row>
    <row r="237" spans="1:5" x14ac:dyDescent="0.25">
      <c r="A237" s="795"/>
      <c r="B237" s="339" t="s">
        <v>971</v>
      </c>
      <c r="C237" s="340" t="s">
        <v>837</v>
      </c>
      <c r="D237" s="341">
        <v>156</v>
      </c>
      <c r="E237" s="333" t="s">
        <v>838</v>
      </c>
    </row>
    <row r="238" spans="1:5" ht="78" customHeight="1" x14ac:dyDescent="0.25">
      <c r="A238" s="797"/>
      <c r="B238" s="817" t="s">
        <v>972</v>
      </c>
      <c r="C238" s="818"/>
      <c r="D238" s="818"/>
      <c r="E238" s="819"/>
    </row>
    <row r="239" spans="1:5" x14ac:dyDescent="0.25">
      <c r="A239" s="366">
        <v>45170</v>
      </c>
      <c r="B239" s="354" t="s">
        <v>769</v>
      </c>
      <c r="C239" s="355" t="s">
        <v>769</v>
      </c>
      <c r="D239" s="356" t="s">
        <v>769</v>
      </c>
      <c r="E239" s="357" t="s">
        <v>769</v>
      </c>
    </row>
    <row r="240" spans="1:5" x14ac:dyDescent="0.25">
      <c r="A240" s="366">
        <v>45200</v>
      </c>
      <c r="B240" s="376" t="s">
        <v>769</v>
      </c>
      <c r="C240" s="377" t="s">
        <v>769</v>
      </c>
      <c r="D240" s="378" t="s">
        <v>769</v>
      </c>
      <c r="E240" s="379" t="s">
        <v>769</v>
      </c>
    </row>
    <row r="241" spans="1:5" x14ac:dyDescent="0.25">
      <c r="A241" s="386">
        <v>45231</v>
      </c>
      <c r="B241" s="387" t="s">
        <v>769</v>
      </c>
      <c r="C241" s="388" t="s">
        <v>769</v>
      </c>
      <c r="D241" s="389" t="s">
        <v>769</v>
      </c>
      <c r="E241" s="390" t="s">
        <v>769</v>
      </c>
    </row>
    <row r="242" spans="1:5" x14ac:dyDescent="0.25">
      <c r="A242" s="386">
        <v>45261</v>
      </c>
      <c r="B242" s="387" t="s">
        <v>769</v>
      </c>
      <c r="C242" s="388" t="s">
        <v>769</v>
      </c>
      <c r="D242" s="389" t="s">
        <v>769</v>
      </c>
      <c r="E242" s="390" t="s">
        <v>769</v>
      </c>
    </row>
    <row r="243" spans="1:5" x14ac:dyDescent="0.25">
      <c r="A243" s="386">
        <v>45292</v>
      </c>
      <c r="B243" s="387" t="s">
        <v>769</v>
      </c>
      <c r="C243" s="388" t="s">
        <v>769</v>
      </c>
      <c r="D243" s="389" t="s">
        <v>769</v>
      </c>
      <c r="E243" s="390" t="s">
        <v>769</v>
      </c>
    </row>
    <row r="244" spans="1:5" x14ac:dyDescent="0.25">
      <c r="A244" s="386">
        <v>45323</v>
      </c>
      <c r="B244" s="387"/>
      <c r="C244" s="388"/>
      <c r="D244" s="389"/>
      <c r="E244" s="390"/>
    </row>
    <row r="245" spans="1:5" x14ac:dyDescent="0.25">
      <c r="A245" s="386">
        <v>45352</v>
      </c>
      <c r="B245" s="387" t="s">
        <v>769</v>
      </c>
      <c r="C245" s="388" t="s">
        <v>769</v>
      </c>
      <c r="D245" s="389" t="s">
        <v>769</v>
      </c>
      <c r="E245" s="390" t="s">
        <v>769</v>
      </c>
    </row>
    <row r="246" spans="1:5" x14ac:dyDescent="0.25">
      <c r="A246" s="506">
        <v>45383</v>
      </c>
      <c r="B246" s="507" t="s">
        <v>769</v>
      </c>
      <c r="C246" s="508" t="s">
        <v>769</v>
      </c>
      <c r="D246" s="509" t="s">
        <v>769</v>
      </c>
      <c r="E246" s="510" t="s">
        <v>769</v>
      </c>
    </row>
    <row r="247" spans="1:5" x14ac:dyDescent="0.25">
      <c r="A247" s="386">
        <v>45413</v>
      </c>
      <c r="B247" s="387" t="s">
        <v>769</v>
      </c>
      <c r="C247" s="388" t="s">
        <v>769</v>
      </c>
      <c r="D247" s="389" t="s">
        <v>769</v>
      </c>
      <c r="E247" s="390" t="s">
        <v>769</v>
      </c>
    </row>
    <row r="248" spans="1:5" x14ac:dyDescent="0.25">
      <c r="A248" s="506">
        <v>45444</v>
      </c>
      <c r="B248" s="507" t="s">
        <v>769</v>
      </c>
      <c r="C248" s="508" t="s">
        <v>769</v>
      </c>
      <c r="D248" s="509" t="s">
        <v>769</v>
      </c>
      <c r="E248" s="510" t="s">
        <v>769</v>
      </c>
    </row>
    <row r="249" spans="1:5" ht="15.75" thickBot="1" x14ac:dyDescent="0.3">
      <c r="A249" s="488">
        <v>45474</v>
      </c>
      <c r="B249" s="489" t="s">
        <v>769</v>
      </c>
      <c r="C249" s="490" t="s">
        <v>769</v>
      </c>
      <c r="D249" s="491" t="s">
        <v>769</v>
      </c>
      <c r="E249" s="492" t="s">
        <v>769</v>
      </c>
    </row>
    <row r="250" spans="1:5" ht="17.25" customHeight="1" x14ac:dyDescent="0.25"/>
    <row r="302" spans="1:1" x14ac:dyDescent="0.25">
      <c r="A302" s="383"/>
    </row>
    <row r="303" spans="1:1" x14ac:dyDescent="0.25">
      <c r="A303" s="383"/>
    </row>
    <row r="304" spans="1:1" x14ac:dyDescent="0.25">
      <c r="A304" s="383"/>
    </row>
    <row r="305" spans="1:1" x14ac:dyDescent="0.25">
      <c r="A305" s="383"/>
    </row>
    <row r="306" spans="1:1" x14ac:dyDescent="0.25">
      <c r="A306" s="383"/>
    </row>
    <row r="307" spans="1:1" x14ac:dyDescent="0.25">
      <c r="A307" s="383"/>
    </row>
    <row r="308" spans="1:1" x14ac:dyDescent="0.25">
      <c r="A308" s="383"/>
    </row>
    <row r="326" spans="2:10" ht="51.75" customHeight="1" x14ac:dyDescent="0.25">
      <c r="B326" s="393"/>
      <c r="C326" s="392"/>
      <c r="D326" s="394"/>
      <c r="E326" s="394"/>
      <c r="F326" s="392"/>
      <c r="G326" s="392"/>
      <c r="H326" s="392"/>
      <c r="I326" s="392"/>
      <c r="J326" s="392"/>
    </row>
    <row r="327" spans="2:10" x14ac:dyDescent="0.25">
      <c r="B327" s="402"/>
      <c r="C327" s="401"/>
      <c r="D327" s="403"/>
      <c r="E327" s="403"/>
      <c r="F327" s="401"/>
      <c r="G327" s="401"/>
      <c r="H327" s="401"/>
      <c r="I327" s="401"/>
      <c r="J327" s="401"/>
    </row>
    <row r="522" spans="1:5" ht="354.75" customHeight="1" x14ac:dyDescent="0.25">
      <c r="A522" s="141"/>
      <c r="B522" s="142"/>
      <c r="C522" s="141"/>
      <c r="D522" s="143"/>
      <c r="E522" s="143"/>
    </row>
    <row r="523" spans="1:5" ht="42.75" customHeight="1" x14ac:dyDescent="0.25"/>
    <row r="526" spans="1:5" ht="30" customHeight="1" x14ac:dyDescent="0.25"/>
    <row r="527" spans="1:5" ht="29.25" customHeight="1" x14ac:dyDescent="0.25"/>
    <row r="529" ht="62.25" customHeight="1" x14ac:dyDescent="0.25"/>
    <row r="531" ht="61.5" customHeight="1" x14ac:dyDescent="0.25"/>
    <row r="532" ht="77.25" customHeight="1" x14ac:dyDescent="0.25"/>
    <row r="533" ht="237.75" customHeight="1" x14ac:dyDescent="0.25"/>
  </sheetData>
  <mergeCells count="38">
    <mergeCell ref="B188:B190"/>
    <mergeCell ref="B131:B132"/>
    <mergeCell ref="B144:B147"/>
    <mergeCell ref="B149:B150"/>
    <mergeCell ref="B152:B153"/>
    <mergeCell ref="B238:E238"/>
    <mergeCell ref="B157:B158"/>
    <mergeCell ref="B110:B111"/>
    <mergeCell ref="B115:B116"/>
    <mergeCell ref="B121:B122"/>
    <mergeCell ref="B123:B124"/>
    <mergeCell ref="B128:B130"/>
    <mergeCell ref="B197:B200"/>
    <mergeCell ref="B215:B216"/>
    <mergeCell ref="B219:B221"/>
    <mergeCell ref="B222:B224"/>
    <mergeCell ref="B228:B229"/>
    <mergeCell ref="B161:B162"/>
    <mergeCell ref="B165:B168"/>
    <mergeCell ref="B169:B170"/>
    <mergeCell ref="B173:B177"/>
    <mergeCell ref="B80:B81"/>
    <mergeCell ref="B86:B88"/>
    <mergeCell ref="B91:B92"/>
    <mergeCell ref="B94:B96"/>
    <mergeCell ref="B103:B104"/>
    <mergeCell ref="A1:E1"/>
    <mergeCell ref="A2:E2"/>
    <mergeCell ref="A4:E4"/>
    <mergeCell ref="A3:E3"/>
    <mergeCell ref="A8:A29"/>
    <mergeCell ref="B10:B11"/>
    <mergeCell ref="A135:A207"/>
    <mergeCell ref="A209:A238"/>
    <mergeCell ref="A44:A48"/>
    <mergeCell ref="A34:A43"/>
    <mergeCell ref="A30:A33"/>
    <mergeCell ref="A80:A133"/>
  </mergeCells>
  <printOptions horizontalCentered="1"/>
  <pageMargins left="0.23622047244094491" right="0.23622047244094491" top="0.47" bottom="0.36" header="0.4" footer="0.23622047244094491"/>
  <pageSetup paperSize="9" scale="70" orientation="portrait" r:id="rId1"/>
  <headerFooter>
    <oddFooter>&amp;R&amp;8&amp;P /&amp;N</oddFooter>
  </headerFooter>
  <rowBreaks count="2" manualBreakCount="2">
    <brk id="59" max="4" man="1"/>
    <brk id="133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91"/>
  <sheetViews>
    <sheetView view="pageBreakPreview" topLeftCell="A3" zoomScaleNormal="100" zoomScaleSheetLayoutView="100" zoomScalePageLayoutView="51" workbookViewId="0">
      <selection activeCell="S32" sqref="S32"/>
    </sheetView>
  </sheetViews>
  <sheetFormatPr defaultRowHeight="15" x14ac:dyDescent="0.25"/>
  <cols>
    <col min="1" max="1" width="8.5703125" customWidth="1"/>
    <col min="2" max="2" width="7.85546875" customWidth="1"/>
    <col min="3" max="3" width="8.5703125" customWidth="1"/>
    <col min="8" max="8" width="9.5703125" customWidth="1"/>
    <col min="13" max="13" width="8.7109375" customWidth="1"/>
    <col min="14" max="14" width="12.42578125" customWidth="1"/>
    <col min="15" max="15" width="11.140625" customWidth="1"/>
    <col min="16" max="16" width="10.85546875" customWidth="1"/>
    <col min="17" max="17" width="10.140625" customWidth="1"/>
  </cols>
  <sheetData>
    <row r="1" spans="1:17" s="52" customFormat="1" ht="42.75" customHeight="1" thickTop="1" thickBot="1" x14ac:dyDescent="0.4">
      <c r="A1" s="826" t="s">
        <v>1099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  <c r="Q1" s="828"/>
    </row>
    <row r="2" spans="1:17" s="52" customFormat="1" ht="27" customHeight="1" thickTop="1" x14ac:dyDescent="0.35">
      <c r="A2" s="224"/>
      <c r="B2" s="224"/>
      <c r="C2"/>
      <c r="D2"/>
      <c r="E2" s="224"/>
      <c r="F2" s="224"/>
      <c r="G2" s="224"/>
      <c r="H2" s="224"/>
      <c r="I2" s="224"/>
      <c r="J2"/>
      <c r="K2" s="224"/>
      <c r="L2" s="224"/>
      <c r="M2" s="224"/>
      <c r="N2" s="224"/>
      <c r="O2" s="224"/>
      <c r="P2" s="224"/>
      <c r="Q2" s="224"/>
    </row>
    <row r="3" spans="1:17" s="52" customFormat="1" ht="48" customHeight="1" x14ac:dyDescent="0.35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/>
    </row>
    <row r="4" spans="1:17" s="52" customFormat="1" ht="47.25" customHeight="1" x14ac:dyDescent="0.35">
      <c r="A4" s="154"/>
      <c r="B4" s="154"/>
      <c r="C4" s="154"/>
      <c r="D4" s="154"/>
      <c r="E4" s="154"/>
      <c r="F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</row>
    <row r="14" spans="1:17" ht="33" customHeight="1" thickBot="1" x14ac:dyDescent="0.3"/>
    <row r="15" spans="1:17" ht="37.5" customHeight="1" thickTop="1" thickBot="1" x14ac:dyDescent="0.3">
      <c r="A15" s="148"/>
      <c r="B15" s="152"/>
      <c r="C15" s="152"/>
      <c r="D15" s="152"/>
      <c r="E15" s="829" t="s">
        <v>1061</v>
      </c>
      <c r="F15" s="830"/>
      <c r="G15" s="830"/>
      <c r="H15" s="830"/>
      <c r="I15" s="830"/>
      <c r="J15" s="830"/>
      <c r="K15" s="830"/>
      <c r="L15" s="830"/>
      <c r="M15" s="830"/>
      <c r="N15" s="831"/>
      <c r="O15" s="152"/>
      <c r="P15" s="152"/>
    </row>
    <row r="16" spans="1:17" ht="39" customHeight="1" thickTop="1" x14ac:dyDescent="0.25">
      <c r="A16" s="148"/>
      <c r="B16" s="152"/>
      <c r="C16" s="152"/>
      <c r="D16" s="152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2"/>
      <c r="P16" s="152"/>
      <c r="Q16" s="152"/>
    </row>
    <row r="17" spans="1:17" ht="33.75" customHeight="1" x14ac:dyDescent="0.25">
      <c r="A17" s="148"/>
      <c r="B17" s="152"/>
      <c r="C17" s="152"/>
      <c r="D17" s="152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2"/>
      <c r="P17" s="152"/>
      <c r="Q17" s="152"/>
    </row>
    <row r="18" spans="1:17" ht="34.5" customHeight="1" x14ac:dyDescent="0.25"/>
    <row r="19" spans="1:17" ht="38.25" customHeight="1" x14ac:dyDescent="0.25"/>
    <row r="20" spans="1:17" ht="29.25" customHeight="1" x14ac:dyDescent="0.25"/>
    <row r="22" spans="1:17" ht="41.25" customHeight="1" x14ac:dyDescent="0.25"/>
    <row r="23" spans="1:17" ht="43.5" customHeight="1" x14ac:dyDescent="0.25"/>
    <row r="24" spans="1:17" ht="29.45" customHeight="1" x14ac:dyDescent="0.25"/>
    <row r="25" spans="1:17" ht="23.25" customHeight="1" thickBot="1" x14ac:dyDescent="0.3"/>
    <row r="26" spans="1:17" ht="34.5" customHeight="1" thickTop="1" thickBot="1" x14ac:dyDescent="0.3">
      <c r="E26" s="829" t="s">
        <v>1062</v>
      </c>
      <c r="F26" s="830"/>
      <c r="G26" s="830"/>
      <c r="H26" s="830"/>
      <c r="I26" s="830"/>
      <c r="J26" s="830"/>
      <c r="K26" s="830"/>
      <c r="L26" s="830"/>
      <c r="M26" s="830"/>
      <c r="N26" s="831"/>
    </row>
    <row r="27" spans="1:17" ht="14.45" customHeight="1" thickTop="1" x14ac:dyDescent="0.25"/>
    <row r="28" spans="1:17" ht="21.75" customHeight="1" x14ac:dyDescent="0.25"/>
    <row r="31" spans="1:17" ht="27.75" customHeight="1" x14ac:dyDescent="0.25"/>
    <row r="32" spans="1:17" ht="26.25" customHeight="1" x14ac:dyDescent="0.25"/>
    <row r="33" spans="3:17" ht="33" customHeight="1" x14ac:dyDescent="0.25"/>
    <row r="34" spans="3:17" ht="33" customHeight="1" x14ac:dyDescent="0.25"/>
    <row r="38" spans="3:17" ht="18.75" customHeight="1" x14ac:dyDescent="0.25"/>
    <row r="39" spans="3:17" ht="17.25" customHeight="1" thickBot="1" x14ac:dyDescent="0.3"/>
    <row r="40" spans="3:17" ht="41.25" customHeight="1" thickTop="1" thickBot="1" x14ac:dyDescent="0.3">
      <c r="C40" s="279"/>
      <c r="D40" s="832" t="s">
        <v>1115</v>
      </c>
      <c r="E40" s="833"/>
      <c r="F40" s="833"/>
      <c r="G40" s="833"/>
      <c r="H40" s="833"/>
      <c r="I40" s="833"/>
      <c r="J40" s="833"/>
      <c r="K40" s="833"/>
      <c r="L40" s="833"/>
      <c r="M40" s="833"/>
      <c r="N40" s="833"/>
      <c r="O40" s="833"/>
      <c r="P40" s="346"/>
      <c r="Q40" s="278"/>
    </row>
    <row r="41" spans="3:17" ht="28.5" customHeight="1" thickTop="1" x14ac:dyDescent="0.25"/>
    <row r="42" spans="3:17" ht="26.25" customHeight="1" x14ac:dyDescent="0.25"/>
    <row r="54" spans="4:16" ht="12.75" customHeight="1" x14ac:dyDescent="0.25"/>
    <row r="55" spans="4:16" ht="57.75" customHeight="1" x14ac:dyDescent="0.25"/>
    <row r="56" spans="4:16" ht="27.6" customHeight="1" thickBot="1" x14ac:dyDescent="0.3"/>
    <row r="57" spans="4:16" ht="33.75" customHeight="1" thickTop="1" thickBot="1" x14ac:dyDescent="0.3">
      <c r="D57" s="820" t="s">
        <v>1100</v>
      </c>
      <c r="E57" s="821"/>
      <c r="F57" s="821"/>
      <c r="G57" s="821"/>
      <c r="H57" s="821"/>
      <c r="I57" s="821"/>
      <c r="J57" s="821"/>
      <c r="K57" s="821"/>
      <c r="L57" s="821"/>
      <c r="M57" s="821"/>
      <c r="N57" s="821"/>
      <c r="O57" s="822"/>
      <c r="P57" s="347"/>
    </row>
    <row r="58" spans="4:16" ht="19.5" customHeight="1" thickTop="1" x14ac:dyDescent="0.25">
      <c r="D58" s="434"/>
      <c r="E58" s="434"/>
      <c r="F58" s="434"/>
      <c r="G58" s="434"/>
      <c r="H58" s="434"/>
      <c r="I58" s="434"/>
      <c r="J58" s="434"/>
      <c r="K58" s="434"/>
      <c r="L58" s="434"/>
      <c r="M58" s="434"/>
      <c r="N58" s="434"/>
      <c r="O58" s="434"/>
      <c r="P58" s="435"/>
    </row>
    <row r="59" spans="4:16" ht="27" customHeight="1" x14ac:dyDescent="0.25">
      <c r="D59" s="434"/>
      <c r="E59" s="434"/>
      <c r="F59" s="434"/>
      <c r="G59" s="434"/>
      <c r="H59" s="434"/>
      <c r="I59" s="434"/>
      <c r="J59" s="434"/>
      <c r="K59" s="434"/>
      <c r="L59" s="434"/>
      <c r="M59" s="434"/>
      <c r="N59" s="434"/>
      <c r="O59" s="434"/>
      <c r="P59" s="435"/>
    </row>
    <row r="60" spans="4:16" ht="19.5" customHeight="1" x14ac:dyDescent="0.25">
      <c r="D60" s="434"/>
      <c r="E60" s="434"/>
      <c r="F60" s="434"/>
      <c r="G60" s="434"/>
      <c r="H60" s="434"/>
      <c r="I60" s="434"/>
      <c r="J60" s="434"/>
      <c r="K60" s="434"/>
      <c r="L60" s="434"/>
      <c r="M60" s="434"/>
      <c r="N60" s="434"/>
      <c r="O60" s="434"/>
      <c r="P60" s="435"/>
    </row>
    <row r="61" spans="4:16" ht="19.5" customHeight="1" x14ac:dyDescent="0.25">
      <c r="D61" s="434"/>
      <c r="E61" s="434"/>
      <c r="F61" s="434"/>
      <c r="G61" s="434"/>
      <c r="H61" s="434"/>
      <c r="I61" s="434"/>
      <c r="J61" s="434"/>
      <c r="K61" s="434"/>
      <c r="L61" s="434"/>
      <c r="M61" s="434"/>
      <c r="N61" s="434"/>
      <c r="O61" s="434"/>
      <c r="P61" s="435"/>
    </row>
    <row r="62" spans="4:16" ht="38.25" customHeight="1" x14ac:dyDescent="0.25">
      <c r="D62" s="434"/>
      <c r="E62" s="434"/>
      <c r="F62" s="434"/>
      <c r="G62" s="434"/>
      <c r="H62" s="434"/>
      <c r="I62" s="434"/>
      <c r="J62" s="434"/>
      <c r="K62" s="434"/>
      <c r="L62" s="434"/>
      <c r="M62" s="434"/>
      <c r="N62" s="434"/>
      <c r="O62" s="434"/>
      <c r="P62" s="435"/>
    </row>
    <row r="63" spans="4:16" ht="38.25" customHeight="1" x14ac:dyDescent="0.25">
      <c r="D63" s="434"/>
      <c r="E63" s="434"/>
      <c r="F63" s="434"/>
      <c r="G63" s="434"/>
      <c r="H63" s="434"/>
      <c r="I63" s="434"/>
      <c r="J63" s="434"/>
      <c r="K63" s="434"/>
      <c r="L63" s="434"/>
      <c r="M63" s="434"/>
      <c r="N63" s="434"/>
      <c r="O63" s="434"/>
      <c r="P63" s="435"/>
    </row>
    <row r="64" spans="4:16" ht="30" customHeight="1" x14ac:dyDescent="0.25">
      <c r="D64" s="434"/>
      <c r="E64" s="434"/>
      <c r="F64" s="434"/>
      <c r="G64" s="434"/>
      <c r="H64" s="434"/>
      <c r="I64" s="434"/>
      <c r="J64" s="434"/>
      <c r="K64" s="434"/>
      <c r="L64" s="434"/>
      <c r="M64" s="434"/>
      <c r="N64" s="434"/>
      <c r="O64" s="434"/>
      <c r="P64" s="435"/>
    </row>
    <row r="65" spans="4:16" ht="19.5" customHeight="1" x14ac:dyDescent="0.25">
      <c r="D65" s="434"/>
      <c r="E65" s="434"/>
      <c r="F65" s="434"/>
      <c r="G65" s="434"/>
      <c r="H65" s="434"/>
      <c r="I65" s="434"/>
      <c r="J65" s="434"/>
      <c r="K65" s="434"/>
      <c r="L65" s="434"/>
      <c r="M65" s="434"/>
      <c r="N65" s="434"/>
      <c r="O65" s="434"/>
      <c r="P65" s="435"/>
    </row>
    <row r="66" spans="4:16" ht="30.75" customHeight="1" x14ac:dyDescent="0.25">
      <c r="D66" s="434"/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  <c r="P66" s="435"/>
    </row>
    <row r="67" spans="4:16" ht="19.5" customHeight="1" x14ac:dyDescent="0.25"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5"/>
    </row>
    <row r="68" spans="4:16" ht="19.5" customHeight="1" x14ac:dyDescent="0.25">
      <c r="D68" s="434"/>
      <c r="E68" s="434"/>
      <c r="F68" s="434"/>
      <c r="G68" s="434"/>
      <c r="H68" s="434"/>
      <c r="I68" s="434"/>
      <c r="J68" s="434"/>
      <c r="K68" s="434"/>
      <c r="L68" s="434"/>
      <c r="M68" s="434"/>
      <c r="N68" s="434"/>
      <c r="O68" s="434"/>
      <c r="P68" s="435"/>
    </row>
    <row r="69" spans="4:16" ht="19.5" customHeight="1" x14ac:dyDescent="0.25"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  <c r="P69" s="435"/>
    </row>
    <row r="70" spans="4:16" ht="19.5" customHeight="1" x14ac:dyDescent="0.25">
      <c r="D70" s="434"/>
      <c r="E70" s="434"/>
      <c r="F70" s="434"/>
      <c r="G70" s="434"/>
      <c r="H70" s="434"/>
      <c r="I70" s="434"/>
      <c r="J70" s="434"/>
      <c r="K70" s="434"/>
      <c r="L70" s="434"/>
      <c r="M70" s="434"/>
      <c r="N70" s="434"/>
      <c r="O70" s="434"/>
      <c r="P70" s="435"/>
    </row>
    <row r="71" spans="4:16" ht="17.25" customHeight="1" x14ac:dyDescent="0.25">
      <c r="D71" s="434"/>
      <c r="E71" s="434"/>
      <c r="F71" s="434"/>
      <c r="G71" s="434"/>
      <c r="H71" s="434"/>
      <c r="I71" s="434"/>
      <c r="J71" s="434"/>
      <c r="K71" s="434"/>
      <c r="L71" s="434"/>
      <c r="M71" s="434"/>
      <c r="N71" s="434"/>
      <c r="O71" s="434"/>
      <c r="P71" s="435"/>
    </row>
    <row r="72" spans="4:16" ht="19.5" customHeight="1" thickBot="1" x14ac:dyDescent="0.3">
      <c r="D72" s="434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434"/>
      <c r="P72" s="435"/>
    </row>
    <row r="73" spans="4:16" ht="32.25" customHeight="1" thickTop="1" thickBot="1" x14ac:dyDescent="0.3">
      <c r="D73" s="820" t="s">
        <v>1101</v>
      </c>
      <c r="E73" s="821"/>
      <c r="F73" s="821"/>
      <c r="G73" s="821"/>
      <c r="H73" s="821"/>
      <c r="I73" s="821"/>
      <c r="J73" s="821"/>
      <c r="K73" s="821"/>
      <c r="L73" s="821"/>
      <c r="M73" s="821"/>
      <c r="N73" s="821"/>
      <c r="O73" s="822"/>
    </row>
    <row r="74" spans="4:16" ht="19.5" customHeight="1" thickTop="1" x14ac:dyDescent="0.25">
      <c r="D74" s="434"/>
      <c r="E74" s="434"/>
      <c r="F74" s="434"/>
      <c r="G74" s="434"/>
      <c r="H74" s="434"/>
      <c r="I74" s="434"/>
      <c r="J74" s="434"/>
      <c r="K74" s="434"/>
      <c r="L74" s="434"/>
      <c r="M74" s="434"/>
      <c r="N74" s="434"/>
      <c r="O74" s="434"/>
      <c r="P74" s="435"/>
    </row>
    <row r="75" spans="4:16" ht="42" customHeight="1" x14ac:dyDescent="0.25"/>
    <row r="76" spans="4:16" ht="12.75" customHeight="1" x14ac:dyDescent="0.25"/>
    <row r="87" spans="4:18" ht="9.75" customHeight="1" x14ac:dyDescent="0.25"/>
    <row r="88" spans="4:18" ht="6.75" customHeight="1" x14ac:dyDescent="0.25"/>
    <row r="89" spans="4:18" ht="18" customHeight="1" thickBot="1" x14ac:dyDescent="0.3"/>
    <row r="90" spans="4:18" ht="42.75" customHeight="1" thickTop="1" thickBot="1" x14ac:dyDescent="0.3">
      <c r="D90" s="823" t="s">
        <v>1110</v>
      </c>
      <c r="E90" s="824"/>
      <c r="F90" s="824"/>
      <c r="G90" s="824"/>
      <c r="H90" s="824"/>
      <c r="I90" s="824"/>
      <c r="J90" s="824"/>
      <c r="K90" s="824"/>
      <c r="L90" s="824"/>
      <c r="M90" s="824"/>
      <c r="N90" s="824"/>
      <c r="O90" s="825"/>
      <c r="P90" s="348"/>
      <c r="Q90" s="283"/>
      <c r="R90" s="283"/>
    </row>
    <row r="91" spans="4:18" ht="40.5" customHeight="1" thickTop="1" x14ac:dyDescent="0.25"/>
  </sheetData>
  <mergeCells count="7">
    <mergeCell ref="D73:O73"/>
    <mergeCell ref="D90:O90"/>
    <mergeCell ref="A1:Q1"/>
    <mergeCell ref="E15:N15"/>
    <mergeCell ref="E26:N26"/>
    <mergeCell ref="D40:O40"/>
    <mergeCell ref="D57:O57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5" orientation="portrait" r:id="rId1"/>
  <headerFooter>
    <oddFooter>&amp;R&amp;P /&amp;N</oddFooter>
  </headerFooter>
  <rowBreaks count="1" manualBreakCount="1">
    <brk id="58" max="16" man="1"/>
  </rowBreaks>
  <colBreaks count="1" manualBreakCount="1">
    <brk id="18" max="9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7D95-27DB-4B9D-8E08-B6F67615B997}">
  <dimension ref="A3:C58"/>
  <sheetViews>
    <sheetView topLeftCell="A40" workbookViewId="0">
      <selection activeCell="G61" sqref="G61"/>
    </sheetView>
  </sheetViews>
  <sheetFormatPr defaultRowHeight="15" x14ac:dyDescent="0.25"/>
  <cols>
    <col min="1" max="1" width="34" customWidth="1"/>
    <col min="7" max="7" width="33.42578125" customWidth="1"/>
  </cols>
  <sheetData>
    <row r="3" spans="1:1" ht="16.5" thickBot="1" x14ac:dyDescent="0.3">
      <c r="A3" s="229" t="s">
        <v>57</v>
      </c>
    </row>
    <row r="4" spans="1:1" ht="16.5" customHeight="1" thickTop="1" x14ac:dyDescent="0.25">
      <c r="A4" s="134" t="s">
        <v>63</v>
      </c>
    </row>
    <row r="5" spans="1:1" x14ac:dyDescent="0.25">
      <c r="A5" s="70" t="s">
        <v>175</v>
      </c>
    </row>
    <row r="6" spans="1:1" x14ac:dyDescent="0.25">
      <c r="A6" s="69" t="s">
        <v>125</v>
      </c>
    </row>
    <row r="7" spans="1:1" ht="15.75" customHeight="1" x14ac:dyDescent="0.25">
      <c r="A7" s="134" t="s">
        <v>134</v>
      </c>
    </row>
    <row r="8" spans="1:1" x14ac:dyDescent="0.25">
      <c r="A8" s="136" t="s">
        <v>224</v>
      </c>
    </row>
    <row r="9" spans="1:1" ht="15.75" customHeight="1" x14ac:dyDescent="0.25">
      <c r="A9" s="69" t="s">
        <v>100</v>
      </c>
    </row>
    <row r="10" spans="1:1" x14ac:dyDescent="0.25">
      <c r="A10" s="70" t="s">
        <v>244</v>
      </c>
    </row>
    <row r="11" spans="1:1" ht="15.75" customHeight="1" x14ac:dyDescent="0.25">
      <c r="A11" s="69" t="s">
        <v>206</v>
      </c>
    </row>
    <row r="12" spans="1:1" x14ac:dyDescent="0.25">
      <c r="A12" s="69" t="s">
        <v>151</v>
      </c>
    </row>
    <row r="13" spans="1:1" x14ac:dyDescent="0.25">
      <c r="A13" s="69" t="s">
        <v>108</v>
      </c>
    </row>
    <row r="14" spans="1:1" x14ac:dyDescent="0.25">
      <c r="A14" s="69" t="s">
        <v>65</v>
      </c>
    </row>
    <row r="15" spans="1:1" x14ac:dyDescent="0.25">
      <c r="A15" s="69" t="s">
        <v>74</v>
      </c>
    </row>
    <row r="16" spans="1:1" x14ac:dyDescent="0.25">
      <c r="A16" s="70" t="s">
        <v>215</v>
      </c>
    </row>
    <row r="17" spans="1:1" x14ac:dyDescent="0.25">
      <c r="A17" s="70" t="s">
        <v>256</v>
      </c>
    </row>
    <row r="18" spans="1:1" x14ac:dyDescent="0.25">
      <c r="A18" s="134" t="s">
        <v>181</v>
      </c>
    </row>
    <row r="19" spans="1:1" x14ac:dyDescent="0.25">
      <c r="A19" s="69" t="s">
        <v>204</v>
      </c>
    </row>
    <row r="20" spans="1:1" x14ac:dyDescent="0.25">
      <c r="A20" s="69" t="s">
        <v>148</v>
      </c>
    </row>
    <row r="21" spans="1:1" ht="19.5" customHeight="1" x14ac:dyDescent="0.25">
      <c r="A21" s="70" t="s">
        <v>299</v>
      </c>
    </row>
    <row r="22" spans="1:1" x14ac:dyDescent="0.25">
      <c r="A22" s="70" t="s">
        <v>222</v>
      </c>
    </row>
    <row r="23" spans="1:1" x14ac:dyDescent="0.25">
      <c r="A23" s="69" t="s">
        <v>140</v>
      </c>
    </row>
    <row r="24" spans="1:1" x14ac:dyDescent="0.25">
      <c r="A24" s="95" t="s">
        <v>78</v>
      </c>
    </row>
    <row r="25" spans="1:1" x14ac:dyDescent="0.25">
      <c r="A25" s="70" t="s">
        <v>290</v>
      </c>
    </row>
    <row r="26" spans="1:1" x14ac:dyDescent="0.25">
      <c r="A26" s="70" t="s">
        <v>235</v>
      </c>
    </row>
    <row r="27" spans="1:1" x14ac:dyDescent="0.25">
      <c r="A27" s="134" t="s">
        <v>121</v>
      </c>
    </row>
    <row r="28" spans="1:1" x14ac:dyDescent="0.25">
      <c r="A28" s="70" t="s">
        <v>321</v>
      </c>
    </row>
    <row r="29" spans="1:1" x14ac:dyDescent="0.25">
      <c r="A29" s="134" t="s">
        <v>185</v>
      </c>
    </row>
    <row r="30" spans="1:1" x14ac:dyDescent="0.25">
      <c r="A30" s="70" t="s">
        <v>296</v>
      </c>
    </row>
    <row r="31" spans="1:1" x14ac:dyDescent="0.25">
      <c r="A31" s="69" t="s">
        <v>114</v>
      </c>
    </row>
    <row r="32" spans="1:1" x14ac:dyDescent="0.25">
      <c r="A32" s="134" t="s">
        <v>199</v>
      </c>
    </row>
    <row r="33" spans="1:3" x14ac:dyDescent="0.25">
      <c r="A33" s="69" t="s">
        <v>210</v>
      </c>
    </row>
    <row r="34" spans="1:3" x14ac:dyDescent="0.25">
      <c r="A34" s="70" t="s">
        <v>246</v>
      </c>
    </row>
    <row r="35" spans="1:3" x14ac:dyDescent="0.25">
      <c r="A35" s="134" t="s">
        <v>208</v>
      </c>
    </row>
    <row r="36" spans="1:3" x14ac:dyDescent="0.25">
      <c r="A36" s="70" t="s">
        <v>253</v>
      </c>
    </row>
    <row r="37" spans="1:3" x14ac:dyDescent="0.25">
      <c r="A37" s="70" t="s">
        <v>317</v>
      </c>
    </row>
    <row r="38" spans="1:3" ht="20.25" customHeight="1" x14ac:dyDescent="0.25">
      <c r="A38" s="69" t="s">
        <v>127</v>
      </c>
    </row>
    <row r="39" spans="1:3" x14ac:dyDescent="0.25">
      <c r="A39" s="70" t="s">
        <v>306</v>
      </c>
    </row>
    <row r="40" spans="1:3" x14ac:dyDescent="0.25">
      <c r="A40" s="134" t="s">
        <v>162</v>
      </c>
    </row>
    <row r="41" spans="1:3" x14ac:dyDescent="0.25">
      <c r="A41" s="96" t="s">
        <v>292</v>
      </c>
    </row>
    <row r="42" spans="1:3" x14ac:dyDescent="0.25">
      <c r="A42" s="70" t="s">
        <v>313</v>
      </c>
      <c r="C42" s="100" t="s">
        <v>1065</v>
      </c>
    </row>
    <row r="45" spans="1:3" ht="15.75" x14ac:dyDescent="0.25">
      <c r="A45" s="270" t="s">
        <v>351</v>
      </c>
    </row>
    <row r="46" spans="1:3" x14ac:dyDescent="0.25">
      <c r="A46" s="134" t="s">
        <v>367</v>
      </c>
    </row>
    <row r="47" spans="1:3" x14ac:dyDescent="0.25">
      <c r="A47" s="134" t="s">
        <v>365</v>
      </c>
    </row>
    <row r="48" spans="1:3" x14ac:dyDescent="0.25">
      <c r="A48" s="134" t="s">
        <v>374</v>
      </c>
    </row>
    <row r="49" spans="1:3" x14ac:dyDescent="0.25">
      <c r="A49" s="69" t="s">
        <v>424</v>
      </c>
    </row>
    <row r="50" spans="1:3" ht="15.75" customHeight="1" x14ac:dyDescent="0.25">
      <c r="A50" s="134" t="s">
        <v>428</v>
      </c>
    </row>
    <row r="51" spans="1:3" x14ac:dyDescent="0.25">
      <c r="A51" s="493" t="s">
        <v>437</v>
      </c>
    </row>
    <row r="52" spans="1:3" x14ac:dyDescent="0.25">
      <c r="A52" s="134" t="s">
        <v>447</v>
      </c>
    </row>
    <row r="53" spans="1:3" ht="15.75" customHeight="1" x14ac:dyDescent="0.25">
      <c r="A53" s="70" t="s">
        <v>444</v>
      </c>
    </row>
    <row r="54" spans="1:3" ht="15.75" customHeight="1" x14ac:dyDescent="0.25">
      <c r="A54" s="134" t="s">
        <v>453</v>
      </c>
    </row>
    <row r="55" spans="1:3" x14ac:dyDescent="0.25">
      <c r="A55" s="136" t="s">
        <v>462</v>
      </c>
    </row>
    <row r="56" spans="1:3" x14ac:dyDescent="0.25">
      <c r="A56" s="461" t="s">
        <v>471</v>
      </c>
    </row>
    <row r="57" spans="1:3" x14ac:dyDescent="0.25">
      <c r="A57" s="487" t="s">
        <v>473</v>
      </c>
    </row>
    <row r="58" spans="1:3" x14ac:dyDescent="0.25">
      <c r="A58" s="134" t="s">
        <v>483</v>
      </c>
      <c r="C58" s="100" t="s">
        <v>1006</v>
      </c>
    </row>
  </sheetData>
  <sortState xmlns:xlrd2="http://schemas.microsoft.com/office/spreadsheetml/2017/richdata2" ref="A46:A58">
    <sortCondition ref="A46:A58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B2EC9-2EE6-4054-B705-5131D4F4C831}">
  <dimension ref="A2:C66"/>
  <sheetViews>
    <sheetView topLeftCell="A40" workbookViewId="0">
      <selection activeCell="J70" sqref="J70"/>
    </sheetView>
  </sheetViews>
  <sheetFormatPr defaultRowHeight="15" x14ac:dyDescent="0.25"/>
  <cols>
    <col min="1" max="1" width="26.85546875" customWidth="1"/>
    <col min="11" max="11" width="22.140625" customWidth="1"/>
  </cols>
  <sheetData>
    <row r="2" spans="1:1" ht="16.5" thickBot="1" x14ac:dyDescent="0.3">
      <c r="A2" s="229" t="s">
        <v>57</v>
      </c>
    </row>
    <row r="3" spans="1:1" ht="15.75" thickTop="1" x14ac:dyDescent="0.25">
      <c r="A3" s="445" t="s">
        <v>63</v>
      </c>
    </row>
    <row r="4" spans="1:1" ht="15" customHeight="1" x14ac:dyDescent="0.25">
      <c r="A4" s="443" t="s">
        <v>65</v>
      </c>
    </row>
    <row r="5" spans="1:1" ht="15" customHeight="1" x14ac:dyDescent="0.25">
      <c r="A5" s="443" t="s">
        <v>74</v>
      </c>
    </row>
    <row r="6" spans="1:1" ht="15" customHeight="1" x14ac:dyDescent="0.25">
      <c r="A6" s="445" t="s">
        <v>88</v>
      </c>
    </row>
    <row r="7" spans="1:1" ht="15" customHeight="1" x14ac:dyDescent="0.25">
      <c r="A7" s="445" t="s">
        <v>100</v>
      </c>
    </row>
    <row r="8" spans="1:1" x14ac:dyDescent="0.25">
      <c r="A8" s="836" t="s">
        <v>108</v>
      </c>
    </row>
    <row r="9" spans="1:1" x14ac:dyDescent="0.25">
      <c r="A9" s="836"/>
    </row>
    <row r="10" spans="1:1" x14ac:dyDescent="0.25">
      <c r="A10" s="836"/>
    </row>
    <row r="11" spans="1:1" x14ac:dyDescent="0.25">
      <c r="A11" s="443" t="s">
        <v>121</v>
      </c>
    </row>
    <row r="12" spans="1:1" x14ac:dyDescent="0.25">
      <c r="A12" s="443" t="s">
        <v>125</v>
      </c>
    </row>
    <row r="13" spans="1:1" x14ac:dyDescent="0.25">
      <c r="A13" s="443" t="s">
        <v>127</v>
      </c>
    </row>
    <row r="14" spans="1:1" x14ac:dyDescent="0.25">
      <c r="A14" s="443" t="s">
        <v>134</v>
      </c>
    </row>
    <row r="15" spans="1:1" ht="30" x14ac:dyDescent="0.25">
      <c r="A15" s="443" t="s">
        <v>140</v>
      </c>
    </row>
    <row r="16" spans="1:1" ht="15" customHeight="1" x14ac:dyDescent="0.25">
      <c r="A16" s="443" t="s">
        <v>148</v>
      </c>
    </row>
    <row r="17" spans="1:1" x14ac:dyDescent="0.25">
      <c r="A17" s="443" t="s">
        <v>151</v>
      </c>
    </row>
    <row r="18" spans="1:1" ht="15" customHeight="1" x14ac:dyDescent="0.25">
      <c r="A18" s="443" t="s">
        <v>159</v>
      </c>
    </row>
    <row r="19" spans="1:1" ht="15" customHeight="1" x14ac:dyDescent="0.25">
      <c r="A19" s="447" t="s">
        <v>162</v>
      </c>
    </row>
    <row r="20" spans="1:1" x14ac:dyDescent="0.25">
      <c r="A20" s="444" t="s">
        <v>175</v>
      </c>
    </row>
    <row r="21" spans="1:1" x14ac:dyDescent="0.25">
      <c r="A21" s="443" t="s">
        <v>181</v>
      </c>
    </row>
    <row r="22" spans="1:1" ht="30" x14ac:dyDescent="0.25">
      <c r="A22" s="443" t="s">
        <v>185</v>
      </c>
    </row>
    <row r="23" spans="1:1" x14ac:dyDescent="0.25">
      <c r="A23" s="443" t="s">
        <v>199</v>
      </c>
    </row>
    <row r="24" spans="1:1" ht="30" x14ac:dyDescent="0.25">
      <c r="A24" s="443" t="s">
        <v>204</v>
      </c>
    </row>
    <row r="25" spans="1:1" x14ac:dyDescent="0.25">
      <c r="A25" s="443" t="s">
        <v>206</v>
      </c>
    </row>
    <row r="26" spans="1:1" x14ac:dyDescent="0.25">
      <c r="A26" s="443" t="s">
        <v>1029</v>
      </c>
    </row>
    <row r="27" spans="1:1" x14ac:dyDescent="0.25">
      <c r="A27" s="443" t="s">
        <v>208</v>
      </c>
    </row>
    <row r="28" spans="1:1" x14ac:dyDescent="0.25">
      <c r="A28" s="443" t="s">
        <v>210</v>
      </c>
    </row>
    <row r="29" spans="1:1" ht="15" customHeight="1" x14ac:dyDescent="0.25">
      <c r="A29" s="446" t="s">
        <v>215</v>
      </c>
    </row>
    <row r="30" spans="1:1" x14ac:dyDescent="0.25">
      <c r="A30" s="444" t="s">
        <v>222</v>
      </c>
    </row>
    <row r="31" spans="1:1" ht="15" customHeight="1" x14ac:dyDescent="0.25">
      <c r="A31" s="449" t="s">
        <v>224</v>
      </c>
    </row>
    <row r="32" spans="1:1" x14ac:dyDescent="0.25">
      <c r="A32" s="444" t="s">
        <v>233</v>
      </c>
    </row>
    <row r="33" spans="1:1" x14ac:dyDescent="0.25">
      <c r="A33" s="444" t="s">
        <v>235</v>
      </c>
    </row>
    <row r="34" spans="1:1" x14ac:dyDescent="0.25">
      <c r="A34" s="446" t="s">
        <v>246</v>
      </c>
    </row>
    <row r="35" spans="1:1" ht="15" customHeight="1" x14ac:dyDescent="0.25">
      <c r="A35" s="444" t="s">
        <v>256</v>
      </c>
    </row>
    <row r="36" spans="1:1" ht="30" x14ac:dyDescent="0.25">
      <c r="A36" s="446" t="s">
        <v>281</v>
      </c>
    </row>
    <row r="37" spans="1:1" x14ac:dyDescent="0.25">
      <c r="A37" s="834" t="s">
        <v>290</v>
      </c>
    </row>
    <row r="38" spans="1:1" x14ac:dyDescent="0.25">
      <c r="A38" s="835"/>
    </row>
    <row r="39" spans="1:1" x14ac:dyDescent="0.25">
      <c r="A39" s="837" t="s">
        <v>296</v>
      </c>
    </row>
    <row r="40" spans="1:1" x14ac:dyDescent="0.25">
      <c r="A40" s="837"/>
    </row>
    <row r="41" spans="1:1" ht="30" x14ac:dyDescent="0.25">
      <c r="A41" s="444" t="s">
        <v>299</v>
      </c>
    </row>
    <row r="42" spans="1:1" x14ac:dyDescent="0.25">
      <c r="A42" s="837" t="s">
        <v>306</v>
      </c>
    </row>
    <row r="43" spans="1:1" x14ac:dyDescent="0.25">
      <c r="A43" s="837"/>
    </row>
    <row r="44" spans="1:1" x14ac:dyDescent="0.25">
      <c r="A44" s="834" t="s">
        <v>313</v>
      </c>
    </row>
    <row r="45" spans="1:1" x14ac:dyDescent="0.25">
      <c r="A45" s="838"/>
    </row>
    <row r="46" spans="1:1" x14ac:dyDescent="0.25">
      <c r="A46" s="835"/>
    </row>
    <row r="47" spans="1:1" x14ac:dyDescent="0.25">
      <c r="A47" s="444" t="s">
        <v>317</v>
      </c>
    </row>
    <row r="48" spans="1:1" x14ac:dyDescent="0.25">
      <c r="A48" s="444" t="s">
        <v>321</v>
      </c>
    </row>
    <row r="49" spans="1:3" x14ac:dyDescent="0.25">
      <c r="A49" s="834" t="s">
        <v>336</v>
      </c>
    </row>
    <row r="50" spans="1:3" x14ac:dyDescent="0.25">
      <c r="A50" s="835"/>
      <c r="C50">
        <v>40</v>
      </c>
    </row>
    <row r="54" spans="1:3" ht="15.75" x14ac:dyDescent="0.25">
      <c r="A54" s="270" t="s">
        <v>351</v>
      </c>
    </row>
    <row r="55" spans="1:3" ht="15.75" customHeight="1" x14ac:dyDescent="0.25">
      <c r="A55" s="448" t="s">
        <v>365</v>
      </c>
    </row>
    <row r="56" spans="1:3" ht="30.75" customHeight="1" x14ac:dyDescent="0.25">
      <c r="A56" s="447" t="s">
        <v>367</v>
      </c>
    </row>
    <row r="57" spans="1:3" x14ac:dyDescent="0.25">
      <c r="A57" s="447" t="s">
        <v>374</v>
      </c>
    </row>
    <row r="58" spans="1:3" x14ac:dyDescent="0.25">
      <c r="A58" s="452" t="s">
        <v>424</v>
      </c>
    </row>
    <row r="59" spans="1:3" x14ac:dyDescent="0.25">
      <c r="A59" s="452" t="s">
        <v>1030</v>
      </c>
    </row>
    <row r="60" spans="1:3" x14ac:dyDescent="0.25">
      <c r="A60" s="447" t="s">
        <v>428</v>
      </c>
    </row>
    <row r="61" spans="1:3" x14ac:dyDescent="0.25">
      <c r="A61" s="451" t="s">
        <v>437</v>
      </c>
    </row>
    <row r="62" spans="1:3" ht="15.75" customHeight="1" x14ac:dyDescent="0.25">
      <c r="A62" s="452" t="s">
        <v>447</v>
      </c>
    </row>
    <row r="63" spans="1:3" x14ac:dyDescent="0.25">
      <c r="A63" s="447" t="s">
        <v>453</v>
      </c>
    </row>
    <row r="64" spans="1:3" ht="15.75" customHeight="1" x14ac:dyDescent="0.25">
      <c r="A64" s="453" t="s">
        <v>471</v>
      </c>
    </row>
    <row r="65" spans="1:3" x14ac:dyDescent="0.25">
      <c r="A65" s="450" t="s">
        <v>473</v>
      </c>
    </row>
    <row r="66" spans="1:3" x14ac:dyDescent="0.25">
      <c r="A66" s="447" t="s">
        <v>483</v>
      </c>
      <c r="C66">
        <v>12</v>
      </c>
    </row>
  </sheetData>
  <mergeCells count="6">
    <mergeCell ref="A49:A50"/>
    <mergeCell ref="A8:A10"/>
    <mergeCell ref="A37:A38"/>
    <mergeCell ref="A39:A40"/>
    <mergeCell ref="A42:A43"/>
    <mergeCell ref="A44:A46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D288C-3EA0-435F-9121-5603330BBC3E}">
  <dimension ref="A2:C52"/>
  <sheetViews>
    <sheetView topLeftCell="A31" workbookViewId="0">
      <selection activeCell="G42" sqref="G42"/>
    </sheetView>
  </sheetViews>
  <sheetFormatPr defaultRowHeight="15" x14ac:dyDescent="0.25"/>
  <cols>
    <col min="1" max="1" width="26.5703125" customWidth="1"/>
  </cols>
  <sheetData>
    <row r="2" spans="1:1" ht="16.5" thickBot="1" x14ac:dyDescent="0.3">
      <c r="A2" s="229" t="s">
        <v>57</v>
      </c>
    </row>
    <row r="3" spans="1:1" ht="15.75" thickTop="1" x14ac:dyDescent="0.25">
      <c r="A3" s="105" t="s">
        <v>65</v>
      </c>
    </row>
    <row r="4" spans="1:1" x14ac:dyDescent="0.25">
      <c r="A4" s="105" t="s">
        <v>74</v>
      </c>
    </row>
    <row r="5" spans="1:1" x14ac:dyDescent="0.25">
      <c r="A5" s="187" t="s">
        <v>100</v>
      </c>
    </row>
    <row r="6" spans="1:1" x14ac:dyDescent="0.25">
      <c r="A6" s="105" t="s">
        <v>108</v>
      </c>
    </row>
    <row r="7" spans="1:1" x14ac:dyDescent="0.25">
      <c r="A7" s="105" t="s">
        <v>121</v>
      </c>
    </row>
    <row r="8" spans="1:1" x14ac:dyDescent="0.25">
      <c r="A8" s="105" t="s">
        <v>125</v>
      </c>
    </row>
    <row r="9" spans="1:1" x14ac:dyDescent="0.25">
      <c r="A9" s="105" t="s">
        <v>127</v>
      </c>
    </row>
    <row r="10" spans="1:1" x14ac:dyDescent="0.25">
      <c r="A10" s="105" t="s">
        <v>134</v>
      </c>
    </row>
    <row r="11" spans="1:1" ht="30" x14ac:dyDescent="0.25">
      <c r="A11" s="105" t="s">
        <v>140</v>
      </c>
    </row>
    <row r="12" spans="1:1" x14ac:dyDescent="0.25">
      <c r="A12" s="105" t="s">
        <v>148</v>
      </c>
    </row>
    <row r="13" spans="1:1" x14ac:dyDescent="0.25">
      <c r="A13" s="105" t="s">
        <v>151</v>
      </c>
    </row>
    <row r="14" spans="1:1" x14ac:dyDescent="0.25">
      <c r="A14" s="187" t="s">
        <v>162</v>
      </c>
    </row>
    <row r="15" spans="1:1" ht="19.5" customHeight="1" x14ac:dyDescent="0.25">
      <c r="A15" s="183" t="s">
        <v>175</v>
      </c>
    </row>
    <row r="16" spans="1:1" x14ac:dyDescent="0.25">
      <c r="A16" s="105" t="s">
        <v>181</v>
      </c>
    </row>
    <row r="17" spans="1:1" ht="21" customHeight="1" x14ac:dyDescent="0.25">
      <c r="A17" s="105" t="s">
        <v>185</v>
      </c>
    </row>
    <row r="18" spans="1:1" x14ac:dyDescent="0.25">
      <c r="A18" s="105" t="s">
        <v>199</v>
      </c>
    </row>
    <row r="19" spans="1:1" ht="30" x14ac:dyDescent="0.25">
      <c r="A19" s="105" t="s">
        <v>204</v>
      </c>
    </row>
    <row r="20" spans="1:1" x14ac:dyDescent="0.25">
      <c r="A20" s="105" t="s">
        <v>206</v>
      </c>
    </row>
    <row r="21" spans="1:1" x14ac:dyDescent="0.25">
      <c r="A21" s="105" t="s">
        <v>208</v>
      </c>
    </row>
    <row r="22" spans="1:1" x14ac:dyDescent="0.25">
      <c r="A22" s="105" t="s">
        <v>210</v>
      </c>
    </row>
    <row r="23" spans="1:1" x14ac:dyDescent="0.25">
      <c r="A23" s="186" t="s">
        <v>215</v>
      </c>
    </row>
    <row r="24" spans="1:1" x14ac:dyDescent="0.25">
      <c r="A24" s="183" t="s">
        <v>222</v>
      </c>
    </row>
    <row r="25" spans="1:1" x14ac:dyDescent="0.25">
      <c r="A25" s="186" t="s">
        <v>224</v>
      </c>
    </row>
    <row r="26" spans="1:1" x14ac:dyDescent="0.25">
      <c r="A26" s="183" t="s">
        <v>233</v>
      </c>
    </row>
    <row r="27" spans="1:1" x14ac:dyDescent="0.25">
      <c r="A27" s="183" t="s">
        <v>235</v>
      </c>
    </row>
    <row r="28" spans="1:1" x14ac:dyDescent="0.25">
      <c r="A28" s="186" t="s">
        <v>246</v>
      </c>
    </row>
    <row r="29" spans="1:1" x14ac:dyDescent="0.25">
      <c r="A29" s="183" t="s">
        <v>253</v>
      </c>
    </row>
    <row r="30" spans="1:1" x14ac:dyDescent="0.25">
      <c r="A30" s="183" t="s">
        <v>256</v>
      </c>
    </row>
    <row r="31" spans="1:1" x14ac:dyDescent="0.25">
      <c r="A31" s="183" t="s">
        <v>290</v>
      </c>
    </row>
    <row r="32" spans="1:1" x14ac:dyDescent="0.25">
      <c r="A32" s="183" t="s">
        <v>292</v>
      </c>
    </row>
    <row r="33" spans="1:3" x14ac:dyDescent="0.25">
      <c r="A33" s="183" t="s">
        <v>296</v>
      </c>
    </row>
    <row r="34" spans="1:3" ht="30" x14ac:dyDescent="0.25">
      <c r="A34" s="183" t="s">
        <v>299</v>
      </c>
    </row>
    <row r="35" spans="1:3" x14ac:dyDescent="0.25">
      <c r="A35" s="183" t="s">
        <v>306</v>
      </c>
    </row>
    <row r="36" spans="1:3" x14ac:dyDescent="0.25">
      <c r="A36" s="186" t="s">
        <v>313</v>
      </c>
    </row>
    <row r="37" spans="1:3" x14ac:dyDescent="0.25">
      <c r="A37" s="239" t="s">
        <v>317</v>
      </c>
      <c r="C37" s="100">
        <v>35</v>
      </c>
    </row>
    <row r="38" spans="1:3" x14ac:dyDescent="0.25">
      <c r="A38" s="439"/>
    </row>
    <row r="39" spans="1:3" x14ac:dyDescent="0.25">
      <c r="A39" s="439"/>
    </row>
    <row r="40" spans="1:3" ht="15.75" x14ac:dyDescent="0.25">
      <c r="A40" s="440" t="s">
        <v>351</v>
      </c>
    </row>
    <row r="41" spans="1:3" x14ac:dyDescent="0.25">
      <c r="A41" s="436" t="s">
        <v>367</v>
      </c>
    </row>
    <row r="42" spans="1:3" x14ac:dyDescent="0.25">
      <c r="A42" s="436" t="s">
        <v>374</v>
      </c>
    </row>
    <row r="43" spans="1:3" x14ac:dyDescent="0.25">
      <c r="A43" s="436" t="s">
        <v>424</v>
      </c>
    </row>
    <row r="44" spans="1:3" x14ac:dyDescent="0.25">
      <c r="A44" s="436" t="s">
        <v>428</v>
      </c>
    </row>
    <row r="45" spans="1:3" x14ac:dyDescent="0.25">
      <c r="A45" s="436" t="s">
        <v>778</v>
      </c>
    </row>
    <row r="46" spans="1:3" x14ac:dyDescent="0.25">
      <c r="A46" s="437" t="s">
        <v>437</v>
      </c>
    </row>
    <row r="47" spans="1:3" x14ac:dyDescent="0.25">
      <c r="A47" s="437" t="s">
        <v>444</v>
      </c>
    </row>
    <row r="48" spans="1:3" x14ac:dyDescent="0.25">
      <c r="A48" s="436" t="s">
        <v>447</v>
      </c>
    </row>
    <row r="49" spans="1:3" x14ac:dyDescent="0.25">
      <c r="A49" s="436" t="s">
        <v>453</v>
      </c>
    </row>
    <row r="50" spans="1:3" ht="30" x14ac:dyDescent="0.25">
      <c r="A50" s="437" t="s">
        <v>471</v>
      </c>
    </row>
    <row r="51" spans="1:3" x14ac:dyDescent="0.25">
      <c r="A51" s="438" t="s">
        <v>473</v>
      </c>
    </row>
    <row r="52" spans="1:3" x14ac:dyDescent="0.25">
      <c r="A52" s="436" t="s">
        <v>483</v>
      </c>
      <c r="C52" s="100">
        <v>12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49CB2-7470-4D4F-A6F4-92CB8911393F}">
  <dimension ref="A3:C66"/>
  <sheetViews>
    <sheetView topLeftCell="A47" workbookViewId="0">
      <selection activeCell="F63" sqref="F63"/>
    </sheetView>
  </sheetViews>
  <sheetFormatPr defaultRowHeight="15" x14ac:dyDescent="0.25"/>
  <cols>
    <col min="1" max="1" width="25.140625" customWidth="1"/>
    <col min="6" max="6" width="22.140625" customWidth="1"/>
  </cols>
  <sheetData>
    <row r="3" spans="1:1" ht="16.5" thickBot="1" x14ac:dyDescent="0.3">
      <c r="A3" s="229" t="s">
        <v>57</v>
      </c>
    </row>
    <row r="4" spans="1:1" ht="15.75" thickTop="1" x14ac:dyDescent="0.25">
      <c r="A4" s="187" t="s">
        <v>63</v>
      </c>
    </row>
    <row r="5" spans="1:1" x14ac:dyDescent="0.25">
      <c r="A5" s="105" t="s">
        <v>65</v>
      </c>
    </row>
    <row r="6" spans="1:1" x14ac:dyDescent="0.25">
      <c r="A6" s="105" t="s">
        <v>74</v>
      </c>
    </row>
    <row r="7" spans="1:1" x14ac:dyDescent="0.25">
      <c r="A7" s="105" t="s">
        <v>84</v>
      </c>
    </row>
    <row r="8" spans="1:1" ht="15.75" customHeight="1" x14ac:dyDescent="0.25">
      <c r="A8" s="187" t="s">
        <v>88</v>
      </c>
    </row>
    <row r="9" spans="1:1" x14ac:dyDescent="0.25">
      <c r="A9" s="187" t="s">
        <v>100</v>
      </c>
    </row>
    <row r="10" spans="1:1" ht="15.75" customHeight="1" x14ac:dyDescent="0.25">
      <c r="A10" s="105" t="s">
        <v>108</v>
      </c>
    </row>
    <row r="11" spans="1:1" ht="15.75" customHeight="1" x14ac:dyDescent="0.25">
      <c r="A11" s="105" t="s">
        <v>121</v>
      </c>
    </row>
    <row r="12" spans="1:1" x14ac:dyDescent="0.25">
      <c r="A12" s="105" t="s">
        <v>125</v>
      </c>
    </row>
    <row r="13" spans="1:1" x14ac:dyDescent="0.25">
      <c r="A13" s="105" t="s">
        <v>127</v>
      </c>
    </row>
    <row r="14" spans="1:1" x14ac:dyDescent="0.25">
      <c r="A14" s="105" t="s">
        <v>131</v>
      </c>
    </row>
    <row r="15" spans="1:1" x14ac:dyDescent="0.25">
      <c r="A15" s="105" t="s">
        <v>134</v>
      </c>
    </row>
    <row r="16" spans="1:1" ht="30" x14ac:dyDescent="0.25">
      <c r="A16" s="105" t="s">
        <v>140</v>
      </c>
    </row>
    <row r="17" spans="1:1" x14ac:dyDescent="0.25">
      <c r="A17" s="105" t="s">
        <v>148</v>
      </c>
    </row>
    <row r="18" spans="1:1" x14ac:dyDescent="0.25">
      <c r="A18" s="105" t="s">
        <v>151</v>
      </c>
    </row>
    <row r="19" spans="1:1" x14ac:dyDescent="0.25">
      <c r="A19" s="187" t="s">
        <v>162</v>
      </c>
    </row>
    <row r="20" spans="1:1" ht="18.75" customHeight="1" x14ac:dyDescent="0.25">
      <c r="A20" s="183" t="s">
        <v>175</v>
      </c>
    </row>
    <row r="21" spans="1:1" x14ac:dyDescent="0.25">
      <c r="A21" s="105" t="s">
        <v>181</v>
      </c>
    </row>
    <row r="22" spans="1:1" ht="30" x14ac:dyDescent="0.25">
      <c r="A22" s="105" t="s">
        <v>185</v>
      </c>
    </row>
    <row r="23" spans="1:1" x14ac:dyDescent="0.25">
      <c r="A23" s="374" t="s">
        <v>193</v>
      </c>
    </row>
    <row r="24" spans="1:1" x14ac:dyDescent="0.25">
      <c r="A24" s="105" t="s">
        <v>199</v>
      </c>
    </row>
    <row r="25" spans="1:1" ht="30" x14ac:dyDescent="0.25">
      <c r="A25" s="105" t="s">
        <v>204</v>
      </c>
    </row>
    <row r="26" spans="1:1" x14ac:dyDescent="0.25">
      <c r="A26" s="105" t="s">
        <v>206</v>
      </c>
    </row>
    <row r="27" spans="1:1" x14ac:dyDescent="0.25">
      <c r="A27" s="105" t="s">
        <v>208</v>
      </c>
    </row>
    <row r="28" spans="1:1" x14ac:dyDescent="0.25">
      <c r="A28" s="105" t="s">
        <v>210</v>
      </c>
    </row>
    <row r="29" spans="1:1" ht="17.25" customHeight="1" x14ac:dyDescent="0.25">
      <c r="A29" s="186" t="s">
        <v>215</v>
      </c>
    </row>
    <row r="30" spans="1:1" x14ac:dyDescent="0.25">
      <c r="A30" s="186" t="s">
        <v>218</v>
      </c>
    </row>
    <row r="31" spans="1:1" x14ac:dyDescent="0.25">
      <c r="A31" s="183" t="s">
        <v>222</v>
      </c>
    </row>
    <row r="32" spans="1:1" x14ac:dyDescent="0.25">
      <c r="A32" s="186" t="s">
        <v>224</v>
      </c>
    </row>
    <row r="33" spans="1:1" x14ac:dyDescent="0.25">
      <c r="A33" s="183" t="s">
        <v>233</v>
      </c>
    </row>
    <row r="34" spans="1:1" x14ac:dyDescent="0.25">
      <c r="A34" s="183" t="s">
        <v>235</v>
      </c>
    </row>
    <row r="35" spans="1:1" x14ac:dyDescent="0.25">
      <c r="A35" s="183" t="s">
        <v>237</v>
      </c>
    </row>
    <row r="36" spans="1:1" x14ac:dyDescent="0.25">
      <c r="A36" s="186" t="s">
        <v>246</v>
      </c>
    </row>
    <row r="37" spans="1:1" x14ac:dyDescent="0.25">
      <c r="A37" s="183" t="s">
        <v>249</v>
      </c>
    </row>
    <row r="38" spans="1:1" ht="30" x14ac:dyDescent="0.25">
      <c r="A38" s="183" t="s">
        <v>253</v>
      </c>
    </row>
    <row r="39" spans="1:1" x14ac:dyDescent="0.25">
      <c r="A39" s="183" t="s">
        <v>256</v>
      </c>
    </row>
    <row r="40" spans="1:1" x14ac:dyDescent="0.25">
      <c r="A40" s="183" t="s">
        <v>265</v>
      </c>
    </row>
    <row r="41" spans="1:1" x14ac:dyDescent="0.25">
      <c r="A41" s="183" t="s">
        <v>290</v>
      </c>
    </row>
    <row r="42" spans="1:1" x14ac:dyDescent="0.25">
      <c r="A42" s="183" t="s">
        <v>292</v>
      </c>
    </row>
    <row r="43" spans="1:1" x14ac:dyDescent="0.25">
      <c r="A43" s="183" t="s">
        <v>296</v>
      </c>
    </row>
    <row r="44" spans="1:1" ht="30" x14ac:dyDescent="0.25">
      <c r="A44" s="183" t="s">
        <v>299</v>
      </c>
    </row>
    <row r="45" spans="1:1" x14ac:dyDescent="0.25">
      <c r="A45" s="183" t="s">
        <v>306</v>
      </c>
    </row>
    <row r="46" spans="1:1" x14ac:dyDescent="0.25">
      <c r="A46" s="186" t="s">
        <v>313</v>
      </c>
    </row>
    <row r="47" spans="1:1" x14ac:dyDescent="0.25">
      <c r="A47" s="183" t="s">
        <v>317</v>
      </c>
    </row>
    <row r="48" spans="1:1" x14ac:dyDescent="0.25">
      <c r="A48" s="183" t="s">
        <v>321</v>
      </c>
    </row>
    <row r="49" spans="1:3" ht="15.75" customHeight="1" x14ac:dyDescent="0.25">
      <c r="A49" s="186" t="s">
        <v>336</v>
      </c>
    </row>
    <row r="50" spans="1:3" x14ac:dyDescent="0.25">
      <c r="A50" s="183" t="s">
        <v>212</v>
      </c>
      <c r="C50" s="100" t="s">
        <v>1014</v>
      </c>
    </row>
    <row r="53" spans="1:3" ht="15.75" x14ac:dyDescent="0.25">
      <c r="A53" s="270" t="s">
        <v>351</v>
      </c>
    </row>
    <row r="54" spans="1:3" x14ac:dyDescent="0.25">
      <c r="A54" s="185" t="s">
        <v>353</v>
      </c>
    </row>
    <row r="55" spans="1:3" x14ac:dyDescent="0.25">
      <c r="A55" s="187" t="s">
        <v>367</v>
      </c>
    </row>
    <row r="56" spans="1:3" x14ac:dyDescent="0.25">
      <c r="A56" s="381" t="s">
        <v>374</v>
      </c>
    </row>
    <row r="57" spans="1:3" x14ac:dyDescent="0.25">
      <c r="A57" s="375" t="s">
        <v>422</v>
      </c>
    </row>
    <row r="58" spans="1:3" x14ac:dyDescent="0.25">
      <c r="A58" s="105" t="s">
        <v>424</v>
      </c>
    </row>
    <row r="59" spans="1:3" ht="15.75" customHeight="1" x14ac:dyDescent="0.25">
      <c r="A59" s="187" t="s">
        <v>428</v>
      </c>
    </row>
    <row r="60" spans="1:3" x14ac:dyDescent="0.25">
      <c r="A60" s="372" t="s">
        <v>437</v>
      </c>
    </row>
    <row r="61" spans="1:3" x14ac:dyDescent="0.25">
      <c r="A61" s="186" t="s">
        <v>444</v>
      </c>
    </row>
    <row r="62" spans="1:3" ht="15.75" customHeight="1" x14ac:dyDescent="0.25">
      <c r="A62" s="105" t="s">
        <v>447</v>
      </c>
    </row>
    <row r="63" spans="1:3" x14ac:dyDescent="0.25">
      <c r="A63" s="187" t="s">
        <v>453</v>
      </c>
    </row>
    <row r="64" spans="1:3" ht="27" customHeight="1" x14ac:dyDescent="0.25">
      <c r="A64" s="368" t="s">
        <v>471</v>
      </c>
    </row>
    <row r="65" spans="1:3" x14ac:dyDescent="0.25">
      <c r="A65" s="373" t="s">
        <v>473</v>
      </c>
    </row>
    <row r="66" spans="1:3" x14ac:dyDescent="0.25">
      <c r="A66" s="382" t="s">
        <v>483</v>
      </c>
      <c r="C66" s="100" t="s">
        <v>1013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B373D48B78C243B73952B5C3FA1B7A" ma:contentTypeVersion="11" ma:contentTypeDescription="Crie um novo documento." ma:contentTypeScope="" ma:versionID="99b7bdcc591037258bb4c9dfb784be17">
  <xsd:schema xmlns:xsd="http://www.w3.org/2001/XMLSchema" xmlns:xs="http://www.w3.org/2001/XMLSchema" xmlns:p="http://schemas.microsoft.com/office/2006/metadata/properties" xmlns:ns2="12d2b935-5151-4c8e-9c60-cd98fbfd3007" xmlns:ns3="b5051e59-b8a1-430e-a2fb-c5d785e071c5" targetNamespace="http://schemas.microsoft.com/office/2006/metadata/properties" ma:root="true" ma:fieldsID="d20d8f729db316f42f11717bbcda2ca8" ns2:_="" ns3:_="">
    <xsd:import namespace="12d2b935-5151-4c8e-9c60-cd98fbfd3007"/>
    <xsd:import namespace="b5051e59-b8a1-430e-a2fb-c5d785e071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d2b935-5151-4c8e-9c60-cd98fbfd30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8209350e-cb16-4cfb-a8b1-358bb5fa57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051e59-b8a1-430e-a2fb-c5d785e071c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cd4dbff-e03a-4d43-ac26-4d858fd8ab79}" ma:internalName="TaxCatchAll" ma:showField="CatchAllData" ma:web="b5051e59-b8a1-430e-a2fb-c5d785e071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d2b935-5151-4c8e-9c60-cd98fbfd3007">
      <Terms xmlns="http://schemas.microsoft.com/office/infopath/2007/PartnerControls"/>
    </lcf76f155ced4ddcb4097134ff3c332f>
    <TaxCatchAll xmlns="b5051e59-b8a1-430e-a2fb-c5d785e071c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E910EA-541E-4BBE-806D-66D3E474BA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d2b935-5151-4c8e-9c60-cd98fbfd3007"/>
    <ds:schemaRef ds:uri="b5051e59-b8a1-430e-a2fb-c5d785e071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122246-9B5A-49BC-92D2-E04FB1C90514}">
  <ds:schemaRefs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12d2b935-5151-4c8e-9c60-cd98fbfd3007"/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b5051e59-b8a1-430e-a2fb-c5d785e071c5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F51B021-6712-46F1-9389-DB214D1A02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5</vt:i4>
      </vt:variant>
    </vt:vector>
  </HeadingPairs>
  <TitlesOfParts>
    <vt:vector size="33" baseType="lpstr">
      <vt:lpstr>Capa</vt:lpstr>
      <vt:lpstr>Relatório Sintético</vt:lpstr>
      <vt:lpstr>Relatório Analítico </vt:lpstr>
      <vt:lpstr>Entidades Cadastradas</vt:lpstr>
      <vt:lpstr>Anexo Fotos</vt:lpstr>
      <vt:lpstr>Planilha23</vt:lpstr>
      <vt:lpstr>Planilha22</vt:lpstr>
      <vt:lpstr>Planilha21</vt:lpstr>
      <vt:lpstr>Planilha20</vt:lpstr>
      <vt:lpstr>Planilha19</vt:lpstr>
      <vt:lpstr>Planilha18</vt:lpstr>
      <vt:lpstr>Planilha17</vt:lpstr>
      <vt:lpstr>Planilha16</vt:lpstr>
      <vt:lpstr>Planilha15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Office365.28 contas</cp:lastModifiedBy>
  <cp:revision/>
  <cp:lastPrinted>2024-09-24T14:25:27Z</cp:lastPrinted>
  <dcterms:created xsi:type="dcterms:W3CDTF">2019-08-19T14:05:31Z</dcterms:created>
  <dcterms:modified xsi:type="dcterms:W3CDTF">2024-09-24T14:40:16Z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0x010100A9D292B88C8F4B4BB8568353BF1D4199</vt:lpwstr>
  </property>
  <property fmtid="{D5CDD505-2E9C-101B-9397-08002B2CF9AE}" pid="3" name="MediaServiceImageTags">
    <vt:lpwstr/>
  </property>
</Properties>
</file>