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4\Relatórios de Produção\"/>
    </mc:Choice>
  </mc:AlternateContent>
  <xr:revisionPtr revIDLastSave="0" documentId="13_ncr:1_{407DF7B7-48EB-4069-B00B-E3055D55B403}" xr6:coauthVersionLast="47" xr6:coauthVersionMax="47" xr10:uidLastSave="{00000000-0000-0000-0000-000000000000}"/>
  <bookViews>
    <workbookView xWindow="-120" yWindow="-120" windowWidth="24240" windowHeight="131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Relatório!$A$1:$L$47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2" l="1"/>
  <c r="K11" i="2"/>
  <c r="L44" i="2" l="1"/>
  <c r="K44" i="2"/>
  <c r="K43" i="2" l="1"/>
  <c r="L43" i="2"/>
  <c r="L33" i="2"/>
  <c r="K23" i="2"/>
  <c r="L21" i="2"/>
  <c r="L23" i="2"/>
  <c r="K13" i="2"/>
  <c r="L13" i="2"/>
  <c r="K10" i="2"/>
  <c r="L10" i="2"/>
  <c r="K5" i="2"/>
  <c r="L5" i="2"/>
  <c r="L39" i="2" l="1"/>
  <c r="L40" i="2"/>
  <c r="K30" i="2"/>
  <c r="L30" i="2"/>
  <c r="L20" i="2"/>
  <c r="L19" i="2"/>
  <c r="L12" i="2"/>
  <c r="L8" i="2"/>
  <c r="L6" i="2"/>
  <c r="L42" i="2"/>
  <c r="K42" i="2"/>
  <c r="K39" i="2"/>
  <c r="K40" i="2"/>
  <c r="L41" i="2"/>
  <c r="K41" i="2"/>
  <c r="K20" i="2"/>
  <c r="K19" i="2"/>
  <c r="L29" i="2" l="1"/>
  <c r="K29" i="2"/>
  <c r="L31" i="2"/>
  <c r="K31" i="2"/>
  <c r="L32" i="2"/>
  <c r="K32" i="2"/>
  <c r="K33" i="2"/>
  <c r="K6" i="2"/>
  <c r="K21" i="2" l="1"/>
  <c r="K12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<sst xmlns="http://schemas.openxmlformats.org/spreadsheetml/2006/main" count="154" uniqueCount="65">
  <si>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</si>
  <si>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</si>
  <si>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</si>
  <si>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</si>
  <si>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</si>
  <si>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</si>
  <si>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</si>
  <si>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</si>
  <si>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</si>
  <si>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</si>
  <si>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</si>
  <si>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</si>
  <si>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</si>
  <si>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</si>
  <si>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</si>
  <si>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</si>
  <si>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</si>
  <si>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</si>
  <si>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</si>
  <si>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</si>
  <si>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</si>
  <si>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</si>
  <si>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</si>
  <si>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</si>
  <si>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</si>
  <si>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</si>
  <si>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</si>
  <si>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</si>
  <si>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</si>
  <si>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</si>
  <si>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</si>
  <si>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</si>
  <si>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</si>
  <si>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</si>
  <si>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</si>
  <si>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</si>
  <si>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</si>
  <si>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</si>
  <si>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</si>
  <si>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</si>
  <si>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</si>
  <si>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</si>
  <si>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</si>
  <si>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</si>
  <si>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</si>
  <si>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</si>
  <si>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</si>
  <si>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</si>
  <si>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</si>
  <si>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</si>
  <si>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</si>
  <si>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</si>
  <si>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</si>
  <si>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 xml:space="preserve">Centro da Juventude Tecendo o Futuro </t>
  </si>
  <si>
    <t xml:space="preserve">Gerência de Promoção
e Integração ao Mundo
do Trabalho </t>
  </si>
  <si>
    <t>Nº de adolescentes  e jovens atendidos no Centro de Convivência e nas ações de Integração ao Mundo do Trabalho  no Programa Juventude Tecendo o Futuro</t>
  </si>
  <si>
    <t>Nº de atendimentos aos beneficiários do Programa Jovens Talentos</t>
  </si>
  <si>
    <t xml:space="preserve">Nº de ações socioassistenciais  itinerantes de enfrentamento às desproteções sociais </t>
  </si>
  <si>
    <t xml:space="preserve">Nº de refeições servidas nas unidades </t>
  </si>
  <si>
    <t>Centro  de Apoio ao Romeiro</t>
  </si>
  <si>
    <t>Nº de romeiros apoiados no Centro de Apoio ao Romeiro na Romaria de Trindade</t>
  </si>
  <si>
    <t>Romeiro</t>
  </si>
  <si>
    <t>-</t>
  </si>
  <si>
    <r>
      <rPr>
        <b/>
        <sz val="12"/>
        <color theme="1"/>
        <rFont val="Calibri"/>
        <family val="2"/>
        <scheme val="minor"/>
      </rPr>
      <t>Retificação:</t>
    </r>
    <r>
      <rPr>
        <sz val="12"/>
        <color theme="1"/>
        <rFont val="Calibri"/>
        <family val="2"/>
        <scheme val="minor"/>
      </rPr>
      <t xml:space="preserve"> O número de benefícios integrais e parciais em janeiro, fevereiro e março foram retificados, em abril de 15.069 para 15.076, em maio de 14.952 para 14.966 e em junho de  14.911 para 14.924. A variação de valores ocorre em razão de correções efetuadas ao longo do semestre, que refletem em pagamentos retroativos para os meses que já haviam sido fechados os lançamentos no sistema. </t>
    </r>
  </si>
  <si>
    <t>Informações mais detalhadas podem ser conferidas nos Relatórios Gerenciais Mensais, disponíveis em www.ovg.org.br / Acesso à Informação / Prestação de Contas / Relatórios Mensais e Anuais de Suas Ações e Atividades (https://www.ovg.org.br/site/?transparencia=2024-contrato-de-gestao-n-001-2011-sead-ovg).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</si>
</sst>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0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17" fontId="18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ABRIL A JUNHO DE 2024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tabSelected="1" view="pageBreakPreview" topLeftCell="A13" zoomScaleNormal="100" zoomScaleSheetLayoutView="100" workbookViewId="0">
      <selection activeCell="Q23" sqref="Q23"/>
    </sheetView>
  </sheetViews>
  <sheetFormatPr defaultRowHeight="15" x14ac:dyDescent="0.25"/>
  <sheetData>
    <row r="31" spans="1:1" ht="35.25" customHeight="1" x14ac:dyDescent="0.25">
      <c r="A31" s="34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5"/>
  <sheetViews>
    <sheetView view="pageBreakPreview" topLeftCell="A24" zoomScale="85" zoomScaleNormal="85" zoomScaleSheetLayoutView="85" zoomScalePageLayoutView="80" workbookViewId="0">
      <selection activeCell="Q23" sqref="Q23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44" t="s">
        <v>9</v>
      </c>
      <c r="B3" s="44" t="s">
        <v>0</v>
      </c>
      <c r="C3" s="46" t="s">
        <v>1</v>
      </c>
      <c r="D3" s="46" t="s">
        <v>16</v>
      </c>
      <c r="E3" s="43">
        <v>45383</v>
      </c>
      <c r="F3" s="43"/>
      <c r="G3" s="43">
        <v>45413</v>
      </c>
      <c r="H3" s="43"/>
      <c r="I3" s="43">
        <v>45444</v>
      </c>
      <c r="J3" s="43"/>
      <c r="K3" s="9" t="s">
        <v>10</v>
      </c>
      <c r="L3" s="9" t="s">
        <v>11</v>
      </c>
    </row>
    <row r="4" spans="1:14" ht="17.25" customHeight="1" x14ac:dyDescent="0.25">
      <c r="A4" s="44"/>
      <c r="B4" s="44"/>
      <c r="C4" s="46"/>
      <c r="D4" s="47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6.75" customHeight="1" x14ac:dyDescent="0.25">
      <c r="A5" s="45" t="s">
        <v>30</v>
      </c>
      <c r="B5" s="13" t="s">
        <v>25</v>
      </c>
      <c r="C5" s="14" t="s">
        <v>5</v>
      </c>
      <c r="D5" s="14" t="s">
        <v>17</v>
      </c>
      <c r="E5" s="15">
        <v>68</v>
      </c>
      <c r="F5" s="16">
        <v>66</v>
      </c>
      <c r="G5" s="15">
        <v>68</v>
      </c>
      <c r="H5" s="16">
        <v>69</v>
      </c>
      <c r="I5" s="15">
        <v>68</v>
      </c>
      <c r="J5" s="16">
        <v>69</v>
      </c>
      <c r="K5" s="15">
        <f>AVERAGE(E5,G5,I5)</f>
        <v>68</v>
      </c>
      <c r="L5" s="16">
        <f>AVERAGE(F5,H5,J5)</f>
        <v>68</v>
      </c>
    </row>
    <row r="6" spans="1:14" s="3" customFormat="1" ht="33" customHeight="1" x14ac:dyDescent="0.25">
      <c r="A6" s="45"/>
      <c r="B6" s="13" t="s">
        <v>26</v>
      </c>
      <c r="C6" s="14" t="s">
        <v>5</v>
      </c>
      <c r="D6" s="14" t="s">
        <v>17</v>
      </c>
      <c r="E6" s="15">
        <v>28</v>
      </c>
      <c r="F6" s="16">
        <v>26</v>
      </c>
      <c r="G6" s="15">
        <v>28</v>
      </c>
      <c r="H6" s="16">
        <v>25</v>
      </c>
      <c r="I6" s="15">
        <v>28</v>
      </c>
      <c r="J6" s="16">
        <v>25</v>
      </c>
      <c r="K6" s="15">
        <f>AVERAGE(E6,G6,I6)</f>
        <v>28</v>
      </c>
      <c r="L6" s="16">
        <f>AVERAGE(F6,H6,J6)</f>
        <v>25.333333333333332</v>
      </c>
    </row>
    <row r="7" spans="1:14" s="3" customFormat="1" ht="34.5" customHeight="1" x14ac:dyDescent="0.25">
      <c r="A7" s="45"/>
      <c r="B7" s="13" t="s">
        <v>27</v>
      </c>
      <c r="C7" s="14" t="s">
        <v>5</v>
      </c>
      <c r="D7" s="14" t="s">
        <v>17</v>
      </c>
      <c r="E7" s="15">
        <v>30</v>
      </c>
      <c r="F7" s="16">
        <v>32</v>
      </c>
      <c r="G7" s="15">
        <v>30</v>
      </c>
      <c r="H7" s="16">
        <v>30</v>
      </c>
      <c r="I7" s="15">
        <v>30</v>
      </c>
      <c r="J7" s="16">
        <v>31</v>
      </c>
      <c r="K7" s="15">
        <f t="shared" ref="K7:L12" si="0">AVERAGE(E7,G7,I7)</f>
        <v>30</v>
      </c>
      <c r="L7" s="16">
        <f t="shared" si="0"/>
        <v>31</v>
      </c>
    </row>
    <row r="8" spans="1:14" s="3" customFormat="1" ht="35.25" customHeight="1" x14ac:dyDescent="0.25">
      <c r="A8" s="45"/>
      <c r="B8" s="13" t="s">
        <v>28</v>
      </c>
      <c r="C8" s="14" t="s">
        <v>5</v>
      </c>
      <c r="D8" s="14" t="s">
        <v>17</v>
      </c>
      <c r="E8" s="15">
        <v>300</v>
      </c>
      <c r="F8" s="16">
        <v>331</v>
      </c>
      <c r="G8" s="15">
        <v>300</v>
      </c>
      <c r="H8" s="16">
        <v>333</v>
      </c>
      <c r="I8" s="15">
        <v>300</v>
      </c>
      <c r="J8" s="16">
        <v>326</v>
      </c>
      <c r="K8" s="15">
        <f t="shared" si="0"/>
        <v>300</v>
      </c>
      <c r="L8" s="16">
        <f>AVERAGE(F8,H8,J8)</f>
        <v>330</v>
      </c>
      <c r="N8" s="18"/>
    </row>
    <row r="9" spans="1:14" s="3" customFormat="1" ht="34.5" customHeight="1" x14ac:dyDescent="0.25">
      <c r="A9" s="45" t="s">
        <v>31</v>
      </c>
      <c r="B9" s="25" t="s">
        <v>44</v>
      </c>
      <c r="C9" s="14" t="s">
        <v>5</v>
      </c>
      <c r="D9" s="14" t="s">
        <v>17</v>
      </c>
      <c r="E9" s="15">
        <v>30</v>
      </c>
      <c r="F9" s="16">
        <v>29</v>
      </c>
      <c r="G9" s="15">
        <v>30</v>
      </c>
      <c r="H9" s="16">
        <v>30</v>
      </c>
      <c r="I9" s="15">
        <v>30</v>
      </c>
      <c r="J9" s="16">
        <v>28</v>
      </c>
      <c r="K9" s="15">
        <f t="shared" si="0"/>
        <v>30</v>
      </c>
      <c r="L9" s="16">
        <f t="shared" si="0"/>
        <v>29</v>
      </c>
    </row>
    <row r="10" spans="1:14" s="3" customFormat="1" ht="36" customHeight="1" x14ac:dyDescent="0.25">
      <c r="A10" s="45"/>
      <c r="B10" s="25" t="s">
        <v>28</v>
      </c>
      <c r="C10" s="14" t="s">
        <v>5</v>
      </c>
      <c r="D10" s="14" t="s">
        <v>17</v>
      </c>
      <c r="E10" s="15">
        <v>500</v>
      </c>
      <c r="F10" s="16">
        <v>375</v>
      </c>
      <c r="G10" s="15">
        <v>500</v>
      </c>
      <c r="H10" s="16">
        <v>418</v>
      </c>
      <c r="I10" s="15">
        <v>500</v>
      </c>
      <c r="J10" s="16">
        <v>486</v>
      </c>
      <c r="K10" s="15">
        <f>AVERAGE(E10,G10,I10)</f>
        <v>500</v>
      </c>
      <c r="L10" s="16">
        <f>AVERAGE(F10,H10,J10)</f>
        <v>426.33333333333331</v>
      </c>
    </row>
    <row r="11" spans="1:14" s="3" customFormat="1" ht="38.25" customHeight="1" x14ac:dyDescent="0.25">
      <c r="A11" s="38" t="s">
        <v>32</v>
      </c>
      <c r="B11" s="13" t="s">
        <v>27</v>
      </c>
      <c r="C11" s="14" t="s">
        <v>5</v>
      </c>
      <c r="D11" s="14" t="s">
        <v>17</v>
      </c>
      <c r="E11" s="15">
        <v>15</v>
      </c>
      <c r="F11" s="16">
        <v>0</v>
      </c>
      <c r="G11" s="15">
        <v>15</v>
      </c>
      <c r="H11" s="16">
        <v>0</v>
      </c>
      <c r="I11" s="15">
        <v>15</v>
      </c>
      <c r="J11" s="16">
        <v>0</v>
      </c>
      <c r="K11" s="15">
        <f>AVERAGE(E11,G11,I11)</f>
        <v>15</v>
      </c>
      <c r="L11" s="16">
        <f>AVERAGE(F11,H11,J11)</f>
        <v>0</v>
      </c>
    </row>
    <row r="12" spans="1:14" s="3" customFormat="1" ht="37.5" customHeight="1" x14ac:dyDescent="0.25">
      <c r="A12" s="39"/>
      <c r="B12" s="25" t="s">
        <v>28</v>
      </c>
      <c r="C12" s="14" t="s">
        <v>5</v>
      </c>
      <c r="D12" s="14" t="s">
        <v>17</v>
      </c>
      <c r="E12" s="15">
        <v>270</v>
      </c>
      <c r="F12" s="16">
        <v>274</v>
      </c>
      <c r="G12" s="15">
        <v>270</v>
      </c>
      <c r="H12" s="16">
        <v>272</v>
      </c>
      <c r="I12" s="15">
        <v>270</v>
      </c>
      <c r="J12" s="16">
        <v>259</v>
      </c>
      <c r="K12" s="15">
        <f t="shared" si="0"/>
        <v>270</v>
      </c>
      <c r="L12" s="16">
        <f>AVERAGE(F12,H12,J12)</f>
        <v>268.33333333333331</v>
      </c>
    </row>
    <row r="13" spans="1:14" s="3" customFormat="1" ht="36.75" customHeight="1" x14ac:dyDescent="0.25">
      <c r="A13" s="17" t="s">
        <v>33</v>
      </c>
      <c r="B13" s="25" t="s">
        <v>28</v>
      </c>
      <c r="C13" s="14" t="s">
        <v>5</v>
      </c>
      <c r="D13" s="14" t="s">
        <v>17</v>
      </c>
      <c r="E13" s="15">
        <v>280</v>
      </c>
      <c r="F13" s="16">
        <v>297</v>
      </c>
      <c r="G13" s="15">
        <v>280</v>
      </c>
      <c r="H13" s="16">
        <v>291</v>
      </c>
      <c r="I13" s="15">
        <v>280</v>
      </c>
      <c r="J13" s="16">
        <v>283</v>
      </c>
      <c r="K13" s="15">
        <f>AVERAGE(E13,G13,I13)</f>
        <v>280</v>
      </c>
      <c r="L13" s="16">
        <f>AVERAGE(F13,H13,J13)</f>
        <v>290.33333333333331</v>
      </c>
    </row>
    <row r="14" spans="1:14" s="3" customFormat="1" ht="30" customHeight="1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4" s="3" customFormat="1" ht="41.25" customHeight="1" x14ac:dyDescent="0.25">
      <c r="A15" s="41" t="s">
        <v>22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4" s="3" customFormat="1" ht="11.25" customHeight="1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19.5" customHeight="1" x14ac:dyDescent="0.25">
      <c r="A17" s="44" t="s">
        <v>9</v>
      </c>
      <c r="B17" s="44" t="s">
        <v>0</v>
      </c>
      <c r="C17" s="46" t="s">
        <v>1</v>
      </c>
      <c r="D17" s="46" t="s">
        <v>16</v>
      </c>
      <c r="E17" s="43">
        <v>45383</v>
      </c>
      <c r="F17" s="43"/>
      <c r="G17" s="43">
        <v>45413</v>
      </c>
      <c r="H17" s="43"/>
      <c r="I17" s="43">
        <v>45444</v>
      </c>
      <c r="J17" s="43"/>
      <c r="K17" s="9" t="s">
        <v>10</v>
      </c>
      <c r="L17" s="9" t="s">
        <v>11</v>
      </c>
    </row>
    <row r="18" spans="1:12" ht="19.5" customHeight="1" x14ac:dyDescent="0.25">
      <c r="A18" s="44"/>
      <c r="B18" s="44"/>
      <c r="C18" s="46"/>
      <c r="D18" s="46"/>
      <c r="E18" s="10" t="s">
        <v>2</v>
      </c>
      <c r="F18" s="11" t="s">
        <v>3</v>
      </c>
      <c r="G18" s="10" t="s">
        <v>2</v>
      </c>
      <c r="H18" s="11" t="s">
        <v>3</v>
      </c>
      <c r="I18" s="10" t="s">
        <v>2</v>
      </c>
      <c r="J18" s="11" t="s">
        <v>3</v>
      </c>
      <c r="K18" s="9" t="s">
        <v>4</v>
      </c>
      <c r="L18" s="9" t="s">
        <v>4</v>
      </c>
    </row>
    <row r="19" spans="1:12" s="3" customFormat="1" ht="70.5" customHeight="1" x14ac:dyDescent="0.25">
      <c r="A19" s="48" t="s">
        <v>53</v>
      </c>
      <c r="B19" s="30" t="s">
        <v>55</v>
      </c>
      <c r="C19" s="14" t="s">
        <v>5</v>
      </c>
      <c r="D19" s="14" t="s">
        <v>17</v>
      </c>
      <c r="E19" s="15">
        <v>500</v>
      </c>
      <c r="F19" s="16">
        <v>823</v>
      </c>
      <c r="G19" s="15">
        <v>500</v>
      </c>
      <c r="H19" s="16">
        <v>874</v>
      </c>
      <c r="I19" s="15">
        <v>500</v>
      </c>
      <c r="J19" s="16">
        <v>907</v>
      </c>
      <c r="K19" s="15">
        <f>AVERAGE(E19,G19,I19)</f>
        <v>500</v>
      </c>
      <c r="L19" s="16">
        <f>AVERAGE(F19,H19,J19)</f>
        <v>868</v>
      </c>
    </row>
    <row r="20" spans="1:12" s="3" customFormat="1" ht="41.25" customHeight="1" x14ac:dyDescent="0.25">
      <c r="A20" s="39"/>
      <c r="B20" s="25" t="s">
        <v>43</v>
      </c>
      <c r="C20" s="31" t="s">
        <v>5</v>
      </c>
      <c r="D20" s="14" t="s">
        <v>17</v>
      </c>
      <c r="E20" s="15">
        <v>150</v>
      </c>
      <c r="F20" s="16">
        <v>160</v>
      </c>
      <c r="G20" s="15">
        <v>150</v>
      </c>
      <c r="H20" s="16">
        <v>155</v>
      </c>
      <c r="I20" s="15">
        <v>150</v>
      </c>
      <c r="J20" s="16">
        <v>165</v>
      </c>
      <c r="K20" s="15">
        <f>AVERAGE(E20,G20,I20)</f>
        <v>150</v>
      </c>
      <c r="L20" s="16">
        <f>AVERAGE(F20,H20,J20)</f>
        <v>160</v>
      </c>
    </row>
    <row r="21" spans="1:12" s="3" customFormat="1" ht="38.25" customHeight="1" x14ac:dyDescent="0.25">
      <c r="A21" s="17" t="s">
        <v>42</v>
      </c>
      <c r="B21" s="20" t="s">
        <v>41</v>
      </c>
      <c r="C21" s="14" t="s">
        <v>8</v>
      </c>
      <c r="D21" s="24" t="s">
        <v>29</v>
      </c>
      <c r="E21" s="15">
        <v>14000</v>
      </c>
      <c r="F21" s="16">
        <v>15076</v>
      </c>
      <c r="G21" s="15">
        <v>14000</v>
      </c>
      <c r="H21" s="16">
        <v>14966</v>
      </c>
      <c r="I21" s="15">
        <v>14000</v>
      </c>
      <c r="J21" s="16">
        <v>14927</v>
      </c>
      <c r="K21" s="15">
        <f>MAX(E21,G21,I21)</f>
        <v>14000</v>
      </c>
      <c r="L21" s="16">
        <f>MAX(F21,H21,J21)</f>
        <v>15076</v>
      </c>
    </row>
    <row r="22" spans="1:12" s="3" customFormat="1" ht="51.75" customHeight="1" x14ac:dyDescent="0.25">
      <c r="A22" s="56" t="s">
        <v>63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8"/>
    </row>
    <row r="23" spans="1:12" s="3" customFormat="1" ht="50.25" customHeight="1" x14ac:dyDescent="0.25">
      <c r="A23" s="32" t="s">
        <v>54</v>
      </c>
      <c r="B23" s="36" t="s">
        <v>56</v>
      </c>
      <c r="C23" s="37" t="s">
        <v>48</v>
      </c>
      <c r="D23" s="35" t="s">
        <v>18</v>
      </c>
      <c r="E23" s="15">
        <v>1000</v>
      </c>
      <c r="F23" s="16">
        <v>1094</v>
      </c>
      <c r="G23" s="15">
        <v>1000</v>
      </c>
      <c r="H23" s="16">
        <v>1162</v>
      </c>
      <c r="I23" s="15">
        <v>1000</v>
      </c>
      <c r="J23" s="16">
        <v>1007</v>
      </c>
      <c r="K23" s="15">
        <f>SUM(E23,G23,I23)</f>
        <v>3000</v>
      </c>
      <c r="L23" s="16">
        <f>SUM(F23,H23,J23)</f>
        <v>3263</v>
      </c>
    </row>
    <row r="24" spans="1:12" s="3" customFormat="1" ht="33.75" customHeight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s="3" customFormat="1" ht="48.75" customHeight="1" x14ac:dyDescent="0.25">
      <c r="A25" s="41" t="s">
        <v>21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s="3" customFormat="1" ht="11.2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2" ht="19.5" customHeight="1" x14ac:dyDescent="0.25">
      <c r="A27" s="44" t="s">
        <v>9</v>
      </c>
      <c r="B27" s="44" t="s">
        <v>0</v>
      </c>
      <c r="C27" s="46" t="s">
        <v>1</v>
      </c>
      <c r="D27" s="46" t="s">
        <v>16</v>
      </c>
      <c r="E27" s="43">
        <v>45383</v>
      </c>
      <c r="F27" s="43"/>
      <c r="G27" s="43">
        <v>45413</v>
      </c>
      <c r="H27" s="43"/>
      <c r="I27" s="43">
        <v>45444</v>
      </c>
      <c r="J27" s="43"/>
      <c r="K27" s="9" t="s">
        <v>10</v>
      </c>
      <c r="L27" s="9" t="s">
        <v>11</v>
      </c>
    </row>
    <row r="28" spans="1:12" ht="19.5" customHeight="1" x14ac:dyDescent="0.25">
      <c r="A28" s="44"/>
      <c r="B28" s="44"/>
      <c r="C28" s="46"/>
      <c r="D28" s="47"/>
      <c r="E28" s="10" t="s">
        <v>2</v>
      </c>
      <c r="F28" s="11" t="s">
        <v>3</v>
      </c>
      <c r="G28" s="10" t="s">
        <v>2</v>
      </c>
      <c r="H28" s="11" t="s">
        <v>3</v>
      </c>
      <c r="I28" s="10" t="s">
        <v>2</v>
      </c>
      <c r="J28" s="11" t="s">
        <v>3</v>
      </c>
      <c r="K28" s="12" t="s">
        <v>4</v>
      </c>
      <c r="L28" s="12" t="s">
        <v>4</v>
      </c>
    </row>
    <row r="29" spans="1:12" s="3" customFormat="1" ht="54" customHeight="1" x14ac:dyDescent="0.25">
      <c r="A29" s="28" t="s">
        <v>34</v>
      </c>
      <c r="B29" s="30" t="s">
        <v>57</v>
      </c>
      <c r="C29" s="31" t="s">
        <v>15</v>
      </c>
      <c r="D29" s="14" t="s">
        <v>18</v>
      </c>
      <c r="E29" s="26">
        <v>16</v>
      </c>
      <c r="F29" s="27">
        <v>21</v>
      </c>
      <c r="G29" s="15">
        <v>16</v>
      </c>
      <c r="H29" s="16">
        <v>21</v>
      </c>
      <c r="I29" s="15">
        <v>16</v>
      </c>
      <c r="J29" s="16">
        <v>19</v>
      </c>
      <c r="K29" s="15">
        <f t="shared" ref="K29:L33" si="1">SUM(E29,G29,I29)</f>
        <v>48</v>
      </c>
      <c r="L29" s="16">
        <f t="shared" si="1"/>
        <v>61</v>
      </c>
    </row>
    <row r="30" spans="1:12" s="3" customFormat="1" ht="81.75" customHeight="1" x14ac:dyDescent="0.25">
      <c r="A30" s="23" t="s">
        <v>35</v>
      </c>
      <c r="B30" s="30" t="s">
        <v>49</v>
      </c>
      <c r="C30" s="32" t="s">
        <v>48</v>
      </c>
      <c r="D30" s="14" t="s">
        <v>18</v>
      </c>
      <c r="E30" s="15">
        <v>12980</v>
      </c>
      <c r="F30" s="16">
        <v>12711</v>
      </c>
      <c r="G30" s="15">
        <v>47980</v>
      </c>
      <c r="H30" s="16">
        <v>63391</v>
      </c>
      <c r="I30" s="15">
        <v>47980</v>
      </c>
      <c r="J30" s="16">
        <v>44834</v>
      </c>
      <c r="K30" s="15">
        <f>SUM(E30,G30,I30)</f>
        <v>108940</v>
      </c>
      <c r="L30" s="16">
        <f>SUM(F30,H30,J30)</f>
        <v>120936</v>
      </c>
    </row>
    <row r="31" spans="1:12" s="3" customFormat="1" ht="37.5" customHeight="1" x14ac:dyDescent="0.25">
      <c r="A31" s="17" t="s">
        <v>36</v>
      </c>
      <c r="B31" s="25" t="s">
        <v>47</v>
      </c>
      <c r="C31" s="14" t="s">
        <v>5</v>
      </c>
      <c r="D31" s="14" t="s">
        <v>18</v>
      </c>
      <c r="E31" s="15">
        <v>350</v>
      </c>
      <c r="F31" s="16">
        <v>483</v>
      </c>
      <c r="G31" s="15">
        <v>350</v>
      </c>
      <c r="H31" s="16">
        <v>415</v>
      </c>
      <c r="I31" s="15">
        <v>350</v>
      </c>
      <c r="J31" s="16">
        <v>464</v>
      </c>
      <c r="K31" s="15">
        <f t="shared" si="1"/>
        <v>1050</v>
      </c>
      <c r="L31" s="16">
        <f t="shared" si="1"/>
        <v>1362</v>
      </c>
    </row>
    <row r="32" spans="1:12" s="3" customFormat="1" ht="39" customHeight="1" x14ac:dyDescent="0.25">
      <c r="A32" s="19" t="s">
        <v>37</v>
      </c>
      <c r="B32" s="30" t="s">
        <v>58</v>
      </c>
      <c r="C32" s="14" t="s">
        <v>7</v>
      </c>
      <c r="D32" s="14" t="s">
        <v>18</v>
      </c>
      <c r="E32" s="7">
        <v>355718</v>
      </c>
      <c r="F32" s="8">
        <v>351073</v>
      </c>
      <c r="G32" s="7">
        <v>333819</v>
      </c>
      <c r="H32" s="8">
        <v>318695</v>
      </c>
      <c r="I32" s="7">
        <v>321940</v>
      </c>
      <c r="J32" s="8">
        <v>319299</v>
      </c>
      <c r="K32" s="15">
        <f t="shared" si="1"/>
        <v>1011477</v>
      </c>
      <c r="L32" s="16">
        <f t="shared" si="1"/>
        <v>989067</v>
      </c>
    </row>
    <row r="33" spans="1:12" s="3" customFormat="1" ht="40.5" customHeight="1" x14ac:dyDescent="0.25">
      <c r="A33" s="17" t="s">
        <v>38</v>
      </c>
      <c r="B33" s="33" t="s">
        <v>50</v>
      </c>
      <c r="C33" s="31" t="s">
        <v>51</v>
      </c>
      <c r="D33" s="14" t="s">
        <v>18</v>
      </c>
      <c r="E33" s="15">
        <v>50000</v>
      </c>
      <c r="F33" s="29">
        <v>51588</v>
      </c>
      <c r="G33" s="15">
        <v>50000</v>
      </c>
      <c r="H33" s="16">
        <v>56105</v>
      </c>
      <c r="I33" s="15">
        <v>50000</v>
      </c>
      <c r="J33" s="16">
        <v>48723</v>
      </c>
      <c r="K33" s="15">
        <f t="shared" si="1"/>
        <v>150000</v>
      </c>
      <c r="L33" s="16">
        <f>SUM(F33,H33,J33)</f>
        <v>156416</v>
      </c>
    </row>
    <row r="34" spans="1:12" s="3" customFormat="1" ht="34.5" customHeight="1" x14ac:dyDescent="0.25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</row>
    <row r="35" spans="1:12" s="3" customFormat="1" ht="44.25" customHeight="1" x14ac:dyDescent="0.25">
      <c r="A35" s="41" t="s">
        <v>20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2" s="3" customFormat="1" ht="9.7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 ht="21" customHeight="1" x14ac:dyDescent="0.25">
      <c r="A37" s="44" t="s">
        <v>9</v>
      </c>
      <c r="B37" s="44" t="s">
        <v>0</v>
      </c>
      <c r="C37" s="46" t="s">
        <v>1</v>
      </c>
      <c r="D37" s="46" t="s">
        <v>16</v>
      </c>
      <c r="E37" s="43">
        <v>45383</v>
      </c>
      <c r="F37" s="43"/>
      <c r="G37" s="43">
        <v>45413</v>
      </c>
      <c r="H37" s="43"/>
      <c r="I37" s="43">
        <v>45444</v>
      </c>
      <c r="J37" s="43"/>
      <c r="K37" s="9" t="s">
        <v>10</v>
      </c>
      <c r="L37" s="9" t="s">
        <v>11</v>
      </c>
    </row>
    <row r="38" spans="1:12" ht="18" customHeight="1" x14ac:dyDescent="0.25">
      <c r="A38" s="55"/>
      <c r="B38" s="55"/>
      <c r="C38" s="47"/>
      <c r="D38" s="47"/>
      <c r="E38" s="21" t="s">
        <v>2</v>
      </c>
      <c r="F38" s="22" t="s">
        <v>3</v>
      </c>
      <c r="G38" s="21" t="s">
        <v>2</v>
      </c>
      <c r="H38" s="22" t="s">
        <v>3</v>
      </c>
      <c r="I38" s="21" t="s">
        <v>2</v>
      </c>
      <c r="J38" s="22" t="s">
        <v>3</v>
      </c>
      <c r="K38" s="12" t="s">
        <v>4</v>
      </c>
      <c r="L38" s="12" t="s">
        <v>4</v>
      </c>
    </row>
    <row r="39" spans="1:12" s="3" customFormat="1" ht="42" customHeight="1" x14ac:dyDescent="0.25">
      <c r="A39" s="17" t="s">
        <v>39</v>
      </c>
      <c r="B39" s="25" t="s">
        <v>45</v>
      </c>
      <c r="C39" s="14" t="s">
        <v>6</v>
      </c>
      <c r="D39" s="14" t="s">
        <v>18</v>
      </c>
      <c r="E39" s="15">
        <v>60</v>
      </c>
      <c r="F39" s="16">
        <v>94</v>
      </c>
      <c r="G39" s="15">
        <v>60</v>
      </c>
      <c r="H39" s="16">
        <v>78</v>
      </c>
      <c r="I39" s="15">
        <v>60</v>
      </c>
      <c r="J39" s="16">
        <v>189</v>
      </c>
      <c r="K39" s="15">
        <f t="shared" ref="K39:L41" si="2">SUM(E39,G39,I39)</f>
        <v>180</v>
      </c>
      <c r="L39" s="16">
        <f>SUM(F39,H39,J39)</f>
        <v>361</v>
      </c>
    </row>
    <row r="40" spans="1:12" s="3" customFormat="1" ht="37.5" customHeight="1" x14ac:dyDescent="0.25">
      <c r="A40" s="48" t="s">
        <v>52</v>
      </c>
      <c r="B40" s="13" t="s">
        <v>23</v>
      </c>
      <c r="C40" s="14" t="s">
        <v>5</v>
      </c>
      <c r="D40" s="14" t="s">
        <v>18</v>
      </c>
      <c r="E40" s="15">
        <v>130</v>
      </c>
      <c r="F40" s="16">
        <v>131</v>
      </c>
      <c r="G40" s="15">
        <v>130</v>
      </c>
      <c r="H40" s="16">
        <v>376</v>
      </c>
      <c r="I40" s="15">
        <v>250</v>
      </c>
      <c r="J40" s="16">
        <v>347</v>
      </c>
      <c r="K40" s="15">
        <f t="shared" si="2"/>
        <v>510</v>
      </c>
      <c r="L40" s="16">
        <f>SUM(F40,H40,J40)</f>
        <v>854</v>
      </c>
    </row>
    <row r="41" spans="1:12" s="3" customFormat="1" ht="39.75" customHeight="1" x14ac:dyDescent="0.25">
      <c r="A41" s="51"/>
      <c r="B41" s="13" t="s">
        <v>14</v>
      </c>
      <c r="C41" s="14" t="s">
        <v>15</v>
      </c>
      <c r="D41" s="14" t="s">
        <v>18</v>
      </c>
      <c r="E41" s="15">
        <v>7</v>
      </c>
      <c r="F41" s="16">
        <v>9</v>
      </c>
      <c r="G41" s="15">
        <v>7</v>
      </c>
      <c r="H41" s="16">
        <v>8</v>
      </c>
      <c r="I41" s="15">
        <v>7</v>
      </c>
      <c r="J41" s="16">
        <v>9</v>
      </c>
      <c r="K41" s="15">
        <f t="shared" si="2"/>
        <v>21</v>
      </c>
      <c r="L41" s="16">
        <f t="shared" si="2"/>
        <v>26</v>
      </c>
    </row>
    <row r="42" spans="1:12" s="3" customFormat="1" ht="39.75" customHeight="1" x14ac:dyDescent="0.25">
      <c r="A42" s="52"/>
      <c r="B42" s="25" t="s">
        <v>46</v>
      </c>
      <c r="C42" s="14" t="s">
        <v>6</v>
      </c>
      <c r="D42" s="14" t="s">
        <v>18</v>
      </c>
      <c r="E42" s="15">
        <v>50</v>
      </c>
      <c r="F42" s="16">
        <v>120</v>
      </c>
      <c r="G42" s="15">
        <v>50</v>
      </c>
      <c r="H42" s="16">
        <v>80</v>
      </c>
      <c r="I42" s="15">
        <v>50</v>
      </c>
      <c r="J42" s="16">
        <v>100</v>
      </c>
      <c r="K42" s="15">
        <f t="shared" ref="K42" si="3">SUM(E42,G42,I42)</f>
        <v>150</v>
      </c>
      <c r="L42" s="16">
        <f t="shared" ref="L42" si="4">SUM(F42,H42,J42)</f>
        <v>300</v>
      </c>
    </row>
    <row r="43" spans="1:12" s="3" customFormat="1" ht="40.5" customHeight="1" x14ac:dyDescent="0.25">
      <c r="A43" s="17" t="s">
        <v>40</v>
      </c>
      <c r="B43" s="13" t="s">
        <v>12</v>
      </c>
      <c r="C43" s="14" t="s">
        <v>13</v>
      </c>
      <c r="D43" s="14" t="s">
        <v>17</v>
      </c>
      <c r="E43" s="15">
        <v>140</v>
      </c>
      <c r="F43" s="16">
        <v>221</v>
      </c>
      <c r="G43" s="15">
        <v>140</v>
      </c>
      <c r="H43" s="16">
        <v>148</v>
      </c>
      <c r="I43" s="15">
        <v>140</v>
      </c>
      <c r="J43" s="16">
        <v>142</v>
      </c>
      <c r="K43" s="15">
        <f>AVERAGE(E43,G43,I43)</f>
        <v>140</v>
      </c>
      <c r="L43" s="16">
        <f>AVERAGE(F43,H43,J43)</f>
        <v>170.33333333333334</v>
      </c>
    </row>
    <row r="44" spans="1:12" s="3" customFormat="1" ht="40.5" customHeight="1" x14ac:dyDescent="0.25">
      <c r="A44" s="17" t="s">
        <v>59</v>
      </c>
      <c r="B44" s="13" t="s">
        <v>60</v>
      </c>
      <c r="C44" s="14" t="s">
        <v>61</v>
      </c>
      <c r="D44" s="14" t="s">
        <v>18</v>
      </c>
      <c r="E44" s="15" t="s">
        <v>62</v>
      </c>
      <c r="F44" s="16" t="s">
        <v>62</v>
      </c>
      <c r="G44" s="15" t="s">
        <v>62</v>
      </c>
      <c r="H44" s="16" t="s">
        <v>62</v>
      </c>
      <c r="I44" s="15">
        <v>400000</v>
      </c>
      <c r="J44" s="16">
        <v>430000</v>
      </c>
      <c r="K44" s="15">
        <f>I44</f>
        <v>400000</v>
      </c>
      <c r="L44" s="16">
        <f>J44</f>
        <v>430000</v>
      </c>
    </row>
    <row r="45" spans="1:12" ht="39" customHeight="1" x14ac:dyDescent="0.25">
      <c r="A45" s="40" t="s">
        <v>64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</sheetData>
  <mergeCells count="45">
    <mergeCell ref="A22:L22"/>
    <mergeCell ref="A26:L26"/>
    <mergeCell ref="A40:A42"/>
    <mergeCell ref="A34:L34"/>
    <mergeCell ref="E37:F37"/>
    <mergeCell ref="G37:H37"/>
    <mergeCell ref="I37:J37"/>
    <mergeCell ref="A35:L35"/>
    <mergeCell ref="A36:L36"/>
    <mergeCell ref="A37:A38"/>
    <mergeCell ref="B37:B38"/>
    <mergeCell ref="C37:C38"/>
    <mergeCell ref="D37:D38"/>
    <mergeCell ref="A19:A20"/>
    <mergeCell ref="B17:B18"/>
    <mergeCell ref="A24:L24"/>
    <mergeCell ref="A27:A28"/>
    <mergeCell ref="B27:B28"/>
    <mergeCell ref="C27:C28"/>
    <mergeCell ref="D27:D28"/>
    <mergeCell ref="E27:F27"/>
    <mergeCell ref="G27:H27"/>
    <mergeCell ref="I27:J27"/>
    <mergeCell ref="A25:L25"/>
    <mergeCell ref="C17:C18"/>
    <mergeCell ref="D17:D18"/>
    <mergeCell ref="E17:F17"/>
    <mergeCell ref="G17:H17"/>
    <mergeCell ref="I17:J17"/>
    <mergeCell ref="A11:A12"/>
    <mergeCell ref="A45:L45"/>
    <mergeCell ref="A1:L1"/>
    <mergeCell ref="A15:L15"/>
    <mergeCell ref="A14:L14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6:L16"/>
    <mergeCell ref="A17:A18"/>
  </mergeCells>
  <pageMargins left="0.51" right="0.42" top="0.92" bottom="0.23" header="0.28000000000000003" footer="0.27"/>
  <pageSetup paperSize="9" scale="75" fitToHeight="0" orientation="landscape" r:id="rId1"/>
  <headerFooter>
    <oddHeader xml:space="preserve">&amp;L&amp;G
</oddHeader>
  </headerFooter>
  <rowBreaks count="3" manualBreakCount="3">
    <brk id="14" max="11" man="1"/>
    <brk id="24" max="11" man="1"/>
    <brk id="34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Office365.134</cp:lastModifiedBy>
  <cp:lastPrinted>2025-01-13T16:13:01Z</cp:lastPrinted>
  <dcterms:created xsi:type="dcterms:W3CDTF">2020-03-02T12:07:19Z</dcterms:created>
  <dcterms:modified xsi:type="dcterms:W3CDTF">2025-01-13T16:13:06Z</dcterms:modified>
</cp:coreProperties>
</file>