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arquivos\DOC_CMCG\BANCO DE ALIMENTOS\Relatório Gerencial\2025\06 - Junho\"/>
    </mc:Choice>
  </mc:AlternateContent>
  <xr:revisionPtr revIDLastSave="0" documentId="13_ncr:1_{3C8205C3-68A3-46F8-8067-655529955594}" xr6:coauthVersionLast="47" xr6:coauthVersionMax="47" xr10:uidLastSave="{00000000-0000-0000-0000-000000000000}"/>
  <bookViews>
    <workbookView xWindow="23880" yWindow="-120" windowWidth="29040" windowHeight="15840" tabRatio="696" activeTab="1" xr2:uid="{00000000-000D-0000-FFFF-FFFF00000000}"/>
  </bookViews>
  <sheets>
    <sheet name="Capa" sheetId="10" r:id="rId1"/>
    <sheet name="Relatório Sintético" sheetId="6" r:id="rId2"/>
    <sheet name="Relatório Analítico " sheetId="3" r:id="rId3"/>
    <sheet name="Entidades Cadastradas PAA" sheetId="14" r:id="rId4"/>
    <sheet name="Anexo Fotos" sheetId="12" r:id="rId5"/>
    <sheet name="Planilha31" sheetId="46" state="hidden" r:id="rId6"/>
    <sheet name="Planilha30" sheetId="45" state="hidden" r:id="rId7"/>
    <sheet name="Planilha29" sheetId="44" state="hidden" r:id="rId8"/>
    <sheet name="Planilha28" sheetId="43" state="hidden" r:id="rId9"/>
    <sheet name="Planilha27" sheetId="42" state="hidden" r:id="rId10"/>
    <sheet name="Planilha26" sheetId="41" state="hidden" r:id="rId11"/>
    <sheet name="Planilha25" sheetId="40" state="hidden" r:id="rId12"/>
    <sheet name="Planilha24" sheetId="39" state="hidden" r:id="rId13"/>
    <sheet name="Planilha23" sheetId="38" state="hidden" r:id="rId14"/>
    <sheet name="Planilha22" sheetId="37" state="hidden" r:id="rId15"/>
    <sheet name="Planilha21" sheetId="36" state="hidden" r:id="rId16"/>
    <sheet name="Planilha20" sheetId="35" state="hidden" r:id="rId17"/>
    <sheet name="Planilha19" sheetId="34" state="hidden" r:id="rId18"/>
    <sheet name="Planilha18" sheetId="33" state="hidden" r:id="rId19"/>
    <sheet name="Planilha17" sheetId="32" state="hidden" r:id="rId20"/>
    <sheet name="Planilha16" sheetId="31" state="hidden" r:id="rId21"/>
    <sheet name="Planilha15" sheetId="30" state="hidden" r:id="rId22"/>
    <sheet name="Planilha14" sheetId="29" state="hidden" r:id="rId23"/>
    <sheet name="Planilha13" sheetId="28" state="hidden" r:id="rId24"/>
    <sheet name="Planilha12" sheetId="27" state="hidden" r:id="rId25"/>
    <sheet name="Planilha11" sheetId="26" state="hidden" r:id="rId26"/>
    <sheet name="Planilha10" sheetId="25" state="hidden" r:id="rId27"/>
    <sheet name="Planilha9" sheetId="24" state="hidden" r:id="rId28"/>
    <sheet name="Planilha8" sheetId="23" state="hidden" r:id="rId29"/>
    <sheet name="Planilha7" sheetId="22" state="hidden" r:id="rId30"/>
    <sheet name="Planilha6" sheetId="21" state="hidden" r:id="rId31"/>
    <sheet name="Planilha5" sheetId="20" state="hidden" r:id="rId32"/>
    <sheet name="Planilha4" sheetId="18" state="hidden" r:id="rId33"/>
    <sheet name="Planilha3" sheetId="17" state="hidden" r:id="rId34"/>
    <sheet name="Planilha1" sheetId="16" state="hidden" r:id="rId35"/>
    <sheet name="Planilha2" sheetId="15" state="hidden" r:id="rId36"/>
  </sheets>
  <definedNames>
    <definedName name="__shared_1_0_0">#REF!-#REF!</definedName>
    <definedName name="__shared_2_0_0">#REF!-#REF!</definedName>
    <definedName name="_xlnm._FilterDatabase" localSheetId="2" hidden="1">'Relatório Analítico '!$A$36:$L$570</definedName>
    <definedName name="_xlnm.Print_Area" localSheetId="4">'Anexo Fotos'!$A$1:$Q$107</definedName>
    <definedName name="_xlnm.Print_Area" localSheetId="0">Capa!$A$1:$K$49</definedName>
    <definedName name="_xlnm.Print_Area" localSheetId="3">'Entidades Cadastradas PAA'!$A$1:$E$300</definedName>
    <definedName name="_xlnm.Print_Area" localSheetId="2">'Relatório Analítico '!$A$1:$L$772</definedName>
    <definedName name="_xlnm.Print_Area" localSheetId="1">'Relatório Sintético'!$A$1:$L$40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44" i="3" l="1"/>
  <c r="L446" i="3"/>
  <c r="J441" i="3"/>
  <c r="L440" i="3"/>
  <c r="L414" i="3"/>
  <c r="L387" i="3"/>
  <c r="J256" i="3"/>
  <c r="J257" i="3"/>
  <c r="L37" i="3"/>
  <c r="L33" i="3"/>
  <c r="L32" i="3"/>
  <c r="L18" i="3"/>
  <c r="L17" i="3"/>
  <c r="L16" i="3"/>
  <c r="L12" i="3"/>
  <c r="L11" i="3"/>
  <c r="J12" i="3"/>
  <c r="L640" i="3"/>
  <c r="L641" i="3"/>
  <c r="L146" i="3" l="1"/>
  <c r="I745" i="3" l="1"/>
  <c r="I570" i="3"/>
  <c r="I441" i="3"/>
  <c r="I442" i="3"/>
  <c r="I256" i="3"/>
  <c r="L26" i="3"/>
  <c r="L25" i="3"/>
  <c r="L24" i="3"/>
  <c r="I12" i="3" l="1"/>
  <c r="H256" i="3"/>
  <c r="H745" i="3" l="1"/>
  <c r="L724" i="3"/>
  <c r="H570" i="3"/>
  <c r="H442" i="3"/>
  <c r="H441" i="3"/>
  <c r="L255" i="3"/>
  <c r="H257" i="3"/>
  <c r="H11" i="3" l="1"/>
  <c r="H12" i="3"/>
  <c r="L341" i="3" l="1"/>
  <c r="L254" i="3"/>
  <c r="G570" i="3"/>
  <c r="G442" i="3" l="1"/>
  <c r="G257" i="3"/>
  <c r="L118" i="3"/>
  <c r="L117" i="3"/>
  <c r="L116" i="3"/>
  <c r="L115" i="3"/>
  <c r="L114" i="3"/>
  <c r="L112" i="3"/>
  <c r="L111" i="3"/>
  <c r="L110" i="3"/>
  <c r="L109" i="3"/>
  <c r="L108" i="3"/>
  <c r="L107" i="3"/>
  <c r="L106" i="3"/>
  <c r="L105" i="3"/>
  <c r="L104" i="3"/>
  <c r="L103" i="3"/>
  <c r="L102" i="3"/>
  <c r="L101" i="3"/>
  <c r="L100" i="3"/>
  <c r="L99" i="3"/>
  <c r="L98" i="3"/>
  <c r="L97" i="3"/>
  <c r="L96" i="3"/>
  <c r="L95" i="3"/>
  <c r="L94" i="3"/>
  <c r="L93" i="3"/>
  <c r="L91" i="3"/>
  <c r="L90" i="3"/>
  <c r="L89" i="3"/>
  <c r="L88" i="3"/>
  <c r="L87" i="3"/>
  <c r="L86" i="3"/>
  <c r="L85" i="3"/>
  <c r="L84" i="3"/>
  <c r="L83" i="3"/>
  <c r="L82" i="3"/>
  <c r="L81" i="3"/>
  <c r="L80" i="3"/>
  <c r="L79" i="3"/>
  <c r="L78" i="3"/>
  <c r="L77" i="3"/>
  <c r="L76" i="3"/>
  <c r="L75" i="3"/>
  <c r="L74" i="3"/>
  <c r="L73" i="3"/>
  <c r="L72" i="3"/>
  <c r="L71" i="3"/>
  <c r="L70" i="3"/>
  <c r="L69" i="3"/>
  <c r="L68" i="3"/>
  <c r="L67" i="3"/>
  <c r="L66" i="3"/>
  <c r="L65" i="3"/>
  <c r="L64" i="3"/>
  <c r="L63" i="3"/>
  <c r="L62" i="3"/>
  <c r="L61" i="3"/>
  <c r="L60" i="3"/>
  <c r="L59" i="3"/>
  <c r="L58" i="3"/>
  <c r="L57" i="3"/>
  <c r="L56" i="3"/>
  <c r="L55" i="3"/>
  <c r="L54" i="3"/>
  <c r="L53" i="3"/>
  <c r="L52" i="3"/>
  <c r="L51" i="3"/>
  <c r="L49" i="3"/>
  <c r="L48" i="3"/>
  <c r="L47" i="3"/>
  <c r="L46" i="3"/>
  <c r="L45" i="3"/>
  <c r="L44" i="3"/>
  <c r="L43" i="3"/>
  <c r="L42" i="3"/>
  <c r="L41" i="3"/>
  <c r="L40" i="3"/>
  <c r="L39" i="3"/>
  <c r="L38" i="3"/>
  <c r="G12" i="3"/>
  <c r="L224" i="3"/>
  <c r="F441" i="3" l="1"/>
  <c r="F257" i="3"/>
  <c r="F256" i="3"/>
  <c r="F745" i="3"/>
  <c r="L733" i="3"/>
  <c r="F570" i="3"/>
  <c r="L531" i="3"/>
  <c r="L524" i="3"/>
  <c r="F12" i="3"/>
  <c r="E442" i="3" l="1"/>
  <c r="E257" i="3"/>
  <c r="L678" i="3" l="1"/>
  <c r="L345" i="3"/>
  <c r="E12" i="3"/>
  <c r="L727" i="3"/>
  <c r="L615" i="3"/>
  <c r="L585" i="3"/>
  <c r="L580" i="3"/>
  <c r="E570" i="3"/>
  <c r="L527" i="3"/>
  <c r="L526" i="3"/>
  <c r="L523" i="3"/>
  <c r="L472" i="3"/>
  <c r="L473" i="3"/>
  <c r="L460" i="3"/>
  <c r="L394" i="3"/>
  <c r="L389" i="3"/>
  <c r="L388" i="3"/>
  <c r="L385" i="3"/>
  <c r="L240" i="3"/>
  <c r="K570" i="3" l="1"/>
  <c r="D256" i="3"/>
  <c r="K442" i="3" l="1"/>
  <c r="K745" i="3" l="1"/>
  <c r="K746" i="3" s="1"/>
  <c r="K22" i="3" s="1"/>
  <c r="L744" i="3"/>
  <c r="L576" i="3"/>
  <c r="L577" i="3"/>
  <c r="L578" i="3"/>
  <c r="L579" i="3"/>
  <c r="L581" i="3"/>
  <c r="L582" i="3"/>
  <c r="L583" i="3"/>
  <c r="L584" i="3"/>
  <c r="L586" i="3"/>
  <c r="L587" i="3"/>
  <c r="L588" i="3"/>
  <c r="L589" i="3"/>
  <c r="L590" i="3"/>
  <c r="L591" i="3"/>
  <c r="L592" i="3"/>
  <c r="L593" i="3"/>
  <c r="L594" i="3"/>
  <c r="L595" i="3"/>
  <c r="L596" i="3"/>
  <c r="L597" i="3"/>
  <c r="L598" i="3"/>
  <c r="L599" i="3"/>
  <c r="L600" i="3"/>
  <c r="L601" i="3"/>
  <c r="L602" i="3"/>
  <c r="L603" i="3"/>
  <c r="L604" i="3"/>
  <c r="L605" i="3"/>
  <c r="L606" i="3"/>
  <c r="L607" i="3"/>
  <c r="L608" i="3"/>
  <c r="L609" i="3"/>
  <c r="L610" i="3"/>
  <c r="L611" i="3"/>
  <c r="L612" i="3"/>
  <c r="L613" i="3"/>
  <c r="L614" i="3"/>
  <c r="L616" i="3"/>
  <c r="L617" i="3"/>
  <c r="L618" i="3"/>
  <c r="L619" i="3"/>
  <c r="L620" i="3"/>
  <c r="L621" i="3"/>
  <c r="L622" i="3"/>
  <c r="L623" i="3"/>
  <c r="L624" i="3"/>
  <c r="L625" i="3"/>
  <c r="L626" i="3"/>
  <c r="L627" i="3"/>
  <c r="L628" i="3"/>
  <c r="L629" i="3"/>
  <c r="L630" i="3"/>
  <c r="L631" i="3"/>
  <c r="L632" i="3"/>
  <c r="L633" i="3"/>
  <c r="L634" i="3"/>
  <c r="L635" i="3"/>
  <c r="L636" i="3"/>
  <c r="L637" i="3"/>
  <c r="L638" i="3"/>
  <c r="L639" i="3"/>
  <c r="L642" i="3"/>
  <c r="L643" i="3"/>
  <c r="L644" i="3"/>
  <c r="L645" i="3"/>
  <c r="L646" i="3"/>
  <c r="L647" i="3"/>
  <c r="L648" i="3"/>
  <c r="L649" i="3"/>
  <c r="L650" i="3"/>
  <c r="L651" i="3"/>
  <c r="L652" i="3"/>
  <c r="L653" i="3"/>
  <c r="L654" i="3"/>
  <c r="L655" i="3"/>
  <c r="L656" i="3"/>
  <c r="L657" i="3"/>
  <c r="L658" i="3"/>
  <c r="L659" i="3"/>
  <c r="L660" i="3"/>
  <c r="L661" i="3"/>
  <c r="L662" i="3"/>
  <c r="L663" i="3"/>
  <c r="L664" i="3"/>
  <c r="L665" i="3"/>
  <c r="L666" i="3"/>
  <c r="L667" i="3"/>
  <c r="L668" i="3"/>
  <c r="L669" i="3"/>
  <c r="L670" i="3"/>
  <c r="L671" i="3"/>
  <c r="L672" i="3"/>
  <c r="L673" i="3"/>
  <c r="L674" i="3"/>
  <c r="L675" i="3"/>
  <c r="L676" i="3"/>
  <c r="L677" i="3"/>
  <c r="L679" i="3"/>
  <c r="L680" i="3"/>
  <c r="L681" i="3"/>
  <c r="L682" i="3"/>
  <c r="L683" i="3"/>
  <c r="L684" i="3"/>
  <c r="L685" i="3"/>
  <c r="L686" i="3"/>
  <c r="L687" i="3"/>
  <c r="L688" i="3"/>
  <c r="L689" i="3"/>
  <c r="L690" i="3"/>
  <c r="L691" i="3"/>
  <c r="L692" i="3"/>
  <c r="L693" i="3"/>
  <c r="L694" i="3"/>
  <c r="L695" i="3"/>
  <c r="L696" i="3"/>
  <c r="L697" i="3"/>
  <c r="L698" i="3"/>
  <c r="L699" i="3"/>
  <c r="L700" i="3"/>
  <c r="L701" i="3"/>
  <c r="L702" i="3"/>
  <c r="L703" i="3"/>
  <c r="L704" i="3"/>
  <c r="L705" i="3"/>
  <c r="L706" i="3"/>
  <c r="L707" i="3"/>
  <c r="L708" i="3"/>
  <c r="L709" i="3"/>
  <c r="L710" i="3"/>
  <c r="L711" i="3"/>
  <c r="L712" i="3"/>
  <c r="L713" i="3"/>
  <c r="L714" i="3"/>
  <c r="L715" i="3"/>
  <c r="L716" i="3"/>
  <c r="L717" i="3"/>
  <c r="L718" i="3"/>
  <c r="L719" i="3"/>
  <c r="L720" i="3"/>
  <c r="L721" i="3"/>
  <c r="L722" i="3"/>
  <c r="L723" i="3"/>
  <c r="L725" i="3"/>
  <c r="L726" i="3"/>
  <c r="L728" i="3"/>
  <c r="L729" i="3"/>
  <c r="L730" i="3"/>
  <c r="L731" i="3"/>
  <c r="L732" i="3"/>
  <c r="L734" i="3"/>
  <c r="L735" i="3"/>
  <c r="L736" i="3"/>
  <c r="L737" i="3"/>
  <c r="L738" i="3"/>
  <c r="L739" i="3"/>
  <c r="L740" i="3"/>
  <c r="L741" i="3"/>
  <c r="L742" i="3"/>
  <c r="L743" i="3"/>
  <c r="L575" i="3"/>
  <c r="L566" i="3"/>
  <c r="L453" i="3"/>
  <c r="L454" i="3"/>
  <c r="L455" i="3"/>
  <c r="L456" i="3"/>
  <c r="L457" i="3"/>
  <c r="L458" i="3"/>
  <c r="L459" i="3"/>
  <c r="L461" i="3"/>
  <c r="L462" i="3"/>
  <c r="L463" i="3"/>
  <c r="L464" i="3"/>
  <c r="L465" i="3"/>
  <c r="L466" i="3"/>
  <c r="L467" i="3"/>
  <c r="L468" i="3"/>
  <c r="L469" i="3"/>
  <c r="L470" i="3"/>
  <c r="L471" i="3"/>
  <c r="L474" i="3"/>
  <c r="L475" i="3"/>
  <c r="L476" i="3"/>
  <c r="L477" i="3"/>
  <c r="L478" i="3"/>
  <c r="L479" i="3"/>
  <c r="L480" i="3"/>
  <c r="L481" i="3"/>
  <c r="L482" i="3"/>
  <c r="L483" i="3"/>
  <c r="L484" i="3"/>
  <c r="L485" i="3"/>
  <c r="L486" i="3"/>
  <c r="L487" i="3"/>
  <c r="L488" i="3"/>
  <c r="L489" i="3"/>
  <c r="L490" i="3"/>
  <c r="L491" i="3"/>
  <c r="L492" i="3"/>
  <c r="L493" i="3"/>
  <c r="L494" i="3"/>
  <c r="L495" i="3"/>
  <c r="L496" i="3"/>
  <c r="L497" i="3"/>
  <c r="L498" i="3"/>
  <c r="L499" i="3"/>
  <c r="L500" i="3"/>
  <c r="L501" i="3"/>
  <c r="L502" i="3"/>
  <c r="L503" i="3"/>
  <c r="L504" i="3"/>
  <c r="L505" i="3"/>
  <c r="L506" i="3"/>
  <c r="L507" i="3"/>
  <c r="L508" i="3"/>
  <c r="L509" i="3"/>
  <c r="L510" i="3"/>
  <c r="L511" i="3"/>
  <c r="L512" i="3"/>
  <c r="L513" i="3"/>
  <c r="L514" i="3"/>
  <c r="L515" i="3"/>
  <c r="L516" i="3"/>
  <c r="L517" i="3"/>
  <c r="L518" i="3"/>
  <c r="L519" i="3"/>
  <c r="L520" i="3"/>
  <c r="L521" i="3"/>
  <c r="L522" i="3"/>
  <c r="L525" i="3"/>
  <c r="L528" i="3"/>
  <c r="L529" i="3"/>
  <c r="L530" i="3"/>
  <c r="L532" i="3"/>
  <c r="L533" i="3"/>
  <c r="L534" i="3"/>
  <c r="L535" i="3"/>
  <c r="L536" i="3"/>
  <c r="L537" i="3"/>
  <c r="L538" i="3"/>
  <c r="L539" i="3"/>
  <c r="L540" i="3"/>
  <c r="L541" i="3"/>
  <c r="L542" i="3"/>
  <c r="L543" i="3"/>
  <c r="L544" i="3"/>
  <c r="L545" i="3"/>
  <c r="L546" i="3"/>
  <c r="L547" i="3"/>
  <c r="L548" i="3"/>
  <c r="L549" i="3"/>
  <c r="L550" i="3"/>
  <c r="L551" i="3"/>
  <c r="L552" i="3"/>
  <c r="L553" i="3"/>
  <c r="L554" i="3"/>
  <c r="L555" i="3"/>
  <c r="L556" i="3"/>
  <c r="L557" i="3"/>
  <c r="L558" i="3"/>
  <c r="L559" i="3"/>
  <c r="L560" i="3"/>
  <c r="L561" i="3"/>
  <c r="L562" i="3"/>
  <c r="L563" i="3"/>
  <c r="L564" i="3"/>
  <c r="L565" i="3"/>
  <c r="L567" i="3"/>
  <c r="L568" i="3"/>
  <c r="L569" i="3"/>
  <c r="L452" i="3"/>
  <c r="L570" i="3" s="1"/>
  <c r="K445" i="3"/>
  <c r="D445" i="3"/>
  <c r="D442" i="3"/>
  <c r="D441" i="3"/>
  <c r="E441" i="3"/>
  <c r="G441" i="3"/>
  <c r="F442" i="3"/>
  <c r="K441" i="3"/>
  <c r="L261" i="3"/>
  <c r="L262" i="3"/>
  <c r="L263" i="3"/>
  <c r="L264" i="3"/>
  <c r="L265" i="3"/>
  <c r="L266" i="3"/>
  <c r="L267" i="3"/>
  <c r="L268" i="3"/>
  <c r="L269" i="3"/>
  <c r="L270" i="3"/>
  <c r="L27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2" i="3"/>
  <c r="L343" i="3"/>
  <c r="L344" i="3"/>
  <c r="L346" i="3"/>
  <c r="L347" i="3"/>
  <c r="L348" i="3"/>
  <c r="L349" i="3"/>
  <c r="L350" i="3"/>
  <c r="L351" i="3"/>
  <c r="L352" i="3"/>
  <c r="L353" i="3"/>
  <c r="L354" i="3"/>
  <c r="L355" i="3"/>
  <c r="L356" i="3"/>
  <c r="L357" i="3"/>
  <c r="L358" i="3"/>
  <c r="L359" i="3"/>
  <c r="L360" i="3"/>
  <c r="L361" i="3"/>
  <c r="L362" i="3"/>
  <c r="L363" i="3"/>
  <c r="L364" i="3"/>
  <c r="L365" i="3"/>
  <c r="L366" i="3"/>
  <c r="L367" i="3"/>
  <c r="L368" i="3"/>
  <c r="L369" i="3"/>
  <c r="L370" i="3"/>
  <c r="L371" i="3"/>
  <c r="L372" i="3"/>
  <c r="L373" i="3"/>
  <c r="L374" i="3"/>
  <c r="L375" i="3"/>
  <c r="L377" i="3"/>
  <c r="L378" i="3"/>
  <c r="L379" i="3"/>
  <c r="L376" i="3"/>
  <c r="L380" i="3"/>
  <c r="L381" i="3"/>
  <c r="L382" i="3"/>
  <c r="L383" i="3"/>
  <c r="L384" i="3"/>
  <c r="L386" i="3"/>
  <c r="L390" i="3"/>
  <c r="L391" i="3"/>
  <c r="L392" i="3"/>
  <c r="L393" i="3"/>
  <c r="L395" i="3"/>
  <c r="L396" i="3"/>
  <c r="L397" i="3"/>
  <c r="L398" i="3"/>
  <c r="L399" i="3"/>
  <c r="L400" i="3"/>
  <c r="L401" i="3"/>
  <c r="L402" i="3"/>
  <c r="L403" i="3"/>
  <c r="L404" i="3"/>
  <c r="L405" i="3"/>
  <c r="L406" i="3"/>
  <c r="L407" i="3"/>
  <c r="L408" i="3"/>
  <c r="L409" i="3"/>
  <c r="L410" i="3"/>
  <c r="L411" i="3"/>
  <c r="L412" i="3"/>
  <c r="L413" i="3"/>
  <c r="L415" i="3"/>
  <c r="L416" i="3"/>
  <c r="L417" i="3"/>
  <c r="L418" i="3"/>
  <c r="L419" i="3"/>
  <c r="L420" i="3"/>
  <c r="L421" i="3"/>
  <c r="L422" i="3"/>
  <c r="L423" i="3"/>
  <c r="L424" i="3"/>
  <c r="L425" i="3"/>
  <c r="L426" i="3"/>
  <c r="L427" i="3"/>
  <c r="L428" i="3"/>
  <c r="L429" i="3"/>
  <c r="L430" i="3"/>
  <c r="L431" i="3"/>
  <c r="L432" i="3"/>
  <c r="L433" i="3"/>
  <c r="L434" i="3"/>
  <c r="L435" i="3"/>
  <c r="L436" i="3"/>
  <c r="L437" i="3"/>
  <c r="L438" i="3"/>
  <c r="L439" i="3"/>
  <c r="L260" i="3"/>
  <c r="K257" i="3"/>
  <c r="K256" i="3"/>
  <c r="L50" i="3"/>
  <c r="L92" i="3"/>
  <c r="L113"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7" i="3"/>
  <c r="L148" i="3"/>
  <c r="L149" i="3"/>
  <c r="L150" i="3"/>
  <c r="L151" i="3"/>
  <c r="L152" i="3"/>
  <c r="L153" i="3"/>
  <c r="L154" i="3"/>
  <c r="L155" i="3"/>
  <c r="L156" i="3"/>
  <c r="L157" i="3"/>
  <c r="L158" i="3"/>
  <c r="L159" i="3"/>
  <c r="L160" i="3"/>
  <c r="L161" i="3"/>
  <c r="L162" i="3"/>
  <c r="L163" i="3"/>
  <c r="L164" i="3"/>
  <c r="L165" i="3"/>
  <c r="L166" i="3"/>
  <c r="L167" i="3"/>
  <c r="L168" i="3"/>
  <c r="L169" i="3"/>
  <c r="L170" i="3"/>
  <c r="L171" i="3"/>
  <c r="L172" i="3"/>
  <c r="L173" i="3"/>
  <c r="L174" i="3"/>
  <c r="L175" i="3"/>
  <c r="L176" i="3"/>
  <c r="L177" i="3"/>
  <c r="L178" i="3"/>
  <c r="L179" i="3"/>
  <c r="L180" i="3"/>
  <c r="L181" i="3"/>
  <c r="L182" i="3"/>
  <c r="L183" i="3"/>
  <c r="L184" i="3"/>
  <c r="L185" i="3"/>
  <c r="L186"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1" i="3"/>
  <c r="L222" i="3"/>
  <c r="L223" i="3"/>
  <c r="L225" i="3"/>
  <c r="L226" i="3"/>
  <c r="L227" i="3"/>
  <c r="L228" i="3"/>
  <c r="L229" i="3"/>
  <c r="L230" i="3"/>
  <c r="L231" i="3"/>
  <c r="L232" i="3"/>
  <c r="L233" i="3"/>
  <c r="L234" i="3"/>
  <c r="L235" i="3"/>
  <c r="L236" i="3"/>
  <c r="L237" i="3"/>
  <c r="L238" i="3"/>
  <c r="L239" i="3"/>
  <c r="L241" i="3"/>
  <c r="L242" i="3"/>
  <c r="L243" i="3"/>
  <c r="L244" i="3"/>
  <c r="L245" i="3"/>
  <c r="L246" i="3"/>
  <c r="L247" i="3"/>
  <c r="L248" i="3"/>
  <c r="L249" i="3"/>
  <c r="L250" i="3"/>
  <c r="L251" i="3"/>
  <c r="L252" i="3"/>
  <c r="L253" i="3"/>
  <c r="L745" i="3" l="1"/>
  <c r="L746" i="3" s="1"/>
  <c r="K447" i="3"/>
  <c r="K23" i="3" s="1"/>
  <c r="J745" i="3" l="1"/>
  <c r="J570" i="3"/>
  <c r="J442" i="3"/>
  <c r="L441" i="3"/>
  <c r="J445" i="3"/>
  <c r="L442" i="3" l="1"/>
  <c r="J11" i="3"/>
  <c r="J746" i="3"/>
  <c r="J22" i="3" s="1"/>
  <c r="J447" i="3"/>
  <c r="J23" i="3" s="1"/>
  <c r="I257" i="3"/>
  <c r="I11" i="3" s="1"/>
  <c r="I746" i="3" l="1"/>
  <c r="I22" i="3" s="1"/>
  <c r="G11" i="3" l="1"/>
  <c r="G745" i="3"/>
  <c r="G746" i="3" s="1"/>
  <c r="G256" i="3"/>
  <c r="D745" i="3" l="1"/>
  <c r="E745" i="3" l="1"/>
  <c r="D257" i="3" l="1"/>
  <c r="L257" i="3" s="1"/>
  <c r="E11" i="3"/>
  <c r="G22" i="3" l="1"/>
  <c r="F11" i="3" l="1"/>
  <c r="I445" i="3"/>
  <c r="I447" i="3" s="1"/>
  <c r="H445" i="3"/>
  <c r="H447" i="3" s="1"/>
  <c r="G445" i="3"/>
  <c r="G447" i="3" s="1"/>
  <c r="F445" i="3"/>
  <c r="E445" i="3"/>
  <c r="L445" i="3" l="1"/>
  <c r="I23" i="3"/>
  <c r="G23" i="3"/>
  <c r="F746" i="3" l="1"/>
  <c r="F22" i="3" s="1"/>
  <c r="E746" i="3" l="1"/>
  <c r="E22" i="3" s="1"/>
  <c r="H23" i="3" l="1"/>
  <c r="D570" i="3"/>
  <c r="E256" i="3"/>
  <c r="L256" i="3" s="1"/>
  <c r="F447" i="3" l="1"/>
  <c r="F23" i="3" s="1"/>
  <c r="E447" i="3"/>
  <c r="L447" i="3" s="1"/>
  <c r="H746" i="3"/>
  <c r="H22" i="3" s="1"/>
  <c r="L22" i="3" s="1"/>
  <c r="D746" i="3"/>
  <c r="E23" i="3" l="1"/>
  <c r="L23" i="3" s="1"/>
</calcChain>
</file>

<file path=xl/sharedStrings.xml><?xml version="1.0" encoding="utf-8"?>
<sst xmlns="http://schemas.openxmlformats.org/spreadsheetml/2006/main" count="4374" uniqueCount="1260">
  <si>
    <t>ORGANIZAÇÃO DAS VOLUNTÁRIAS DE GOIÁS</t>
  </si>
  <si>
    <t>RELATÓRIO GERENCIAL MENSAL DE EXECUÇÃO</t>
  </si>
  <si>
    <t>BANCO DE ALIMENTOS</t>
  </si>
  <si>
    <t>PROTEÇÃO SOCIAL ÀS FAMÍLIAS E INDIVÍDUOS EM SITUAÇÃO DE VULNERABILIDADE SOCIAL</t>
  </si>
  <si>
    <t>PROTEÇÃO SOCIAL BÁSICA - BANCO DE ALIMENTOS</t>
  </si>
  <si>
    <t>UNIDADE EXECUTORA</t>
  </si>
  <si>
    <t>ESPECIFICAÇÃO</t>
  </si>
  <si>
    <t>METAS FÍSICAS</t>
  </si>
  <si>
    <t>Realizadas</t>
  </si>
  <si>
    <t>Número de entidades cadastradas</t>
  </si>
  <si>
    <t>Número de indivíduos/famílias cadastrados</t>
  </si>
  <si>
    <t>Número de entidades atendidas</t>
  </si>
  <si>
    <t>Número de indivíduos/famílias atendidos</t>
  </si>
  <si>
    <t>Total de doadores cadastrados</t>
  </si>
  <si>
    <t>Total de alimentos coletados/arrecadados (KG)</t>
  </si>
  <si>
    <t>Bairros de Goiânia atendidos</t>
  </si>
  <si>
    <t>Municípios atendidos (além de Goiânia)</t>
  </si>
  <si>
    <t>Distribuição</t>
  </si>
  <si>
    <t>Diária (exceto domingos e feriados)</t>
  </si>
  <si>
    <t xml:space="preserve">Plano de Ação </t>
  </si>
  <si>
    <r>
      <t>Causa:</t>
    </r>
    <r>
      <rPr>
        <sz val="12"/>
        <rFont val="Calibri"/>
        <family val="2"/>
        <scheme val="minor"/>
      </rPr>
      <t xml:space="preserve"> O Programa está sendo executado com base no Plano de Trabalho, com o desenvolvimento de atividades de coleta, seleção e distribuição de alimentos para entidades sociais e famílias em situação de vulnerabilidade e insegurança alimentar, superando a descrição do item "9. Metas", que prevê a entrega de, no mínimo, 60.000 kg de alimentos in natura (9.2) e atender, no mínimo, 1.500 famílias e 40 entidades por mês (9.3).</t>
    </r>
  </si>
  <si>
    <r>
      <t>Medidas implementadas/a implementar:</t>
    </r>
    <r>
      <rPr>
        <sz val="12"/>
        <rFont val="Calibri"/>
        <family val="2"/>
        <scheme val="minor"/>
      </rPr>
      <t xml:space="preserve"> Como as atividades estão sendo desenvolvidas conforme previsto no Plano de Trabalho, não há medidas saneadoras a serem implementadas.</t>
    </r>
  </si>
  <si>
    <r>
      <t xml:space="preserve">Prazo para tratar a causa: </t>
    </r>
    <r>
      <rPr>
        <sz val="12"/>
        <rFont val="Calibri"/>
        <family val="2"/>
        <scheme val="minor"/>
      </rPr>
      <t>Não há prazo.</t>
    </r>
  </si>
  <si>
    <t>Ações Desenvolvidas</t>
  </si>
  <si>
    <t>Luís Maurício Bessa Scartezini</t>
  </si>
  <si>
    <t xml:space="preserve">Gerente de Planejamento
</t>
  </si>
  <si>
    <t>Roberta Wendorf de Carvalho</t>
  </si>
  <si>
    <t>Janine Almeida Silva Zaiden</t>
  </si>
  <si>
    <t>Diretora de Planejamento e Gestão</t>
  </si>
  <si>
    <t>Sérgio Borges Fonseca Júnior</t>
  </si>
  <si>
    <t>Adryanna Leonor Melo de Oliveira Caiado</t>
  </si>
  <si>
    <t>Diretor Administrativo e Financeiro</t>
  </si>
  <si>
    <t>Diretora Geral</t>
  </si>
  <si>
    <t>RELATÓRIO ANALÍTICO: OPERACIONAL E METAS</t>
  </si>
  <si>
    <t>PROTEÇÃO SOCIAL BÁSICA</t>
  </si>
  <si>
    <t xml:space="preserve">OPERACIONALIZAÇÃO DAS AÇÕES DE PROTEÇÃO SOCIAL                      </t>
  </si>
  <si>
    <t>Item Meta TF: 15.1   /   Item Meta PT: 9.9.1</t>
  </si>
  <si>
    <t xml:space="preserve"> 1. ATENDIMENTOS/MÊS</t>
  </si>
  <si>
    <t>TOTAL SEM REPETIÇÃO</t>
  </si>
  <si>
    <t xml:space="preserve">Número de entidades atendidas </t>
  </si>
  <si>
    <t>RZ</t>
  </si>
  <si>
    <t>Item Meta TF: 15.1   /   Item Meta PT: 9.9.2</t>
  </si>
  <si>
    <t xml:space="preserve"> 2. CADASTRAMENTOS/MÊS</t>
  </si>
  <si>
    <t>TOTAL</t>
  </si>
  <si>
    <t xml:space="preserve">Novas entidades cadastradas com recebimento regular </t>
  </si>
  <si>
    <t>Novas entidades cadastradas para o Programa Aquisição de Alimentos Estadual (PAA)</t>
  </si>
  <si>
    <t>Novos indivíduos/famílias cadastrados</t>
  </si>
  <si>
    <t>Item Meta TF: 15.3   /   Item Meta PT: 9.9.3</t>
  </si>
  <si>
    <t>3. VOLUME DE DOAÇÕES (KG)/MÊS</t>
  </si>
  <si>
    <t>Quantidade de alimentos coletados/arrecadados</t>
  </si>
  <si>
    <t>Item Meta TF: Não Possui   /   Item Meta PT: 9.9.5</t>
  </si>
  <si>
    <t xml:space="preserve"> 4. AÇÕES SOCIAIS</t>
  </si>
  <si>
    <t>Número de entidades que participaram</t>
  </si>
  <si>
    <t>Número de indivíduos/famílias que participaram</t>
  </si>
  <si>
    <t>Bairros de Goiânia</t>
  </si>
  <si>
    <t>Instituição / Entidade ATENDIDA EM GOIÂNIA</t>
  </si>
  <si>
    <t>Santa Genoveva</t>
  </si>
  <si>
    <t>Assembleia de Deus Aliança</t>
  </si>
  <si>
    <t>Bairro Goiá 2</t>
  </si>
  <si>
    <t>Assembleia de Deus Esperança</t>
  </si>
  <si>
    <t>Jardim Itaipu</t>
  </si>
  <si>
    <t>Associação Desportiva Jardim Caravelas - ADEJAC</t>
  </si>
  <si>
    <t xml:space="preserve">Jardim Guanabara </t>
  </si>
  <si>
    <t>Assembleia de Deus Yeshua</t>
  </si>
  <si>
    <t>Centro de Recuperação Vida Nova</t>
  </si>
  <si>
    <t>Banco de Alimentos Mesa Brasil - SESC</t>
  </si>
  <si>
    <t>Jardim Guanabara I</t>
  </si>
  <si>
    <t>CMEI Jardim Guanabara I - Conselho Gestor Construindo Cidadãos</t>
  </si>
  <si>
    <t>Instituto de Especialidades Conceito</t>
  </si>
  <si>
    <t>Jardim Guanabara II</t>
  </si>
  <si>
    <t>Sociedade Renascer</t>
  </si>
  <si>
    <t>Jardim Guanabara III</t>
  </si>
  <si>
    <t>CMEI Guanabara lll</t>
  </si>
  <si>
    <t>Vila Montecelli</t>
  </si>
  <si>
    <t>Associação Ambiental pela Vida e Sustentabilidade Social</t>
  </si>
  <si>
    <t>Residencial Vale dos Sonhos</t>
  </si>
  <si>
    <t>Associação Beneficente do Residencial Vale dos Sonhos</t>
  </si>
  <si>
    <t>Igreja Batista Vale dos Sonhos</t>
  </si>
  <si>
    <t>Igreja Assembleia de Deus Ministério Vale dos Sonhos</t>
  </si>
  <si>
    <t>Residencial São Leopoldo</t>
  </si>
  <si>
    <t>Associação Benefeciente Missões Compaixão</t>
  </si>
  <si>
    <t xml:space="preserve">Campinas </t>
  </si>
  <si>
    <t>Associação Beneficente Metamorfose</t>
  </si>
  <si>
    <t>Chácara do Governador</t>
  </si>
  <si>
    <t>Associação dos Idosos do Grupo Renascer da Chácara do Governador</t>
  </si>
  <si>
    <t>Jardim Novo Mundo</t>
  </si>
  <si>
    <t>Associação da Igreja Metodista - Oitava Região Eclesiástica</t>
  </si>
  <si>
    <t>Centro de Referência em Convivência de Idosos</t>
  </si>
  <si>
    <t>Lar Infantil Creche Sagrada Família</t>
  </si>
  <si>
    <t>União das Pioneiras de Goiânia</t>
  </si>
  <si>
    <t>Ministério Pão e Vida</t>
  </si>
  <si>
    <t>Associação Amar Mais</t>
  </si>
  <si>
    <t>Jardim das Aroeiras</t>
  </si>
  <si>
    <t>Associação das Entidades Comunitárias Dom Fernando II e Aroeiras</t>
  </si>
  <si>
    <t>CMEI Jardim das Aroeiras</t>
  </si>
  <si>
    <t>Jardim Mirabel</t>
  </si>
  <si>
    <t>Recanto Dom Orione</t>
  </si>
  <si>
    <t>Conjunto Vera Cruz I</t>
  </si>
  <si>
    <t>Associação de Moradores do Conjunto Vera Cruz I</t>
  </si>
  <si>
    <t>Associação Pastoral Soldados de Cristo</t>
  </si>
  <si>
    <t>Projeto Adoção</t>
  </si>
  <si>
    <t>Vera Cruz 2</t>
  </si>
  <si>
    <t xml:space="preserve">Casa Terapêutica Rei Davi </t>
  </si>
  <si>
    <t>Residencial Paulo Pacheco</t>
  </si>
  <si>
    <t>Associação Paulo Pacheco</t>
  </si>
  <si>
    <t>Jardim Goiás</t>
  </si>
  <si>
    <t>Associação Habitacional e Construção Civil do Brasil - Constracc</t>
  </si>
  <si>
    <t>Instituto Batuíra de Saúde Mental</t>
  </si>
  <si>
    <t>Casa da Criança e do Adolescente Talitha Kum</t>
  </si>
  <si>
    <t>Novo Horizonte</t>
  </si>
  <si>
    <t>Associação Metodista Assistencial de Educação Infantil</t>
  </si>
  <si>
    <t>Setor Oeste</t>
  </si>
  <si>
    <t>Associação Obra do Berço</t>
  </si>
  <si>
    <t>Assciação Estadual de Apoio a Saúde</t>
  </si>
  <si>
    <t>Paróquia São Nicolau</t>
  </si>
  <si>
    <t>Sociedade Beneficente Ortodoxa de Goiás</t>
  </si>
  <si>
    <t>Centro de Atenção Psicossocial - CAPS Girassol</t>
  </si>
  <si>
    <t>Núcleo de Proteção aos Queimados</t>
  </si>
  <si>
    <t>Setor Coimbra</t>
  </si>
  <si>
    <t>Associação Servos de Deus</t>
  </si>
  <si>
    <t>Associação Tio Cleobaldo</t>
  </si>
  <si>
    <t>Lar de Jesus</t>
  </si>
  <si>
    <t>Bairro Feliz</t>
  </si>
  <si>
    <t>Lar Caminho da Luz</t>
  </si>
  <si>
    <t>Vila Jardim Pompéia</t>
  </si>
  <si>
    <t>Associação Universo Sem Fome</t>
  </si>
  <si>
    <t>Jardim Liberdade</t>
  </si>
  <si>
    <t>Caps Noroeste</t>
  </si>
  <si>
    <t>Setor Marechal Rondon</t>
  </si>
  <si>
    <t>Casa de Apoio Anjo Gabriel (antiga Liga da Solidariedade)</t>
  </si>
  <si>
    <t>Fraternidade de Assistência a Menores Aprendizes - FAMA</t>
  </si>
  <si>
    <t>Bairro Floresta</t>
  </si>
  <si>
    <t>Casa de Fraternidade Caminho da Luz</t>
  </si>
  <si>
    <t>Gentil Meireles</t>
  </si>
  <si>
    <t>Aliança Clube Futebol</t>
  </si>
  <si>
    <t>Conjunto Cachoeira Dourada</t>
  </si>
  <si>
    <t>Centro Espírita Estrela D'Alva</t>
  </si>
  <si>
    <t>Residencial Maria Lourença</t>
  </si>
  <si>
    <t>Centro de Atendimento Educação e Mediação da Família - CAEMFA</t>
  </si>
  <si>
    <t>Parque Industrial João Braz</t>
  </si>
  <si>
    <t>Centro Educacional Infantil Mãe Alvina Lima Souza</t>
  </si>
  <si>
    <t>Jardim Brasil</t>
  </si>
  <si>
    <t>Centro Municipal de Educação Infantil Cristiano Emidio Martins</t>
  </si>
  <si>
    <t>Parque Eldorado Oeste</t>
  </si>
  <si>
    <t>Centro Social Espírita Puro Amor</t>
  </si>
  <si>
    <t>Parque Tremendão</t>
  </si>
  <si>
    <t>CMEI Parque Tremendão</t>
  </si>
  <si>
    <t>Associação Comunitária Beneficente Portas Abertas</t>
  </si>
  <si>
    <t>Jardim da Luz</t>
  </si>
  <si>
    <t>Comunidade Espírita Ramatis</t>
  </si>
  <si>
    <t>Setor Castelo Branco</t>
  </si>
  <si>
    <t>Conselho Escolar da Escola Municipal Osterno Potenciano e Silva</t>
  </si>
  <si>
    <t>Residencial Triunfo 3</t>
  </si>
  <si>
    <t>Convenção Internacional Semeando a Palavra em Missões</t>
  </si>
  <si>
    <t>Setor Maysa Extensão</t>
  </si>
  <si>
    <t>Igreja Assembleia de Deus Ministério Sede de Abraão (Antiga Igrejinha)</t>
  </si>
  <si>
    <t>Buena Vista IV</t>
  </si>
  <si>
    <t>Igreja Batista Amor e Cuidado</t>
  </si>
  <si>
    <t>Igreja Evangélica Assembleia de Deus Buena Vista II</t>
  </si>
  <si>
    <t>Vila Nova</t>
  </si>
  <si>
    <t>Igreja Evangélica Assembleia de Deus Jd. Novo Mundo - Ministério Vila Nova</t>
  </si>
  <si>
    <t>Associação das Mulheres Deficientes Auditivas e Surdas do Estado de Goiás</t>
  </si>
  <si>
    <t>Associação dos Deficientes Físicos do Estado de Goiás - ADFEGO</t>
  </si>
  <si>
    <t>Associação dos Acidentados do Trabalho do Estado de Goiás</t>
  </si>
  <si>
    <t>Secretaria Estadual de Educação</t>
  </si>
  <si>
    <t>Comunidade Espírita Paz em Jesus</t>
  </si>
  <si>
    <t>Vila Viana</t>
  </si>
  <si>
    <t>Igreja Internacional da Paz - Ministério Luz para os Povos</t>
  </si>
  <si>
    <t>Bairro da Vitória</t>
  </si>
  <si>
    <t>Igreja Evangélica Assembleia de Deus Ministério Jardim América</t>
  </si>
  <si>
    <t>Associação de Assistência Social Soldadinhos de Deus</t>
  </si>
  <si>
    <t>Ministério de Adoração Amigo do Rei</t>
  </si>
  <si>
    <t>Bairro da Vitória Área III</t>
  </si>
  <si>
    <t>Associação Beija-Flor</t>
  </si>
  <si>
    <t>Vila Riso</t>
  </si>
  <si>
    <t>Igreja Evangélica Assembleia de Deus Vila Riso</t>
  </si>
  <si>
    <t>Bairro Anhanguera</t>
  </si>
  <si>
    <t>Associação de Pais do Excepcional Gota de Orgulho - APEGO</t>
  </si>
  <si>
    <t>Parque Anhanguera</t>
  </si>
  <si>
    <t>Parque Anhanguera II</t>
  </si>
  <si>
    <t>Associação Cairós - Solidariedade e Ação</t>
  </si>
  <si>
    <t>Setor Nilza Modesto Neto</t>
  </si>
  <si>
    <t>Igreja Evangélica Ministério Rosa de Sarom</t>
  </si>
  <si>
    <t>Jardim América</t>
  </si>
  <si>
    <t>Igreja Evangélica Quadrangular</t>
  </si>
  <si>
    <t>Associação Bem Aventurada Imelda</t>
  </si>
  <si>
    <t>Ação Social Sagrados Estigmas e Santo Expedito</t>
  </si>
  <si>
    <t>Centro Espírita e Casa da Sopa Orondina Luz e Vida</t>
  </si>
  <si>
    <t>Associação Parkinson de Goiás</t>
  </si>
  <si>
    <t>Jardim Curitiba I</t>
  </si>
  <si>
    <t>Igreja Pentencostal Allfa e Omega - Ministério Atos II</t>
  </si>
  <si>
    <t>Setor Urias Magalhães</t>
  </si>
  <si>
    <t>Instituto de Atenção a Terceira Idade Nossa Senhora do Perpétuo Socorro</t>
  </si>
  <si>
    <t>Residencial Morumbi</t>
  </si>
  <si>
    <t>Ministério das Igrejas das Assembleias de Deus Jardim das Oliveiras</t>
  </si>
  <si>
    <t>Setor Recreio de Ipê</t>
  </si>
  <si>
    <t>Missão Resgate da Paz</t>
  </si>
  <si>
    <t>Jardim Europa</t>
  </si>
  <si>
    <t>Moderna Olavo Bilac</t>
  </si>
  <si>
    <t>Associação de Serviço à Criança Especial de Goiânia - ASCEP</t>
  </si>
  <si>
    <t>Parque Industrial de Goiânia</t>
  </si>
  <si>
    <t>Movimento Jovens Livres</t>
  </si>
  <si>
    <t xml:space="preserve">Itatiaia </t>
  </si>
  <si>
    <t>Obra Social Nossa Senhora da Glória - Fazenda Esperança Santa Rita de Cássia</t>
  </si>
  <si>
    <t>Sol Nascente</t>
  </si>
  <si>
    <t>Obras Sociais do CEGAL</t>
  </si>
  <si>
    <t>Setor Rio Formoso</t>
  </si>
  <si>
    <t>Obras Sociais do Centro Espírita Amor e Luz</t>
  </si>
  <si>
    <t>Parque Santa Cruz</t>
  </si>
  <si>
    <t>Secretaria Estadual de Saúde</t>
  </si>
  <si>
    <t>Siquém Núcleo Educacional</t>
  </si>
  <si>
    <t>Jardim Nova Esperança</t>
  </si>
  <si>
    <t>Associação Missionária Shekinah</t>
  </si>
  <si>
    <t>Obras Sociais do Centro Espírita Irmão Áureo - OSCEIA</t>
  </si>
  <si>
    <t>Setor Bueno</t>
  </si>
  <si>
    <t>Sindicato dos Proprietários das Oficinas Mecânicas dos Estados de Goiás</t>
  </si>
  <si>
    <t>Igreja Assembleia de Deus Ministério Bethel</t>
  </si>
  <si>
    <t>Sociedade Instituto Curados para Curar</t>
  </si>
  <si>
    <t>Residencial Itaipu</t>
  </si>
  <si>
    <t>Associação Semente da Vida - Projeto Semear</t>
  </si>
  <si>
    <t>Centro</t>
  </si>
  <si>
    <t>Associação das Donas de Casa e Consumidores em Ação</t>
  </si>
  <si>
    <t>Associação Grupo Vozes Flores do Cerrado</t>
  </si>
  <si>
    <t>Associação dos Agentes de Proteção do Juizado da Infância e da Juventude</t>
  </si>
  <si>
    <t xml:space="preserve">Comunidade Terapêutica Ebenézer Bom Pastor </t>
  </si>
  <si>
    <t>Associação dos Trabalhadores e Ex-trabalhadores de Bares e Restaurantes - ATRES</t>
  </si>
  <si>
    <t>Templo Casa de Oração</t>
  </si>
  <si>
    <t xml:space="preserve">Primeira Igreja Batista de Goiânia </t>
  </si>
  <si>
    <t xml:space="preserve">Sindicato dos Empregados do Comércio Hoteleiro do Estado de Goiás </t>
  </si>
  <si>
    <t>Setor Progresso</t>
  </si>
  <si>
    <t>Centro de Trabalho Comunitário - CTC</t>
  </si>
  <si>
    <t>Setor Balneário</t>
  </si>
  <si>
    <t>Associação dos Idosos Jardim Balneário</t>
  </si>
  <si>
    <t>Setor Sudoeste</t>
  </si>
  <si>
    <t>Grupo Pela Vidda de Goiânia</t>
  </si>
  <si>
    <t>Setor Negrão de Lima</t>
  </si>
  <si>
    <t>Balneário Meia Ponte</t>
  </si>
  <si>
    <t>Arquidiocese de Goiânia - Cúria Metropolitana - Paróquia Nossa Senhora Aparecida</t>
  </si>
  <si>
    <t>Morada do Sol</t>
  </si>
  <si>
    <t>Associação Noroeste Esporte Clube de Goiás</t>
  </si>
  <si>
    <t>Conjunto Vista Alegre</t>
  </si>
  <si>
    <t>Casa de Recuperação Projeto Emanuel - Carepe</t>
  </si>
  <si>
    <t xml:space="preserve">Setor Santos Dumond </t>
  </si>
  <si>
    <t xml:space="preserve">Associação Celso Junior Cuidando dos Filhos de Deus </t>
  </si>
  <si>
    <t>Centro de Educação Comunitária de Meninas e Meninos  - Cecom</t>
  </si>
  <si>
    <t>Setor São José</t>
  </si>
  <si>
    <t>Igreja Pentecostal Assembleia de Deus Ministério Louvor e Adoração</t>
  </si>
  <si>
    <t>Perim</t>
  </si>
  <si>
    <t>Sociedade Eunice Weaver de Goiânia</t>
  </si>
  <si>
    <t>Vila Americano do Brasil</t>
  </si>
  <si>
    <t>Abrigo dos Idosos São Vicente de Paulo</t>
  </si>
  <si>
    <t>Santa Casa de Misericórdia de Goiânia</t>
  </si>
  <si>
    <t>Parque Amazonas</t>
  </si>
  <si>
    <t>Asilo Solar Colombino Augusto de Bastos</t>
  </si>
  <si>
    <t>Associação Casa de Apoio Dona Iraídes</t>
  </si>
  <si>
    <t>Associação Semeadores do Bem</t>
  </si>
  <si>
    <t>Madre Germana I</t>
  </si>
  <si>
    <t>Centro Ed. Infantil Marista Divino Pai Eterno</t>
  </si>
  <si>
    <t>Sociedade Espírita Trabalho e Esperança</t>
  </si>
  <si>
    <t>Madre Germana II</t>
  </si>
  <si>
    <t>Associação Assistencial Madre Germana II</t>
  </si>
  <si>
    <t>Moinho dos Ventos</t>
  </si>
  <si>
    <t>Associação dos Moradores do Moinho dos Ventos - AMOVE</t>
  </si>
  <si>
    <t>Residencial Morada do Bosque</t>
  </si>
  <si>
    <t>Associação Assunção</t>
  </si>
  <si>
    <t>Vila Lucy</t>
  </si>
  <si>
    <t>Associação Beneficente de Ajuda a Pessoa Carente</t>
  </si>
  <si>
    <t>Setor Universitário</t>
  </si>
  <si>
    <t>Associação Projeto Esporte Crescer - PROEC</t>
  </si>
  <si>
    <t>Setor Marista</t>
  </si>
  <si>
    <t>Associação Beneficente Manancial</t>
  </si>
  <si>
    <t>Forte Vile</t>
  </si>
  <si>
    <t>Associação Casa de Cultura Antônia Ferreira de Souza</t>
  </si>
  <si>
    <t>Jardim Mariliza</t>
  </si>
  <si>
    <t>Associação Casa de Maria</t>
  </si>
  <si>
    <t>Setor Sul</t>
  </si>
  <si>
    <t>Associação Grupo Vida a Vida</t>
  </si>
  <si>
    <t>Recreio dos Bandeirantes</t>
  </si>
  <si>
    <t>Comunidade Terapêutica Projeto Luz que Liberta - ABVIDA</t>
  </si>
  <si>
    <t>Associação Comunidade Luz da Vida</t>
  </si>
  <si>
    <t>Jovens com uma Missão Goiânia</t>
  </si>
  <si>
    <t>Boa Ventura</t>
  </si>
  <si>
    <t>Associação dos Catadores de Materiais Recicláveis Ordem e Progresso</t>
  </si>
  <si>
    <t>Finsocial</t>
  </si>
  <si>
    <t>Grupo Fraterno de Assistência Social</t>
  </si>
  <si>
    <t>Associação dos Idosos Bom Viver</t>
  </si>
  <si>
    <t>Setor Aeroporto</t>
  </si>
  <si>
    <t>Associação dos Idosos do Brasil</t>
  </si>
  <si>
    <t>Vila Osvaldo Rosa</t>
  </si>
  <si>
    <t>Associação dos Surdos de Goiânia</t>
  </si>
  <si>
    <t>Vila Matilde</t>
  </si>
  <si>
    <t>Associação Irmãs da Mãe Dolorosa da Ordem Terceira de São Francisco</t>
  </si>
  <si>
    <t>Setor Norte Ferroviário</t>
  </si>
  <si>
    <t>Associação Maçônica de Assistência Social do Estado de Goiás - AMEM-GO</t>
  </si>
  <si>
    <t>Centro de Valorização da Mulher - CEVAM</t>
  </si>
  <si>
    <t>Residencial Antônio Carlos Pires</t>
  </si>
  <si>
    <t>Estrela Dalva</t>
  </si>
  <si>
    <t>Associação Projeto Noroeste</t>
  </si>
  <si>
    <t>Sítio dos Bandeirantes</t>
  </si>
  <si>
    <t>Associação Santa Terezinha do Menino Jesus</t>
  </si>
  <si>
    <t>Jardim Santo Antônio</t>
  </si>
  <si>
    <t>Casa de Mãe Sozinha Anália Franco</t>
  </si>
  <si>
    <t>Vila Mutirão</t>
  </si>
  <si>
    <t>Casa do Idoso da Vila Multirão</t>
  </si>
  <si>
    <t>Lar Pio Xll</t>
  </si>
  <si>
    <t>Setor Morais</t>
  </si>
  <si>
    <t>Centro de Cidadania Negra do Estado de Goiás</t>
  </si>
  <si>
    <t>Vila Novo Horizonte</t>
  </si>
  <si>
    <t>Centro de Reabilitação São Paulo Apóstolo - CRESPA</t>
  </si>
  <si>
    <t>Vila Pedroso</t>
  </si>
  <si>
    <t>Oitava Igreja Presbiteriana de Goiânia</t>
  </si>
  <si>
    <t>CMEI Tia Jovita</t>
  </si>
  <si>
    <t>Igreja Assembleia de Deus Ministério Fama</t>
  </si>
  <si>
    <t>Vila Isaura</t>
  </si>
  <si>
    <t>Associação dos Moradores da Vila Isaura e Jardim Xavier - AMOVIJAX</t>
  </si>
  <si>
    <t>Nova Suíça</t>
  </si>
  <si>
    <t>Igreja Nossa Senhora Aparecida e Santa Edwiges</t>
  </si>
  <si>
    <t>Setor Jaó</t>
  </si>
  <si>
    <t>Comunidade Evangélica Juvenil Vida Nova - CEJVN</t>
  </si>
  <si>
    <t>Programa Banco Municipal de Alimentos - Semas</t>
  </si>
  <si>
    <t>Residencial Brisa da Mata</t>
  </si>
  <si>
    <t>Associação Projeto Social Anjo da Guarda</t>
  </si>
  <si>
    <t>Residencial Juscelino Kubitschek</t>
  </si>
  <si>
    <t>Casa Espírita Irmão Lázaro</t>
  </si>
  <si>
    <t>Res. Recreio Samambaia</t>
  </si>
  <si>
    <t>Desafio Jovem Restauração Shalom</t>
  </si>
  <si>
    <t>Setor Bela Vista</t>
  </si>
  <si>
    <t>Escola Creche São Domingos Sávio</t>
  </si>
  <si>
    <t>Parque Atheneu</t>
  </si>
  <si>
    <t>Grupo Espírita Amor e Vida</t>
  </si>
  <si>
    <t>Rio Formoso</t>
  </si>
  <si>
    <t>Hospital Espírita Eurípedes Barsanulfo</t>
  </si>
  <si>
    <t xml:space="preserve">Jardim Petrópolis </t>
  </si>
  <si>
    <t>Projeto Profissionalizante e Educacional Ebenezer</t>
  </si>
  <si>
    <t>Igreja Pentecostal Assembléia de Deus Campo Petropolis - IPAD</t>
  </si>
  <si>
    <t>Setor Rodoviário</t>
  </si>
  <si>
    <t>Legião da Boa Vontade - LBV</t>
  </si>
  <si>
    <t>Parque Oeste Industrial</t>
  </si>
  <si>
    <t>Grupo Espírita Luz Lar Caminho de Maria</t>
  </si>
  <si>
    <t>Ministério Filantrópico Terra Fértil</t>
  </si>
  <si>
    <t>Associação Polivalente São José - APSJ</t>
  </si>
  <si>
    <t>Pedro Ludovico</t>
  </si>
  <si>
    <t>Obras Sociais do Grupo Espírita Regeneração</t>
  </si>
  <si>
    <t>Capuava</t>
  </si>
  <si>
    <t>Assembleia de Deus Capuava</t>
  </si>
  <si>
    <t>SUB-TOTAL DE ATENDIMENTOS (KG)</t>
  </si>
  <si>
    <t>SUB-TOTAL DE ATENDIMENTOS (FÍSICO)</t>
  </si>
  <si>
    <t>Outros municípios</t>
  </si>
  <si>
    <t>Instituição / Entidade ATENDIDA NOS DEMAIS MUNICÍPIOS</t>
  </si>
  <si>
    <t>Anápolis</t>
  </si>
  <si>
    <t>Assembleia de Deus Anápolis</t>
  </si>
  <si>
    <t>Instituição Filantrópica Aldeia da Paz</t>
  </si>
  <si>
    <t>Associação Moriá</t>
  </si>
  <si>
    <t>Associação Missionária Peniel</t>
  </si>
  <si>
    <t>Abrigo Evangélico Jesus Cristo é o Senhor</t>
  </si>
  <si>
    <t>Associação Missionária Esperança</t>
  </si>
  <si>
    <t>Missão Alô Criança de Assistência Infantil</t>
  </si>
  <si>
    <t>Instituto Pequeno Abandonado - Luz de Jesus</t>
  </si>
  <si>
    <t>Associação Franciscana de Instrução e Assistência - AFIA</t>
  </si>
  <si>
    <t>Associação Príncipe da Paz</t>
  </si>
  <si>
    <t>Casa da Criança de Anápolis</t>
  </si>
  <si>
    <t>Anicuns</t>
  </si>
  <si>
    <t>Clube das Mães de Anicuns</t>
  </si>
  <si>
    <t>Abadia de Goiás</t>
  </si>
  <si>
    <t>Associação Beneficente Casa de Davi - ABECAD</t>
  </si>
  <si>
    <t>Associação Beneficente Projeto Pedra Viva</t>
  </si>
  <si>
    <t>Associação Comunitária de Abadia de Goiás</t>
  </si>
  <si>
    <t>Associação Quilombola Recantos Dourados</t>
  </si>
  <si>
    <t>Águas Lindas de Goiás</t>
  </si>
  <si>
    <t>Associação de Apoio a Saúde da Pessoa Carente</t>
  </si>
  <si>
    <t>Aparecida de Goiânia</t>
  </si>
  <si>
    <t xml:space="preserve">Central das Comunidades, Favelas e Periferias (Dona Ana) - COMFAPE </t>
  </si>
  <si>
    <t>AGEO Esportivo</t>
  </si>
  <si>
    <t xml:space="preserve"> Associação dos Moto-Taxistas</t>
  </si>
  <si>
    <t>Abrigo Comendador Walmor</t>
  </si>
  <si>
    <t>Associação Espírita AJA - Ajudantes Anônimos com Jesus</t>
  </si>
  <si>
    <t>Comunidade Espírita Irmão Jacob - CEIJ</t>
  </si>
  <si>
    <t>Creche Anjo da Guarda - Dom Orione</t>
  </si>
  <si>
    <t>Centro Espírita MEI MEI</t>
  </si>
  <si>
    <t>Centro Terapêutico Adonay</t>
  </si>
  <si>
    <t>Escola Municipal Parque Santa Cecília</t>
  </si>
  <si>
    <t>Escola Municipal São Francisco de Assis</t>
  </si>
  <si>
    <t>Igreja Assembleia de Deus Ministério Missionário</t>
  </si>
  <si>
    <t>Igreja Evangélica Pentecostal com Cristo é Viver</t>
  </si>
  <si>
    <t>Comunidade Terapêutica Lapidando Tesouros</t>
  </si>
  <si>
    <t>Ação Social com a Família Unidade Terra do Sol</t>
  </si>
  <si>
    <t>Associação Núcleo Espírita Amigos de Sempre</t>
  </si>
  <si>
    <t>Associção Brasileira da Transformação Social - ABTS</t>
  </si>
  <si>
    <t>Conselho das Associações Moradores de Aparecida - CAMAP</t>
  </si>
  <si>
    <t>Associação Projeto Social Crescer Semeando</t>
  </si>
  <si>
    <t>Associação Resgatar</t>
  </si>
  <si>
    <t>Entidade Filantrópica de Apoio a Menores Carentes</t>
  </si>
  <si>
    <t>Associação Serra das Areias - ASA</t>
  </si>
  <si>
    <t>Centro de Apoio à Carentes Silvestre Linares</t>
  </si>
  <si>
    <t>Centro de Formação Integral</t>
  </si>
  <si>
    <t>Centro Espírita Lar Maria Cecília</t>
  </si>
  <si>
    <t xml:space="preserve">Centro Espírita A Caminho da Verdade </t>
  </si>
  <si>
    <t>Sociedade Vida e Esperança</t>
  </si>
  <si>
    <t>Centro Maçônico de Educação Infantil João Palestino</t>
  </si>
  <si>
    <t>Instituto Abrigo Coração de Jesus - ECOVAM Escola Centro de Orientação e Valorização do Adolescente e Mulher</t>
  </si>
  <si>
    <t>Instituto Levanta-te e Anda</t>
  </si>
  <si>
    <t>Igreja Proclamai as Nações</t>
  </si>
  <si>
    <t>Instituição Periférica Beneficiente Pequeninos do Reviver</t>
  </si>
  <si>
    <t>Associação Quilombola Urbana Jd. Cascata</t>
  </si>
  <si>
    <t>Projeto Meninos dos Meus Olhos</t>
  </si>
  <si>
    <t>Associação dos Servidores e Usuários nas Estratégias Saúde da Família - ASUSFEGO</t>
  </si>
  <si>
    <t>Associação Solar das Acácias</t>
  </si>
  <si>
    <t>Casa de Apoio São Luiz</t>
  </si>
  <si>
    <t>Centro de Apoio a Carentes Silvestre Linares</t>
  </si>
  <si>
    <t>Projetando o Amanhã</t>
  </si>
  <si>
    <t>Projeto Minha Oportunidade</t>
  </si>
  <si>
    <t>Organização Mulheres em Ação Vila Delfiore</t>
  </si>
  <si>
    <t>Associação Comunitária Beneficente Unidos em Cristo - ACBUC</t>
  </si>
  <si>
    <t>Monjolo Retiro para Idosos</t>
  </si>
  <si>
    <t>Movimento Terra Livre</t>
  </si>
  <si>
    <t>Aurilândia</t>
  </si>
  <si>
    <t>Associação Apostolado Santana</t>
  </si>
  <si>
    <t>Bela Vista de Goiás</t>
  </si>
  <si>
    <t>Associação de São José</t>
  </si>
  <si>
    <t>Brazabrantes</t>
  </si>
  <si>
    <t>Associação Comunitária Amanha Ser - Comunidade Terapêutica</t>
  </si>
  <si>
    <t>Formosa</t>
  </si>
  <si>
    <t>Centro Social Madre Eugênia Ravasco</t>
  </si>
  <si>
    <t>Goianira</t>
  </si>
  <si>
    <t>Assembleia de Deus Vila Maria</t>
  </si>
  <si>
    <t>Associação Casa da Paz - Centro de Reabilitação</t>
  </si>
  <si>
    <t>Associação Terapêutica Projeto Recuperação Otimizada Mão Amiga - PRROMA</t>
  </si>
  <si>
    <t>Instituto Vivaz</t>
  </si>
  <si>
    <t>Hidrolândia</t>
  </si>
  <si>
    <t>CEPMG PROF Augusta Machado</t>
  </si>
  <si>
    <t>Centro de Umbanda Pai Joaquim de Angola</t>
  </si>
  <si>
    <t>Associação Desportiva Hidrolandense - ADH</t>
  </si>
  <si>
    <t>Inhumas</t>
  </si>
  <si>
    <t>Associação Doce Lar</t>
  </si>
  <si>
    <t>Associação Espírita Casa do Caminho</t>
  </si>
  <si>
    <t>Associação Lar Bem Viver</t>
  </si>
  <si>
    <t>Associação Lar de Santana</t>
  </si>
  <si>
    <t>Associação Meu Lar</t>
  </si>
  <si>
    <t>Associação Inhumense de Assistência a Menores e Anciãos - ASSIAMA</t>
  </si>
  <si>
    <t>Nerópolis</t>
  </si>
  <si>
    <t>Centro Espírita Trabalho e Progresso</t>
  </si>
  <si>
    <t>Lar São Vicente de Paulo do Centro Espírita Luz e Caridade</t>
  </si>
  <si>
    <t>Nazário</t>
  </si>
  <si>
    <t>Centro Espírita O Consolador</t>
  </si>
  <si>
    <t>Niquelândia</t>
  </si>
  <si>
    <t>Associação Solidária do Estado de Goiás</t>
  </si>
  <si>
    <t xml:space="preserve">Nova Glória </t>
  </si>
  <si>
    <t>Associação Beneficente da Assembleia de Deus - ABADE</t>
  </si>
  <si>
    <t>Nova Veneza</t>
  </si>
  <si>
    <t>Associação Recanto Mais Saúde</t>
  </si>
  <si>
    <t>Associação Filhos da Esperança Semeando o Amor</t>
  </si>
  <si>
    <t>Paróquia Nossa Senhora do Carmo</t>
  </si>
  <si>
    <t>Palmeiras de Goiás</t>
  </si>
  <si>
    <t>Associação Espírita Casa do Mestre Jesus</t>
  </si>
  <si>
    <t>Associação de Pais e Amigos dos Excepcionais de Palmeiras de Goiás</t>
  </si>
  <si>
    <t>Petrolina</t>
  </si>
  <si>
    <t>Rede Solidária</t>
  </si>
  <si>
    <t>Professor Jamil</t>
  </si>
  <si>
    <t>Associação Quilombola de Professor Jamil</t>
  </si>
  <si>
    <t>Pontalina</t>
  </si>
  <si>
    <t>Igreja Evangélica Assembleia de Deus</t>
  </si>
  <si>
    <t>Obra Unida A Sociedade São Vicente de Paulo</t>
  </si>
  <si>
    <t>Quirinópolis</t>
  </si>
  <si>
    <t>Instituto Renascendo</t>
  </si>
  <si>
    <t xml:space="preserve">Santa Rita do Araguaia </t>
  </si>
  <si>
    <t>Instituição de Longa Permanência Lar Feliz</t>
  </si>
  <si>
    <t>Santo Antônio do Descoberto</t>
  </si>
  <si>
    <t>Associação de Idosos e Pessoas Carentes Santo Antônio do Descoberto - ASIPEC/SAD</t>
  </si>
  <si>
    <t>Senador Canedo</t>
  </si>
  <si>
    <t>Associação de Assistência a Alcoólatras e Tox. GT Goiás sem Drogas</t>
  </si>
  <si>
    <t>Associação Desportiva e Polivalente Senador Canedo</t>
  </si>
  <si>
    <t>Instituto de Formação e Inserção e Promoção Social - IFIS</t>
  </si>
  <si>
    <t>Associação A Força da Mulher</t>
  </si>
  <si>
    <t>Associação Recanto do Sonho Lar para Idosos</t>
  </si>
  <si>
    <t>Da Liga de Mulheres do Jd. Liberdade</t>
  </si>
  <si>
    <t>Associação dos Nordestinos de Senador Canedo</t>
  </si>
  <si>
    <t>Centro de Artes de Grupos Espíritas - CEAGESP</t>
  </si>
  <si>
    <t>Associação dos Moradores do Bairro Alvorada e Adjacentes M S Canedo - ASMBAA</t>
  </si>
  <si>
    <t>Trindade</t>
  </si>
  <si>
    <t>Associação de Idosos Alegria de Viver</t>
  </si>
  <si>
    <t>Associação Beneficente Curae</t>
  </si>
  <si>
    <t>Associação Comunitária Assistencial Luz e Vida</t>
  </si>
  <si>
    <t>Casa da Fraternidade Irmã Sheila</t>
  </si>
  <si>
    <t>Centro de Apoio ao Mais Carente de Trindade - CAMCAT</t>
  </si>
  <si>
    <t>Centro Espírita Apóstolo Paulo</t>
  </si>
  <si>
    <t>CEPMG Castelo Branco Trindade</t>
  </si>
  <si>
    <t>Sonho de Edna</t>
  </si>
  <si>
    <t>Associação dos Idosos Fonte Viva</t>
  </si>
  <si>
    <t>Associação Assistencial Exército de Cristo</t>
  </si>
  <si>
    <t>Associação Trabalho Solidário Mão Amiga</t>
  </si>
  <si>
    <t>Associação dos Deficientes Físicos de Trindade - ADEFITRIN</t>
  </si>
  <si>
    <t>Centro Social Pai Eterno</t>
  </si>
  <si>
    <t>Comunidade Terapêutica Projeto Galileu</t>
  </si>
  <si>
    <t>Centro Social Redentorista São Clemente</t>
  </si>
  <si>
    <t>Associação dos Rotarianos de Trindade - Movimento Assistencial Trindadense</t>
  </si>
  <si>
    <t>Centro Terapêutico Fênix</t>
  </si>
  <si>
    <t>Nosso Lar Ana de Almeida</t>
  </si>
  <si>
    <t>Vila São José Bento Cottolengo</t>
  </si>
  <si>
    <t>Movimento Assistencial Essencial a Família - M.A.E</t>
  </si>
  <si>
    <t>Centro Educacional e Capacitação de Apoio ao Menor</t>
  </si>
  <si>
    <t>FAMÍLIAS (KG)</t>
  </si>
  <si>
    <t>TOTAL GERAL (KG)**</t>
  </si>
  <si>
    <t>6. RELAÇÃO DE DOADORES</t>
  </si>
  <si>
    <t>Item Meta TF: 15.4   /   Item Meta PT: 9.9.4</t>
  </si>
  <si>
    <t xml:space="preserve"> Quantidade em kg de alimentos coletados / arrecadados pelo Banco de Alimentos por Doador</t>
  </si>
  <si>
    <t>PESSOA JURÍDICA</t>
  </si>
  <si>
    <t>Abacaxi.com</t>
  </si>
  <si>
    <t>Alimentos Japão</t>
  </si>
  <si>
    <t>Adair Lemes</t>
  </si>
  <si>
    <t>Adevair Emiliano</t>
  </si>
  <si>
    <t>Ardidas Conservas e Condimentos</t>
  </si>
  <si>
    <t>Associação dos Produtores</t>
  </si>
  <si>
    <t>Batatão Cozinhas Comércio de Frutas e Verduras</t>
  </si>
  <si>
    <t>Boni S/A</t>
  </si>
  <si>
    <t>Batista</t>
  </si>
  <si>
    <t>Brage Distribuidora de Verduras</t>
  </si>
  <si>
    <t>Casa da Cenoura</t>
  </si>
  <si>
    <t>Casa das Polpas</t>
  </si>
  <si>
    <t>Casa Mineira de Frutas</t>
  </si>
  <si>
    <t>Castro &amp; Inocencio Ltda.</t>
  </si>
  <si>
    <t>Cebolão</t>
  </si>
  <si>
    <t>Colome</t>
  </si>
  <si>
    <t>Comercial Araguaia de Batata Ltda.</t>
  </si>
  <si>
    <t>Comercial de Frutas Bom Tempo</t>
  </si>
  <si>
    <t>Comercial de Hortigranjeiros Goiás Ltda.</t>
  </si>
  <si>
    <t>Comercial JM</t>
  </si>
  <si>
    <t>Comercial Ribas</t>
  </si>
  <si>
    <t>Comercial Rubi</t>
  </si>
  <si>
    <t>Comércio de Hortigranjeiros Lupy Ltda.</t>
  </si>
  <si>
    <t>Comércio de Verduras Acarai</t>
  </si>
  <si>
    <t>Depósito Banana Anicuns</t>
  </si>
  <si>
    <t>Depósito Banana Nativa</t>
  </si>
  <si>
    <t>Depósito Caçamba</t>
  </si>
  <si>
    <t>Depósito Cebolão</t>
  </si>
  <si>
    <t>Depósito Cenourão</t>
  </si>
  <si>
    <t>Cenourão Dodo</t>
  </si>
  <si>
    <t>Depósito Cintra</t>
  </si>
  <si>
    <t>Depósito Conquista</t>
  </si>
  <si>
    <t>Depósito de Frutas Beca</t>
  </si>
  <si>
    <t>Depósito Dois Amigos</t>
  </si>
  <si>
    <t>Depósito Faviilli</t>
  </si>
  <si>
    <t>Depósito Ferreti</t>
  </si>
  <si>
    <t>Depósito Flor de Goiás</t>
  </si>
  <si>
    <t>Depósito Frutas Douradas</t>
  </si>
  <si>
    <t>Depósito J Dourado</t>
  </si>
  <si>
    <t xml:space="preserve">Depósito Ki-verduras </t>
  </si>
  <si>
    <t>Depósito Melone</t>
  </si>
  <si>
    <t>Depósito Mihara</t>
  </si>
  <si>
    <t>Depósito Mineira</t>
  </si>
  <si>
    <t>Depósito Moura</t>
  </si>
  <si>
    <t>Depósito Natural</t>
  </si>
  <si>
    <t>Depósito Nipo</t>
  </si>
  <si>
    <t>Depósito Nivaldo</t>
  </si>
  <si>
    <t>Depósito Paladino</t>
  </si>
  <si>
    <t>Depósito Pereira</t>
  </si>
  <si>
    <t>Depósito Rei Bom</t>
  </si>
  <si>
    <t>Depósito Rio Jordão</t>
  </si>
  <si>
    <t>Depósito Romildo e Piauí</t>
  </si>
  <si>
    <t>Depósito Santa Rita</t>
  </si>
  <si>
    <t>Depósito Santo Antônio</t>
  </si>
  <si>
    <t>Depósito Só Verduras</t>
  </si>
  <si>
    <t>Depósito Taiyo</t>
  </si>
  <si>
    <t>Depósito Tetel</t>
  </si>
  <si>
    <t>Depósito Verdão</t>
  </si>
  <si>
    <t>Dist. de Bananas Patanal Ltda.</t>
  </si>
  <si>
    <t>Dist. de Verduras Okinawa Ltda.</t>
  </si>
  <si>
    <t>Distribuidora Cordona de Milho</t>
  </si>
  <si>
    <t>Distribuidora de Ovos Josidith</t>
  </si>
  <si>
    <t>Fruta Forte</t>
  </si>
  <si>
    <t>Frutas Douradas</t>
  </si>
  <si>
    <t>Frutas Tropicais</t>
  </si>
  <si>
    <t>Gigantão Comercial de Batatas Ltda.</t>
  </si>
  <si>
    <t>Gynpepp</t>
  </si>
  <si>
    <t>Hani Alimentos</t>
  </si>
  <si>
    <t>Irmãos Haradas Ltda.</t>
  </si>
  <si>
    <t>Irmãos Garcia Hortifrutigranjeiros Ltda.</t>
  </si>
  <si>
    <t>JF</t>
  </si>
  <si>
    <t>Jader Antonio</t>
  </si>
  <si>
    <t>José Raimunda Olavo Santos Ltda.</t>
  </si>
  <si>
    <t>JR Comercial de Frutas</t>
  </si>
  <si>
    <t>JM Distribuidora de Bananas</t>
  </si>
  <si>
    <t>Kifruta</t>
  </si>
  <si>
    <t>Kumagai &amp; Arima Ltda.</t>
  </si>
  <si>
    <t>Laranja Boa</t>
  </si>
  <si>
    <t>Longa Vida</t>
  </si>
  <si>
    <t>Mais Sabor</t>
  </si>
  <si>
    <t>Mamão e Cia</t>
  </si>
  <si>
    <t>Nativa Produtos Alimentícios</t>
  </si>
  <si>
    <t>Nectafruta</t>
  </si>
  <si>
    <t>Perboni &amp; Perboni</t>
  </si>
  <si>
    <t>Perboni Frutas Especias</t>
  </si>
  <si>
    <t>Perboni S/A Frutas Tropicais</t>
  </si>
  <si>
    <t>Primus Comercial de Hortigranjeiros</t>
  </si>
  <si>
    <t>Ranir Alimentos</t>
  </si>
  <si>
    <t>Rb Laranjas</t>
  </si>
  <si>
    <t>Rei da Pimenta</t>
  </si>
  <si>
    <t>Rei do Melão / L&amp;R Comércio de Frutas</t>
  </si>
  <si>
    <t>Saraiva</t>
  </si>
  <si>
    <t>Só Laranjas Comércio de Cítricos Ltda.</t>
  </si>
  <si>
    <t>Super Horti Comércio de Verduras e Legumes Ltda.</t>
  </si>
  <si>
    <t>Ta Alimentos</t>
  </si>
  <si>
    <t>Uto Frutas e Legumes</t>
  </si>
  <si>
    <t>Viver Frutas</t>
  </si>
  <si>
    <t>Vivi Frutas</t>
  </si>
  <si>
    <t>WV Distribuidora de Bananas</t>
  </si>
  <si>
    <t>SUB-TOTAL ARRECADAÇÕES CONCESSIONÁRIOS (KG)</t>
  </si>
  <si>
    <t>PERMISSIONÁRIOS, PRODUTORES e PESSOA FÍSICA</t>
  </si>
  <si>
    <t>Adriano Rodrigues dos Santos</t>
  </si>
  <si>
    <t>Adilson Julio</t>
  </si>
  <si>
    <t>Aguinaldo</t>
  </si>
  <si>
    <t>Alex Sousa</t>
  </si>
  <si>
    <t>Alexandre</t>
  </si>
  <si>
    <t>Altair Ferreira Monteiro</t>
  </si>
  <si>
    <t>Alves Souza</t>
  </si>
  <si>
    <t>Amarildo</t>
  </si>
  <si>
    <t>Anderson Clayton Alves dos Santos</t>
  </si>
  <si>
    <t>Antônio Amâncio de Carvalho</t>
  </si>
  <si>
    <t>Arlindo José Toledo</t>
  </si>
  <si>
    <t>Carla Dias</t>
  </si>
  <si>
    <t>Cleiton César Evangelista</t>
  </si>
  <si>
    <t>Dalny Nunes</t>
  </si>
  <si>
    <t>Damião</t>
  </si>
  <si>
    <t>David José Bento</t>
  </si>
  <si>
    <t>Devair</t>
  </si>
  <si>
    <t>Diego</t>
  </si>
  <si>
    <t>Dione Pereira Sousa</t>
  </si>
  <si>
    <t>Divino Pereira Passos</t>
  </si>
  <si>
    <t>Divino Serrano dos Santos</t>
  </si>
  <si>
    <t xml:space="preserve">Divino Rodrigues do Nascimento </t>
  </si>
  <si>
    <t>Divino Vieira de Souza</t>
  </si>
  <si>
    <t>Dyone Rodrygues</t>
  </si>
  <si>
    <t>Edielson</t>
  </si>
  <si>
    <t>Edson Rodrigues Tavares</t>
  </si>
  <si>
    <t>Edmar Cardoso de Oliveira</t>
  </si>
  <si>
    <t>Edimar</t>
  </si>
  <si>
    <t>Eduardo</t>
  </si>
  <si>
    <t>Edivaldo Lopes de Oliveira</t>
  </si>
  <si>
    <t>Eleuza Franca de Melo</t>
  </si>
  <si>
    <t>Esio Bernardes do Vale</t>
  </si>
  <si>
    <t>Emater</t>
  </si>
  <si>
    <t>Euler Borges Pinheiro</t>
  </si>
  <si>
    <t>Fabio</t>
  </si>
  <si>
    <t>Francis</t>
  </si>
  <si>
    <t>Francisco Silva</t>
  </si>
  <si>
    <t>Frutal Bahia</t>
  </si>
  <si>
    <t>Gaspar Silva</t>
  </si>
  <si>
    <t>Geremias da Conceição</t>
  </si>
  <si>
    <t>Geraldino</t>
  </si>
  <si>
    <t>Guilherme Marques</t>
  </si>
  <si>
    <t>Greise</t>
  </si>
  <si>
    <t>Helio Souza</t>
  </si>
  <si>
    <t>Hellin Barbosa Silva</t>
  </si>
  <si>
    <t>Helton Correa de Sousa</t>
  </si>
  <si>
    <t>Hercicléi Franco</t>
  </si>
  <si>
    <t>Hilton Alcides</t>
  </si>
  <si>
    <t>Ivan J M</t>
  </si>
  <si>
    <t>Jaci Rodrigo Tavares</t>
  </si>
  <si>
    <t>Jair Pinheiro</t>
  </si>
  <si>
    <t>Jair Pires</t>
  </si>
  <si>
    <t>Jean</t>
  </si>
  <si>
    <t>Jeová</t>
  </si>
  <si>
    <t>Jeová Foriando</t>
  </si>
  <si>
    <t>Jeremias da Conceição Lopes</t>
  </si>
  <si>
    <t>Jhony da Silva</t>
  </si>
  <si>
    <t>João Divino Alves Pereira</t>
  </si>
  <si>
    <t>João Filho</t>
  </si>
  <si>
    <t>João José de Souza</t>
  </si>
  <si>
    <t>João Rael</t>
  </si>
  <si>
    <t>João Rodrigues da Silva Filho</t>
  </si>
  <si>
    <t>Joniston Silva</t>
  </si>
  <si>
    <t>José Abreu</t>
  </si>
  <si>
    <t>Jose Carlos</t>
  </si>
  <si>
    <t>José Eduardo Thomas Etto</t>
  </si>
  <si>
    <t>José Eduardo Trindade</t>
  </si>
  <si>
    <t>José Pereira de Jesus</t>
  </si>
  <si>
    <t>José Toledo</t>
  </si>
  <si>
    <t>Juscelino Alves Pereira</t>
  </si>
  <si>
    <t>Kassio</t>
  </si>
  <si>
    <t>Kesio Bernades</t>
  </si>
  <si>
    <t>Leandro Souza</t>
  </si>
  <si>
    <t>Lidia</t>
  </si>
  <si>
    <t>Lindomar Pereira da Silva</t>
  </si>
  <si>
    <t>Lorivan Ferreira</t>
  </si>
  <si>
    <t>Lucimar Nogueira Monteiro</t>
  </si>
  <si>
    <t>Luismar Pereira Cardoso</t>
  </si>
  <si>
    <t>Luiz Camargo</t>
  </si>
  <si>
    <t>Luiz Cardoso</t>
  </si>
  <si>
    <t>Luiz Matheus</t>
  </si>
  <si>
    <t>Luzia Pereira</t>
  </si>
  <si>
    <t>Lydiany Uchoa</t>
  </si>
  <si>
    <t>Manuel</t>
  </si>
  <si>
    <t>Marcos Maurilho</t>
  </si>
  <si>
    <t>Maria Landia de Matos Reis da Silva</t>
  </si>
  <si>
    <t>Mauricio Pereira dos Santos</t>
  </si>
  <si>
    <t>Maurício Wesley</t>
  </si>
  <si>
    <t>Medeiros</t>
  </si>
  <si>
    <t>Nario Alves</t>
  </si>
  <si>
    <t>Natal Francisco Vieira</t>
  </si>
  <si>
    <t>Neide</t>
  </si>
  <si>
    <t>Odison Marques Junior</t>
  </si>
  <si>
    <t>Oswaldo Alves</t>
  </si>
  <si>
    <t>Paulita</t>
  </si>
  <si>
    <t>Paulo Cardoso da Silva</t>
  </si>
  <si>
    <t>Paulo Roberto Alvez</t>
  </si>
  <si>
    <t>Peninha Pereira Pinto</t>
  </si>
  <si>
    <t>Raimundo</t>
  </si>
  <si>
    <t>Reinaldo Pereira dos Santos</t>
  </si>
  <si>
    <t>Renato Alvez</t>
  </si>
  <si>
    <t>Roberto Chaves Silva</t>
  </si>
  <si>
    <t>Roberto Kennidy</t>
  </si>
  <si>
    <t>Robson Moreira</t>
  </si>
  <si>
    <t>Rodrigo</t>
  </si>
  <si>
    <t>Rogério Rodrigues</t>
  </si>
  <si>
    <t>Salvador Rodrigues</t>
  </si>
  <si>
    <t>Samuel</t>
  </si>
  <si>
    <t>Sandoval Queiroz</t>
  </si>
  <si>
    <t>Sandro Rocha</t>
  </si>
  <si>
    <t>Sebastião da Ressurreição</t>
  </si>
  <si>
    <t>Sergio Henrique S. Silva</t>
  </si>
  <si>
    <t>Sérgio Pires</t>
  </si>
  <si>
    <t>Silvio Select</t>
  </si>
  <si>
    <t>Sonia</t>
  </si>
  <si>
    <t>Uedino Caetano Leas</t>
  </si>
  <si>
    <t>Valdeir Francisco Ferreira</t>
  </si>
  <si>
    <t>Valmir Antonio Gonçalves</t>
  </si>
  <si>
    <t>Valquiria  Pereira Soares</t>
  </si>
  <si>
    <t>Valtenes Alvez</t>
  </si>
  <si>
    <t>Vanderley Cordeiro</t>
  </si>
  <si>
    <t>Vergilho Marco Faria</t>
  </si>
  <si>
    <t>Waderson Wagen</t>
  </si>
  <si>
    <t>Walter Nunes da Costa</t>
  </si>
  <si>
    <t>Thyago Henrique</t>
  </si>
  <si>
    <t>Weliton</t>
  </si>
  <si>
    <t>Wendel Nogueira</t>
  </si>
  <si>
    <t>Vilma</t>
  </si>
  <si>
    <t>Sidiney</t>
  </si>
  <si>
    <t>Werisnon Rodrigues Tavares</t>
  </si>
  <si>
    <t>Wesley Ferreira Rodrigues</t>
  </si>
  <si>
    <t>Wesley Faria Garcia</t>
  </si>
  <si>
    <t>Whenik Oliveira</t>
  </si>
  <si>
    <t>Willia Alvez da Costa</t>
  </si>
  <si>
    <t>SUB-TOTAL ARRECADAÇÕES PERMISSIONÁRIOS E PRODUTORES (KG)</t>
  </si>
  <si>
    <t>TOTAL ARRECADAÇÕES (KG)</t>
  </si>
  <si>
    <t>7. DESCRITIVO DAS DEMAIS ATIVIDADES</t>
  </si>
  <si>
    <t>Item Meta TF: -   /   Item Meta PT: 9.9</t>
  </si>
  <si>
    <t>Atividades relevantes por área técnica e/ou geral desenvolvidas na unidade (conforme Plano de Trabalho):</t>
  </si>
  <si>
    <t>Impactos das atividades desenvolvidas (conforme Plano de Trabalho):</t>
  </si>
  <si>
    <r>
      <rPr>
        <b/>
        <sz val="11"/>
        <rFont val="Arial"/>
        <family val="2"/>
      </rPr>
      <t xml:space="preserve">TF: </t>
    </r>
    <r>
      <rPr>
        <sz val="11"/>
        <rFont val="Arial"/>
        <family val="2"/>
      </rPr>
      <t xml:space="preserve">Termo de Fomento; </t>
    </r>
    <r>
      <rPr>
        <b/>
        <sz val="11"/>
        <rFont val="Arial"/>
        <family val="2"/>
      </rPr>
      <t xml:space="preserve"> PT</t>
    </r>
    <r>
      <rPr>
        <sz val="11"/>
        <rFont val="Arial"/>
        <family val="2"/>
      </rPr>
      <t>: Plano de Trabalho;</t>
    </r>
    <r>
      <rPr>
        <b/>
        <sz val="11"/>
        <rFont val="Arial"/>
        <family val="2"/>
      </rPr>
      <t xml:space="preserve">  PR:</t>
    </r>
    <r>
      <rPr>
        <sz val="11"/>
        <rFont val="Arial"/>
        <family val="2"/>
      </rPr>
      <t xml:space="preserve"> </t>
    </r>
    <r>
      <rPr>
        <sz val="10"/>
        <rFont val="Arial"/>
        <family val="2"/>
      </rPr>
      <t>Programado conforme Plano de Trabalho</t>
    </r>
    <r>
      <rPr>
        <sz val="11"/>
        <rFont val="Arial"/>
        <family val="2"/>
      </rPr>
      <t xml:space="preserve">;  </t>
    </r>
    <r>
      <rPr>
        <b/>
        <sz val="11"/>
        <rFont val="Arial"/>
        <family val="2"/>
      </rPr>
      <t>RZ:</t>
    </r>
    <r>
      <rPr>
        <sz val="11"/>
        <rFont val="Arial"/>
        <family val="2"/>
      </rPr>
      <t xml:space="preserve"> Realizado;</t>
    </r>
    <r>
      <rPr>
        <b/>
        <sz val="11"/>
        <rFont val="Arial"/>
        <family val="2"/>
      </rPr>
      <t xml:space="preserve"> %</t>
    </r>
    <r>
      <rPr>
        <sz val="11"/>
        <rFont val="Arial"/>
        <family val="2"/>
      </rPr>
      <t xml:space="preserve"> Percentual de execução alcançado até o momento.</t>
    </r>
  </si>
  <si>
    <t>RELAÇÃO DE ENTIDADES SOCIAIS CADASTRADAS MENSALMENTE
NO PROGRAMA BANCO DE ALIMENTOS</t>
  </si>
  <si>
    <t>Mês</t>
  </si>
  <si>
    <t>Cidade</t>
  </si>
  <si>
    <t>Bairro</t>
  </si>
  <si>
    <t>Qtde.</t>
  </si>
  <si>
    <t>Entidades cadastradas para o Programa de Aquisição de Alimentos Estadual (PAA)</t>
  </si>
  <si>
    <t>-</t>
  </si>
  <si>
    <t>Cristalina</t>
  </si>
  <si>
    <t>Associação São Vicente de Paulo</t>
  </si>
  <si>
    <t>Obras Sociais da Diocese de Formosa</t>
  </si>
  <si>
    <t>Goiandira</t>
  </si>
  <si>
    <t>Asilo São Vicente de Paulo de Goiandira</t>
  </si>
  <si>
    <t>Instituição de Amparo e Aprendizagem ao Menor Carente - IAAMEC</t>
  </si>
  <si>
    <t>Guapó</t>
  </si>
  <si>
    <t>Centro de Tratamento Espiritual Bezerra de Menezes</t>
  </si>
  <si>
    <t>Iporá</t>
  </si>
  <si>
    <t>Casa dos Deficientes de Iporá</t>
  </si>
  <si>
    <t>Luziânia</t>
  </si>
  <si>
    <t>Casa de Acolhida São Vicente de Paulo</t>
  </si>
  <si>
    <t>Morrinhos</t>
  </si>
  <si>
    <t>Fundação de Assistência Social Betuel</t>
  </si>
  <si>
    <t>Novo Gama</t>
  </si>
  <si>
    <t xml:space="preserve">Ilé Omin Asé Ogun Oniré </t>
  </si>
  <si>
    <t>Petrolina de Goiás</t>
  </si>
  <si>
    <t>Lar do Ancião</t>
  </si>
  <si>
    <t>Pires do Rio</t>
  </si>
  <si>
    <t>Formação Integral para Menores - FIMC</t>
  </si>
  <si>
    <t>Posse</t>
  </si>
  <si>
    <t>APAE Bruno Borges da Conceição</t>
  </si>
  <si>
    <t>Associação Amigos Portadores de Câncer de Quirinópolis</t>
  </si>
  <si>
    <t>Rio Verde</t>
  </si>
  <si>
    <t>Centro de Recuperação Recanto de Paz</t>
  </si>
  <si>
    <t>Comunidade Terapêutica Gênesis</t>
  </si>
  <si>
    <t>Santa Rita do Araguaia</t>
  </si>
  <si>
    <t>São Miguel do Araguaia</t>
  </si>
  <si>
    <t>Associação de Pais e Amigos dos Excepcionais de São Miguel do Araguaia - APAE</t>
  </si>
  <si>
    <t>De mãos Dadas Pela Vida - MPV</t>
  </si>
  <si>
    <t>Obras Sociais da Casa da Fraternidade Irmã Scheila</t>
  </si>
  <si>
    <t>Uruaçu</t>
  </si>
  <si>
    <t>Obras Sociais da Diocese de Uruaçu</t>
  </si>
  <si>
    <t>Uruana</t>
  </si>
  <si>
    <t>Lar São Vicente de Paula</t>
  </si>
  <si>
    <t>Valparaíso</t>
  </si>
  <si>
    <t>Instituto Anjos de Rua</t>
  </si>
  <si>
    <t>Fraternidade Espírita Luz e Caridade</t>
  </si>
  <si>
    <t>Seara de Luz</t>
  </si>
  <si>
    <t>Porangatu</t>
  </si>
  <si>
    <t>São Vicente de Paulo VI</t>
  </si>
  <si>
    <t>Goiatuba</t>
  </si>
  <si>
    <t>Grupo Espírita da Paz</t>
  </si>
  <si>
    <t>Casa dos Deficientes</t>
  </si>
  <si>
    <t>Doverlândia</t>
  </si>
  <si>
    <t>Centro Espírita Santinha Campos</t>
  </si>
  <si>
    <t>Fazenda Nova</t>
  </si>
  <si>
    <t>Associação de Idosos</t>
  </si>
  <si>
    <t>Lar Maria de Nazaré</t>
  </si>
  <si>
    <t>Vem Viver</t>
  </si>
  <si>
    <t>Araguapaz</t>
  </si>
  <si>
    <t>Fundo Municipal de Direito do Idoso</t>
  </si>
  <si>
    <t>Campestre de Goiás</t>
  </si>
  <si>
    <t>Associação do Bem Estar de Campestre de Goiás</t>
  </si>
  <si>
    <t>Barro Alto</t>
  </si>
  <si>
    <t>Associação dos Parceiros da Arte Cultural de Barro Alto - APAC</t>
  </si>
  <si>
    <t>Flores de Goiás</t>
  </si>
  <si>
    <t>Associação das Mulheres Prod. Rurais do Bom Sucesso - Amprabons</t>
  </si>
  <si>
    <t>Obra Social Nossa Senhora da Glória Fazenda da Esperança</t>
  </si>
  <si>
    <t>Aragoiânia</t>
  </si>
  <si>
    <t>Associação Centro de Referência Raio de Sol</t>
  </si>
  <si>
    <t>Uirapuru</t>
  </si>
  <si>
    <t>Associacão de Pais e Alunos da Escola Família Agrícola de Uirapuru</t>
  </si>
  <si>
    <t>Associação de Apoio à Saúde do Idoso, Pessoa com Deficiência e Comunidade Carente</t>
  </si>
  <si>
    <t>Silvânia</t>
  </si>
  <si>
    <t>Centro Terapêutico Fica Vivo</t>
  </si>
  <si>
    <t>Associação de Apoio à Saúde da Pessoa Carente</t>
  </si>
  <si>
    <t> </t>
  </si>
  <si>
    <t>Centro de Referência de Assistência Social - CRAS</t>
  </si>
  <si>
    <t>Alexânia</t>
  </si>
  <si>
    <t>Aloândia</t>
  </si>
  <si>
    <t>Alto Paraíso de Goiás</t>
  </si>
  <si>
    <t>Alvorada do Norte</t>
  </si>
  <si>
    <t>Abrigo dos Velhos Prof Nicephoro Pereira da Silva</t>
  </si>
  <si>
    <t xml:space="preserve">Lar São Vicente de Paulo de Anicuns </t>
  </si>
  <si>
    <t>Instituto Abrigo Coração de Jesus - ECOVAM</t>
  </si>
  <si>
    <t>Núcleo Bem-te-vi</t>
  </si>
  <si>
    <t>Associação Apóstolo Santana</t>
  </si>
  <si>
    <t>Baliza</t>
  </si>
  <si>
    <t>Bom Jesus de Goiás</t>
  </si>
  <si>
    <t>Bonfinópolis</t>
  </si>
  <si>
    <t>Buriti Alegre</t>
  </si>
  <si>
    <t>Cachoeira Alta</t>
  </si>
  <si>
    <t>Caçu</t>
  </si>
  <si>
    <t>Caiapônia</t>
  </si>
  <si>
    <t>Grupo de Assistidos do Confrade Zé Boizim</t>
  </si>
  <si>
    <t>Campo Limpo de Goiás</t>
  </si>
  <si>
    <t>Campos Verdes</t>
  </si>
  <si>
    <t>Carmo do Rio Verde</t>
  </si>
  <si>
    <t>Cavalcante</t>
  </si>
  <si>
    <t>Ceres</t>
  </si>
  <si>
    <t>Unidade Vicentina de Ceres</t>
  </si>
  <si>
    <t>Cezarina</t>
  </si>
  <si>
    <t>Cidade Ocidental</t>
  </si>
  <si>
    <t>Cocalzinho de Goiás</t>
  </si>
  <si>
    <t>Associação São Vicente de Paulo Conferência São Sebastião</t>
  </si>
  <si>
    <t xml:space="preserve">Associação de Pais e Amigos dos Excepcionais - APAE de Cristalina </t>
  </si>
  <si>
    <t>Cristianópolis</t>
  </si>
  <si>
    <t>Crixás</t>
  </si>
  <si>
    <t>Associação de Pais e Amigos dos Excepcionais - APAE de Crixás</t>
  </si>
  <si>
    <t>Damianópolis</t>
  </si>
  <si>
    <t>Divinópolis de Goiás</t>
  </si>
  <si>
    <t>Associação Regional de Combate ao Câncer de Doverlândia</t>
  </si>
  <si>
    <t>Faina</t>
  </si>
  <si>
    <t>Lar do Idoso Dona Leontina Gobby Cunha</t>
  </si>
  <si>
    <t>Associação dos Idosos de Fazenda Nova</t>
  </si>
  <si>
    <t>Firminópolis</t>
  </si>
  <si>
    <t>Lar São José de Formosa</t>
  </si>
  <si>
    <t xml:space="preserve">Obras Sociais da Diocese de Formosa </t>
  </si>
  <si>
    <t>Goianésia</t>
  </si>
  <si>
    <t>Associação Instituto Social Kairós</t>
  </si>
  <si>
    <t>Goiânia</t>
  </si>
  <si>
    <t xml:space="preserve">Goiás </t>
  </si>
  <si>
    <t>Obras Sociais da Diocese de Goiás</t>
  </si>
  <si>
    <t>Gouvelândia</t>
  </si>
  <si>
    <t>Guaraíta</t>
  </si>
  <si>
    <t>Heitoraí</t>
  </si>
  <si>
    <t>CEPMG Prof. Augusta Machado</t>
  </si>
  <si>
    <t>Iaciara</t>
  </si>
  <si>
    <t>Inaciolândia</t>
  </si>
  <si>
    <t>Ipameri</t>
  </si>
  <si>
    <t>Abrigo Filantrópico Alfredo Júlio</t>
  </si>
  <si>
    <t>Associação Pestalozzi de Ipameri</t>
  </si>
  <si>
    <t>Associação Adelino de Carvalho</t>
  </si>
  <si>
    <t>Desafio Jovem de Iporá</t>
  </si>
  <si>
    <t>Itaberaí</t>
  </si>
  <si>
    <t>Associação Pestalozzi de Itaberaí</t>
  </si>
  <si>
    <t>Itajá</t>
  </si>
  <si>
    <t>Itapuranga</t>
  </si>
  <si>
    <t>Associação Beneficente Nova Aliança - Lar da Melhor Idade - ABNAI</t>
  </si>
  <si>
    <t>Associação Popular de Saúde de Itapuranga</t>
  </si>
  <si>
    <t>Itarumã</t>
  </si>
  <si>
    <t>Jandaia</t>
  </si>
  <si>
    <t>Jaraguá</t>
  </si>
  <si>
    <t>Jataí</t>
  </si>
  <si>
    <t>Associação Beneficente Albergue São Vicente de Paulo</t>
  </si>
  <si>
    <t>Jussara</t>
  </si>
  <si>
    <t>Lar Beneficente Bom Jesus</t>
  </si>
  <si>
    <t>Lagoa Santa</t>
  </si>
  <si>
    <t xml:space="preserve"> Associação dos Deficientes Físicos de Luziânia</t>
  </si>
  <si>
    <t>Mairipotaba</t>
  </si>
  <si>
    <t>Matrinchã</t>
  </si>
  <si>
    <t>Minaçu</t>
  </si>
  <si>
    <t>Sociedade Beneficente São Francisco de Assis</t>
  </si>
  <si>
    <t>Associação de Pais e Amigos dos Excepcionais de Minaçu</t>
  </si>
  <si>
    <t>Associação dos Aposentados e Pensionistas de Minaçu</t>
  </si>
  <si>
    <t>Mineiros</t>
  </si>
  <si>
    <t>Associação de Voluntários no Combate ao Câncer de Mineiros</t>
  </si>
  <si>
    <t>Moiporá</t>
  </si>
  <si>
    <t>Monte Alegre de Goiás</t>
  </si>
  <si>
    <t>Centro Espírita Luz e Caridade</t>
  </si>
  <si>
    <t>Associação Morrinhense de Proteção, Acolhimento e Reintegração Social</t>
  </si>
  <si>
    <t>Fundação de Assistência Social Betel</t>
  </si>
  <si>
    <t xml:space="preserve">Casa da Amizade de Morrinhos </t>
  </si>
  <si>
    <t>Mossâmedes</t>
  </si>
  <si>
    <t>Mozarlândia</t>
  </si>
  <si>
    <t>Mutunópolis</t>
  </si>
  <si>
    <t xml:space="preserve">Lar São Vicente de Paulo do Centro Espírita Luz e Caridade </t>
  </si>
  <si>
    <t>Nova América</t>
  </si>
  <si>
    <t>Nova Roma</t>
  </si>
  <si>
    <t>Associação Recanto Mais Saúde - Centro Geriátrico</t>
  </si>
  <si>
    <t>Orizona</t>
  </si>
  <si>
    <t>Associação dos Idosos da Comunidade de Firmeza e Adjacentes</t>
  </si>
  <si>
    <t>Palmeiras  de Goiás</t>
  </si>
  <si>
    <t>Centro de Recuperação de Alcoólatras de Palmeiras de Goiás</t>
  </si>
  <si>
    <t>Palminópolis</t>
  </si>
  <si>
    <t>Panamá</t>
  </si>
  <si>
    <t>Paranaiguara</t>
  </si>
  <si>
    <t>Perolândia</t>
  </si>
  <si>
    <t>Petrolina Rede Solidária</t>
  </si>
  <si>
    <t>Piracanjuba</t>
  </si>
  <si>
    <t>Planaltina</t>
  </si>
  <si>
    <t>Associação dos Moradores de São Gabriel</t>
  </si>
  <si>
    <t>Instituto Voz da Comunidade</t>
  </si>
  <si>
    <t>Associação de Pais e Amigos dos Excepcionais de Planaltina</t>
  </si>
  <si>
    <t>Igreja Assembleia de Deus Ministério Videira</t>
  </si>
  <si>
    <t xml:space="preserve">Obra Unida A Sociedade São Vicente de Paulo </t>
  </si>
  <si>
    <t>Porteirão</t>
  </si>
  <si>
    <t>Associação Beneficiente Projeto Luz</t>
  </si>
  <si>
    <t>Rialma</t>
  </si>
  <si>
    <t>Sanclerlândia</t>
  </si>
  <si>
    <t>Santa Isabel</t>
  </si>
  <si>
    <t>Associação de Idosos e Pessoas Carentes de Santo Antônio do Descoberto - ASIPEC/SAD</t>
  </si>
  <si>
    <t>São Domingos</t>
  </si>
  <si>
    <t xml:space="preserve">São João d’Aliança </t>
  </si>
  <si>
    <t>São Luís de Montes Belos</t>
  </si>
  <si>
    <t>Conferência São Vicente de Paulo Lar Vicentino</t>
  </si>
  <si>
    <t>São Luiz do Norte</t>
  </si>
  <si>
    <t xml:space="preserve">Secretaria Municipal de Agricultura e Abastecimento de Senador Canedo - SEMAB </t>
  </si>
  <si>
    <t>Lar de Idosos de Silvânia</t>
  </si>
  <si>
    <t>Associação de Pais e Amigos dos Excepcionais de Silvânia</t>
  </si>
  <si>
    <t>Simolândia</t>
  </si>
  <si>
    <t>Sítio d’Abadia</t>
  </si>
  <si>
    <t>Teresina de Goiás</t>
  </si>
  <si>
    <t>Trombas</t>
  </si>
  <si>
    <t>Lar São Vicente de Paulo de Uruana</t>
  </si>
  <si>
    <t>Valparaíso de Goiás</t>
  </si>
  <si>
    <t>Varjão</t>
  </si>
  <si>
    <t>Vianópolis</t>
  </si>
  <si>
    <t>Lar dos Idosos de Vianópolis</t>
  </si>
  <si>
    <t xml:space="preserve">Vila Boa </t>
  </si>
  <si>
    <t>Vila Propício</t>
  </si>
  <si>
    <r>
      <rPr>
        <b/>
        <sz val="10"/>
        <color theme="1"/>
        <rFont val="Arial"/>
        <family val="2"/>
      </rPr>
      <t xml:space="preserve">Observação: 
</t>
    </r>
    <r>
      <rPr>
        <sz val="10"/>
        <color theme="1"/>
        <rFont val="Arial"/>
        <family val="2"/>
      </rPr>
      <t>- Os cadastros dos Centros de Referência da Assistência Social (CRAS) foram feitos através da SEAPA, via ofício. Os equipamentos públicos irão receber os alimentos dos agricultores e distribuir para as famílias cadastradas.
- A Secretaria Municipal de Agricultura e Abastecimento de Senador Canedo (SEMAB), conforme Processo SEI nº 202317647003382, também irá receber os alimentos dos agricultores e fazer a distribuição para as famílias.</t>
    </r>
  </si>
  <si>
    <t>munic.</t>
  </si>
  <si>
    <t>14 mun.</t>
  </si>
  <si>
    <t>56 bairros</t>
  </si>
  <si>
    <t>16 mun.</t>
  </si>
  <si>
    <t>53 bairos</t>
  </si>
  <si>
    <t>11 municípios</t>
  </si>
  <si>
    <t>37 bairros</t>
  </si>
  <si>
    <t>11 Mun.</t>
  </si>
  <si>
    <t>Anhanguera</t>
  </si>
  <si>
    <t>Residencial Antonio Carlos Pires</t>
  </si>
  <si>
    <t>47 BAIRROS</t>
  </si>
  <si>
    <t>12 mun.</t>
  </si>
  <si>
    <t>44 bairros</t>
  </si>
  <si>
    <t>10 municípios</t>
  </si>
  <si>
    <t>41 bairros</t>
  </si>
  <si>
    <t>8 mun.</t>
  </si>
  <si>
    <t>40 bairros</t>
  </si>
  <si>
    <t>11 mun.</t>
  </si>
  <si>
    <t>bairros</t>
  </si>
  <si>
    <t xml:space="preserve"> Trindade</t>
  </si>
  <si>
    <t>municipios</t>
  </si>
  <si>
    <t>Setor Rodoviáio</t>
  </si>
  <si>
    <t xml:space="preserve">                                                     Trindade</t>
  </si>
  <si>
    <t>45 bairros</t>
  </si>
  <si>
    <t>Nova Suiça</t>
  </si>
  <si>
    <t>Municípios</t>
  </si>
  <si>
    <t>Vila Multirão</t>
  </si>
  <si>
    <t>51 bairros</t>
  </si>
  <si>
    <t>63 BAIRROS</t>
  </si>
  <si>
    <t>13 municípios</t>
  </si>
  <si>
    <t>Setor Recreio de Ipe</t>
  </si>
  <si>
    <t>64 bairros</t>
  </si>
  <si>
    <t xml:space="preserve">                             Trindade</t>
  </si>
  <si>
    <t>13 bairros</t>
  </si>
  <si>
    <t>Jardim Guanabara</t>
  </si>
  <si>
    <t>Marechal Rondon - Fama</t>
  </si>
  <si>
    <t>60 bairros</t>
  </si>
  <si>
    <t>Residencial Buena Vista IV</t>
  </si>
  <si>
    <t xml:space="preserve">Comunidade Terapêutica Heroínas da Fé </t>
  </si>
  <si>
    <t>Centro de Apoio ao Mais Carente - Casa da Acolhida</t>
  </si>
  <si>
    <t>13 mun.</t>
  </si>
  <si>
    <t>47 bairros</t>
  </si>
  <si>
    <t>Igreja Assembléia de Deus Tanque de Siloe Nova Vida - ADTSINOVI</t>
  </si>
  <si>
    <t>Rancho Novo Horizonte Lar das Crianças e Adolescentes</t>
  </si>
  <si>
    <t>Willian Rose de Araújo</t>
  </si>
  <si>
    <t>Marília Araújo Silva</t>
  </si>
  <si>
    <t xml:space="preserve">Gerente do Banco de Alimentos 
</t>
  </si>
  <si>
    <t>Orlando de Morais</t>
  </si>
  <si>
    <t>Cromínia</t>
  </si>
  <si>
    <t>Associação Novo Amanhecer - ANAMA</t>
  </si>
  <si>
    <t>Associação dos Moradores do Setor Expansul - Asmose</t>
  </si>
  <si>
    <t xml:space="preserve">Lazaro Vilmondes </t>
  </si>
  <si>
    <t>WRP - Verduras</t>
  </si>
  <si>
    <t>Assembleia de Deus - Ministério Nova Terra Novo Mundo</t>
  </si>
  <si>
    <t>Comunidade Espirita Trabalho, Amor e FÉ - CETAF</t>
  </si>
  <si>
    <t>Igreja Evangélica Pentecostal Fogo do Espírito Santo de Deus</t>
  </si>
  <si>
    <t>Associação de Travestis, Transexuais e Transgêneros de Goiás Astral/GO</t>
  </si>
  <si>
    <t>Centro Espírita Emmanoel</t>
  </si>
  <si>
    <t>Federação Goiânia de Mixed Martial Arts</t>
  </si>
  <si>
    <t>Núcleo de Estudos Espíritas Raio de Luz</t>
  </si>
  <si>
    <t>Comunidade Quilombola Nossa Senhora de Aparecida - Comunidade Negra Dona Helena</t>
  </si>
  <si>
    <t>Jardim Vila Rica</t>
  </si>
  <si>
    <t>Ekklesia Igreja Cristã Inclusiva</t>
  </si>
  <si>
    <t>Residencial Itaipu 2</t>
  </si>
  <si>
    <t>Setor Leste Universitário</t>
  </si>
  <si>
    <t>Associação Brasileira de Assistência ao Egresso</t>
  </si>
  <si>
    <t>Associação Esportiva Evoluir</t>
  </si>
  <si>
    <t xml:space="preserve">Após as capacitações sobre o Mix do Bem nas unidades e programas da OVG, neste mês foram realizados os seguintes atendimentos:
</t>
  </si>
  <si>
    <t>Centro Espírita Luzes do Evangelho</t>
  </si>
  <si>
    <t>Agência Adventista de Desenvolvimento e Recursos de Assistência do Centro Oeste</t>
  </si>
  <si>
    <t>Centro Espírita Seareiros do Cristo</t>
  </si>
  <si>
    <t>Instituição alterou o nome.
DE: Associação Mão Amiga dos Moradores do Residencial Antônio Carlos Pires
PARA: Associação Mão Amiga Sonho Dourado do Estado de Goiás</t>
  </si>
  <si>
    <t>Associação Quadrangular Amparo - AQAMP</t>
  </si>
  <si>
    <t>Centro Espírita Serapião Ribeiro</t>
  </si>
  <si>
    <t>Igreja Assembleia de Deus Unção Divina</t>
  </si>
  <si>
    <t>Associação Beneficente Filantrópica Projeto Luz</t>
  </si>
  <si>
    <t>Conselho de Pastores e Ministérios de Abadia de Goiás - COPEMAG</t>
  </si>
  <si>
    <t>Grupo Ecológico Ambiental Nacional Comando Pantera</t>
  </si>
  <si>
    <r>
      <rPr>
        <b/>
        <sz val="14"/>
        <color rgb="FF000000"/>
        <rFont val="Arial"/>
        <family val="2"/>
      </rPr>
      <t>7.2</t>
    </r>
    <r>
      <rPr>
        <sz val="14"/>
        <color rgb="FF000000"/>
        <rFont val="Arial"/>
        <family val="2"/>
      </rPr>
      <t xml:space="preserve"> O Serviço Social realizou neste mês:
                                                                                                                                                                                                                                 </t>
    </r>
  </si>
  <si>
    <t>39 mun</t>
  </si>
  <si>
    <t>Centro Espírita Severino Baiano na Lei de Xangô</t>
  </si>
  <si>
    <t>Associação Lar Doce Lar</t>
  </si>
  <si>
    <t>Quantidade de alimentos doados para famílias e entidades sociais</t>
  </si>
  <si>
    <t>OBS.: Sempre que ficarem alimentos arrecadados em um mês para serem entregues no primeiro dia do mês seguinte, haverá registro na linha "ESTOQUE".</t>
  </si>
  <si>
    <t>Da Terra</t>
  </si>
  <si>
    <t>Casa de Deus Cultura e Cidadania Tia Marlene</t>
  </si>
  <si>
    <t xml:space="preserve">Associação Caminhos do Bem de Goiás - ACBG </t>
  </si>
  <si>
    <t>Associação São Nicolau</t>
  </si>
  <si>
    <t>Cidade Jardim</t>
  </si>
  <si>
    <t>Associação Brasileira Esperança e Vida</t>
  </si>
  <si>
    <t>Recanto do Bosque</t>
  </si>
  <si>
    <t>Sociedade Assistencial de Goiás</t>
  </si>
  <si>
    <t>Grupo de Amigos do Setor Urias Magalhaes e Adjacências</t>
  </si>
  <si>
    <t>Associação Evangélica Heroínas da Fé</t>
  </si>
  <si>
    <t>Instituto Mãos Estendidas Girassol</t>
  </si>
  <si>
    <t>Organização Social do Bem Estar da Família</t>
  </si>
  <si>
    <t>São Luis de Montes Belos</t>
  </si>
  <si>
    <t>Desafio Jovem Ebenezer</t>
  </si>
  <si>
    <t>Sérgio Reginaldo Leite</t>
  </si>
  <si>
    <t>5. DISTRIBUIÇÃO DE ALIMENTOS POR INSTITUIÇÃO / ENTIDADE E FAMÍLIA (KG)</t>
  </si>
  <si>
    <t>6º TERMO ADITIVO AO TERMO DE FOMENTO
 Nº 001/2019 - CEASA/OVG</t>
  </si>
  <si>
    <t>6º TERMO ADITIVO AO TERMO DE FOMENTO Nº 001/2019 - CEASA/OVG</t>
  </si>
  <si>
    <t xml:space="preserve">Quantidade de alimentos destinados a instituições para alimentação animal </t>
  </si>
  <si>
    <t xml:space="preserve">Quantidade de alimentos selecionados para processamentos </t>
  </si>
  <si>
    <t xml:space="preserve">Estoque </t>
  </si>
  <si>
    <t>Associação Construindo um Sonho</t>
  </si>
  <si>
    <t>Vila Nova Canaã</t>
  </si>
  <si>
    <t>Associação de Servos Sagrada Família</t>
  </si>
  <si>
    <t>Cândida de Morais</t>
  </si>
  <si>
    <t>Associação de Moradores do Setor Cândida de Morais e Parte do Setor Santos Dumon</t>
  </si>
  <si>
    <t>Associação Fazendo o Bem Moradores e Calon</t>
  </si>
  <si>
    <t>Antônio Pires da Silva</t>
  </si>
  <si>
    <t>Divino da Silva Pereira</t>
  </si>
  <si>
    <t>Divino José Ferreira</t>
  </si>
  <si>
    <t>Israel Barbosa Cardoso</t>
  </si>
  <si>
    <t>Jose Bartolomeu Godoi</t>
  </si>
  <si>
    <t>Yan Alencar Silva</t>
  </si>
  <si>
    <t>Leandro Rodrigues Raimundo</t>
  </si>
  <si>
    <t>Lazaro Clarindo Gonçalves</t>
  </si>
  <si>
    <t>Pedro Henrique Pedrosa Borges</t>
  </si>
  <si>
    <t>Reginaldo Alvez Arruda</t>
  </si>
  <si>
    <t>Sebastião Euripedes França</t>
  </si>
  <si>
    <t>Silvano Alves</t>
  </si>
  <si>
    <t>Instituto Esperança Viva Mão Amiga para Todos</t>
  </si>
  <si>
    <t>Silvio Inácio de Moura</t>
  </si>
  <si>
    <t>Silvio José de Souza</t>
  </si>
  <si>
    <t xml:space="preserve">Sergio Antonio de Freitas </t>
  </si>
  <si>
    <t>Marcelo Ribeiro dos Santos</t>
  </si>
  <si>
    <t>Instituto Márcia Melo</t>
  </si>
  <si>
    <t>mun</t>
  </si>
  <si>
    <t>Total de alimentos doados (KG)</t>
  </si>
  <si>
    <t>OBS.: O total de "alimentos coletados/arrecadados" é menor que a soma de "alimentos doados para famílias e entidades sociais", "alimentos destinados a instituições para alimentação animal" e "alimentos selecionados para processamentos" devido à aquisição, nos meses de junho, julho e agosto de 2020, de cestas de frutas e hortaliças da Cooperativa Mista dos Produtores de Hortifrutigranjeiros do Estado de Goiás (COMPHEGO) para serem entregues às famílias pela situação de emergência em razão da pandemia do Coronavírus. Diante disso, nesses meses, o volume de alimentos doados foi maior que a quantidade de alimentos coletados/arrecadados.</t>
  </si>
  <si>
    <t>Associação dos Idosos Os Gideões</t>
  </si>
  <si>
    <t>Associação Comercial e Industrial do Jardim Novo Mundo e Região</t>
  </si>
  <si>
    <t>Associação Comunitária Assistencial Geração Saúde</t>
  </si>
  <si>
    <t>Organização Preciso de Oportunidade</t>
  </si>
  <si>
    <t>Centro Oeste</t>
  </si>
  <si>
    <t>Associação Beneficente Terapêutica Águia</t>
  </si>
  <si>
    <t>Morada Nova</t>
  </si>
  <si>
    <t>Associação Família Sal da Terra</t>
  </si>
  <si>
    <t>Associação Comunitária Assistencial Cris Doando Amor</t>
  </si>
  <si>
    <t>Comunidade Terapêutica Reino Unido - CTR</t>
  </si>
  <si>
    <t>Cerrado Esporte Clube</t>
  </si>
  <si>
    <t>Instituto Albino Boa Ventura</t>
  </si>
  <si>
    <t>Centro Espírita Beneficiente União do Vegetal</t>
  </si>
  <si>
    <t>Obra Social Nossa Senhora da Glória - Fazenda da Esperança Aurilândia</t>
  </si>
  <si>
    <t>Associação do Desenvolvimento Social do Centro Oeste - ADESCO</t>
  </si>
  <si>
    <t>Associação de Combate ao Câncer de Trindade</t>
  </si>
  <si>
    <t>Caetano Distribuidora</t>
  </si>
  <si>
    <t>Jonas Pedro de Oliveira</t>
  </si>
  <si>
    <t>Associação do Poder de Deus Resgatando Vidas com Amor</t>
  </si>
  <si>
    <t>Ednei Antônio dos Santos</t>
  </si>
  <si>
    <t>15 Mun.</t>
  </si>
  <si>
    <t>Mara Rosa</t>
  </si>
  <si>
    <t>Padre Bernardo</t>
  </si>
  <si>
    <t>Novo Planalto</t>
  </si>
  <si>
    <t>Nova Crixás</t>
  </si>
  <si>
    <t>Rubiataba</t>
  </si>
  <si>
    <t>Comunidade Terapêutica Caminhando com Cristo</t>
  </si>
  <si>
    <t>Associação Assistencial Vida Plena</t>
  </si>
  <si>
    <t>Associação Missionária Shekina</t>
  </si>
  <si>
    <t>Comunidade Terapêutica Heroínas da Fé</t>
  </si>
  <si>
    <t>Associação Comunitária do P.A. Nova Aliança com Jurisdição em Todo Estado de Goiás</t>
  </si>
  <si>
    <t>Federação de Umbanda e Candomblé do Estado de Goiás</t>
  </si>
  <si>
    <t>Organização Social do Bem-Estar da Família</t>
  </si>
  <si>
    <t>Associação Atlética Wider Santos</t>
  </si>
  <si>
    <t>Nosso Lar Casa de Apoio de Jataí</t>
  </si>
  <si>
    <t>Centro de Ensino Especial Érica de Melo Barboza</t>
  </si>
  <si>
    <t>Grupo Assistencial Adolfo Bezerra de Menezes</t>
  </si>
  <si>
    <t>Associação Social Ágape</t>
  </si>
  <si>
    <t>Conselho Central da Sociedade São Vicente de Paulo</t>
  </si>
  <si>
    <t>Projeto Anjo da Guarda</t>
  </si>
  <si>
    <t>Associação Assistencial Resgate e Transformação de Vida</t>
  </si>
  <si>
    <t>Loja Maçônica Delta do Araguaia nº 111</t>
  </si>
  <si>
    <t>Instituição Trigo Humanitário</t>
  </si>
  <si>
    <t>Casa Dia Nossa Senhora de Lourdes</t>
  </si>
  <si>
    <t>Associação dos Moradores de Monte Alto, Vendinha e Ouro Verde</t>
  </si>
  <si>
    <t>Sociedade Evangélica Beneficente</t>
  </si>
  <si>
    <t>Associação Cultural Rio-Verdense de Hip-Hop</t>
  </si>
  <si>
    <t>Centro Espírita Renúncia</t>
  </si>
  <si>
    <t>Associação Amigos Multiplicadores do Bem</t>
  </si>
  <si>
    <t>Associação dos Devotos do Divino Espírito Santo</t>
  </si>
  <si>
    <t>A Casa Espírita Fonte de Luz</t>
  </si>
  <si>
    <t>Associação Cristã para Desenvolvimento Humano de Senador Canedo</t>
  </si>
  <si>
    <t>ONG Centro de Apoio ao Mais Carente - Casa da Acolhida</t>
  </si>
  <si>
    <t>Associação de Desenvolvimento da Comunidade dos Quilombolas de São Félix de Minaçu</t>
  </si>
  <si>
    <t>Cerrado Esporte Clube - CEC</t>
  </si>
  <si>
    <t>Associação do Desenvolvimento Social do Centro-Oeste - ADESCO</t>
  </si>
  <si>
    <t>Casa Evangélica Monte das Oliveiras - CEMOL</t>
  </si>
  <si>
    <t>Desafio Jovem Resgate de Anápolis</t>
  </si>
  <si>
    <t>Associação Beneficente Semeando a Verdade</t>
  </si>
  <si>
    <t>Luis Henrique Ribeiro Carvalhaes</t>
  </si>
  <si>
    <t>João Paulo Emiliano de Souza</t>
  </si>
  <si>
    <t>Instituição alterou o nome.
DE: Igreja Evangélica Avivamento  Para: Casa de Amigos Fazendo História</t>
  </si>
  <si>
    <t>14 mun</t>
  </si>
  <si>
    <t>Diretora de Unidades Socioassistenciais</t>
  </si>
  <si>
    <t>Conselho Escolar Professora Leise Lenza Rosa</t>
  </si>
  <si>
    <t>Organização Cultural Educacional Filantrópica</t>
  </si>
  <si>
    <t>Instituto Neoqav</t>
  </si>
  <si>
    <t>Sociedade Espírita João Nunes Maia</t>
  </si>
  <si>
    <t>ABC Futebol Cube</t>
  </si>
  <si>
    <t>Hortifruti Aliança Ltda</t>
  </si>
  <si>
    <t>Noe Rodrigues Tavares</t>
  </si>
  <si>
    <t>Associação de Moradores Conjunto Castelo Branco, Vila Morais e Setor Real</t>
  </si>
  <si>
    <t>Vila Paraíso</t>
  </si>
  <si>
    <t>Horta Escola - Município de Goiânia</t>
  </si>
  <si>
    <t>Setor Condomínio Esmeralda</t>
  </si>
  <si>
    <t>Instituto Redivivus</t>
  </si>
  <si>
    <t>Jardim Presidente</t>
  </si>
  <si>
    <t>Associação Brazilian Kids Care</t>
  </si>
  <si>
    <t>Instituto Esperança</t>
  </si>
  <si>
    <t>Associação Projeto Fenix Gyn</t>
  </si>
  <si>
    <t>Elohin Comunidade Terapêutica</t>
  </si>
  <si>
    <t>Comercial Coelho Ltda</t>
  </si>
  <si>
    <t>LCO Depósito Dois Irmãos</t>
  </si>
  <si>
    <t>Associação VPC - Amigos de Deus</t>
  </si>
  <si>
    <t>Escola Nossa Senhora Auxiliadora</t>
  </si>
  <si>
    <t>Abrigo dos Velhos Professor Nicephoro Pereira da Silva</t>
  </si>
  <si>
    <t>JUL/2019 A DEZ/2024</t>
  </si>
  <si>
    <t>JAN</t>
  </si>
  <si>
    <t>FEV</t>
  </si>
  <si>
    <t>MAR</t>
  </si>
  <si>
    <t>ABR</t>
  </si>
  <si>
    <t>MAI</t>
  </si>
  <si>
    <t>JUN</t>
  </si>
  <si>
    <t>JUL</t>
  </si>
  <si>
    <t>Associação de Jovens do Ministério Luz para os Povos Nação Jovem</t>
  </si>
  <si>
    <t>Creche Sagrada Coração de Jesus</t>
  </si>
  <si>
    <t>Conjunto Riviera</t>
  </si>
  <si>
    <t>Associação Rural da Agricultura Familiar de Novo Gama - ARAF</t>
  </si>
  <si>
    <t>Instituto Mãos que Acolhem</t>
  </si>
  <si>
    <t>Instituto Leão de Judá em Novo Gama</t>
  </si>
  <si>
    <t>Instituto Solidário Adriana Santos</t>
  </si>
  <si>
    <t>Atacadista Hort Verde</t>
  </si>
  <si>
    <t>Distribuidora Nova Conquista</t>
  </si>
  <si>
    <t>Favilla Hortifruti</t>
  </si>
  <si>
    <t>Fruta Bahia</t>
  </si>
  <si>
    <t>Altair de Godoy</t>
  </si>
  <si>
    <t>Andre</t>
  </si>
  <si>
    <t>Ediene Xavier</t>
  </si>
  <si>
    <t>Edvaldo da Silva Nascimento</t>
  </si>
  <si>
    <t>Codorna Distribuidora de Milho Verde</t>
  </si>
  <si>
    <t>Marcio Augusto de Carvalho</t>
  </si>
  <si>
    <t>Marcio Ribeiro David dos Santos</t>
  </si>
  <si>
    <t>Vilmar Alves</t>
  </si>
  <si>
    <t>Plano Nacional de Filantropia - Projeto Água</t>
  </si>
  <si>
    <t>13 mun</t>
  </si>
  <si>
    <t>Instituto de Apoio a Crianças e Adolescentes Casa do Pão</t>
  </si>
  <si>
    <r>
      <rPr>
        <b/>
        <sz val="14"/>
        <color rgb="FF000000"/>
        <rFont val="Arial"/>
        <family val="2"/>
      </rPr>
      <t>7.1</t>
    </r>
    <r>
      <rPr>
        <sz val="14"/>
        <color rgb="FF000000"/>
        <rFont val="Arial"/>
        <family val="2"/>
      </rPr>
      <t xml:space="preserve"> O recadastramento das entidades sociais atendidas segue em andamento. Conforme a Resolução OVG n° 002/2019, "as instituições deverão realizar a atualização de cadastro anualmente". Para garantir o cumprimento dessa exigência, a equipe da Gerência do Banco de Alimentos (GBA) está realizando visitas técnicas às entidades sociais, conforme as diretrizes da Resolução.</t>
    </r>
  </si>
  <si>
    <t>Dodo Comercial Rodrigues Oliveira</t>
  </si>
  <si>
    <t>Gad e Frutícola Pouso Alegre</t>
  </si>
  <si>
    <t>Wender Ferreira Braga</t>
  </si>
  <si>
    <t>Associação Solidária de Amparo as Famílias Carentes do Estado de Goiás</t>
  </si>
  <si>
    <t xml:space="preserve"> Instituto Gotas de Esperança</t>
  </si>
  <si>
    <t>Apreensões IBAMA / Polícia Federal</t>
  </si>
  <si>
    <t>Apreensões de Hortifrútis CEASA</t>
  </si>
  <si>
    <t xml:space="preserve">Gerente do Banco de Alimentos </t>
  </si>
  <si>
    <t>Village Atalaia</t>
  </si>
  <si>
    <t>Depósito Império (Império FLV Batata)</t>
  </si>
  <si>
    <t>Valtenes Pereira dos Santos</t>
  </si>
  <si>
    <t>Associação Ebenezer  de Assistência Social, Educação e Cultura</t>
  </si>
  <si>
    <t>Associação de Moradores Jardim Buriti Sereno</t>
  </si>
  <si>
    <t>Também participou das ações OVG Perto de Você com entrega e orientações sobre o Mix do Bem nos eventos do Goiás Social realizados em:</t>
  </si>
  <si>
    <t>Associação Evangélica Morumbi</t>
  </si>
  <si>
    <t>35 bairros</t>
  </si>
  <si>
    <t>12 bairros</t>
  </si>
  <si>
    <t xml:space="preserve">Destacamos que a prioridade é atender a todos que procuram e se enquadram nos critérios do Programa Banco de Alimentos. Assim, as cestas para as famílias sofrem variação em quantidade (padrão de 15-20 kg), conforme os alimentos que são coletados na CEASA. Neste sentido, sempre que temos a diminuição ou aumento da coleta, a quantidade de alimentos da cesta sofre a mesma oscilação, mantendo a quantidade mínima para atender a necessidade nutricional das famílias. Além disso, os alimentos in natura são complementados com a entrega de kits de Mix do Bem e frutas desidratadas. O mesmo protocolo é seguido para as entidades sociais, o volume de alimento doado aumenta ou diminui conforme a coleta realizada.       </t>
  </si>
  <si>
    <t>O Programa segue recebendo novos cadastramentos, sendo o de famílias realizado presencialmente e o de entidades sociais, por meio do site da OVG (www.ovg.org.br), com validação efetuada pela equipe de Serviço Social. Todas as ações desenvolvidas têm como objetivo apoiar e fortalecer a rede socioassistencial.</t>
  </si>
  <si>
    <r>
      <rPr>
        <b/>
        <sz val="14"/>
        <rFont val="Arial"/>
        <family val="2"/>
      </rPr>
      <t xml:space="preserve">7.1 </t>
    </r>
    <r>
      <rPr>
        <sz val="14"/>
        <rFont val="Arial"/>
        <family val="2"/>
      </rPr>
      <t>A integração do Sistema de Gestão Integrada (SGI) possibilitou o recadastramento on-line, otimizando o controle das informações das entidades sociais e eliminando o uso de papel, o que contribui para a sustentabilidade ambiental. Em funcionamento desde novembro de 2022, o SGI tem qualificado os processos de cadastro, monitoramento e acompanhamento das entidades atendidas, independente da unidade executora das atividades. O cadastro de famílias ocorre de forma contínua, de segunda a sexta-feira, com retirada semanal de alimentos em dias pré-definidos.</t>
    </r>
  </si>
  <si>
    <r>
      <rPr>
        <b/>
        <sz val="14"/>
        <color rgb="FF000000"/>
        <rFont val="Arial"/>
        <family val="2"/>
      </rPr>
      <t>7.2</t>
    </r>
    <r>
      <rPr>
        <sz val="14"/>
        <color rgb="FF000000"/>
        <rFont val="Arial"/>
        <family val="2"/>
      </rPr>
      <t xml:space="preserve"> O Banco de Alimentos realiza busca ativa de famílias em situação de vulnerabilidade que coletam alimentos impróprios para consumo nos contêineres da CEASA. Além de receberem alimentos, essas famílias passam por atendimento e avaliação com assistentes sociais, sendo encaminhadas à rede socioassistencial conforme suas necessidades.O Serviço Social realiza continuamente esse trabalho de articulação, garantindo que as famílias tenham acesso a outros serviços setoriais e ampliem o exercício de seus direitos sociais. A equipe de Assistentes Sociais da OVG mantém o compromisso de reduzir desigualdades e apoiar populações vulneráveis na busca por seus direitos.</t>
    </r>
  </si>
  <si>
    <t>REFERÊNCIA: JUNHO / 2025</t>
  </si>
  <si>
    <t>Associação quem ama cuida</t>
  </si>
  <si>
    <t>João Abdio</t>
  </si>
  <si>
    <t>João Antônio Lopes</t>
  </si>
  <si>
    <t>Goiânia, junho de 2025.</t>
  </si>
  <si>
    <t>MÊS DE REFERÊNCIA: JUNHO / 2025</t>
  </si>
  <si>
    <t>Goiânia, Junho de 2025.</t>
  </si>
  <si>
    <t>FOTOS - JUNHO 2025</t>
  </si>
  <si>
    <t>O Banco de Alimentos com apoio da equipe de Segurança Interna da CEASA, desenvolve uma importante ação de mapeamento e acolhimento de famílias em situação de vulnerabilidade que recorrem aos contêineres de lixo em busca de alimentos impróprios para o consumo. Após identificadas, essas famílias são encaminhadas para atendimento com assistente social, que realiza escuta qualificada, avalia as demandas e efetiva os devidos encaminhamentos à rede socioassistencial. Além da distribuição regular de alimentos, a iniciativa fortalece a promoção da segurança alimentar e nutricional por meio do atendimento humanizado. Paralelamente, a promoção da segurança alimentar e nutricional é reforçada por meio da busca ativa de alimentos, garantindo a destinação adequada dos produtos arrecadados.</t>
  </si>
  <si>
    <t>A busca ativa de alimentos na CEASA é realizada diariamente para captação de matéria-prima destinada tanto às doações in natura quanto ao processamento. O volume arrecadado sofre variações em função da sazonalidade, inflação e condições ambientais. No período, foram distribuídos 93.494,61 kg de alimentos in natura para famílias em situação de vulnerabilidade e entidades sociais. Além disso, foram entregues 50.291 benefícios provenientes do processamento, como o Mix do Bem e frutas desidratadas. A ação reafirma o compromisso com a sustentabilidade, a redução do desperdício e a promoção da segurança alimentar por meio do aproveitamento integral dos alimentos.</t>
  </si>
  <si>
    <t>Neste mês, em parceria com a Gerência de Benefícios Sociais (GBS), por meio da Campanha Aquecendo Vidas, foram distribuídos 288 cobertores às famílias atendidas pelo Banco de Alimentos.</t>
  </si>
  <si>
    <t>No dia 12 de junho, foi realizada a entrega de cestas de hortifrutigranjeiros adquiridas da agricultura familiar, em continuidade às ações do Banco de Alimentos. A iniciativa contribui para a promoção da alimentação adequada e saudável entre os universitários e fortalece o comércio da agricultura familiar no estado. Os beneficiários foram estudantes do Programa Universitário do Bem (ProBem). No total, foram distribuídas 60 cestas de hortifruti (60 kg) e 700 unidades do Mix do Bem.</t>
  </si>
  <si>
    <t>Associação Pioneira dos Moradores da Vila União</t>
  </si>
  <si>
    <r>
      <t xml:space="preserve">7.3 Ação de Capacitação para Famílias: </t>
    </r>
    <r>
      <rPr>
        <sz val="14"/>
        <rFont val="Arial"/>
        <family val="2"/>
      </rPr>
      <t>No dia 24 de junho, a estagiária de Nutrição do Banco de Alimentos realizou uma capacitação com beneficiários durante a distribuição de cestas de hortifrutigranjeiros. A atividade teve como objetivo apresentar os fluxos internos do Banco, contemplando as etapas de recebimento, seleção, triagem e processamento dos alimentos, além de destacar que produtos como o Mix do Bem e as frutas desidratadas são produzidos na própria unidade. Foram utilizados banner explicativo e vídeo com fluxograma para facilitar a compreensão. Também foi abordada a origem dos alimentos (doações) e os fatores que explicam a variação na composição das cestas, conforme disponibilidade dos itens arrecadados. A ação teve duração aproximada de três horas e contou com a participação espontânea de cerca de 20 beneficiários. Ao final, todos relataram melhor compreensão sobre a origem dos alimentos, sendo que antes da atividade, apenas 5 participantes tinham esse conhecimento.</t>
    </r>
  </si>
  <si>
    <r>
      <rPr>
        <b/>
        <sz val="14"/>
        <rFont val="Arial"/>
        <family val="2"/>
      </rPr>
      <t>Ação de capacitação para Colaboradores</t>
    </r>
    <r>
      <rPr>
        <sz val="14"/>
        <rFont val="Arial"/>
        <family val="2"/>
      </rPr>
      <t>: No dia 12 de junho, foi realizada capacitação com os colaboradores do Banco de Alimentos sobre armazenamento e identificação adequada de alimentos, com foco na prevenção de contaminações e doenças transmitidas por alimentos mal acondicionados ou armazenados por tempo superior ao recomendado. A capacitação apresentou as normas da ANVISA (2024) e da RDC nº 216/2004, reforçando que: Alimentos refrigerados a até 4 °C devem ser consumidos em até 5 dias; É obrigatório armazenar os alimentos em recipientes limpos, vedados e etiquetados, contendo nome do colaborador, data de armazenamento e validade; Produtos abertos devem ser transferidos para recipientes adequados, devidamente identificados com a nova data de validade. Foram fixadas placas informativas próximas à geladeira coletiva e ao espaço de armazenamento de alimentos não perecíveis, com orientações práticas para garantir organização, identificação e controle de validade. A atividade foi conduzida pela nutricionista e pela estagiária de Nutrição da unidade, contando com a participação de 19 colaboradores.</t>
    </r>
  </si>
  <si>
    <r>
      <t xml:space="preserve">Ações e Atividades de Prevenção e Atenção à Saúde com os colaboradores: </t>
    </r>
    <r>
      <rPr>
        <sz val="14"/>
        <rFont val="Arial"/>
        <family val="2"/>
      </rPr>
      <t xml:space="preserve">No dia 07 de junho, foi realizada ação educativa com os colaboradores da produção do Banco de Alimentos, com foco nas boas práticas de manipulação de alimentos. A atividade utilizou uma dinâmica com cartolinas azul e rosa, nas quais os participantes deveriam colar imagens de acordo com a prática estar correta ou incorreta. Foram abordados exemplos como: uso adequado de touca, higienização das mãos após o uso do banheiro e após fumar, além do uso de maquiagem e perfumes. A ação foi conduzida pela nutricionista da unidade e contou com a participação de cinco colaboradores. </t>
    </r>
  </si>
  <si>
    <r>
      <t xml:space="preserve">7.4 Ações e Atividades de Prevenção e Atenção à Saúde com as Famílias: </t>
    </r>
    <r>
      <rPr>
        <sz val="14"/>
        <rFont val="Arial"/>
        <family val="2"/>
      </rPr>
      <t>No dia 17 de junho, a estagiária de Nutrição do Banco de Alimentos, em parceria com o PETNut/UFG, realizou ação educativa com beneficiários durante a entrega de cestas de hortifrutigranjeiros. Com temática junina e foco na Classificação nova do Guia Alimentar para a População Brasileira, a atividade promoveu educação alimentar e nutricional de forma lúdica. Os participantes participaram de um jogo interativo de montagem de torres com blocos, representando os diferentes graus de processamento dos alimentos, evidenciando a importância de priorizar alimentos in natura para uma alimentação equilibrada. Ao final, todos responderam a uma ficha de avaliação e receberam pipoca e frutas desidratadas como forma de agradecimento. A ação foi adaptada para atender até três pessoas por vez e contou com a participação de 37 beneficiários. Todos relataram compreender a classificação dos alimentos, demonstrando interesse e envolvimento na atividade.</t>
    </r>
  </si>
  <si>
    <r>
      <rPr>
        <b/>
        <sz val="14"/>
        <rFont val="Arial"/>
        <family val="2"/>
      </rPr>
      <t xml:space="preserve">7.3 </t>
    </r>
    <r>
      <rPr>
        <sz val="14"/>
        <rFont val="Arial"/>
        <family val="2"/>
      </rPr>
      <t>Neste mês, foram realizadas capacitações voltadas às famílias atendidas e colaboradores.</t>
    </r>
  </si>
  <si>
    <r>
      <rPr>
        <b/>
        <sz val="14"/>
        <rFont val="Arial"/>
        <family val="2"/>
      </rPr>
      <t>7.6</t>
    </r>
    <r>
      <rPr>
        <sz val="14"/>
        <rFont val="Arial"/>
        <family val="2"/>
      </rPr>
      <t xml:space="preserve"> Em parceria com a Gerência de Voluntariado e Parcerias Sociais (GVPS), o Banco de Alimentos manteve o acolhimento de voluntários para apoio às atividades rotineiras da unidade, fortalecendo a execução das ações e o engajamento social.</t>
    </r>
  </si>
  <si>
    <r>
      <rPr>
        <b/>
        <sz val="14"/>
        <rFont val="Arial"/>
        <family val="2"/>
      </rPr>
      <t xml:space="preserve">7.4 / 7.5 </t>
    </r>
    <r>
      <rPr>
        <sz val="14"/>
        <rFont val="Arial"/>
        <family val="2"/>
      </rPr>
      <t xml:space="preserve"> Foram realizadas ações coletivas voltadas ao bem-estar, à prevenção e à atenção à saúde, promovendo cuidados  aos beneficiários e colaboradores.</t>
    </r>
  </si>
  <si>
    <r>
      <t xml:space="preserve">7.5 Ações e Atividades Coletivas de Bem estar Social com as Famílias: </t>
    </r>
    <r>
      <rPr>
        <sz val="14"/>
        <rFont val="Arial"/>
        <family val="2"/>
      </rPr>
      <t>Campanha Junho Violeta – No dia 26 de junho, foi realizada uma roda de conversa com pessoas idosas, com os temas “Envelhecer com Dignidade” e “Respeito a Todas as Fases da Vida”, em alusão ao Dia Mundial de Conscientização da Violência contra a Pessoa Idosa (15 de junho). A ação integrou a Campanha Junho Violeta, cujo objetivo é sensibilizar a sociedade sobre a importância da garantia de direitos, da dignidade e do respeito à pessoa idosa. Durante o encontro, os beneficiários foram convidados a refletir sobre o envelhecimento como direito, a ser vivido com segurança, cuidado e reconhecimento, estimulando empatia, valorização e respeito intergeracional. A programação incluiu a dinâmica interativa “Do Amor”, que proporcionou momentos de expressão de sentimentos e fortalecimento de vínculos afetivos. Em seguida, foram apresentadas orientações técnicas sobre o Estatuto da Pessoa Idosa e a Cartilha da Pessoa Idosa, além da divulgação de programas institucionais voltados ao atendimento desse público. O encontro foi encerrado com a entrega de materiais informativos (panfletos, Estatuto e Cartilha da Pessoa Idosa), seguido de lanche de confraternização e da distribuição dos benefícios ofertados pela Unidade.</t>
    </r>
  </si>
  <si>
    <r>
      <rPr>
        <b/>
        <sz val="14"/>
        <rFont val="Arial"/>
        <family val="2"/>
      </rPr>
      <t>7.7</t>
    </r>
    <r>
      <rPr>
        <sz val="14"/>
        <rFont val="Arial"/>
        <family val="2"/>
      </rPr>
      <t xml:space="preserve"> A equipe do Banco de Alimentos participou do Projeto Levando o Amor, realizado no Bairro Terra do Sol, em Aparecida de Goiânia. Na ocasião, foram entregues 420 unidades do Mix do Bem e 210 porções de frutas desidratadas, além de cestas básicas, kits de enxoval, brinquedos, cobertores e outros itens essenciais. A ação beneficiou centenas de crianças e suas famílias, contribuindo para a promoção da segurança alimentar e para o fortalecimento da rede de apoio social da comunidade.</t>
    </r>
  </si>
  <si>
    <r>
      <rPr>
        <b/>
        <sz val="14"/>
        <rFont val="Arial"/>
        <family val="2"/>
      </rPr>
      <t>7.8</t>
    </r>
    <r>
      <rPr>
        <sz val="14"/>
        <rFont val="Arial"/>
        <family val="2"/>
      </rPr>
      <t xml:space="preserve"> No dia 27 de junho, a equipe do Banco de Alimentos participou do Projeto de Atendimento Integrado UFG, durante a Semana dos Migrantes, Refugiados e Apátridas de Goiás. Na ocasião, foram entregues 119 unidades do Mix do Bem. O evento, realizado de 26 a 29 de junho de 2025, teve como tema “Raízes Diversas, Futuros Compartilhados” e contou com atividades de capacitação, prestação de serviços, ações culturais e de lazer, em diferentes locais de Goiânia, como o Centro de Aulas D da UFG e o Centro da cidade. A participação do Banco de Alimentos reforçou o compromisso com a segurança alimentar e o apoio às populações em situação de vulnerabilidade, fortalecendo ações interinstitucionais e integradas.</t>
    </r>
  </si>
  <si>
    <r>
      <rPr>
        <b/>
        <sz val="14"/>
        <rFont val="Arial"/>
        <family val="2"/>
      </rPr>
      <t xml:space="preserve">7.9 </t>
    </r>
    <r>
      <rPr>
        <sz val="14"/>
        <rFont val="Arial"/>
        <family val="2"/>
      </rPr>
      <t>Em apoio à 1ª edição do Projeto PopRuaJud, promovido pelo Tribunal de Justiça de Goiás, o Banco de Alimentos realizou a doação de 29,2 kg de banana prata, 21,8 kg de laranja pera, 78,4 kg de tangerina e 19 kg de maçã. A iniciativa promove ações interinstitucionais e intersetoriais voltadas à garantia de direitos e promoção da cidadania, ofertando serviços nas áreas de saúde, assistência social, cidadania e documentação. A contribuição do Banco de Alimentos reafirma o compromisso do Governo de Goiás, por meio da OVG e do Goiás Social, com a dignidade, o cuidado e o acolhimento das populações em situação de vulnerabilidade.</t>
    </r>
  </si>
  <si>
    <r>
      <t xml:space="preserve">7.6 </t>
    </r>
    <r>
      <rPr>
        <sz val="14"/>
        <rFont val="Arial"/>
        <family val="2"/>
      </rPr>
      <t>Foi dado prosseguimento à parceria com a Gerência de Promoção do Voluntariado (GPV) para o acolhimento de voluntários que apoiam as atividades diárias do Banco de Alimentos. A iniciativa busca fortalecer a rede de voluntariado, estimulando a participação social no processo de oferta de uma alimentação digna e segura às famílias em situação de vulnerabilidade. No mês de abril, foram recebidos 2 voluntários, que atuaram no empacotamento do Mix do Bem, na preparação das frutas desidratadas e na organização dos kits de hortifrutis destinados às entidades cadastradas.</t>
    </r>
  </si>
  <si>
    <t>Participação no Projeto Levando Amor realizado no Bairro Terra do Sol, em Aparecida de Goiânia.</t>
  </si>
  <si>
    <t>Capacitação para as famílias, realizada em parceria com o PETNut/UFG, com temática junina.</t>
  </si>
  <si>
    <t>Ação educativa com os colaboradores da produção do Banco de Alimentos.</t>
  </si>
  <si>
    <t>Distribuição de alimentos para as Entidades Sociais.</t>
  </si>
  <si>
    <t>Distribuição de alimentos para as Famílias.</t>
  </si>
  <si>
    <t>Participação na Ação OVG Perto de Você no evento do Goiás Social, realizada no Município de Bela Vista de Goiás.</t>
  </si>
  <si>
    <t>Atuação de voluntária no apoio à atividade de empacotamento.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</si>
</sst>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1"/>
      <color theme="1"/>
      <name val="Calibri"/>
      <family val="2"/>
      <scheme val="minor"/>
    </font>
    <font>
      <sz val="12"/>
      <color theme="1"/>
      <name val="Calibri"/>
      <family val="2"/>
      <scheme val="minor"/>
    </font>
    <font>
      <sz val="11"/>
      <color theme="1"/>
      <name val="Calibri"/>
      <family val="2"/>
      <scheme val="minor"/>
    </font>
    <font>
      <sz val="11"/>
      <color rgb="FF000000"/>
      <name val="Arial"/>
      <family val="2"/>
      <charset val="1"/>
    </font>
    <font>
      <sz val="11"/>
      <color rgb="FF000000"/>
      <name val="Calibri"/>
      <family val="2"/>
      <charset val="1"/>
    </font>
    <font>
      <b/>
      <sz val="14"/>
      <color rgb="FF000000"/>
      <name val="Arial"/>
      <family val="2"/>
    </font>
    <font>
      <sz val="11"/>
      <color theme="1"/>
      <name val="Calibri"/>
      <family val="2"/>
    </font>
    <font>
      <b/>
      <sz val="12"/>
      <name val="Calibri"/>
      <family val="2"/>
      <scheme val="minor"/>
    </font>
    <font>
      <b/>
      <sz val="12"/>
      <color theme="1"/>
      <name val="Calibri"/>
      <family val="2"/>
      <scheme val="minor"/>
    </font>
    <font>
      <sz val="12"/>
      <name val="Calibri"/>
      <family val="2"/>
      <scheme val="minor"/>
    </font>
    <font>
      <b/>
      <i/>
      <sz val="12"/>
      <color theme="1"/>
      <name val="Calibri"/>
      <family val="2"/>
      <scheme val="minor"/>
    </font>
    <font>
      <sz val="12"/>
      <color rgb="FF000000"/>
      <name val="Arial"/>
      <family val="2"/>
    </font>
    <font>
      <b/>
      <sz val="12"/>
      <name val="Arial"/>
      <family val="2"/>
    </font>
    <font>
      <sz val="11"/>
      <color theme="1"/>
      <name val="Arial"/>
      <family val="2"/>
    </font>
    <font>
      <b/>
      <sz val="12"/>
      <color rgb="FF000000"/>
      <name val="Arial"/>
      <family val="2"/>
    </font>
    <font>
      <sz val="12"/>
      <name val="Arial"/>
      <family val="2"/>
    </font>
    <font>
      <b/>
      <sz val="12"/>
      <color theme="0"/>
      <name val="Arial"/>
      <family val="2"/>
    </font>
    <font>
      <sz val="11"/>
      <color rgb="FF000000"/>
      <name val="Arial"/>
      <family val="2"/>
    </font>
    <font>
      <b/>
      <sz val="10"/>
      <color rgb="FF000000"/>
      <name val="Arial"/>
      <family val="2"/>
    </font>
    <font>
      <b/>
      <sz val="10"/>
      <name val="Arial"/>
      <family val="2"/>
    </font>
    <font>
      <b/>
      <sz val="11"/>
      <name val="Arial"/>
      <family val="2"/>
    </font>
    <font>
      <sz val="11"/>
      <name val="Arial"/>
      <family val="2"/>
    </font>
    <font>
      <b/>
      <sz val="14"/>
      <name val="Arial"/>
      <family val="2"/>
    </font>
    <font>
      <b/>
      <sz val="10"/>
      <color theme="1"/>
      <name val="Arial"/>
      <family val="2"/>
    </font>
    <font>
      <sz val="10"/>
      <name val="Arial"/>
      <family val="2"/>
    </font>
    <font>
      <sz val="12"/>
      <color theme="1"/>
      <name val="Arial"/>
      <family val="2"/>
    </font>
    <font>
      <b/>
      <sz val="12"/>
      <color theme="1"/>
      <name val="Arial"/>
      <family val="2"/>
    </font>
    <font>
      <b/>
      <sz val="14"/>
      <color theme="0"/>
      <name val="Arial"/>
      <family val="2"/>
    </font>
    <font>
      <sz val="14"/>
      <color rgb="FF000000"/>
      <name val="Arial"/>
      <family val="2"/>
    </font>
    <font>
      <b/>
      <sz val="12"/>
      <color rgb="FF000000"/>
      <name val="Calibri"/>
      <family val="2"/>
      <scheme val="minor"/>
    </font>
    <font>
      <b/>
      <sz val="12"/>
      <color theme="0"/>
      <name val="Calibri"/>
      <family val="2"/>
      <scheme val="minor"/>
    </font>
    <font>
      <b/>
      <sz val="11"/>
      <color theme="1"/>
      <name val="Calibri"/>
      <family val="2"/>
      <scheme val="minor"/>
    </font>
    <font>
      <b/>
      <sz val="14"/>
      <color theme="1"/>
      <name val="Calibri"/>
      <family val="2"/>
      <scheme val="minor"/>
    </font>
    <font>
      <sz val="16"/>
      <color theme="1"/>
      <name val="Calibri"/>
      <family val="2"/>
      <scheme val="minor"/>
    </font>
    <font>
      <b/>
      <sz val="11"/>
      <color theme="1"/>
      <name val="Arial"/>
      <family val="2"/>
    </font>
    <font>
      <sz val="10"/>
      <color theme="1"/>
      <name val="Tahoma"/>
      <family val="2"/>
    </font>
    <font>
      <sz val="10"/>
      <color rgb="FF000000"/>
      <name val="Arial"/>
      <family val="2"/>
    </font>
    <font>
      <b/>
      <sz val="11"/>
      <name val="Tahoma"/>
      <family val="2"/>
    </font>
    <font>
      <b/>
      <sz val="18"/>
      <color theme="1"/>
      <name val="Calibri"/>
      <family val="2"/>
      <scheme val="minor"/>
    </font>
    <font>
      <sz val="10"/>
      <color theme="1"/>
      <name val="Arial"/>
      <family val="2"/>
    </font>
    <font>
      <b/>
      <sz val="16"/>
      <color theme="1"/>
      <name val="Calibri"/>
      <family val="2"/>
      <scheme val="minor"/>
    </font>
    <font>
      <sz val="12"/>
      <color rgb="FFFF0000"/>
      <name val="Calibri"/>
      <family val="2"/>
      <scheme val="minor"/>
    </font>
    <font>
      <sz val="12"/>
      <name val="Arial"/>
      <family val="2"/>
      <charset val="1"/>
    </font>
    <font>
      <b/>
      <sz val="20"/>
      <color theme="1"/>
      <name val="Calibri"/>
      <family val="2"/>
      <scheme val="minor"/>
    </font>
    <font>
      <b/>
      <sz val="11"/>
      <color theme="0"/>
      <name val="Arial"/>
      <family val="2"/>
    </font>
    <font>
      <b/>
      <sz val="16"/>
      <name val="Calibri"/>
      <family val="2"/>
      <scheme val="minor"/>
    </font>
    <font>
      <sz val="11"/>
      <color rgb="FFFF0000"/>
      <name val="Calibri"/>
      <family val="2"/>
      <scheme val="minor"/>
    </font>
    <font>
      <sz val="12"/>
      <color rgb="FF000000"/>
      <name val="Calibri"/>
      <family val="2"/>
      <scheme val="minor"/>
    </font>
    <font>
      <sz val="12"/>
      <name val="Arial"/>
      <family val="2"/>
    </font>
    <font>
      <sz val="12"/>
      <color rgb="FF000000"/>
      <name val="Arial"/>
      <family val="2"/>
    </font>
    <font>
      <sz val="14"/>
      <name val="Arial"/>
      <family val="2"/>
    </font>
    <font>
      <sz val="12"/>
      <color theme="0"/>
      <name val="Arial"/>
      <family val="2"/>
    </font>
  </fonts>
  <fills count="25">
    <fill>
      <patternFill patternType="none"/>
    </fill>
    <fill>
      <patternFill patternType="gray125"/>
    </fill>
    <fill>
      <patternFill patternType="solid">
        <fgColor theme="0"/>
        <bgColor rgb="FFC0C0C0"/>
      </patternFill>
    </fill>
    <fill>
      <patternFill patternType="solid">
        <fgColor theme="6" tint="0.79998168889431442"/>
        <bgColor indexed="64"/>
      </patternFill>
    </fill>
    <fill>
      <patternFill patternType="solid">
        <fgColor theme="0"/>
        <bgColor rgb="FFFFFFCC"/>
      </patternFill>
    </fill>
    <fill>
      <patternFill patternType="solid">
        <fgColor theme="6" tint="0.79998168889431442"/>
        <bgColor rgb="FFFFFFCC"/>
      </patternFill>
    </fill>
    <fill>
      <patternFill patternType="solid">
        <fgColor rgb="FFFFFFFF"/>
        <bgColor rgb="FFEEECE1"/>
      </patternFill>
    </fill>
    <fill>
      <patternFill patternType="solid">
        <fgColor theme="0"/>
        <bgColor indexed="64"/>
      </patternFill>
    </fill>
    <fill>
      <patternFill patternType="solid">
        <fgColor rgb="FFC4D79B"/>
        <bgColor rgb="FFD9D9D9"/>
      </patternFill>
    </fill>
    <fill>
      <patternFill patternType="solid">
        <fgColor theme="9" tint="-0.499984740745262"/>
        <bgColor rgb="FFFFFFCC"/>
      </patternFill>
    </fill>
    <fill>
      <patternFill patternType="solid">
        <fgColor theme="9" tint="0.79998168889431442"/>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79998168889431442"/>
        <bgColor rgb="FFFFFFCC"/>
      </patternFill>
    </fill>
    <fill>
      <patternFill patternType="solid">
        <fgColor theme="7" tint="0.79998168889431442"/>
        <bgColor indexed="64"/>
      </patternFill>
    </fill>
    <fill>
      <patternFill patternType="solid">
        <fgColor theme="7" tint="0.79998168889431442"/>
        <bgColor rgb="FFFFFFCC"/>
      </patternFill>
    </fill>
    <fill>
      <patternFill patternType="solid">
        <fgColor theme="7" tint="0.39997558519241921"/>
        <bgColor indexed="64"/>
      </patternFill>
    </fill>
    <fill>
      <patternFill patternType="solid">
        <fgColor rgb="FFFFC000"/>
        <bgColor rgb="FFD9D9D9"/>
      </patternFill>
    </fill>
    <fill>
      <patternFill patternType="solid">
        <fgColor theme="9" tint="0.79998168889431442"/>
        <bgColor rgb="FFD9D9D9"/>
      </patternFill>
    </fill>
    <fill>
      <patternFill patternType="solid">
        <fgColor rgb="FFFFFF00"/>
        <bgColor indexed="64"/>
      </patternFill>
    </fill>
    <fill>
      <patternFill patternType="solid">
        <fgColor theme="2"/>
        <bgColor indexed="64"/>
      </patternFill>
    </fill>
    <fill>
      <patternFill patternType="solid">
        <fgColor theme="0"/>
        <bgColor rgb="FFEEECE1"/>
      </patternFill>
    </fill>
    <fill>
      <patternFill patternType="solid">
        <fgColor theme="0"/>
        <bgColor rgb="FF000000"/>
      </patternFill>
    </fill>
    <fill>
      <patternFill patternType="solid">
        <fgColor theme="0" tint="-4.9989318521683403E-2"/>
        <bgColor indexed="64"/>
      </patternFill>
    </fill>
  </fills>
  <borders count="184">
    <border>
      <left/>
      <right/>
      <top/>
      <bottom/>
      <diagonal/>
    </border>
    <border>
      <left style="medium">
        <color indexed="64"/>
      </left>
      <right/>
      <top/>
      <bottom/>
      <diagonal/>
    </border>
    <border>
      <left/>
      <right style="medium">
        <color indexed="64"/>
      </right>
      <top/>
      <bottom/>
      <diagonal/>
    </border>
    <border>
      <left style="medium">
        <color indexed="64"/>
      </left>
      <right/>
      <top/>
      <bottom style="double">
        <color auto="1"/>
      </bottom>
      <diagonal/>
    </border>
    <border>
      <left/>
      <right/>
      <top/>
      <bottom style="double">
        <color auto="1"/>
      </bottom>
      <diagonal/>
    </border>
    <border>
      <left/>
      <right style="medium">
        <color indexed="64"/>
      </right>
      <top/>
      <bottom style="double">
        <color auto="1"/>
      </bottom>
      <diagonal/>
    </border>
    <border>
      <left style="medium">
        <color auto="1"/>
      </left>
      <right/>
      <top style="double">
        <color indexed="64"/>
      </top>
      <bottom style="thin">
        <color auto="1"/>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auto="1"/>
      </top>
      <bottom style="double">
        <color auto="1"/>
      </bottom>
      <diagonal/>
    </border>
    <border>
      <left/>
      <right/>
      <top style="double">
        <color auto="1"/>
      </top>
      <bottom style="double">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double">
        <color auto="1"/>
      </left>
      <right style="double">
        <color auto="1"/>
      </right>
      <top style="double">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uble">
        <color auto="1"/>
      </left>
      <right style="double">
        <color auto="1"/>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right style="double">
        <color indexed="64"/>
      </right>
      <top style="double">
        <color indexed="64"/>
      </top>
      <bottom style="thin">
        <color indexed="64"/>
      </bottom>
      <diagonal/>
    </border>
    <border>
      <left/>
      <right/>
      <top style="thin">
        <color auto="1"/>
      </top>
      <bottom style="thin">
        <color auto="1"/>
      </bottom>
      <diagonal/>
    </border>
    <border>
      <left/>
      <right style="double">
        <color indexed="64"/>
      </right>
      <top style="thin">
        <color indexed="64"/>
      </top>
      <bottom style="thin">
        <color indexed="64"/>
      </bottom>
      <diagonal/>
    </border>
    <border>
      <left/>
      <right/>
      <top style="double">
        <color auto="1"/>
      </top>
      <bottom/>
      <diagonal/>
    </border>
    <border>
      <left style="double">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double">
        <color auto="1"/>
      </top>
      <bottom style="double">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double">
        <color auto="1"/>
      </top>
      <bottom style="double">
        <color auto="1"/>
      </bottom>
      <diagonal/>
    </border>
    <border>
      <left/>
      <right style="medium">
        <color indexed="64"/>
      </right>
      <top style="double">
        <color auto="1"/>
      </top>
      <bottom/>
      <diagonal/>
    </border>
    <border>
      <left style="double">
        <color auto="1"/>
      </left>
      <right style="medium">
        <color indexed="64"/>
      </right>
      <top style="double">
        <color auto="1"/>
      </top>
      <bottom style="thin">
        <color auto="1"/>
      </bottom>
      <diagonal/>
    </border>
    <border>
      <left style="double">
        <color auto="1"/>
      </left>
      <right style="medium">
        <color indexed="64"/>
      </right>
      <top style="thin">
        <color auto="1"/>
      </top>
      <bottom style="thin">
        <color auto="1"/>
      </bottom>
      <diagonal/>
    </border>
    <border>
      <left style="double">
        <color auto="1"/>
      </left>
      <right style="medium">
        <color indexed="64"/>
      </right>
      <top style="thin">
        <color auto="1"/>
      </top>
      <bottom style="double">
        <color auto="1"/>
      </bottom>
      <diagonal/>
    </border>
    <border>
      <left style="medium">
        <color indexed="64"/>
      </left>
      <right/>
      <top style="double">
        <color auto="1"/>
      </top>
      <bottom/>
      <diagonal/>
    </border>
    <border>
      <left style="medium">
        <color indexed="64"/>
      </left>
      <right/>
      <top/>
      <bottom style="thin">
        <color auto="1"/>
      </bottom>
      <diagonal/>
    </border>
    <border>
      <left style="double">
        <color auto="1"/>
      </left>
      <right style="medium">
        <color indexed="64"/>
      </right>
      <top/>
      <bottom style="thin">
        <color auto="1"/>
      </bottom>
      <diagonal/>
    </border>
    <border>
      <left style="medium">
        <color indexed="64"/>
      </left>
      <right/>
      <top style="thin">
        <color auto="1"/>
      </top>
      <bottom style="double">
        <color auto="1"/>
      </bottom>
      <diagonal/>
    </border>
    <border>
      <left/>
      <right style="medium">
        <color indexed="64"/>
      </right>
      <top style="thin">
        <color indexed="64"/>
      </top>
      <bottom style="double">
        <color indexed="64"/>
      </bottom>
      <diagonal/>
    </border>
    <border>
      <left/>
      <right style="thin">
        <color auto="1"/>
      </right>
      <top style="double">
        <color auto="1"/>
      </top>
      <bottom style="double">
        <color indexed="64"/>
      </bottom>
      <diagonal/>
    </border>
    <border>
      <left style="double">
        <color auto="1"/>
      </left>
      <right style="medium">
        <color indexed="64"/>
      </right>
      <top style="double">
        <color auto="1"/>
      </top>
      <bottom style="double">
        <color indexed="64"/>
      </bottom>
      <diagonal/>
    </border>
    <border>
      <left style="double">
        <color auto="1"/>
      </left>
      <right style="double">
        <color auto="1"/>
      </right>
      <top style="double">
        <color auto="1"/>
      </top>
      <bottom style="double">
        <color auto="1"/>
      </bottom>
      <diagonal/>
    </border>
    <border>
      <left style="double">
        <color auto="1"/>
      </left>
      <right style="double">
        <color auto="1"/>
      </right>
      <top style="thin">
        <color auto="1"/>
      </top>
      <bottom style="double">
        <color auto="1"/>
      </bottom>
      <diagonal/>
    </border>
    <border>
      <left/>
      <right style="thin">
        <color auto="1"/>
      </right>
      <top/>
      <bottom/>
      <diagonal/>
    </border>
    <border>
      <left/>
      <right style="thin">
        <color auto="1"/>
      </right>
      <top style="double">
        <color auto="1"/>
      </top>
      <bottom/>
      <diagonal/>
    </border>
    <border>
      <left style="thin">
        <color auto="1"/>
      </left>
      <right style="medium">
        <color indexed="64"/>
      </right>
      <top style="double">
        <color auto="1"/>
      </top>
      <bottom style="thin">
        <color auto="1"/>
      </bottom>
      <diagonal/>
    </border>
    <border>
      <left style="medium">
        <color indexed="64"/>
      </left>
      <right style="thin">
        <color indexed="64"/>
      </right>
      <top style="double">
        <color indexed="64"/>
      </top>
      <bottom style="thin">
        <color indexed="64"/>
      </bottom>
      <diagonal/>
    </border>
    <border>
      <left style="double">
        <color auto="1"/>
      </left>
      <right style="double">
        <color indexed="64"/>
      </right>
      <top/>
      <bottom style="double">
        <color indexed="64"/>
      </bottom>
      <diagonal/>
    </border>
    <border>
      <left style="medium">
        <color auto="1"/>
      </left>
      <right style="thin">
        <color auto="1"/>
      </right>
      <top style="double">
        <color auto="1"/>
      </top>
      <bottom style="double">
        <color auto="1"/>
      </bottom>
      <diagonal/>
    </border>
    <border>
      <left style="medium">
        <color indexed="64"/>
      </left>
      <right/>
      <top style="double">
        <color auto="1"/>
      </top>
      <bottom style="double">
        <color auto="1"/>
      </bottom>
      <diagonal/>
    </border>
    <border>
      <left style="thin">
        <color auto="1"/>
      </left>
      <right/>
      <top style="thin">
        <color auto="1"/>
      </top>
      <bottom/>
      <diagonal/>
    </border>
    <border>
      <left style="double">
        <color auto="1"/>
      </left>
      <right style="double">
        <color auto="1"/>
      </right>
      <top/>
      <bottom style="thin">
        <color auto="1"/>
      </bottom>
      <diagonal/>
    </border>
    <border>
      <left style="thin">
        <color auto="1"/>
      </left>
      <right/>
      <top/>
      <bottom/>
      <diagonal/>
    </border>
    <border>
      <left style="thin">
        <color auto="1"/>
      </left>
      <right style="thin">
        <color auto="1"/>
      </right>
      <top/>
      <bottom style="double">
        <color auto="1"/>
      </bottom>
      <diagonal/>
    </border>
    <border>
      <left style="double">
        <color auto="1"/>
      </left>
      <right style="medium">
        <color indexed="64"/>
      </right>
      <top/>
      <bottom style="double">
        <color indexed="64"/>
      </bottom>
      <diagonal/>
    </border>
    <border>
      <left style="double">
        <color auto="1"/>
      </left>
      <right style="medium">
        <color indexed="64"/>
      </right>
      <top style="double">
        <color auto="1"/>
      </top>
      <bottom style="medium">
        <color indexed="64"/>
      </bottom>
      <diagonal/>
    </border>
    <border>
      <left style="double">
        <color auto="1"/>
      </left>
      <right style="thin">
        <color auto="1"/>
      </right>
      <top style="double">
        <color auto="1"/>
      </top>
      <bottom style="medium">
        <color indexed="64"/>
      </bottom>
      <diagonal/>
    </border>
    <border>
      <left style="thin">
        <color auto="1"/>
      </left>
      <right style="thin">
        <color auto="1"/>
      </right>
      <top style="double">
        <color auto="1"/>
      </top>
      <bottom style="medium">
        <color indexed="64"/>
      </bottom>
      <diagonal/>
    </border>
    <border>
      <left style="double">
        <color auto="1"/>
      </left>
      <right style="double">
        <color auto="1"/>
      </right>
      <top style="double">
        <color auto="1"/>
      </top>
      <bottom style="medium">
        <color indexed="64"/>
      </bottom>
      <diagonal/>
    </border>
    <border>
      <left style="thin">
        <color auto="1"/>
      </left>
      <right/>
      <top style="double">
        <color auto="1"/>
      </top>
      <bottom/>
      <diagonal/>
    </border>
    <border>
      <left/>
      <right style="double">
        <color auto="1"/>
      </right>
      <top style="double">
        <color auto="1"/>
      </top>
      <bottom style="double">
        <color indexed="64"/>
      </bottom>
      <diagonal/>
    </border>
    <border>
      <left/>
      <right style="double">
        <color auto="1"/>
      </right>
      <top style="double">
        <color auto="1"/>
      </top>
      <bottom/>
      <diagonal/>
    </border>
    <border>
      <left/>
      <right style="double">
        <color auto="1"/>
      </right>
      <top/>
      <bottom style="double">
        <color auto="1"/>
      </bottom>
      <diagonal/>
    </border>
    <border>
      <left/>
      <right style="medium">
        <color auto="1"/>
      </right>
      <top style="thin">
        <color auto="1"/>
      </top>
      <bottom/>
      <diagonal/>
    </border>
    <border>
      <left style="medium">
        <color indexed="64"/>
      </left>
      <right style="thin">
        <color indexed="64"/>
      </right>
      <top/>
      <bottom style="double">
        <color auto="1"/>
      </bottom>
      <diagonal/>
    </border>
    <border>
      <left style="double">
        <color auto="1"/>
      </left>
      <right style="thin">
        <color auto="1"/>
      </right>
      <top style="thin">
        <color auto="1"/>
      </top>
      <bottom style="double">
        <color auto="1"/>
      </bottom>
      <diagonal/>
    </border>
    <border>
      <left style="thin">
        <color auto="1"/>
      </left>
      <right style="medium">
        <color indexed="64"/>
      </right>
      <top style="double">
        <color auto="1"/>
      </top>
      <bottom style="double">
        <color auto="1"/>
      </bottom>
      <diagonal/>
    </border>
    <border>
      <left/>
      <right style="double">
        <color auto="1"/>
      </right>
      <top style="thin">
        <color indexed="64"/>
      </top>
      <bottom style="double">
        <color auto="1"/>
      </bottom>
      <diagonal/>
    </border>
    <border>
      <left style="medium">
        <color indexed="64"/>
      </left>
      <right/>
      <top style="double">
        <color indexed="64"/>
      </top>
      <bottom style="medium">
        <color indexed="64"/>
      </bottom>
      <diagonal/>
    </border>
    <border>
      <left/>
      <right style="double">
        <color auto="1"/>
      </right>
      <top style="double">
        <color indexed="64"/>
      </top>
      <bottom style="medium">
        <color indexed="64"/>
      </bottom>
      <diagonal/>
    </border>
    <border>
      <left/>
      <right style="double">
        <color indexed="64"/>
      </right>
      <top/>
      <bottom style="thin">
        <color indexed="64"/>
      </bottom>
      <diagonal/>
    </border>
    <border>
      <left style="double">
        <color auto="1"/>
      </left>
      <right/>
      <top style="double">
        <color auto="1"/>
      </top>
      <bottom style="medium">
        <color indexed="64"/>
      </bottom>
      <diagonal/>
    </border>
    <border>
      <left style="medium">
        <color indexed="64"/>
      </left>
      <right style="thin">
        <color indexed="64"/>
      </right>
      <top/>
      <bottom style="thin">
        <color indexed="64"/>
      </bottom>
      <diagonal/>
    </border>
    <border>
      <left style="medium">
        <color auto="1"/>
      </left>
      <right style="thin">
        <color auto="1"/>
      </right>
      <top style="thin">
        <color auto="1"/>
      </top>
      <bottom/>
      <diagonal/>
    </border>
    <border>
      <left style="medium">
        <color indexed="64"/>
      </left>
      <right style="thin">
        <color indexed="64"/>
      </right>
      <top/>
      <bottom/>
      <diagonal/>
    </border>
    <border>
      <left style="thin">
        <color indexed="64"/>
      </left>
      <right style="double">
        <color auto="1"/>
      </right>
      <top style="thin">
        <color indexed="64"/>
      </top>
      <bottom style="thin">
        <color indexed="64"/>
      </bottom>
      <diagonal/>
    </border>
    <border>
      <left style="thin">
        <color indexed="64"/>
      </left>
      <right style="double">
        <color auto="1"/>
      </right>
      <top/>
      <bottom style="thin">
        <color indexed="64"/>
      </bottom>
      <diagonal/>
    </border>
    <border>
      <left style="medium">
        <color indexed="64"/>
      </left>
      <right style="thin">
        <color indexed="64"/>
      </right>
      <top style="double">
        <color indexed="64"/>
      </top>
      <bottom/>
      <diagonal/>
    </border>
    <border>
      <left style="medium">
        <color indexed="64"/>
      </left>
      <right/>
      <top style="medium">
        <color indexed="64"/>
      </top>
      <bottom style="double">
        <color auto="1"/>
      </bottom>
      <diagonal/>
    </border>
    <border>
      <left/>
      <right style="double">
        <color auto="1"/>
      </right>
      <top style="medium">
        <color indexed="64"/>
      </top>
      <bottom style="double">
        <color auto="1"/>
      </bottom>
      <diagonal/>
    </border>
    <border>
      <left style="double">
        <color auto="1"/>
      </left>
      <right style="thin">
        <color auto="1"/>
      </right>
      <top style="double">
        <color auto="1"/>
      </top>
      <bottom style="thin">
        <color auto="1"/>
      </bottom>
      <diagonal/>
    </border>
    <border>
      <left style="double">
        <color auto="1"/>
      </left>
      <right style="thin">
        <color auto="1"/>
      </right>
      <top/>
      <bottom style="thin">
        <color auto="1"/>
      </bottom>
      <diagonal/>
    </border>
    <border>
      <left style="double">
        <color auto="1"/>
      </left>
      <right style="thin">
        <color auto="1"/>
      </right>
      <top/>
      <bottom style="double">
        <color auto="1"/>
      </bottom>
      <diagonal/>
    </border>
    <border>
      <left/>
      <right style="thin">
        <color auto="1"/>
      </right>
      <top/>
      <bottom style="double">
        <color indexed="64"/>
      </bottom>
      <diagonal/>
    </border>
    <border>
      <left style="thin">
        <color auto="1"/>
      </left>
      <right style="thin">
        <color auto="1"/>
      </right>
      <top style="double">
        <color indexed="64"/>
      </top>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double">
        <color auto="1"/>
      </top>
      <bottom/>
      <diagonal/>
    </border>
    <border>
      <left/>
      <right style="double">
        <color auto="1"/>
      </right>
      <top style="thin">
        <color indexed="64"/>
      </top>
      <bottom/>
      <diagonal/>
    </border>
    <border>
      <left style="double">
        <color auto="1"/>
      </left>
      <right style="thin">
        <color auto="1"/>
      </right>
      <top style="thin">
        <color auto="1"/>
      </top>
      <bottom/>
      <diagonal/>
    </border>
    <border>
      <left style="double">
        <color auto="1"/>
      </left>
      <right style="medium">
        <color indexed="64"/>
      </right>
      <top style="thin">
        <color indexed="64"/>
      </top>
      <bottom/>
      <diagonal/>
    </border>
    <border>
      <left style="double">
        <color auto="1"/>
      </left>
      <right style="double">
        <color auto="1"/>
      </right>
      <top style="thin">
        <color auto="1"/>
      </top>
      <bottom/>
      <diagonal/>
    </border>
    <border>
      <left style="thin">
        <color indexed="64"/>
      </left>
      <right style="double">
        <color auto="1"/>
      </right>
      <top style="thin">
        <color indexed="64"/>
      </top>
      <bottom/>
      <diagonal/>
    </border>
    <border>
      <left style="double">
        <color auto="1"/>
      </left>
      <right/>
      <top style="double">
        <color auto="1"/>
      </top>
      <bottom style="double">
        <color auto="1"/>
      </bottom>
      <diagonal/>
    </border>
    <border>
      <left style="medium">
        <color indexed="64"/>
      </left>
      <right style="thin">
        <color indexed="64"/>
      </right>
      <top style="thin">
        <color indexed="64"/>
      </top>
      <bottom style="double">
        <color auto="1"/>
      </bottom>
      <diagonal/>
    </border>
    <border>
      <left style="double">
        <color auto="1"/>
      </left>
      <right/>
      <top style="thin">
        <color auto="1"/>
      </top>
      <bottom style="double">
        <color indexed="64"/>
      </bottom>
      <diagonal/>
    </border>
    <border>
      <left style="double">
        <color auto="1"/>
      </left>
      <right style="thin">
        <color auto="1"/>
      </right>
      <top style="double">
        <color auto="1"/>
      </top>
      <bottom style="double">
        <color indexed="64"/>
      </bottom>
      <diagonal/>
    </border>
    <border>
      <left style="thin">
        <color indexed="64"/>
      </left>
      <right style="medium">
        <color indexed="64"/>
      </right>
      <top style="thin">
        <color indexed="64"/>
      </top>
      <bottom/>
      <diagonal/>
    </border>
    <border>
      <left style="thin">
        <color auto="1"/>
      </left>
      <right style="medium">
        <color auto="1"/>
      </right>
      <top style="thin">
        <color auto="1"/>
      </top>
      <bottom style="double">
        <color indexed="64"/>
      </bottom>
      <diagonal/>
    </border>
    <border>
      <left style="thin">
        <color auto="1"/>
      </left>
      <right style="thin">
        <color auto="1"/>
      </right>
      <top/>
      <bottom/>
      <diagonal/>
    </border>
    <border>
      <left style="thin">
        <color indexed="64"/>
      </left>
      <right/>
      <top/>
      <bottom style="thin">
        <color indexed="64"/>
      </bottom>
      <diagonal/>
    </border>
    <border>
      <left style="thin">
        <color auto="1"/>
      </left>
      <right/>
      <top style="thin">
        <color auto="1"/>
      </top>
      <bottom style="double">
        <color indexed="64"/>
      </bottom>
      <diagonal/>
    </border>
    <border>
      <left style="thin">
        <color indexed="64"/>
      </left>
      <right style="medium">
        <color indexed="64"/>
      </right>
      <top/>
      <bottom/>
      <diagonal/>
    </border>
    <border>
      <left style="double">
        <color rgb="FF000000"/>
      </left>
      <right/>
      <top/>
      <bottom/>
      <diagonal/>
    </border>
    <border>
      <left style="medium">
        <color indexed="64"/>
      </left>
      <right/>
      <top style="thin">
        <color theme="0"/>
      </top>
      <bottom/>
      <diagonal/>
    </border>
    <border>
      <left/>
      <right/>
      <top style="thin">
        <color theme="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diagonal/>
    </border>
    <border>
      <left/>
      <right style="medium">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double">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indexed="64"/>
      </left>
      <right style="thin">
        <color indexed="64"/>
      </right>
      <top style="thin">
        <color rgb="FF000000"/>
      </top>
      <bottom/>
      <diagonal/>
    </border>
    <border>
      <left style="medium">
        <color auto="1"/>
      </left>
      <right style="thin">
        <color auto="1"/>
      </right>
      <top style="thin">
        <color rgb="FF000000"/>
      </top>
      <bottom style="thin">
        <color auto="1"/>
      </bottom>
      <diagonal/>
    </border>
    <border>
      <left style="medium">
        <color auto="1"/>
      </left>
      <right style="thin">
        <color rgb="FF000000"/>
      </right>
      <top style="thin">
        <color auto="1"/>
      </top>
      <bottom style="thin">
        <color rgb="FF000000"/>
      </bottom>
      <diagonal/>
    </border>
    <border>
      <left style="medium">
        <color auto="1"/>
      </left>
      <right style="thin">
        <color rgb="FF000000"/>
      </right>
      <top style="thin">
        <color rgb="FF000000"/>
      </top>
      <bottom/>
      <diagonal/>
    </border>
    <border>
      <left style="medium">
        <color auto="1"/>
      </left>
      <right style="thin">
        <color rgb="FF000000"/>
      </right>
      <top/>
      <bottom style="thin">
        <color rgb="FF000000"/>
      </bottom>
      <diagonal/>
    </border>
    <border>
      <left style="medium">
        <color auto="1"/>
      </left>
      <right style="thin">
        <color rgb="FF000000"/>
      </right>
      <top style="thin">
        <color rgb="FF000000"/>
      </top>
      <bottom style="thin">
        <color rgb="FF000000"/>
      </bottom>
      <diagonal/>
    </border>
    <border>
      <left style="double">
        <color auto="1"/>
      </left>
      <right style="double">
        <color auto="1"/>
      </right>
      <top style="thin">
        <color indexed="64"/>
      </top>
      <bottom style="thin">
        <color rgb="FF000000"/>
      </bottom>
      <diagonal/>
    </border>
    <border>
      <left/>
      <right style="thin">
        <color auto="1"/>
      </right>
      <top style="thin">
        <color indexed="64"/>
      </top>
      <bottom style="thin">
        <color rgb="FF000000"/>
      </bottom>
      <diagonal/>
    </border>
    <border>
      <left style="medium">
        <color rgb="FF000000"/>
      </left>
      <right style="thin">
        <color rgb="FF000000"/>
      </right>
      <top style="double">
        <color auto="1"/>
      </top>
      <bottom/>
      <diagonal/>
    </border>
    <border>
      <left style="thin">
        <color rgb="FF000000"/>
      </left>
      <right style="thin">
        <color rgb="FF000000"/>
      </right>
      <top style="double">
        <color auto="1"/>
      </top>
      <bottom style="thin">
        <color rgb="FF000000"/>
      </bottom>
      <diagonal/>
    </border>
    <border>
      <left style="thin">
        <color rgb="FF000000"/>
      </left>
      <right style="medium">
        <color rgb="FF000000"/>
      </right>
      <top style="double">
        <color auto="1"/>
      </top>
      <bottom style="thin">
        <color rgb="FF000000"/>
      </bottom>
      <diagonal/>
    </border>
    <border>
      <left style="thin">
        <color rgb="FF000000"/>
      </left>
      <right style="thin">
        <color rgb="FF000000"/>
      </right>
      <top style="thin">
        <color rgb="FF000000"/>
      </top>
      <bottom style="double">
        <color auto="1"/>
      </bottom>
      <diagonal/>
    </border>
    <border>
      <left style="thin">
        <color rgb="FF000000"/>
      </left>
      <right style="medium">
        <color rgb="FF000000"/>
      </right>
      <top style="thin">
        <color rgb="FF000000"/>
      </top>
      <bottom style="double">
        <color auto="1"/>
      </bottom>
      <diagonal/>
    </border>
    <border>
      <left style="medium">
        <color rgb="FF000000"/>
      </left>
      <right style="thin">
        <color rgb="FF000000"/>
      </right>
      <top/>
      <bottom style="double">
        <color auto="1"/>
      </bottom>
      <diagonal/>
    </border>
    <border>
      <left/>
      <right style="medium">
        <color auto="1"/>
      </right>
      <top/>
      <bottom style="thin">
        <color auto="1"/>
      </bottom>
      <diagonal/>
    </border>
    <border>
      <left style="medium">
        <color auto="1"/>
      </left>
      <right/>
      <top style="thin">
        <color rgb="FF000000"/>
      </top>
      <bottom/>
      <diagonal/>
    </border>
    <border>
      <left style="medium">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indexed="64"/>
      </left>
      <right style="thin">
        <color indexed="64"/>
      </right>
      <top style="double">
        <color rgb="FF000000"/>
      </top>
      <bottom style="double">
        <color indexed="64"/>
      </bottom>
      <diagonal/>
    </border>
    <border>
      <left/>
      <right style="thin">
        <color auto="1"/>
      </right>
      <top style="double">
        <color rgb="FF000000"/>
      </top>
      <bottom style="double">
        <color indexed="64"/>
      </bottom>
      <diagonal/>
    </border>
    <border>
      <left style="thin">
        <color auto="1"/>
      </left>
      <right style="thin">
        <color auto="1"/>
      </right>
      <top style="double">
        <color rgb="FF000000"/>
      </top>
      <bottom style="double">
        <color indexed="64"/>
      </bottom>
      <diagonal/>
    </border>
    <border>
      <left style="thin">
        <color auto="1"/>
      </left>
      <right style="medium">
        <color indexed="64"/>
      </right>
      <top style="double">
        <color rgb="FF000000"/>
      </top>
      <bottom style="double">
        <color indexed="64"/>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double">
        <color auto="1"/>
      </left>
      <right/>
      <top/>
      <bottom style="thin">
        <color auto="1"/>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right style="double">
        <color indexed="64"/>
      </right>
      <top style="thin">
        <color indexed="64"/>
      </top>
      <bottom style="thin">
        <color rgb="FF000000"/>
      </bottom>
      <diagonal/>
    </border>
    <border>
      <left style="double">
        <color auto="1"/>
      </left>
      <right/>
      <top/>
      <bottom/>
      <diagonal/>
    </border>
    <border>
      <left style="medium">
        <color indexed="64"/>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style="thin">
        <color auto="1"/>
      </left>
      <right style="double">
        <color auto="1"/>
      </right>
      <top style="double">
        <color auto="1"/>
      </top>
      <bottom style="thin">
        <color auto="1"/>
      </bottom>
      <diagonal/>
    </border>
    <border>
      <left style="thin">
        <color indexed="64"/>
      </left>
      <right/>
      <top style="thin">
        <color indexed="64"/>
      </top>
      <bottom style="thin">
        <color rgb="FF000000"/>
      </bottom>
      <diagonal/>
    </border>
    <border>
      <left style="thin">
        <color auto="1"/>
      </left>
      <right style="double">
        <color auto="1"/>
      </right>
      <top style="double">
        <color auto="1"/>
      </top>
      <bottom style="double">
        <color auto="1"/>
      </bottom>
      <diagonal/>
    </border>
    <border>
      <left style="thin">
        <color auto="1"/>
      </left>
      <right style="double">
        <color auto="1"/>
      </right>
      <top style="thin">
        <color auto="1"/>
      </top>
      <bottom style="double">
        <color auto="1"/>
      </bottom>
      <diagonal/>
    </border>
    <border>
      <left style="thin">
        <color auto="1"/>
      </left>
      <right style="double">
        <color auto="1"/>
      </right>
      <top/>
      <bottom/>
      <diagonal/>
    </border>
    <border>
      <left style="thin">
        <color auto="1"/>
      </left>
      <right style="double">
        <color auto="1"/>
      </right>
      <top/>
      <bottom style="double">
        <color auto="1"/>
      </bottom>
      <diagonal/>
    </border>
    <border>
      <left style="thin">
        <color auto="1"/>
      </left>
      <right/>
      <top style="double">
        <color auto="1"/>
      </top>
      <bottom style="medium">
        <color indexed="64"/>
      </bottom>
      <diagonal/>
    </border>
    <border>
      <left style="medium">
        <color auto="1"/>
      </left>
      <right style="thin">
        <color rgb="FF000000"/>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double">
        <color auto="1"/>
      </left>
      <right/>
      <top style="double">
        <color auto="1"/>
      </top>
      <bottom/>
      <diagonal/>
    </border>
    <border>
      <left/>
      <right style="double">
        <color auto="1"/>
      </right>
      <top/>
      <bottom/>
      <diagonal/>
    </border>
    <border>
      <left style="double">
        <color auto="1"/>
      </left>
      <right/>
      <top/>
      <bottom style="double">
        <color auto="1"/>
      </bottom>
      <diagonal/>
    </border>
  </borders>
  <cellStyleXfs count="6">
    <xf numFmtId="0" fontId="0" fillId="0" borderId="0"/>
    <xf numFmtId="0" fontId="3" fillId="0" borderId="0"/>
    <xf numFmtId="0" fontId="2" fillId="0" borderId="0"/>
    <xf numFmtId="0" fontId="4" fillId="0" borderId="0"/>
    <xf numFmtId="0" fontId="2" fillId="0" borderId="0"/>
    <xf numFmtId="9" fontId="2" fillId="0" borderId="0" applyFont="0" applyFill="0" applyBorder="0" applyAlignment="0" applyProtection="0"/>
  </cellStyleXfs>
  <cellXfs count="920">
    <xf numFmtId="0" fontId="0" fillId="0" borderId="0" xfId="0"/>
    <xf numFmtId="0" fontId="6" fillId="0" borderId="0" xfId="0" applyFont="1" applyProtection="1">
      <protection locked="0"/>
    </xf>
    <xf numFmtId="0" fontId="13" fillId="0" borderId="0" xfId="0" applyFont="1"/>
    <xf numFmtId="0" fontId="17" fillId="0" borderId="0" xfId="3" applyFont="1"/>
    <xf numFmtId="0" fontId="17" fillId="0" borderId="0" xfId="3" applyFont="1" applyAlignment="1">
      <alignment vertical="center"/>
    </xf>
    <xf numFmtId="0" fontId="21" fillId="0" borderId="0" xfId="3" applyFont="1" applyAlignment="1">
      <alignment vertical="center"/>
    </xf>
    <xf numFmtId="0" fontId="17" fillId="0" borderId="0" xfId="3" applyFont="1" applyAlignment="1">
      <alignment horizontal="center"/>
    </xf>
    <xf numFmtId="0" fontId="19" fillId="3" borderId="53" xfId="3" applyFont="1" applyFill="1" applyBorder="1" applyAlignment="1">
      <alignment horizontal="center" vertical="center"/>
    </xf>
    <xf numFmtId="2" fontId="19" fillId="3" borderId="18" xfId="3" applyNumberFormat="1" applyFont="1" applyFill="1" applyBorder="1" applyAlignment="1">
      <alignment horizontal="center" vertical="center"/>
    </xf>
    <xf numFmtId="0" fontId="14" fillId="10" borderId="52" xfId="0" applyFont="1" applyFill="1" applyBorder="1" applyAlignment="1">
      <alignment vertical="center" wrapText="1"/>
    </xf>
    <xf numFmtId="0" fontId="12" fillId="14" borderId="51" xfId="3" applyFont="1" applyFill="1" applyBorder="1" applyAlignment="1">
      <alignment horizontal="center" vertical="center"/>
    </xf>
    <xf numFmtId="0" fontId="12" fillId="14" borderId="64" xfId="3" applyFont="1" applyFill="1" applyBorder="1" applyAlignment="1">
      <alignment horizontal="center" vertical="center"/>
    </xf>
    <xf numFmtId="0" fontId="19" fillId="15" borderId="69" xfId="3" applyFont="1" applyFill="1" applyBorder="1" applyAlignment="1">
      <alignment horizontal="center" vertical="center"/>
    </xf>
    <xf numFmtId="4" fontId="26" fillId="17" borderId="20" xfId="3" applyNumberFormat="1" applyFont="1" applyFill="1" applyBorder="1" applyAlignment="1">
      <alignment horizontal="center" vertical="center"/>
    </xf>
    <xf numFmtId="4" fontId="26" fillId="17" borderId="44" xfId="3" applyNumberFormat="1" applyFont="1" applyFill="1" applyBorder="1" applyAlignment="1">
      <alignment horizontal="center" vertical="center"/>
    </xf>
    <xf numFmtId="0" fontId="16" fillId="9" borderId="51" xfId="3" applyFont="1" applyFill="1" applyBorder="1" applyAlignment="1">
      <alignment horizontal="center" vertical="center"/>
    </xf>
    <xf numFmtId="0" fontId="11" fillId="0" borderId="27" xfId="0" applyFont="1" applyBorder="1" applyAlignment="1">
      <alignment vertical="center" wrapText="1"/>
    </xf>
    <xf numFmtId="0" fontId="19" fillId="16" borderId="18" xfId="3" applyFont="1" applyFill="1" applyBorder="1" applyAlignment="1">
      <alignment horizontal="center" vertical="center"/>
    </xf>
    <xf numFmtId="0" fontId="12" fillId="14" borderId="75" xfId="3" applyFont="1" applyFill="1" applyBorder="1" applyAlignment="1">
      <alignment horizontal="center" vertical="center" wrapText="1"/>
    </xf>
    <xf numFmtId="4" fontId="12" fillId="3" borderId="43" xfId="3" applyNumberFormat="1" applyFont="1" applyFill="1" applyBorder="1" applyAlignment="1">
      <alignment horizontal="center" vertical="center"/>
    </xf>
    <xf numFmtId="4" fontId="14" fillId="15" borderId="43" xfId="3" applyNumberFormat="1" applyFont="1" applyFill="1" applyBorder="1" applyAlignment="1">
      <alignment horizontal="center" vertical="center"/>
    </xf>
    <xf numFmtId="4" fontId="12" fillId="15" borderId="17" xfId="3" applyNumberFormat="1" applyFont="1" applyFill="1" applyBorder="1" applyAlignment="1">
      <alignment horizontal="center" vertical="center"/>
    </xf>
    <xf numFmtId="0" fontId="12" fillId="15" borderId="20" xfId="3" applyFont="1" applyFill="1" applyBorder="1" applyAlignment="1">
      <alignment horizontal="center" vertical="center"/>
    </xf>
    <xf numFmtId="0" fontId="14" fillId="15" borderId="44" xfId="3" applyFont="1" applyFill="1" applyBorder="1" applyAlignment="1">
      <alignment horizontal="center" vertical="center"/>
    </xf>
    <xf numFmtId="4" fontId="12" fillId="15" borderId="68" xfId="3" applyNumberFormat="1" applyFont="1" applyFill="1" applyBorder="1" applyAlignment="1">
      <alignment horizontal="center" vertical="center"/>
    </xf>
    <xf numFmtId="4" fontId="14" fillId="15" borderId="66" xfId="3" applyNumberFormat="1" applyFont="1" applyFill="1" applyBorder="1" applyAlignment="1">
      <alignment horizontal="center" vertical="center"/>
    </xf>
    <xf numFmtId="4" fontId="12" fillId="4" borderId="31" xfId="3" applyNumberFormat="1" applyFont="1" applyFill="1" applyBorder="1" applyAlignment="1">
      <alignment horizontal="center" vertical="center"/>
    </xf>
    <xf numFmtId="4" fontId="12" fillId="4" borderId="51" xfId="3" applyNumberFormat="1" applyFont="1" applyFill="1" applyBorder="1" applyAlignment="1">
      <alignment horizontal="center" vertical="center"/>
    </xf>
    <xf numFmtId="4" fontId="26" fillId="17" borderId="31" xfId="3" applyNumberFormat="1" applyFont="1" applyFill="1" applyBorder="1" applyAlignment="1">
      <alignment horizontal="center" vertical="center"/>
    </xf>
    <xf numFmtId="4" fontId="12" fillId="17" borderId="51" xfId="3" applyNumberFormat="1" applyFont="1" applyFill="1" applyBorder="1" applyAlignment="1">
      <alignment horizontal="center" vertical="center"/>
    </xf>
    <xf numFmtId="0" fontId="26" fillId="17" borderId="58" xfId="3" applyFont="1" applyFill="1" applyBorder="1" applyAlignment="1">
      <alignment horizontal="center" vertical="center"/>
    </xf>
    <xf numFmtId="4" fontId="12" fillId="4" borderId="22" xfId="3" applyNumberFormat="1" applyFont="1" applyFill="1" applyBorder="1" applyAlignment="1">
      <alignment horizontal="center" vertical="center"/>
    </xf>
    <xf numFmtId="0" fontId="12" fillId="15" borderId="80" xfId="3" applyFont="1" applyFill="1" applyBorder="1" applyAlignment="1">
      <alignment horizontal="center" vertical="center" wrapText="1"/>
    </xf>
    <xf numFmtId="0" fontId="19" fillId="16" borderId="53" xfId="3" applyFont="1" applyFill="1" applyBorder="1" applyAlignment="1">
      <alignment horizontal="center" vertical="center"/>
    </xf>
    <xf numFmtId="2" fontId="19" fillId="3" borderId="62" xfId="3" applyNumberFormat="1" applyFont="1" applyFill="1" applyBorder="1" applyAlignment="1">
      <alignment horizontal="center" vertical="center"/>
    </xf>
    <xf numFmtId="0" fontId="16" fillId="9" borderId="20" xfId="3" applyFont="1" applyFill="1" applyBorder="1" applyAlignment="1">
      <alignment horizontal="center" vertical="center"/>
    </xf>
    <xf numFmtId="0" fontId="16" fillId="9" borderId="44" xfId="3" applyFont="1" applyFill="1" applyBorder="1" applyAlignment="1">
      <alignment horizontal="center" vertical="center"/>
    </xf>
    <xf numFmtId="0" fontId="12" fillId="15" borderId="52" xfId="3" applyFont="1" applyFill="1" applyBorder="1" applyAlignment="1">
      <alignment horizontal="center" vertical="center"/>
    </xf>
    <xf numFmtId="0" fontId="11" fillId="0" borderId="27" xfId="3" applyFont="1" applyBorder="1" applyAlignment="1">
      <alignment vertical="center"/>
    </xf>
    <xf numFmtId="0" fontId="11" fillId="0" borderId="26" xfId="3" applyFont="1" applyBorder="1" applyAlignment="1">
      <alignment vertical="center"/>
    </xf>
    <xf numFmtId="0" fontId="11" fillId="0" borderId="25" xfId="3" applyFont="1" applyBorder="1" applyAlignment="1">
      <alignment vertical="center"/>
    </xf>
    <xf numFmtId="0" fontId="11" fillId="0" borderId="78" xfId="3" applyFont="1" applyBorder="1" applyAlignment="1">
      <alignment vertical="center"/>
    </xf>
    <xf numFmtId="4" fontId="12" fillId="4" borderId="16" xfId="3" applyNumberFormat="1" applyFont="1" applyFill="1" applyBorder="1" applyAlignment="1">
      <alignment horizontal="center" vertical="center"/>
    </xf>
    <xf numFmtId="4" fontId="14" fillId="15" borderId="51" xfId="3" applyNumberFormat="1" applyFont="1" applyFill="1" applyBorder="1" applyAlignment="1">
      <alignment horizontal="center" vertical="center"/>
    </xf>
    <xf numFmtId="0" fontId="18" fillId="3" borderId="62" xfId="3" applyFont="1" applyFill="1" applyBorder="1" applyAlignment="1">
      <alignment horizontal="center" vertical="center"/>
    </xf>
    <xf numFmtId="0" fontId="26" fillId="17" borderId="52" xfId="3" applyFont="1" applyFill="1" applyBorder="1" applyAlignment="1">
      <alignment horizontal="center" vertical="center"/>
    </xf>
    <xf numFmtId="4" fontId="12" fillId="15" borderId="67" xfId="3" applyNumberFormat="1" applyFont="1" applyFill="1" applyBorder="1" applyAlignment="1">
      <alignment horizontal="center" vertical="center"/>
    </xf>
    <xf numFmtId="4" fontId="26" fillId="17" borderId="19" xfId="3" applyNumberFormat="1" applyFont="1" applyFill="1" applyBorder="1" applyAlignment="1">
      <alignment horizontal="center" vertical="center"/>
    </xf>
    <xf numFmtId="0" fontId="11" fillId="0" borderId="81" xfId="3" applyFont="1" applyBorder="1" applyAlignment="1">
      <alignment vertical="center"/>
    </xf>
    <xf numFmtId="0" fontId="33" fillId="0" borderId="0" xfId="0" applyFont="1"/>
    <xf numFmtId="4" fontId="12" fillId="15" borderId="50" xfId="3" applyNumberFormat="1" applyFont="1" applyFill="1" applyBorder="1" applyAlignment="1">
      <alignment horizontal="center" vertical="center"/>
    </xf>
    <xf numFmtId="4" fontId="12" fillId="4" borderId="50" xfId="3" applyNumberFormat="1" applyFont="1" applyFill="1" applyBorder="1" applyAlignment="1">
      <alignment horizontal="center" vertical="center"/>
    </xf>
    <xf numFmtId="4" fontId="12" fillId="3" borderId="16" xfId="3" applyNumberFormat="1" applyFont="1" applyFill="1" applyBorder="1" applyAlignment="1">
      <alignment horizontal="center" vertical="center"/>
    </xf>
    <xf numFmtId="0" fontId="19" fillId="5" borderId="18" xfId="3" applyFont="1" applyFill="1" applyBorder="1" applyAlignment="1">
      <alignment horizontal="center" vertical="center"/>
    </xf>
    <xf numFmtId="0" fontId="12" fillId="5" borderId="15" xfId="3" applyFont="1" applyFill="1" applyBorder="1" applyAlignment="1">
      <alignment horizontal="center" vertical="center"/>
    </xf>
    <xf numFmtId="0" fontId="12" fillId="5" borderId="62" xfId="3" applyFont="1" applyFill="1" applyBorder="1" applyAlignment="1">
      <alignment horizontal="center" vertical="center"/>
    </xf>
    <xf numFmtId="0" fontId="12" fillId="5" borderId="18" xfId="3" applyFont="1" applyFill="1" applyBorder="1" applyAlignment="1">
      <alignment horizontal="center" vertical="center"/>
    </xf>
    <xf numFmtId="4" fontId="14" fillId="7" borderId="47" xfId="3" applyNumberFormat="1" applyFont="1" applyFill="1" applyBorder="1" applyAlignment="1">
      <alignment horizontal="center" vertical="center"/>
    </xf>
    <xf numFmtId="4" fontId="17" fillId="0" borderId="0" xfId="3" applyNumberFormat="1" applyFont="1"/>
    <xf numFmtId="0" fontId="16" fillId="9" borderId="20" xfId="3" applyFont="1" applyFill="1" applyBorder="1" applyAlignment="1">
      <alignment horizontal="center" vertical="center" wrapText="1"/>
    </xf>
    <xf numFmtId="4" fontId="14" fillId="7" borderId="29" xfId="3" applyNumberFormat="1" applyFont="1" applyFill="1" applyBorder="1" applyAlignment="1">
      <alignment horizontal="center" vertical="center"/>
    </xf>
    <xf numFmtId="1" fontId="12" fillId="3" borderId="64" xfId="3" applyNumberFormat="1" applyFont="1" applyFill="1" applyBorder="1" applyAlignment="1">
      <alignment horizontal="center" vertical="center"/>
    </xf>
    <xf numFmtId="3" fontId="12" fillId="3" borderId="76" xfId="3" applyNumberFormat="1" applyFont="1" applyFill="1" applyBorder="1" applyAlignment="1">
      <alignment horizontal="center" vertical="center"/>
    </xf>
    <xf numFmtId="3" fontId="12" fillId="3" borderId="43" xfId="3" applyNumberFormat="1" applyFont="1" applyFill="1" applyBorder="1" applyAlignment="1">
      <alignment horizontal="center" vertical="center"/>
    </xf>
    <xf numFmtId="0" fontId="11" fillId="0" borderId="30" xfId="0" applyFont="1" applyBorder="1" applyAlignment="1">
      <alignment horizontal="center" vertical="center" wrapText="1"/>
    </xf>
    <xf numFmtId="0" fontId="15" fillId="0" borderId="30" xfId="3" applyFont="1" applyBorder="1" applyAlignment="1">
      <alignment horizontal="center" vertical="center" wrapText="1"/>
    </xf>
    <xf numFmtId="4" fontId="17" fillId="0" borderId="0" xfId="3" applyNumberFormat="1" applyFont="1" applyAlignment="1">
      <alignment vertical="center"/>
    </xf>
    <xf numFmtId="0" fontId="12" fillId="14" borderId="64" xfId="3" applyFont="1" applyFill="1" applyBorder="1" applyAlignment="1">
      <alignment horizontal="center" vertical="center" wrapText="1"/>
    </xf>
    <xf numFmtId="0" fontId="11" fillId="0" borderId="27" xfId="0" applyFont="1" applyBorder="1" applyAlignment="1">
      <alignment horizontal="center" vertical="center" wrapText="1"/>
    </xf>
    <xf numFmtId="0" fontId="11" fillId="0" borderId="86" xfId="0" applyFont="1" applyBorder="1" applyAlignment="1">
      <alignment horizontal="center" vertical="center" wrapText="1"/>
    </xf>
    <xf numFmtId="0" fontId="11" fillId="0" borderId="87" xfId="0" applyFont="1" applyBorder="1" applyAlignment="1">
      <alignment horizontal="center" vertical="center" wrapText="1"/>
    </xf>
    <xf numFmtId="0" fontId="15" fillId="0" borderId="86" xfId="3" applyFont="1" applyBorder="1" applyAlignment="1">
      <alignment horizontal="center" vertical="center" wrapText="1"/>
    </xf>
    <xf numFmtId="4" fontId="26" fillId="0" borderId="21" xfId="0" applyNumberFormat="1" applyFont="1" applyBorder="1" applyAlignment="1">
      <alignment horizontal="center" vertical="center"/>
    </xf>
    <xf numFmtId="4" fontId="14" fillId="7" borderId="91" xfId="3" applyNumberFormat="1" applyFont="1" applyFill="1" applyBorder="1" applyAlignment="1">
      <alignment horizontal="center" vertical="center"/>
    </xf>
    <xf numFmtId="4" fontId="14" fillId="7" borderId="92" xfId="3" applyNumberFormat="1" applyFont="1" applyFill="1" applyBorder="1" applyAlignment="1">
      <alignment horizontal="center" vertical="center"/>
    </xf>
    <xf numFmtId="4" fontId="14" fillId="7" borderId="93" xfId="3" applyNumberFormat="1" applyFont="1" applyFill="1" applyBorder="1" applyAlignment="1">
      <alignment horizontal="center" vertical="center"/>
    </xf>
    <xf numFmtId="0" fontId="12" fillId="14" borderId="44" xfId="3" applyFont="1" applyFill="1" applyBorder="1" applyAlignment="1">
      <alignment horizontal="center" vertical="center"/>
    </xf>
    <xf numFmtId="3" fontId="14" fillId="15" borderId="66" xfId="3" applyNumberFormat="1" applyFont="1" applyFill="1" applyBorder="1" applyAlignment="1">
      <alignment horizontal="center" vertical="center"/>
    </xf>
    <xf numFmtId="0" fontId="19" fillId="3" borderId="58" xfId="3" applyFont="1" applyFill="1" applyBorder="1" applyAlignment="1">
      <alignment horizontal="center" vertical="center"/>
    </xf>
    <xf numFmtId="0" fontId="12" fillId="3" borderId="64" xfId="3" applyFont="1" applyFill="1" applyBorder="1" applyAlignment="1">
      <alignment horizontal="center" vertical="center"/>
    </xf>
    <xf numFmtId="3" fontId="12" fillId="3" borderId="65" xfId="3" applyNumberFormat="1" applyFont="1" applyFill="1" applyBorder="1" applyAlignment="1">
      <alignment horizontal="center" vertical="center"/>
    </xf>
    <xf numFmtId="0" fontId="19" fillId="3" borderId="15" xfId="3" applyFont="1" applyFill="1" applyBorder="1" applyAlignment="1">
      <alignment horizontal="center" vertical="center"/>
    </xf>
    <xf numFmtId="0" fontId="12" fillId="3" borderId="14" xfId="3" applyFont="1" applyFill="1" applyBorder="1" applyAlignment="1">
      <alignment horizontal="center" vertical="center"/>
    </xf>
    <xf numFmtId="3" fontId="12" fillId="3" borderId="42" xfId="3" applyNumberFormat="1" applyFont="1" applyFill="1" applyBorder="1" applyAlignment="1">
      <alignment horizontal="center" vertical="center"/>
    </xf>
    <xf numFmtId="0" fontId="15" fillId="0" borderId="57" xfId="3" applyFont="1" applyBorder="1" applyAlignment="1">
      <alignment horizontal="center" vertical="center" wrapText="1"/>
    </xf>
    <xf numFmtId="0" fontId="24" fillId="0" borderId="16" xfId="3" applyFont="1" applyBorder="1" applyAlignment="1">
      <alignment horizontal="center" vertical="center" wrapText="1"/>
    </xf>
    <xf numFmtId="0" fontId="34" fillId="10" borderId="59" xfId="0" applyFont="1" applyFill="1" applyBorder="1" applyAlignment="1">
      <alignment horizontal="center" vertical="center"/>
    </xf>
    <xf numFmtId="0" fontId="24" fillId="0" borderId="97" xfId="3" applyFont="1" applyBorder="1" applyAlignment="1">
      <alignment horizontal="center" vertical="center" wrapText="1"/>
    </xf>
    <xf numFmtId="0" fontId="31" fillId="0" borderId="0" xfId="0" applyFont="1" applyAlignment="1">
      <alignment horizontal="center"/>
    </xf>
    <xf numFmtId="0" fontId="35" fillId="0" borderId="0" xfId="0" applyFont="1"/>
    <xf numFmtId="0" fontId="11" fillId="0" borderId="83" xfId="0" applyFont="1" applyBorder="1" applyAlignment="1">
      <alignment horizontal="center" vertical="center" wrapText="1"/>
    </xf>
    <xf numFmtId="0" fontId="15" fillId="0" borderId="83" xfId="3" applyFont="1" applyBorder="1" applyAlignment="1">
      <alignment horizontal="center" vertical="center" wrapText="1"/>
    </xf>
    <xf numFmtId="0" fontId="11" fillId="0" borderId="30" xfId="0" applyFont="1" applyBorder="1" applyAlignment="1">
      <alignment horizontal="left" vertical="center" wrapText="1"/>
    </xf>
    <xf numFmtId="0" fontId="15" fillId="0" borderId="84" xfId="3" applyFont="1" applyBorder="1" applyAlignment="1">
      <alignment horizontal="left" vertical="center" wrapText="1"/>
    </xf>
    <xf numFmtId="0" fontId="15" fillId="0" borderId="30" xfId="3" applyFont="1" applyBorder="1" applyAlignment="1">
      <alignment horizontal="left" vertical="center" wrapText="1"/>
    </xf>
    <xf numFmtId="0" fontId="0" fillId="20" borderId="0" xfId="0" applyFill="1"/>
    <xf numFmtId="0" fontId="11" fillId="0" borderId="84" xfId="0" applyFont="1" applyBorder="1" applyAlignment="1">
      <alignment horizontal="left" vertical="center" wrapText="1"/>
    </xf>
    <xf numFmtId="0" fontId="11" fillId="0" borderId="85" xfId="0" applyFont="1" applyBorder="1" applyAlignment="1">
      <alignment horizontal="left" vertical="center" wrapText="1"/>
    </xf>
    <xf numFmtId="0" fontId="11" fillId="0" borderId="17" xfId="0" applyFont="1" applyBorder="1" applyAlignment="1">
      <alignment horizontal="left" vertical="center" wrapText="1"/>
    </xf>
    <xf numFmtId="0" fontId="11" fillId="0" borderId="88" xfId="0" applyFont="1" applyBorder="1" applyAlignment="1">
      <alignment horizontal="left" vertical="center" wrapText="1"/>
    </xf>
    <xf numFmtId="0" fontId="11" fillId="7" borderId="30" xfId="0" applyFont="1" applyFill="1" applyBorder="1" applyAlignment="1">
      <alignment horizontal="center" vertical="center" wrapText="1"/>
    </xf>
    <xf numFmtId="4" fontId="14" fillId="7" borderId="100" xfId="3" applyNumberFormat="1" applyFont="1" applyFill="1" applyBorder="1" applyAlignment="1">
      <alignment horizontal="center" vertical="center"/>
    </xf>
    <xf numFmtId="0" fontId="19" fillId="5" borderId="62" xfId="3" applyFont="1" applyFill="1" applyBorder="1" applyAlignment="1">
      <alignment horizontal="center" vertical="center"/>
    </xf>
    <xf numFmtId="4" fontId="26" fillId="0" borderId="16" xfId="0" applyNumberFormat="1" applyFont="1" applyBorder="1" applyAlignment="1">
      <alignment horizontal="center" vertical="center"/>
    </xf>
    <xf numFmtId="4" fontId="12" fillId="4" borderId="17" xfId="3" applyNumberFormat="1" applyFont="1" applyFill="1" applyBorder="1" applyAlignment="1">
      <alignment horizontal="center" vertical="center"/>
    </xf>
    <xf numFmtId="0" fontId="36" fillId="0" borderId="17" xfId="0" applyFont="1" applyBorder="1" applyAlignment="1">
      <alignment horizontal="center" vertical="center" wrapText="1"/>
    </xf>
    <xf numFmtId="0" fontId="36" fillId="0" borderId="96" xfId="0" applyFont="1" applyBorder="1" applyAlignment="1">
      <alignment horizontal="center" vertical="center" wrapText="1"/>
    </xf>
    <xf numFmtId="0" fontId="37" fillId="10" borderId="77" xfId="0" applyFont="1" applyFill="1" applyBorder="1" applyAlignment="1">
      <alignment horizontal="center" vertical="center" wrapText="1"/>
    </xf>
    <xf numFmtId="0" fontId="20" fillId="14" borderId="50" xfId="3"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23" fillId="0" borderId="16" xfId="0" applyFont="1" applyBorder="1" applyAlignment="1">
      <alignment horizontal="center"/>
    </xf>
    <xf numFmtId="0" fontId="36" fillId="0" borderId="96" xfId="0" applyFont="1" applyBorder="1"/>
    <xf numFmtId="0" fontId="36" fillId="0" borderId="96" xfId="0" applyFont="1" applyBorder="1" applyAlignment="1">
      <alignment wrapText="1"/>
    </xf>
    <xf numFmtId="0" fontId="23" fillId="0" borderId="16" xfId="0" applyFont="1" applyBorder="1" applyAlignment="1">
      <alignment horizontal="center" vertical="center"/>
    </xf>
    <xf numFmtId="0" fontId="36" fillId="0" borderId="96" xfId="0" applyFont="1" applyBorder="1" applyAlignment="1">
      <alignment vertical="center" wrapText="1"/>
    </xf>
    <xf numFmtId="0" fontId="23" fillId="0" borderId="97" xfId="0" applyFont="1" applyBorder="1" applyAlignment="1">
      <alignment horizontal="center"/>
    </xf>
    <xf numFmtId="0" fontId="36" fillId="0" borderId="13" xfId="0" applyFont="1" applyBorder="1" applyAlignment="1">
      <alignment horizontal="center" vertical="center" wrapText="1"/>
    </xf>
    <xf numFmtId="0" fontId="23" fillId="0" borderId="97" xfId="0" applyFont="1" applyBorder="1" applyAlignment="1">
      <alignment horizontal="center" vertical="center"/>
    </xf>
    <xf numFmtId="0" fontId="36" fillId="0" borderId="96" xfId="0" applyFont="1" applyBorder="1" applyAlignment="1">
      <alignment horizontal="justify" wrapText="1"/>
    </xf>
    <xf numFmtId="1" fontId="12" fillId="3" borderId="95" xfId="3" applyNumberFormat="1" applyFont="1" applyFill="1" applyBorder="1" applyAlignment="1">
      <alignment horizontal="center" vertical="center"/>
    </xf>
    <xf numFmtId="3" fontId="12" fillId="3" borderId="101" xfId="3" applyNumberFormat="1" applyFont="1" applyFill="1" applyBorder="1" applyAlignment="1">
      <alignment horizontal="center" vertical="center"/>
    </xf>
    <xf numFmtId="1" fontId="12" fillId="3" borderId="29" xfId="3" applyNumberFormat="1" applyFont="1" applyFill="1" applyBorder="1" applyAlignment="1">
      <alignment horizontal="center" vertical="center"/>
    </xf>
    <xf numFmtId="1" fontId="12" fillId="3" borderId="17" xfId="3" applyNumberFormat="1" applyFont="1" applyFill="1" applyBorder="1" applyAlignment="1">
      <alignment horizontal="center" vertical="center"/>
    </xf>
    <xf numFmtId="0" fontId="11" fillId="0" borderId="99" xfId="3" applyFont="1" applyBorder="1" applyAlignment="1">
      <alignment vertical="center"/>
    </xf>
    <xf numFmtId="0" fontId="12" fillId="5" borderId="102" xfId="3" applyFont="1" applyFill="1" applyBorder="1" applyAlignment="1">
      <alignment horizontal="center" vertical="center"/>
    </xf>
    <xf numFmtId="0" fontId="11" fillId="0" borderId="103" xfId="0" applyFont="1" applyBorder="1" applyAlignment="1">
      <alignment horizontal="center" vertical="center" wrapText="1"/>
    </xf>
    <xf numFmtId="0" fontId="23" fillId="0" borderId="17" xfId="0" applyFont="1" applyBorder="1" applyAlignment="1">
      <alignment horizontal="center"/>
    </xf>
    <xf numFmtId="0" fontId="24" fillId="0" borderId="17" xfId="3" applyFont="1" applyBorder="1" applyAlignment="1">
      <alignment horizontal="center" vertical="center" wrapText="1"/>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5" fillId="0" borderId="84" xfId="3" applyFont="1" applyBorder="1" applyAlignment="1">
      <alignment horizontal="center" vertical="center" wrapText="1"/>
    </xf>
    <xf numFmtId="0" fontId="11" fillId="0" borderId="88" xfId="0" applyFont="1" applyBorder="1" applyAlignment="1">
      <alignment horizontal="center" vertical="center" wrapText="1"/>
    </xf>
    <xf numFmtId="0" fontId="0" fillId="7" borderId="0" xfId="0" applyFill="1"/>
    <xf numFmtId="0" fontId="0" fillId="20" borderId="0" xfId="0" applyFill="1" applyAlignment="1">
      <alignment horizontal="center" vertical="center"/>
    </xf>
    <xf numFmtId="0" fontId="11" fillId="0" borderId="30" xfId="0" applyFont="1" applyBorder="1" applyAlignment="1">
      <alignment horizontal="center" wrapText="1"/>
    </xf>
    <xf numFmtId="0" fontId="0" fillId="0" borderId="0" xfId="0" applyAlignment="1">
      <alignment vertical="top"/>
    </xf>
    <xf numFmtId="0" fontId="31" fillId="0" borderId="0" xfId="0" applyFont="1" applyAlignment="1">
      <alignment horizontal="center" vertical="top"/>
    </xf>
    <xf numFmtId="0" fontId="35" fillId="0" borderId="0" xfId="0" applyFont="1" applyAlignment="1">
      <alignment vertical="top"/>
    </xf>
    <xf numFmtId="0" fontId="6" fillId="0" borderId="0" xfId="0" applyFont="1" applyAlignment="1" applyProtection="1">
      <alignment vertical="top"/>
      <protection locked="0"/>
    </xf>
    <xf numFmtId="0" fontId="11" fillId="7" borderId="86" xfId="0" applyFont="1" applyFill="1" applyBorder="1" applyAlignment="1">
      <alignment horizontal="center" vertical="center" wrapText="1"/>
    </xf>
    <xf numFmtId="0" fontId="39" fillId="0" borderId="96" xfId="0" applyFont="1" applyBorder="1"/>
    <xf numFmtId="0" fontId="36" fillId="0" borderId="96" xfId="0" applyFont="1" applyBorder="1" applyAlignment="1">
      <alignment vertical="center"/>
    </xf>
    <xf numFmtId="0" fontId="32" fillId="0" borderId="0" xfId="0" applyFont="1" applyAlignment="1">
      <alignment horizontal="center" vertical="center"/>
    </xf>
    <xf numFmtId="1" fontId="12" fillId="3" borderId="16" xfId="3" applyNumberFormat="1" applyFont="1" applyFill="1" applyBorder="1" applyAlignment="1">
      <alignment horizontal="center" vertical="center"/>
    </xf>
    <xf numFmtId="3" fontId="12" fillId="3" borderId="94" xfId="3" applyNumberFormat="1" applyFont="1" applyFill="1" applyBorder="1" applyAlignment="1">
      <alignment horizontal="center" vertical="center"/>
    </xf>
    <xf numFmtId="3" fontId="12" fillId="3" borderId="44" xfId="3" applyNumberFormat="1" applyFont="1" applyFill="1" applyBorder="1" applyAlignment="1">
      <alignment horizontal="center" vertical="center"/>
    </xf>
    <xf numFmtId="0" fontId="32" fillId="0" borderId="0" xfId="0" applyFont="1" applyAlignment="1">
      <alignment vertical="center"/>
    </xf>
    <xf numFmtId="3" fontId="12" fillId="3" borderId="20" xfId="3" applyNumberFormat="1" applyFont="1" applyFill="1" applyBorder="1" applyAlignment="1">
      <alignment horizontal="center" vertical="center"/>
    </xf>
    <xf numFmtId="0" fontId="38" fillId="0" borderId="0" xfId="0" applyFont="1" applyAlignment="1">
      <alignment horizontal="center" vertical="center"/>
    </xf>
    <xf numFmtId="0" fontId="40" fillId="0" borderId="0" xfId="0" applyFont="1" applyAlignment="1">
      <alignment horizontal="center" vertical="center"/>
    </xf>
    <xf numFmtId="0" fontId="11" fillId="0" borderId="84" xfId="0" applyFont="1" applyBorder="1" applyAlignment="1">
      <alignment horizontal="left" vertical="top" wrapText="1"/>
    </xf>
    <xf numFmtId="3" fontId="14" fillId="15" borderId="82" xfId="3" applyNumberFormat="1" applyFont="1" applyFill="1" applyBorder="1" applyAlignment="1">
      <alignment horizontal="center" vertical="center"/>
    </xf>
    <xf numFmtId="0" fontId="15" fillId="0" borderId="86" xfId="0" applyFont="1" applyBorder="1" applyAlignment="1">
      <alignment horizontal="center" vertical="center" wrapText="1"/>
    </xf>
    <xf numFmtId="0" fontId="11" fillId="0" borderId="84" xfId="0" applyFont="1" applyBorder="1" applyAlignment="1">
      <alignment vertical="center" wrapText="1"/>
    </xf>
    <xf numFmtId="0" fontId="11" fillId="0" borderId="83" xfId="0" applyFont="1" applyBorder="1" applyAlignment="1">
      <alignment vertical="center" wrapText="1"/>
    </xf>
    <xf numFmtId="0" fontId="15" fillId="0" borderId="84" xfId="3" applyFont="1" applyBorder="1" applyAlignment="1">
      <alignment vertical="center" wrapText="1"/>
    </xf>
    <xf numFmtId="0" fontId="15" fillId="0" borderId="83" xfId="3" applyFont="1" applyBorder="1" applyAlignment="1">
      <alignment vertical="center" wrapText="1"/>
    </xf>
    <xf numFmtId="0" fontId="11" fillId="0" borderId="30" xfId="0" applyFont="1" applyBorder="1" applyAlignment="1">
      <alignment vertical="center" wrapText="1"/>
    </xf>
    <xf numFmtId="0" fontId="15" fillId="0" borderId="30" xfId="3" applyFont="1" applyBorder="1" applyAlignment="1">
      <alignment vertical="center" wrapText="1"/>
    </xf>
    <xf numFmtId="0" fontId="0" fillId="0" borderId="0" xfId="0" applyAlignment="1">
      <alignment vertical="center"/>
    </xf>
    <xf numFmtId="0" fontId="11" fillId="0" borderId="57" xfId="0" applyFont="1" applyBorder="1" applyAlignment="1">
      <alignment vertical="center" wrapText="1"/>
    </xf>
    <xf numFmtId="0" fontId="11" fillId="0" borderId="88" xfId="0" applyFont="1" applyBorder="1" applyAlignment="1">
      <alignment vertical="center" wrapText="1"/>
    </xf>
    <xf numFmtId="0" fontId="11" fillId="0" borderId="84" xfId="0" applyFont="1" applyBorder="1" applyAlignment="1">
      <alignment vertical="center"/>
    </xf>
    <xf numFmtId="0" fontId="12" fillId="14" borderId="75" xfId="3" applyFont="1" applyFill="1" applyBorder="1" applyAlignment="1">
      <alignment vertical="center" wrapText="1"/>
    </xf>
    <xf numFmtId="0" fontId="11" fillId="0" borderId="30" xfId="0" applyFont="1" applyBorder="1" applyAlignment="1">
      <alignment wrapText="1"/>
    </xf>
    <xf numFmtId="0" fontId="12" fillId="0" borderId="75" xfId="3" applyFont="1" applyBorder="1" applyAlignment="1">
      <alignment horizontal="center" vertical="center" wrapText="1"/>
    </xf>
    <xf numFmtId="0" fontId="17" fillId="7" borderId="0" xfId="3" applyFont="1" applyFill="1" applyAlignment="1">
      <alignment vertical="center"/>
    </xf>
    <xf numFmtId="0" fontId="11" fillId="0" borderId="57" xfId="0" applyFont="1" applyBorder="1" applyAlignment="1">
      <alignment horizontal="center" vertical="center" wrapText="1"/>
    </xf>
    <xf numFmtId="0" fontId="0" fillId="0" borderId="0" xfId="0" applyAlignment="1">
      <alignment horizontal="center"/>
    </xf>
    <xf numFmtId="0" fontId="12" fillId="0" borderId="75" xfId="3" applyFont="1" applyBorder="1" applyAlignment="1">
      <alignment vertical="center" wrapText="1"/>
    </xf>
    <xf numFmtId="0" fontId="0" fillId="20" borderId="0" xfId="0" applyFill="1" applyAlignment="1">
      <alignment horizontal="left"/>
    </xf>
    <xf numFmtId="0" fontId="12" fillId="0" borderId="105" xfId="3" applyFont="1" applyBorder="1" applyAlignment="1">
      <alignment horizontal="center" vertical="center" wrapText="1"/>
    </xf>
    <xf numFmtId="0" fontId="19" fillId="0" borderId="95" xfId="3" applyFont="1" applyBorder="1" applyAlignment="1">
      <alignment horizontal="center" vertical="center" wrapText="1"/>
    </xf>
    <xf numFmtId="0" fontId="36" fillId="0" borderId="95" xfId="0" applyFont="1" applyBorder="1" applyAlignment="1">
      <alignment horizontal="center" vertical="center"/>
    </xf>
    <xf numFmtId="0" fontId="36" fillId="0" borderId="98" xfId="0" applyFont="1" applyBorder="1" applyAlignment="1">
      <alignment horizontal="center" vertical="center" wrapText="1"/>
    </xf>
    <xf numFmtId="0" fontId="19" fillId="0" borderId="95" xfId="3" applyFont="1" applyBorder="1" applyAlignment="1">
      <alignment horizontal="center" wrapText="1"/>
    </xf>
    <xf numFmtId="0" fontId="11" fillId="7" borderId="57" xfId="0" applyFont="1" applyFill="1" applyBorder="1" applyAlignment="1">
      <alignment horizontal="center" vertical="center" wrapText="1"/>
    </xf>
    <xf numFmtId="0" fontId="15" fillId="7" borderId="30" xfId="3" applyFont="1" applyFill="1" applyBorder="1" applyAlignment="1">
      <alignment horizontal="center" vertical="center" wrapText="1"/>
    </xf>
    <xf numFmtId="0" fontId="15" fillId="7" borderId="83" xfId="3" applyFont="1" applyFill="1" applyBorder="1" applyAlignment="1">
      <alignment horizontal="center" vertical="center" wrapText="1"/>
    </xf>
    <xf numFmtId="0" fontId="11" fillId="7" borderId="85" xfId="0" applyFont="1" applyFill="1" applyBorder="1" applyAlignment="1">
      <alignment horizontal="center" vertical="center" wrapText="1"/>
    </xf>
    <xf numFmtId="0" fontId="15" fillId="7" borderId="84" xfId="3" applyFont="1" applyFill="1" applyBorder="1" applyAlignment="1">
      <alignment horizontal="center" vertical="center" wrapText="1"/>
    </xf>
    <xf numFmtId="0" fontId="11" fillId="7" borderId="84" xfId="0" applyFont="1" applyFill="1" applyBorder="1" applyAlignment="1">
      <alignment horizontal="center" vertical="center" wrapText="1"/>
    </xf>
    <xf numFmtId="0" fontId="12" fillId="7" borderId="75" xfId="3" applyFont="1" applyFill="1" applyBorder="1" applyAlignment="1">
      <alignment horizontal="center" vertical="center" wrapText="1"/>
    </xf>
    <xf numFmtId="0" fontId="0" fillId="7" borderId="0" xfId="0" applyFill="1" applyAlignment="1">
      <alignment horizontal="center"/>
    </xf>
    <xf numFmtId="0" fontId="11" fillId="7" borderId="84" xfId="0" applyFont="1" applyFill="1" applyBorder="1" applyAlignment="1">
      <alignment horizontal="center" vertical="center"/>
    </xf>
    <xf numFmtId="0" fontId="11" fillId="7" borderId="30" xfId="0" applyFont="1" applyFill="1" applyBorder="1" applyAlignment="1">
      <alignment horizontal="center" vertical="center"/>
    </xf>
    <xf numFmtId="17" fontId="23" fillId="0" borderId="88" xfId="0" applyNumberFormat="1" applyFont="1" applyBorder="1" applyAlignment="1">
      <alignment horizontal="center" vertical="center"/>
    </xf>
    <xf numFmtId="17" fontId="23" fillId="0" borderId="30" xfId="0" applyNumberFormat="1" applyFont="1" applyBorder="1" applyAlignment="1">
      <alignment horizontal="center" vertical="center"/>
    </xf>
    <xf numFmtId="3" fontId="12" fillId="3" borderId="106" xfId="3" applyNumberFormat="1" applyFont="1" applyFill="1" applyBorder="1" applyAlignment="1">
      <alignment horizontal="center" vertical="center"/>
    </xf>
    <xf numFmtId="4" fontId="14" fillId="15" borderId="107" xfId="3" applyNumberFormat="1" applyFont="1" applyFill="1" applyBorder="1" applyAlignment="1">
      <alignment horizontal="center" vertical="center"/>
    </xf>
    <xf numFmtId="0" fontId="11" fillId="0" borderId="57" xfId="0" applyFont="1" applyBorder="1" applyAlignment="1">
      <alignment horizontal="left" vertical="center" wrapText="1"/>
    </xf>
    <xf numFmtId="0" fontId="15" fillId="0" borderId="17" xfId="3" applyFont="1" applyBorder="1" applyAlignment="1">
      <alignment horizontal="left" vertical="center" wrapText="1"/>
    </xf>
    <xf numFmtId="0" fontId="11" fillId="0" borderId="17" xfId="0" applyFont="1" applyBorder="1" applyAlignment="1">
      <alignment horizontal="left" vertical="top" wrapText="1"/>
    </xf>
    <xf numFmtId="3" fontId="12" fillId="3" borderId="70" xfId="3" applyNumberFormat="1" applyFont="1" applyFill="1" applyBorder="1" applyAlignment="1">
      <alignment horizontal="center" vertical="center"/>
    </xf>
    <xf numFmtId="3" fontId="14" fillId="15" borderId="31" xfId="3" applyNumberFormat="1" applyFont="1" applyFill="1" applyBorder="1" applyAlignment="1">
      <alignment horizontal="center" vertical="center"/>
    </xf>
    <xf numFmtId="0" fontId="11" fillId="7" borderId="57" xfId="0" applyFont="1" applyFill="1" applyBorder="1" applyAlignment="1">
      <alignment vertical="center" wrapText="1"/>
    </xf>
    <xf numFmtId="0" fontId="11" fillId="7" borderId="84" xfId="0" applyFont="1" applyFill="1" applyBorder="1" applyAlignment="1">
      <alignment vertical="center" wrapText="1"/>
    </xf>
    <xf numFmtId="0" fontId="15" fillId="7" borderId="30" xfId="3" applyFont="1" applyFill="1" applyBorder="1" applyAlignment="1">
      <alignment vertical="center" wrapText="1"/>
    </xf>
    <xf numFmtId="0" fontId="11" fillId="7" borderId="30" xfId="0" applyFont="1" applyFill="1" applyBorder="1" applyAlignment="1">
      <alignment vertical="center" wrapText="1"/>
    </xf>
    <xf numFmtId="0" fontId="15" fillId="7" borderId="84" xfId="3" applyFont="1" applyFill="1" applyBorder="1" applyAlignment="1">
      <alignment vertical="center" wrapText="1"/>
    </xf>
    <xf numFmtId="0" fontId="15" fillId="7" borderId="83" xfId="3" applyFont="1" applyFill="1" applyBorder="1" applyAlignment="1">
      <alignment vertical="center" wrapText="1"/>
    </xf>
    <xf numFmtId="0" fontId="11" fillId="7" borderId="57" xfId="0" applyFont="1" applyFill="1" applyBorder="1" applyAlignment="1">
      <alignment horizontal="left" vertical="center" wrapText="1"/>
    </xf>
    <xf numFmtId="0" fontId="11" fillId="7" borderId="30" xfId="0" applyFont="1" applyFill="1" applyBorder="1" applyAlignment="1">
      <alignment horizontal="left" vertical="center" wrapText="1"/>
    </xf>
    <xf numFmtId="0" fontId="11" fillId="7" borderId="30" xfId="0" applyFont="1" applyFill="1" applyBorder="1" applyAlignment="1">
      <alignment horizontal="left" vertical="center"/>
    </xf>
    <xf numFmtId="0" fontId="15" fillId="7" borderId="30" xfId="3" applyFont="1" applyFill="1" applyBorder="1" applyAlignment="1">
      <alignment horizontal="left" vertical="center" wrapText="1"/>
    </xf>
    <xf numFmtId="0" fontId="11" fillId="7" borderId="30" xfId="0" applyFont="1" applyFill="1" applyBorder="1" applyAlignment="1">
      <alignment horizontal="left" wrapText="1"/>
    </xf>
    <xf numFmtId="0" fontId="0" fillId="0" borderId="0" xfId="0" applyAlignment="1">
      <alignment horizontal="left"/>
    </xf>
    <xf numFmtId="0" fontId="11" fillId="7" borderId="17" xfId="0" applyFont="1" applyFill="1" applyBorder="1" applyAlignment="1">
      <alignment horizontal="left" vertical="center" wrapText="1"/>
    </xf>
    <xf numFmtId="0" fontId="11" fillId="7" borderId="17" xfId="0" applyFont="1" applyFill="1" applyBorder="1" applyAlignment="1">
      <alignment horizontal="left" vertical="center"/>
    </xf>
    <xf numFmtId="0" fontId="15" fillId="7" borderId="17" xfId="3" applyFont="1" applyFill="1" applyBorder="1" applyAlignment="1">
      <alignment horizontal="left" vertical="center" wrapText="1"/>
    </xf>
    <xf numFmtId="0" fontId="12" fillId="0" borderId="17" xfId="3" applyFont="1" applyBorder="1" applyAlignment="1">
      <alignment horizontal="left" vertical="center" wrapText="1"/>
    </xf>
    <xf numFmtId="4" fontId="12" fillId="3" borderId="97" xfId="3" applyNumberFormat="1" applyFont="1" applyFill="1" applyBorder="1" applyAlignment="1">
      <alignment horizontal="center" vertical="center"/>
    </xf>
    <xf numFmtId="0" fontId="12" fillId="10" borderId="75" xfId="3" applyFont="1" applyFill="1" applyBorder="1" applyAlignment="1">
      <alignment horizontal="center" vertical="center" wrapText="1"/>
    </xf>
    <xf numFmtId="0" fontId="16" fillId="9" borderId="44" xfId="3" applyFont="1" applyFill="1" applyBorder="1" applyAlignment="1">
      <alignment horizontal="center" vertical="center" wrapText="1"/>
    </xf>
    <xf numFmtId="0" fontId="44" fillId="9" borderId="44" xfId="3" applyFont="1" applyFill="1" applyBorder="1" applyAlignment="1">
      <alignment horizontal="center" vertical="center" wrapText="1"/>
    </xf>
    <xf numFmtId="3" fontId="12" fillId="3" borderId="14" xfId="3" applyNumberFormat="1" applyFont="1" applyFill="1" applyBorder="1" applyAlignment="1">
      <alignment horizontal="center" vertical="center"/>
    </xf>
    <xf numFmtId="4" fontId="12" fillId="0" borderId="17" xfId="3" applyNumberFormat="1" applyFont="1" applyBorder="1" applyAlignment="1">
      <alignment horizontal="center" vertical="center"/>
    </xf>
    <xf numFmtId="4" fontId="12" fillId="0" borderId="22" xfId="3" applyNumberFormat="1" applyFont="1" applyBorder="1" applyAlignment="1">
      <alignment horizontal="center" vertical="center"/>
    </xf>
    <xf numFmtId="0" fontId="43" fillId="0" borderId="0" xfId="0" applyFont="1" applyAlignment="1">
      <alignment horizontal="center" vertical="center"/>
    </xf>
    <xf numFmtId="3" fontId="12" fillId="3" borderId="91" xfId="3" applyNumberFormat="1" applyFont="1" applyFill="1" applyBorder="1" applyAlignment="1">
      <alignment horizontal="center" vertical="center"/>
    </xf>
    <xf numFmtId="1" fontId="12" fillId="21" borderId="64" xfId="3" applyNumberFormat="1" applyFont="1" applyFill="1" applyBorder="1" applyAlignment="1">
      <alignment horizontal="center" vertical="center"/>
    </xf>
    <xf numFmtId="0" fontId="11" fillId="7" borderId="84" xfId="0" applyFont="1" applyFill="1" applyBorder="1" applyAlignment="1">
      <alignment horizontal="left" vertical="center" wrapText="1"/>
    </xf>
    <xf numFmtId="0" fontId="15" fillId="7" borderId="84" xfId="3" applyFont="1" applyFill="1" applyBorder="1" applyAlignment="1">
      <alignment horizontal="left" vertical="center" wrapText="1"/>
    </xf>
    <xf numFmtId="0" fontId="12" fillId="10" borderId="105" xfId="3" applyFont="1" applyFill="1" applyBorder="1" applyAlignment="1">
      <alignment horizontal="center" vertical="center" wrapText="1"/>
    </xf>
    <xf numFmtId="0" fontId="11" fillId="7" borderId="84" xfId="0" applyFont="1" applyFill="1" applyBorder="1" applyAlignment="1">
      <alignment horizontal="left" vertical="center"/>
    </xf>
    <xf numFmtId="0" fontId="11" fillId="7" borderId="84" xfId="0" applyFont="1" applyFill="1" applyBorder="1" applyAlignment="1">
      <alignment horizontal="left" wrapText="1"/>
    </xf>
    <xf numFmtId="0" fontId="15" fillId="7" borderId="30" xfId="3" applyFont="1" applyFill="1" applyBorder="1" applyAlignment="1">
      <alignment horizontal="left" wrapText="1"/>
    </xf>
    <xf numFmtId="0" fontId="15" fillId="7" borderId="84" xfId="3" applyFont="1" applyFill="1" applyBorder="1" applyAlignment="1">
      <alignment horizontal="left" wrapText="1"/>
    </xf>
    <xf numFmtId="0" fontId="12" fillId="10" borderId="75" xfId="3" applyFont="1" applyFill="1" applyBorder="1" applyAlignment="1">
      <alignment horizontal="left" vertical="center" wrapText="1"/>
    </xf>
    <xf numFmtId="4" fontId="12" fillId="16" borderId="17" xfId="3" applyNumberFormat="1" applyFont="1" applyFill="1" applyBorder="1" applyAlignment="1">
      <alignment horizontal="center" vertical="center"/>
    </xf>
    <xf numFmtId="4" fontId="14" fillId="0" borderId="17" xfId="3" applyNumberFormat="1" applyFont="1" applyBorder="1" applyAlignment="1">
      <alignment horizontal="center" vertical="center"/>
    </xf>
    <xf numFmtId="0" fontId="11" fillId="7" borderId="17" xfId="0" applyFont="1" applyFill="1" applyBorder="1" applyAlignment="1">
      <alignment horizontal="center" vertical="center" wrapText="1"/>
    </xf>
    <xf numFmtId="0" fontId="15" fillId="7" borderId="17" xfId="3" applyFont="1" applyFill="1" applyBorder="1" applyAlignment="1">
      <alignment horizontal="center" vertical="center" wrapText="1"/>
    </xf>
    <xf numFmtId="3" fontId="12" fillId="16" borderId="17" xfId="3" applyNumberFormat="1" applyFont="1" applyFill="1" applyBorder="1" applyAlignment="1">
      <alignment horizontal="center" vertical="center"/>
    </xf>
    <xf numFmtId="0" fontId="12" fillId="14" borderId="17" xfId="3" applyFont="1" applyFill="1" applyBorder="1" applyAlignment="1">
      <alignment horizontal="center" vertical="center" wrapText="1"/>
    </xf>
    <xf numFmtId="0" fontId="12" fillId="14" borderId="17" xfId="3" applyFont="1" applyFill="1" applyBorder="1" applyAlignment="1">
      <alignment horizontal="center" vertical="center"/>
    </xf>
    <xf numFmtId="4" fontId="12" fillId="16" borderId="31" xfId="3" applyNumberFormat="1" applyFont="1" applyFill="1" applyBorder="1" applyAlignment="1">
      <alignment horizontal="center" vertical="center"/>
    </xf>
    <xf numFmtId="4" fontId="12" fillId="0" borderId="16" xfId="3" applyNumberFormat="1" applyFont="1" applyBorder="1" applyAlignment="1">
      <alignment horizontal="center" vertical="center"/>
    </xf>
    <xf numFmtId="4" fontId="14" fillId="7" borderId="16" xfId="3" applyNumberFormat="1" applyFont="1" applyFill="1" applyBorder="1" applyAlignment="1">
      <alignment horizontal="center" vertical="center"/>
    </xf>
    <xf numFmtId="0" fontId="19" fillId="5" borderId="102" xfId="3" applyFont="1" applyFill="1" applyBorder="1" applyAlignment="1">
      <alignment horizontal="center" vertical="center"/>
    </xf>
    <xf numFmtId="0" fontId="12" fillId="14" borderId="29" xfId="3" applyFont="1" applyFill="1" applyBorder="1" applyAlignment="1">
      <alignment horizontal="center" vertical="center" wrapText="1"/>
    </xf>
    <xf numFmtId="4" fontId="12" fillId="0" borderId="23" xfId="3" applyNumberFormat="1" applyFont="1" applyBorder="1" applyAlignment="1">
      <alignment horizontal="center" vertical="center"/>
    </xf>
    <xf numFmtId="4" fontId="14" fillId="0" borderId="23" xfId="3" applyNumberFormat="1" applyFont="1" applyBorder="1" applyAlignment="1">
      <alignment horizontal="center" vertical="center"/>
    </xf>
    <xf numFmtId="4" fontId="12" fillId="16" borderId="23" xfId="3" applyNumberFormat="1" applyFont="1" applyFill="1" applyBorder="1" applyAlignment="1">
      <alignment horizontal="center" vertical="center"/>
    </xf>
    <xf numFmtId="3" fontId="12" fillId="16" borderId="23" xfId="3" applyNumberFormat="1" applyFont="1" applyFill="1" applyBorder="1" applyAlignment="1">
      <alignment horizontal="center" vertical="center"/>
    </xf>
    <xf numFmtId="0" fontId="12" fillId="14" borderId="43" xfId="3" applyFont="1" applyFill="1" applyBorder="1" applyAlignment="1">
      <alignment horizontal="center" vertical="center"/>
    </xf>
    <xf numFmtId="0" fontId="11" fillId="0" borderId="23" xfId="0" applyFont="1" applyBorder="1" applyAlignment="1">
      <alignment horizontal="center" vertical="center" wrapText="1"/>
    </xf>
    <xf numFmtId="0" fontId="15" fillId="0" borderId="23" xfId="0" applyFont="1" applyBorder="1" applyAlignment="1">
      <alignment horizontal="center" vertical="center" wrapText="1"/>
    </xf>
    <xf numFmtId="0" fontId="11" fillId="7" borderId="23" xfId="0" applyFont="1" applyFill="1" applyBorder="1" applyAlignment="1">
      <alignment horizontal="center" vertical="center" wrapText="1"/>
    </xf>
    <xf numFmtId="4" fontId="14" fillId="0" borderId="16" xfId="3" applyNumberFormat="1" applyFont="1" applyBorder="1" applyAlignment="1">
      <alignment horizontal="center" vertical="center"/>
    </xf>
    <xf numFmtId="0" fontId="19" fillId="0" borderId="18" xfId="3" applyFont="1" applyBorder="1" applyAlignment="1">
      <alignment horizontal="center" vertical="center"/>
    </xf>
    <xf numFmtId="0" fontId="19" fillId="7" borderId="18" xfId="3" applyFont="1" applyFill="1" applyBorder="1" applyAlignment="1">
      <alignment horizontal="center" vertical="center"/>
    </xf>
    <xf numFmtId="0" fontId="12" fillId="14" borderId="20" xfId="3" applyFont="1" applyFill="1" applyBorder="1" applyAlignment="1">
      <alignment horizontal="center" vertical="center" wrapText="1"/>
    </xf>
    <xf numFmtId="1" fontId="17" fillId="0" borderId="0" xfId="3" applyNumberFormat="1" applyFont="1"/>
    <xf numFmtId="9" fontId="6" fillId="0" borderId="0" xfId="5" applyFont="1" applyProtection="1">
      <protection locked="0"/>
    </xf>
    <xf numFmtId="4" fontId="12" fillId="4" borderId="32" xfId="3" applyNumberFormat="1" applyFont="1" applyFill="1" applyBorder="1" applyAlignment="1">
      <alignment horizontal="center" vertical="center"/>
    </xf>
    <xf numFmtId="0" fontId="11" fillId="0" borderId="86" xfId="3" applyFont="1" applyBorder="1" applyAlignment="1">
      <alignment vertical="center"/>
    </xf>
    <xf numFmtId="0" fontId="15" fillId="0" borderId="111" xfId="0" applyFont="1" applyBorder="1" applyAlignment="1">
      <alignment horizontal="center" vertical="center" wrapText="1"/>
    </xf>
    <xf numFmtId="0" fontId="12" fillId="10" borderId="30" xfId="3" applyFont="1" applyFill="1" applyBorder="1" applyAlignment="1">
      <alignment horizontal="center" vertical="center" wrapText="1"/>
    </xf>
    <xf numFmtId="3" fontId="14" fillId="15" borderId="43" xfId="3" applyNumberFormat="1" applyFont="1" applyFill="1" applyBorder="1" applyAlignment="1">
      <alignment horizontal="center" vertical="center"/>
    </xf>
    <xf numFmtId="0" fontId="11" fillId="0" borderId="111" xfId="0" applyFont="1" applyBorder="1" applyAlignment="1">
      <alignment horizontal="center" vertical="center" wrapText="1"/>
    </xf>
    <xf numFmtId="0" fontId="19" fillId="0" borderId="62" xfId="3" applyFont="1" applyBorder="1" applyAlignment="1">
      <alignment horizontal="center" vertical="center"/>
    </xf>
    <xf numFmtId="4" fontId="14" fillId="0" borderId="21" xfId="3" applyNumberFormat="1" applyFont="1" applyBorder="1" applyAlignment="1">
      <alignment horizontal="center" vertical="center"/>
    </xf>
    <xf numFmtId="4" fontId="14" fillId="0" borderId="47" xfId="3" applyNumberFormat="1" applyFont="1" applyBorder="1" applyAlignment="1">
      <alignment horizontal="center" vertical="center"/>
    </xf>
    <xf numFmtId="0" fontId="12" fillId="14" borderId="20" xfId="3" applyFont="1" applyFill="1" applyBorder="1" applyAlignment="1">
      <alignment horizontal="center" vertical="center"/>
    </xf>
    <xf numFmtId="0" fontId="15" fillId="7" borderId="85" xfId="3" applyFont="1" applyFill="1" applyBorder="1" applyAlignment="1">
      <alignment horizontal="center" vertical="center" wrapText="1"/>
    </xf>
    <xf numFmtId="0" fontId="25" fillId="0" borderId="86" xfId="0" applyFont="1" applyBorder="1" applyAlignment="1">
      <alignment horizontal="center" vertical="center" wrapText="1"/>
    </xf>
    <xf numFmtId="0" fontId="6" fillId="0" borderId="0" xfId="0" applyFont="1" applyAlignment="1" applyProtection="1">
      <alignment vertical="center"/>
      <protection locked="0"/>
    </xf>
    <xf numFmtId="0" fontId="46" fillId="0" borderId="0" xfId="0" applyFont="1"/>
    <xf numFmtId="4" fontId="14" fillId="7" borderId="21" xfId="3" applyNumberFormat="1" applyFont="1" applyFill="1" applyBorder="1" applyAlignment="1">
      <alignment horizontal="center" vertical="center"/>
    </xf>
    <xf numFmtId="0" fontId="15" fillId="7" borderId="30" xfId="0" applyFont="1" applyFill="1" applyBorder="1" applyAlignment="1">
      <alignment horizontal="center" vertical="center" wrapText="1"/>
    </xf>
    <xf numFmtId="0" fontId="12" fillId="21" borderId="14" xfId="3" applyFont="1" applyFill="1" applyBorder="1" applyAlignment="1">
      <alignment horizontal="center" vertical="center"/>
    </xf>
    <xf numFmtId="0" fontId="12" fillId="21" borderId="94" xfId="3" applyFont="1" applyFill="1" applyBorder="1" applyAlignment="1">
      <alignment horizontal="center" vertical="center"/>
    </xf>
    <xf numFmtId="1" fontId="12" fillId="21" borderId="95" xfId="3" applyNumberFormat="1" applyFont="1" applyFill="1" applyBorder="1" applyAlignment="1">
      <alignment horizontal="center" vertical="center"/>
    </xf>
    <xf numFmtId="4" fontId="12" fillId="4" borderId="13" xfId="3" applyNumberFormat="1" applyFont="1" applyFill="1" applyBorder="1" applyAlignment="1">
      <alignment horizontal="center" vertical="center"/>
    </xf>
    <xf numFmtId="4" fontId="12" fillId="15" borderId="31" xfId="3" applyNumberFormat="1" applyFont="1" applyFill="1" applyBorder="1" applyAlignment="1">
      <alignment horizontal="center" vertical="center"/>
    </xf>
    <xf numFmtId="17" fontId="23" fillId="0" borderId="84" xfId="0" applyNumberFormat="1" applyFont="1" applyBorder="1" applyAlignment="1">
      <alignment horizontal="center" vertical="center"/>
    </xf>
    <xf numFmtId="0" fontId="23" fillId="0" borderId="13" xfId="0" applyFont="1" applyBorder="1" applyAlignment="1">
      <alignment horizontal="center" vertical="center"/>
    </xf>
    <xf numFmtId="0" fontId="15" fillId="7" borderId="27" xfId="0" applyFont="1" applyFill="1" applyBorder="1" applyAlignment="1">
      <alignment horizontal="center" vertical="center" wrapText="1"/>
    </xf>
    <xf numFmtId="0" fontId="15" fillId="7" borderId="23" xfId="0" applyFont="1" applyFill="1" applyBorder="1" applyAlignment="1">
      <alignment horizontal="center" vertical="center" wrapText="1"/>
    </xf>
    <xf numFmtId="0" fontId="23" fillId="10" borderId="59" xfId="0" applyFont="1" applyFill="1" applyBorder="1" applyAlignment="1">
      <alignment horizontal="center" vertical="center"/>
    </xf>
    <xf numFmtId="0" fontId="19" fillId="14" borderId="50" xfId="3" applyFont="1" applyFill="1" applyBorder="1" applyAlignment="1">
      <alignment horizontal="center" vertical="center" wrapText="1"/>
    </xf>
    <xf numFmtId="0" fontId="39" fillId="0" borderId="17" xfId="0" applyFont="1" applyBorder="1"/>
    <xf numFmtId="0" fontId="39" fillId="0" borderId="17" xfId="0" applyFont="1" applyBorder="1" applyAlignment="1">
      <alignment horizontal="center" vertical="center"/>
    </xf>
    <xf numFmtId="0" fontId="39" fillId="0" borderId="17" xfId="0" applyFont="1" applyBorder="1" applyAlignment="1">
      <alignment horizontal="center"/>
    </xf>
    <xf numFmtId="0" fontId="23" fillId="0" borderId="17" xfId="0" applyFont="1" applyBorder="1" applyAlignment="1">
      <alignment horizontal="center" wrapText="1"/>
    </xf>
    <xf numFmtId="0" fontId="39" fillId="0" borderId="96" xfId="0" applyFont="1" applyBorder="1" applyAlignment="1">
      <alignment vertical="center" wrapText="1"/>
    </xf>
    <xf numFmtId="0" fontId="23" fillId="0" borderId="17" xfId="0" applyFont="1" applyBorder="1" applyAlignment="1">
      <alignment horizontal="center" vertical="center"/>
    </xf>
    <xf numFmtId="0" fontId="39" fillId="0" borderId="96" xfId="0" applyFont="1" applyBorder="1" applyAlignment="1">
      <alignment horizontal="center" vertical="center"/>
    </xf>
    <xf numFmtId="0" fontId="39" fillId="0" borderId="13" xfId="0" applyFont="1" applyBorder="1" applyAlignment="1">
      <alignment horizontal="center" vertical="center"/>
    </xf>
    <xf numFmtId="0" fontId="39" fillId="0" borderId="108" xfId="0" applyFont="1" applyBorder="1" applyAlignment="1">
      <alignment horizontal="center" vertical="center"/>
    </xf>
    <xf numFmtId="17" fontId="23" fillId="0" borderId="84" xfId="0" applyNumberFormat="1" applyFont="1" applyBorder="1" applyAlignment="1">
      <alignment horizontal="center"/>
    </xf>
    <xf numFmtId="0" fontId="23" fillId="0" borderId="13" xfId="0" applyFont="1" applyBorder="1" applyAlignment="1">
      <alignment horizontal="center"/>
    </xf>
    <xf numFmtId="0" fontId="39" fillId="0" borderId="13" xfId="0" applyFont="1" applyBorder="1" applyAlignment="1">
      <alignment horizontal="center"/>
    </xf>
    <xf numFmtId="0" fontId="39" fillId="0" borderId="108" xfId="0" applyFont="1" applyBorder="1" applyAlignment="1">
      <alignment horizontal="center"/>
    </xf>
    <xf numFmtId="17" fontId="23" fillId="0" borderId="105" xfId="0" applyNumberFormat="1" applyFont="1" applyBorder="1" applyAlignment="1">
      <alignment horizontal="center" vertical="center"/>
    </xf>
    <xf numFmtId="0" fontId="23" fillId="0" borderId="20" xfId="0" applyFont="1" applyBorder="1" applyAlignment="1">
      <alignment horizontal="center"/>
    </xf>
    <xf numFmtId="0" fontId="39" fillId="0" borderId="20" xfId="0" applyFont="1" applyBorder="1" applyAlignment="1">
      <alignment horizontal="center"/>
    </xf>
    <xf numFmtId="0" fontId="39" fillId="0" borderId="109" xfId="0" applyFont="1" applyBorder="1" applyAlignment="1">
      <alignment horizontal="center"/>
    </xf>
    <xf numFmtId="0" fontId="19" fillId="10" borderId="31" xfId="0" applyFont="1" applyFill="1" applyBorder="1" applyAlignment="1">
      <alignment horizontal="center" vertical="center" wrapText="1"/>
    </xf>
    <xf numFmtId="0" fontId="19" fillId="10" borderId="77" xfId="0" applyFont="1" applyFill="1" applyBorder="1" applyAlignment="1">
      <alignment horizontal="center" vertical="center" wrapText="1"/>
    </xf>
    <xf numFmtId="17" fontId="23" fillId="0" borderId="57" xfId="0" applyNumberFormat="1" applyFont="1" applyBorder="1" applyAlignment="1">
      <alignment horizontal="center" vertical="center"/>
    </xf>
    <xf numFmtId="0" fontId="23" fillId="0" borderId="14" xfId="0" applyFont="1" applyBorder="1" applyAlignment="1">
      <alignment horizontal="center"/>
    </xf>
    <xf numFmtId="0" fontId="39" fillId="0" borderId="14" xfId="0" applyFont="1" applyBorder="1" applyAlignment="1">
      <alignment horizontal="center"/>
    </xf>
    <xf numFmtId="0" fontId="39" fillId="0" borderId="56" xfId="0" applyFont="1" applyBorder="1" applyAlignment="1">
      <alignment horizontal="center"/>
    </xf>
    <xf numFmtId="0" fontId="39" fillId="0" borderId="96" xfId="0" applyFont="1" applyBorder="1" applyAlignment="1">
      <alignment horizontal="center"/>
    </xf>
    <xf numFmtId="17" fontId="23" fillId="0" borderId="30" xfId="0" applyNumberFormat="1" applyFont="1" applyBorder="1" applyAlignment="1">
      <alignment horizontal="center"/>
    </xf>
    <xf numFmtId="17" fontId="23" fillId="0" borderId="85" xfId="0" applyNumberFormat="1" applyFont="1" applyBorder="1" applyAlignment="1">
      <alignment horizontal="center"/>
    </xf>
    <xf numFmtId="0" fontId="23" fillId="0" borderId="110" xfId="0" applyFont="1" applyBorder="1" applyAlignment="1">
      <alignment horizontal="center"/>
    </xf>
    <xf numFmtId="0" fontId="39" fillId="0" borderId="110" xfId="0" applyFont="1" applyBorder="1" applyAlignment="1">
      <alignment horizontal="center"/>
    </xf>
    <xf numFmtId="0" fontId="39" fillId="0" borderId="113" xfId="0" applyFont="1" applyBorder="1" applyAlignment="1">
      <alignment horizontal="center"/>
    </xf>
    <xf numFmtId="0" fontId="18" fillId="23" borderId="119" xfId="0" applyFont="1" applyFill="1" applyBorder="1" applyAlignment="1">
      <alignment horizontal="center" vertical="center"/>
    </xf>
    <xf numFmtId="0" fontId="36" fillId="23" borderId="119" xfId="0" applyFont="1" applyFill="1" applyBorder="1" applyAlignment="1">
      <alignment wrapText="1"/>
    </xf>
    <xf numFmtId="0" fontId="39" fillId="7" borderId="119" xfId="0" applyFont="1" applyFill="1" applyBorder="1" applyAlignment="1">
      <alignment horizontal="center" vertical="center"/>
    </xf>
    <xf numFmtId="0" fontId="36" fillId="23" borderId="122" xfId="0" applyFont="1" applyFill="1" applyBorder="1" applyAlignment="1">
      <alignment vertical="center"/>
    </xf>
    <xf numFmtId="0" fontId="39" fillId="23" borderId="122" xfId="0" applyFont="1" applyFill="1" applyBorder="1" applyAlignment="1">
      <alignment vertical="center"/>
    </xf>
    <xf numFmtId="0" fontId="36" fillId="23" borderId="119" xfId="0" applyFont="1" applyFill="1" applyBorder="1" applyAlignment="1">
      <alignment vertical="center" wrapText="1"/>
    </xf>
    <xf numFmtId="0" fontId="39" fillId="23" borderId="122" xfId="0" applyFont="1" applyFill="1" applyBorder="1" applyAlignment="1">
      <alignment vertical="center" wrapText="1"/>
    </xf>
    <xf numFmtId="0" fontId="18" fillId="23" borderId="119" xfId="0" applyFont="1" applyFill="1" applyBorder="1" applyAlignment="1">
      <alignment horizontal="center" vertical="center" wrapText="1"/>
    </xf>
    <xf numFmtId="0" fontId="36" fillId="23" borderId="122" xfId="0" applyFont="1" applyFill="1" applyBorder="1" applyAlignment="1">
      <alignment vertical="center" wrapText="1"/>
    </xf>
    <xf numFmtId="0" fontId="18" fillId="23" borderId="124" xfId="0" applyFont="1" applyFill="1" applyBorder="1" applyAlignment="1">
      <alignment horizontal="center" vertical="center"/>
    </xf>
    <xf numFmtId="0" fontId="36" fillId="23" borderId="124" xfId="0" applyFont="1" applyFill="1" applyBorder="1" applyAlignment="1">
      <alignment wrapText="1"/>
    </xf>
    <xf numFmtId="0" fontId="39" fillId="7" borderId="124" xfId="0" applyFont="1" applyFill="1" applyBorder="1" applyAlignment="1">
      <alignment horizontal="center" vertical="center"/>
    </xf>
    <xf numFmtId="0" fontId="36" fillId="23" borderId="122" xfId="0" applyFont="1" applyFill="1" applyBorder="1" applyAlignment="1">
      <alignment horizontal="justify" vertical="center" wrapText="1"/>
    </xf>
    <xf numFmtId="0" fontId="15" fillId="7" borderId="84" xfId="0" applyFont="1" applyFill="1" applyBorder="1" applyAlignment="1">
      <alignment horizontal="center" vertical="center" wrapText="1"/>
    </xf>
    <xf numFmtId="0" fontId="15" fillId="7" borderId="83" xfId="0" applyFont="1" applyFill="1" applyBorder="1" applyAlignment="1">
      <alignment horizontal="center" vertical="center" wrapText="1"/>
    </xf>
    <xf numFmtId="0" fontId="15" fillId="7" borderId="119" xfId="3" applyFont="1" applyFill="1" applyBorder="1" applyAlignment="1">
      <alignment horizontal="center" vertical="center" wrapText="1"/>
    </xf>
    <xf numFmtId="4" fontId="6" fillId="0" borderId="0" xfId="0" applyNumberFormat="1" applyFont="1" applyProtection="1">
      <protection locked="0"/>
    </xf>
    <xf numFmtId="0" fontId="15" fillId="0" borderId="32" xfId="0" applyFont="1" applyBorder="1" applyAlignment="1">
      <alignment horizontal="center" vertical="center" wrapText="1"/>
    </xf>
    <xf numFmtId="0" fontId="15" fillId="0" borderId="87" xfId="0" applyFont="1" applyBorder="1" applyAlignment="1">
      <alignment horizontal="center" vertical="center" wrapText="1"/>
    </xf>
    <xf numFmtId="0" fontId="15" fillId="0" borderId="27" xfId="0" applyFont="1" applyBorder="1" applyAlignment="1">
      <alignment horizontal="left" vertical="center"/>
    </xf>
    <xf numFmtId="0" fontId="31" fillId="0" borderId="127" xfId="0" applyFont="1" applyBorder="1" applyAlignment="1">
      <alignment horizontal="center" vertical="center"/>
    </xf>
    <xf numFmtId="0" fontId="0" fillId="0" borderId="127" xfId="0" applyBorder="1" applyAlignment="1">
      <alignment horizontal="center" vertical="center"/>
    </xf>
    <xf numFmtId="0" fontId="35" fillId="0" borderId="127" xfId="0" applyFont="1" applyBorder="1" applyAlignment="1">
      <alignment horizontal="center" vertical="center"/>
    </xf>
    <xf numFmtId="0" fontId="35" fillId="0" borderId="128" xfId="0" applyFont="1" applyBorder="1" applyAlignment="1">
      <alignment horizontal="center" vertical="center"/>
    </xf>
    <xf numFmtId="0" fontId="19" fillId="0" borderId="129" xfId="3" applyFont="1" applyBorder="1" applyAlignment="1">
      <alignment horizontal="center" vertical="center"/>
    </xf>
    <xf numFmtId="0" fontId="36" fillId="23" borderId="130" xfId="0" applyFont="1" applyFill="1" applyBorder="1" applyAlignment="1">
      <alignment wrapText="1"/>
    </xf>
    <xf numFmtId="0" fontId="39" fillId="7" borderId="127" xfId="0" applyFont="1" applyFill="1" applyBorder="1" applyAlignment="1">
      <alignment horizontal="center" vertical="center"/>
    </xf>
    <xf numFmtId="0" fontId="36" fillId="23" borderId="128" xfId="0" applyFont="1" applyFill="1" applyBorder="1" applyAlignment="1">
      <alignment vertical="center"/>
    </xf>
    <xf numFmtId="0" fontId="39" fillId="7" borderId="131" xfId="0" applyFont="1" applyFill="1" applyBorder="1" applyAlignment="1">
      <alignment horizontal="center" vertical="center"/>
    </xf>
    <xf numFmtId="0" fontId="36" fillId="23" borderId="132" xfId="0" applyFont="1" applyFill="1" applyBorder="1" applyAlignment="1">
      <alignment vertical="center"/>
    </xf>
    <xf numFmtId="0" fontId="39" fillId="7" borderId="17" xfId="0" applyFont="1" applyFill="1" applyBorder="1" applyAlignment="1">
      <alignment horizontal="center" vertical="center"/>
    </xf>
    <xf numFmtId="17" fontId="31" fillId="0" borderId="123" xfId="0" applyNumberFormat="1" applyFont="1" applyBorder="1" applyAlignment="1">
      <alignment horizontal="center" vertical="center"/>
    </xf>
    <xf numFmtId="0" fontId="15" fillId="0" borderId="27" xfId="0" applyFont="1" applyBorder="1" applyAlignment="1">
      <alignment horizontal="center" vertical="center" wrapText="1"/>
    </xf>
    <xf numFmtId="0" fontId="15" fillId="7" borderId="135" xfId="3" applyFont="1" applyFill="1" applyBorder="1" applyAlignment="1">
      <alignment horizontal="center" vertical="center" wrapText="1"/>
    </xf>
    <xf numFmtId="0" fontId="1" fillId="6" borderId="38" xfId="0" applyFont="1" applyFill="1" applyBorder="1" applyAlignment="1">
      <alignment horizontal="center" vertical="top" wrapText="1"/>
    </xf>
    <xf numFmtId="0" fontId="1" fillId="6" borderId="39" xfId="0" applyFont="1" applyFill="1" applyBorder="1" applyAlignment="1">
      <alignment horizontal="center" vertical="top" wrapText="1"/>
    </xf>
    <xf numFmtId="0" fontId="1" fillId="6" borderId="37" xfId="0" applyFont="1" applyFill="1" applyBorder="1" applyAlignment="1">
      <alignment horizontal="center" vertical="top" wrapText="1"/>
    </xf>
    <xf numFmtId="0" fontId="15" fillId="7" borderId="127" xfId="3" applyFont="1" applyFill="1" applyBorder="1" applyAlignment="1">
      <alignment horizontal="center" vertical="center" wrapText="1"/>
    </xf>
    <xf numFmtId="0" fontId="49" fillId="7" borderId="119" xfId="0" applyFont="1" applyFill="1" applyBorder="1" applyAlignment="1">
      <alignment horizontal="center" vertical="center" wrapText="1"/>
    </xf>
    <xf numFmtId="0" fontId="49" fillId="7" borderId="84" xfId="0" applyFont="1" applyFill="1" applyBorder="1" applyAlignment="1">
      <alignment horizontal="center" vertical="center" wrapText="1"/>
    </xf>
    <xf numFmtId="0" fontId="48" fillId="7" borderId="84" xfId="3" applyFont="1" applyFill="1" applyBorder="1" applyAlignment="1">
      <alignment horizontal="center" vertical="center" wrapText="1"/>
    </xf>
    <xf numFmtId="0" fontId="31" fillId="0" borderId="127" xfId="0" applyFont="1" applyBorder="1" applyAlignment="1">
      <alignment horizontal="center"/>
    </xf>
    <xf numFmtId="0" fontId="0" fillId="0" borderId="127" xfId="0" applyBorder="1" applyAlignment="1">
      <alignment horizontal="center"/>
    </xf>
    <xf numFmtId="0" fontId="35" fillId="0" borderId="127" xfId="0" applyFont="1" applyBorder="1" applyAlignment="1">
      <alignment horizontal="center"/>
    </xf>
    <xf numFmtId="0" fontId="35" fillId="0" borderId="128" xfId="0" applyFont="1" applyBorder="1" applyAlignment="1">
      <alignment horizontal="center"/>
    </xf>
    <xf numFmtId="0" fontId="49" fillId="7" borderId="84" xfId="0" applyFont="1" applyFill="1" applyBorder="1" applyAlignment="1">
      <alignment horizontal="center" vertical="top" wrapText="1"/>
    </xf>
    <xf numFmtId="0" fontId="11" fillId="7" borderId="136" xfId="0" applyFont="1" applyFill="1" applyBorder="1" applyAlignment="1">
      <alignment horizontal="center" vertical="center" wrapText="1"/>
    </xf>
    <xf numFmtId="0" fontId="0" fillId="0" borderId="1" xfId="0" applyBorder="1"/>
    <xf numFmtId="0" fontId="6" fillId="0" borderId="1" xfId="0" applyFont="1" applyBorder="1" applyProtection="1">
      <protection locked="0"/>
    </xf>
    <xf numFmtId="0" fontId="23" fillId="10" borderId="52" xfId="3" applyFont="1" applyFill="1" applyBorder="1" applyAlignment="1">
      <alignment horizontal="center" vertical="center"/>
    </xf>
    <xf numFmtId="17" fontId="31" fillId="0" borderId="121" xfId="0" applyNumberFormat="1" applyFont="1" applyBorder="1" applyAlignment="1">
      <alignment horizontal="center" vertical="center"/>
    </xf>
    <xf numFmtId="0" fontId="31" fillId="0" borderId="119" xfId="0" applyFont="1" applyBorder="1" applyAlignment="1">
      <alignment horizontal="center"/>
    </xf>
    <xf numFmtId="0" fontId="0" fillId="0" borderId="119" xfId="0" applyBorder="1" applyAlignment="1">
      <alignment horizontal="center"/>
    </xf>
    <xf numFmtId="0" fontId="35" fillId="0" borderId="119" xfId="0" applyFont="1" applyBorder="1" applyAlignment="1">
      <alignment horizontal="center"/>
    </xf>
    <xf numFmtId="0" fontId="35" fillId="0" borderId="122" xfId="0" applyFont="1" applyBorder="1" applyAlignment="1">
      <alignment horizontal="center"/>
    </xf>
    <xf numFmtId="0" fontId="42" fillId="0" borderId="17" xfId="4" applyFont="1" applyBorder="1" applyAlignment="1">
      <alignment horizontal="center" vertical="center" wrapText="1"/>
    </xf>
    <xf numFmtId="0" fontId="0" fillId="0" borderId="32" xfId="0" applyBorder="1"/>
    <xf numFmtId="0" fontId="31" fillId="0" borderId="32" xfId="0" applyFont="1" applyBorder="1" applyAlignment="1">
      <alignment horizontal="center"/>
    </xf>
    <xf numFmtId="0" fontId="35" fillId="0" borderId="32" xfId="0" applyFont="1" applyBorder="1"/>
    <xf numFmtId="0" fontId="6" fillId="0" borderId="32" xfId="0" applyFont="1" applyBorder="1" applyProtection="1">
      <protection locked="0"/>
    </xf>
    <xf numFmtId="0" fontId="19" fillId="5" borderId="141" xfId="3" applyFont="1" applyFill="1" applyBorder="1" applyAlignment="1">
      <alignment horizontal="center" vertical="center"/>
    </xf>
    <xf numFmtId="4" fontId="14" fillId="7" borderId="142" xfId="3" applyNumberFormat="1" applyFont="1" applyFill="1" applyBorder="1" applyAlignment="1">
      <alignment horizontal="center" vertical="center"/>
    </xf>
    <xf numFmtId="4" fontId="12" fillId="4" borderId="120" xfId="3" applyNumberFormat="1" applyFont="1" applyFill="1" applyBorder="1" applyAlignment="1">
      <alignment horizontal="center" vertical="center"/>
    </xf>
    <xf numFmtId="4" fontId="12" fillId="0" borderId="120" xfId="3" applyNumberFormat="1" applyFont="1" applyBorder="1" applyAlignment="1">
      <alignment horizontal="center" vertical="center"/>
    </xf>
    <xf numFmtId="0" fontId="0" fillId="0" borderId="12" xfId="0" applyBorder="1"/>
    <xf numFmtId="0" fontId="31" fillId="0" borderId="12" xfId="0" applyFont="1" applyBorder="1" applyAlignment="1">
      <alignment horizontal="center"/>
    </xf>
    <xf numFmtId="0" fontId="35" fillId="0" borderId="12" xfId="0" applyFont="1" applyBorder="1"/>
    <xf numFmtId="0" fontId="6" fillId="0" borderId="12" xfId="0" applyFont="1" applyBorder="1" applyProtection="1">
      <protection locked="0"/>
    </xf>
    <xf numFmtId="4" fontId="12" fillId="4" borderId="23" xfId="3" applyNumberFormat="1" applyFont="1" applyFill="1" applyBorder="1" applyAlignment="1">
      <alignment horizontal="center" vertical="center"/>
    </xf>
    <xf numFmtId="0" fontId="12" fillId="14" borderId="5" xfId="3" applyFont="1" applyFill="1" applyBorder="1" applyAlignment="1">
      <alignment horizontal="center" vertical="center"/>
    </xf>
    <xf numFmtId="0" fontId="45" fillId="0" borderId="0" xfId="0" applyFont="1" applyAlignment="1">
      <alignment horizontal="center" vertical="center" wrapText="1"/>
    </xf>
    <xf numFmtId="0" fontId="33" fillId="0" borderId="0" xfId="0" applyFont="1" applyAlignment="1">
      <alignment vertical="center" wrapText="1"/>
    </xf>
    <xf numFmtId="0" fontId="11" fillId="0" borderId="17" xfId="0" applyFont="1" applyBorder="1" applyAlignment="1">
      <alignment horizontal="center" vertical="center" wrapText="1"/>
    </xf>
    <xf numFmtId="0" fontId="15" fillId="0" borderId="17" xfId="3" applyFont="1" applyBorder="1" applyAlignment="1">
      <alignment horizontal="center" vertical="center" wrapText="1"/>
    </xf>
    <xf numFmtId="0" fontId="49" fillId="0" borderId="17" xfId="0" applyFont="1" applyBorder="1" applyAlignment="1">
      <alignment horizontal="center" vertical="center" wrapText="1"/>
    </xf>
    <xf numFmtId="0" fontId="51" fillId="7" borderId="0" xfId="0" applyFont="1" applyFill="1" applyAlignment="1">
      <alignment horizontal="center" vertical="center" wrapText="1"/>
    </xf>
    <xf numFmtId="0" fontId="12" fillId="10" borderId="17" xfId="3" applyFont="1" applyFill="1" applyBorder="1" applyAlignment="1">
      <alignment horizontal="center" vertical="center" wrapText="1"/>
    </xf>
    <xf numFmtId="4" fontId="14" fillId="0" borderId="29" xfId="3" applyNumberFormat="1" applyFont="1" applyBorder="1" applyAlignment="1">
      <alignment horizontal="center" vertical="center"/>
    </xf>
    <xf numFmtId="0" fontId="11" fillId="20" borderId="30" xfId="0" applyFont="1" applyFill="1" applyBorder="1" applyAlignment="1">
      <alignment horizontal="center" vertical="center" wrapText="1"/>
    </xf>
    <xf numFmtId="0" fontId="15" fillId="20" borderId="30" xfId="3" applyFont="1" applyFill="1" applyBorder="1" applyAlignment="1">
      <alignment horizontal="center" vertical="center" wrapText="1"/>
    </xf>
    <xf numFmtId="0" fontId="11" fillId="20" borderId="84" xfId="0" applyFont="1" applyFill="1" applyBorder="1" applyAlignment="1">
      <alignment horizontal="center" vertical="center" wrapText="1"/>
    </xf>
    <xf numFmtId="0" fontId="15" fillId="20" borderId="84" xfId="3" applyFont="1" applyFill="1" applyBorder="1" applyAlignment="1">
      <alignment horizontal="center" vertical="center" wrapText="1"/>
    </xf>
    <xf numFmtId="0" fontId="11" fillId="20" borderId="84" xfId="0" applyFont="1" applyFill="1" applyBorder="1" applyAlignment="1">
      <alignment vertical="center" wrapText="1"/>
    </xf>
    <xf numFmtId="0" fontId="11" fillId="20" borderId="85" xfId="0" applyFont="1" applyFill="1" applyBorder="1" applyAlignment="1">
      <alignment vertical="center" wrapText="1"/>
    </xf>
    <xf numFmtId="0" fontId="15" fillId="20" borderId="84" xfId="3" applyFont="1" applyFill="1" applyBorder="1" applyAlignment="1">
      <alignment vertical="center" wrapText="1"/>
    </xf>
    <xf numFmtId="0" fontId="49" fillId="20" borderId="137" xfId="0" applyFont="1" applyFill="1" applyBorder="1" applyAlignment="1">
      <alignment vertical="center" wrapText="1"/>
    </xf>
    <xf numFmtId="0" fontId="15" fillId="20" borderId="138" xfId="3" applyFont="1" applyFill="1" applyBorder="1" applyAlignment="1">
      <alignment vertical="center" wrapText="1"/>
    </xf>
    <xf numFmtId="0" fontId="11" fillId="20" borderId="30" xfId="0" applyFont="1" applyFill="1" applyBorder="1" applyAlignment="1">
      <alignment vertical="center" wrapText="1"/>
    </xf>
    <xf numFmtId="0" fontId="15" fillId="20" borderId="136" xfId="3" applyFont="1" applyFill="1" applyBorder="1" applyAlignment="1">
      <alignment vertical="center" wrapText="1"/>
    </xf>
    <xf numFmtId="0" fontId="11" fillId="0" borderId="11" xfId="0" applyFont="1" applyBorder="1" applyAlignment="1">
      <alignment horizontal="left" vertical="center"/>
    </xf>
    <xf numFmtId="0" fontId="15" fillId="0" borderId="11" xfId="0" applyFont="1" applyBorder="1" applyAlignment="1">
      <alignment horizontal="left" vertical="center"/>
    </xf>
    <xf numFmtId="0" fontId="15" fillId="0" borderId="30" xfId="0" applyFont="1" applyBorder="1" applyAlignment="1">
      <alignment horizontal="center" vertical="center" wrapText="1"/>
    </xf>
    <xf numFmtId="0" fontId="15" fillId="0" borderId="85" xfId="3" applyFont="1" applyBorder="1" applyAlignment="1">
      <alignment horizontal="center" vertical="center" wrapText="1"/>
    </xf>
    <xf numFmtId="0" fontId="15" fillId="0" borderId="121" xfId="3" applyFont="1" applyBorder="1" applyAlignment="1">
      <alignment horizontal="center" vertical="center" wrapText="1"/>
    </xf>
    <xf numFmtId="0" fontId="15" fillId="0" borderId="136" xfId="3" applyFont="1" applyBorder="1" applyAlignment="1">
      <alignment horizontal="center" vertical="center" wrapText="1"/>
    </xf>
    <xf numFmtId="0" fontId="11" fillId="0" borderId="6" xfId="0" applyFont="1" applyBorder="1" applyAlignment="1">
      <alignment vertical="center"/>
    </xf>
    <xf numFmtId="0" fontId="11" fillId="0" borderId="46" xfId="0" applyFont="1" applyBorder="1" applyAlignment="1">
      <alignment vertical="center"/>
    </xf>
    <xf numFmtId="0" fontId="11" fillId="0" borderId="11" xfId="0" applyFont="1" applyBorder="1" applyAlignment="1">
      <alignment vertical="center"/>
    </xf>
    <xf numFmtId="0" fontId="15" fillId="0" borderId="11" xfId="0" applyFont="1" applyBorder="1" applyAlignment="1">
      <alignment vertical="center"/>
    </xf>
    <xf numFmtId="0" fontId="11" fillId="0" borderId="24" xfId="0" applyFont="1" applyBorder="1" applyAlignment="1">
      <alignment vertical="center"/>
    </xf>
    <xf numFmtId="0" fontId="25" fillId="0" borderId="11" xfId="0" applyFont="1" applyBorder="1" applyAlignment="1">
      <alignment horizontal="left" vertical="center"/>
    </xf>
    <xf numFmtId="0" fontId="25" fillId="0" borderId="11" xfId="0" applyFont="1" applyBorder="1" applyAlignment="1">
      <alignment vertical="center"/>
    </xf>
    <xf numFmtId="0" fontId="15" fillId="0" borderId="46" xfId="0" applyFont="1" applyBorder="1" applyAlignment="1">
      <alignment vertical="center"/>
    </xf>
    <xf numFmtId="0" fontId="11" fillId="0" borderId="48" xfId="0" applyFont="1" applyBorder="1" applyAlignment="1">
      <alignment vertical="center"/>
    </xf>
    <xf numFmtId="4" fontId="12" fillId="4" borderId="29" xfId="3" applyNumberFormat="1" applyFont="1" applyFill="1" applyBorder="1" applyAlignment="1">
      <alignment horizontal="center" vertical="center"/>
    </xf>
    <xf numFmtId="0" fontId="18" fillId="23" borderId="144" xfId="0" applyFont="1" applyFill="1" applyBorder="1" applyAlignment="1">
      <alignment horizontal="center" vertical="center"/>
    </xf>
    <xf numFmtId="0" fontId="36" fillId="23" borderId="144" xfId="0" applyFont="1" applyFill="1" applyBorder="1" applyAlignment="1">
      <alignment wrapText="1"/>
    </xf>
    <xf numFmtId="0" fontId="39" fillId="7" borderId="144" xfId="0" applyFont="1" applyFill="1" applyBorder="1" applyAlignment="1">
      <alignment horizontal="center" vertical="center"/>
    </xf>
    <xf numFmtId="0" fontId="36" fillId="23" borderId="145" xfId="0" applyFont="1" applyFill="1" applyBorder="1" applyAlignment="1">
      <alignment vertical="center"/>
    </xf>
    <xf numFmtId="0" fontId="15" fillId="7" borderId="111" xfId="0" applyFont="1" applyFill="1" applyBorder="1" applyAlignment="1">
      <alignment horizontal="center" vertical="center" wrapText="1"/>
    </xf>
    <xf numFmtId="0" fontId="18" fillId="23" borderId="146" xfId="0" applyFont="1" applyFill="1" applyBorder="1" applyAlignment="1">
      <alignment horizontal="center" vertical="center"/>
    </xf>
    <xf numFmtId="0" fontId="36" fillId="23" borderId="146" xfId="0" applyFont="1" applyFill="1" applyBorder="1" applyAlignment="1">
      <alignment wrapText="1"/>
    </xf>
    <xf numFmtId="0" fontId="39" fillId="7" borderId="146" xfId="0" applyFont="1" applyFill="1" applyBorder="1" applyAlignment="1">
      <alignment horizontal="center" vertical="center"/>
    </xf>
    <xf numFmtId="0" fontId="36" fillId="23" borderId="147" xfId="0" applyFont="1" applyFill="1" applyBorder="1" applyAlignment="1">
      <alignment vertical="center"/>
    </xf>
    <xf numFmtId="0" fontId="0" fillId="0" borderId="4" xfId="0" applyBorder="1"/>
    <xf numFmtId="0" fontId="6" fillId="0" borderId="4" xfId="0" applyFont="1" applyBorder="1" applyProtection="1">
      <protection locked="0"/>
    </xf>
    <xf numFmtId="0" fontId="0" fillId="0" borderId="28" xfId="0" applyBorder="1"/>
    <xf numFmtId="0" fontId="6" fillId="0" borderId="28" xfId="0" applyFont="1" applyBorder="1" applyProtection="1">
      <protection locked="0"/>
    </xf>
    <xf numFmtId="0" fontId="39" fillId="7" borderId="13" xfId="0" applyFont="1" applyFill="1" applyBorder="1" applyAlignment="1">
      <alignment horizontal="center"/>
    </xf>
    <xf numFmtId="0" fontId="49" fillId="0" borderId="137" xfId="0" applyFont="1" applyBorder="1" applyAlignment="1">
      <alignment horizontal="center" vertical="center" wrapText="1"/>
    </xf>
    <xf numFmtId="0" fontId="15" fillId="0" borderId="150" xfId="3" applyFont="1" applyBorder="1" applyAlignment="1">
      <alignment horizontal="center" vertical="center" wrapText="1"/>
    </xf>
    <xf numFmtId="4" fontId="12" fillId="3" borderId="54" xfId="3" applyNumberFormat="1" applyFont="1" applyFill="1" applyBorder="1" applyAlignment="1">
      <alignment horizontal="center" vertical="center"/>
    </xf>
    <xf numFmtId="0" fontId="18" fillId="23" borderId="152" xfId="0" applyFont="1" applyFill="1" applyBorder="1" applyAlignment="1">
      <alignment horizontal="center" vertical="center"/>
    </xf>
    <xf numFmtId="0" fontId="36" fillId="23" borderId="152" xfId="0" applyFont="1" applyFill="1" applyBorder="1" applyAlignment="1">
      <alignment wrapText="1"/>
    </xf>
    <xf numFmtId="0" fontId="39" fillId="7" borderId="152" xfId="0" applyFont="1" applyFill="1" applyBorder="1" applyAlignment="1">
      <alignment horizontal="center" vertical="center"/>
    </xf>
    <xf numFmtId="0" fontId="36" fillId="23" borderId="153" xfId="0" applyFont="1" applyFill="1" applyBorder="1" applyAlignment="1">
      <alignment vertical="center"/>
    </xf>
    <xf numFmtId="0" fontId="23" fillId="10" borderId="154" xfId="0" applyFont="1" applyFill="1" applyBorder="1" applyAlignment="1">
      <alignment horizontal="center" vertical="center"/>
    </xf>
    <xf numFmtId="0" fontId="19" fillId="14" borderId="155" xfId="3" applyFont="1" applyFill="1" applyBorder="1" applyAlignment="1">
      <alignment horizontal="center" vertical="center" wrapText="1"/>
    </xf>
    <xf numFmtId="0" fontId="19" fillId="10" borderId="156" xfId="0" applyFont="1" applyFill="1" applyBorder="1" applyAlignment="1">
      <alignment horizontal="center" vertical="center" wrapText="1"/>
    </xf>
    <xf numFmtId="0" fontId="19" fillId="10" borderId="157" xfId="0" applyFont="1" applyFill="1" applyBorder="1" applyAlignment="1">
      <alignment horizontal="center" vertical="center" wrapText="1"/>
    </xf>
    <xf numFmtId="17" fontId="31" fillId="0" borderId="158" xfId="0" applyNumberFormat="1" applyFont="1" applyBorder="1" applyAlignment="1">
      <alignment horizontal="center" vertical="center"/>
    </xf>
    <xf numFmtId="0" fontId="31" fillId="0" borderId="124" xfId="0" applyFont="1" applyBorder="1" applyAlignment="1">
      <alignment horizontal="center"/>
    </xf>
    <xf numFmtId="0" fontId="0" fillId="0" borderId="124" xfId="0" applyBorder="1" applyAlignment="1">
      <alignment horizontal="center"/>
    </xf>
    <xf numFmtId="0" fontId="35" fillId="0" borderId="124" xfId="0" applyFont="1" applyBorder="1" applyAlignment="1">
      <alignment horizontal="center"/>
    </xf>
    <xf numFmtId="0" fontId="35" fillId="0" borderId="159" xfId="0" applyFont="1" applyBorder="1" applyAlignment="1">
      <alignment horizontal="center"/>
    </xf>
    <xf numFmtId="4" fontId="14" fillId="7" borderId="17" xfId="3" applyNumberFormat="1" applyFont="1" applyFill="1" applyBorder="1" applyAlignment="1">
      <alignment horizontal="center" vertical="center"/>
    </xf>
    <xf numFmtId="4" fontId="14" fillId="7" borderId="160" xfId="3" applyNumberFormat="1" applyFont="1" applyFill="1" applyBorder="1" applyAlignment="1">
      <alignment horizontal="center" vertical="center"/>
    </xf>
    <xf numFmtId="4" fontId="14" fillId="7" borderId="97" xfId="3" applyNumberFormat="1" applyFont="1" applyFill="1" applyBorder="1" applyAlignment="1">
      <alignment horizontal="center" vertical="center"/>
    </xf>
    <xf numFmtId="0" fontId="42" fillId="0" borderId="12" xfId="4" applyFont="1" applyBorder="1" applyAlignment="1">
      <alignment horizontal="center" vertical="center" wrapText="1"/>
    </xf>
    <xf numFmtId="0" fontId="15" fillId="0" borderId="84" xfId="0" applyFont="1" applyBorder="1" applyAlignment="1">
      <alignment horizontal="center" vertical="center" wrapText="1"/>
    </xf>
    <xf numFmtId="0" fontId="11" fillId="0" borderId="81" xfId="0" applyFont="1" applyBorder="1" applyAlignment="1">
      <alignment horizontal="center" vertical="center" wrapText="1"/>
    </xf>
    <xf numFmtId="4" fontId="12" fillId="3" borderId="29" xfId="3" applyNumberFormat="1" applyFont="1" applyFill="1" applyBorder="1" applyAlignment="1">
      <alignment horizontal="center" vertical="center"/>
    </xf>
    <xf numFmtId="17" fontId="31" fillId="0" borderId="161" xfId="0" applyNumberFormat="1" applyFont="1" applyBorder="1" applyAlignment="1">
      <alignment horizontal="center" vertical="center"/>
    </xf>
    <xf numFmtId="0" fontId="31" fillId="0" borderId="162" xfId="0" applyFont="1" applyBorder="1" applyAlignment="1">
      <alignment horizontal="center"/>
    </xf>
    <xf numFmtId="0" fontId="0" fillId="0" borderId="162" xfId="0" applyBorder="1" applyAlignment="1">
      <alignment horizontal="center"/>
    </xf>
    <xf numFmtId="0" fontId="35" fillId="0" borderId="162" xfId="0" applyFont="1" applyBorder="1" applyAlignment="1">
      <alignment horizontal="center"/>
    </xf>
    <xf numFmtId="0" fontId="35" fillId="0" borderId="163" xfId="0" applyFont="1" applyBorder="1" applyAlignment="1">
      <alignment horizontal="center"/>
    </xf>
    <xf numFmtId="4" fontId="12" fillId="4" borderId="21" xfId="3" applyNumberFormat="1" applyFont="1" applyFill="1" applyBorder="1" applyAlignment="1">
      <alignment horizontal="center" vertical="center"/>
    </xf>
    <xf numFmtId="4" fontId="14" fillId="7" borderId="54" xfId="3" applyNumberFormat="1" applyFont="1" applyFill="1" applyBorder="1" applyAlignment="1">
      <alignment horizontal="center" vertical="center"/>
    </xf>
    <xf numFmtId="0" fontId="19" fillId="5" borderId="27" xfId="3" applyFont="1" applyFill="1" applyBorder="1" applyAlignment="1">
      <alignment horizontal="center" vertical="center"/>
    </xf>
    <xf numFmtId="0" fontId="15" fillId="0" borderId="138" xfId="3" applyFont="1" applyBorder="1" applyAlignment="1">
      <alignment horizontal="center" vertical="center" wrapText="1"/>
    </xf>
    <xf numFmtId="0" fontId="49" fillId="0" borderId="24" xfId="0" applyFont="1" applyBorder="1" applyAlignment="1">
      <alignment horizontal="center" vertical="center" wrapText="1"/>
    </xf>
    <xf numFmtId="0" fontId="15" fillId="0" borderId="6" xfId="0" applyFont="1" applyBorder="1" applyAlignment="1">
      <alignment vertical="center"/>
    </xf>
    <xf numFmtId="0" fontId="15" fillId="0" borderId="7" xfId="3" applyFont="1" applyBorder="1" applyAlignment="1">
      <alignment vertical="center"/>
    </xf>
    <xf numFmtId="0" fontId="15" fillId="0" borderId="27" xfId="0" applyFont="1" applyBorder="1" applyAlignment="1">
      <alignment vertical="center"/>
    </xf>
    <xf numFmtId="0" fontId="15" fillId="0" borderId="26" xfId="3" applyFont="1" applyBorder="1" applyAlignment="1">
      <alignment vertical="center"/>
    </xf>
    <xf numFmtId="0" fontId="15" fillId="0" borderId="11" xfId="3" applyFont="1" applyBorder="1" applyAlignment="1">
      <alignment horizontal="left" vertical="center"/>
    </xf>
    <xf numFmtId="0" fontId="15" fillId="0" borderId="32" xfId="3" applyFont="1" applyBorder="1" applyAlignment="1">
      <alignment vertical="center"/>
    </xf>
    <xf numFmtId="0" fontId="15" fillId="7" borderId="11" xfId="0" applyFont="1" applyFill="1" applyBorder="1" applyAlignment="1">
      <alignment vertical="center"/>
    </xf>
    <xf numFmtId="0" fontId="15" fillId="0" borderId="24" xfId="0" applyFont="1" applyBorder="1" applyAlignment="1">
      <alignment vertical="center"/>
    </xf>
    <xf numFmtId="0" fontId="15" fillId="0" borderId="12" xfId="3" applyFont="1" applyBorder="1" applyAlignment="1">
      <alignment vertical="center"/>
    </xf>
    <xf numFmtId="0" fontId="15" fillId="0" borderId="27" xfId="3" applyFont="1" applyBorder="1" applyAlignment="1">
      <alignment vertical="center"/>
    </xf>
    <xf numFmtId="0" fontId="15" fillId="0" borderId="1" xfId="0" applyFont="1" applyBorder="1" applyAlignment="1">
      <alignment vertical="center"/>
    </xf>
    <xf numFmtId="0" fontId="15" fillId="0" borderId="0" xfId="3" applyFont="1" applyAlignment="1">
      <alignment vertical="center"/>
    </xf>
    <xf numFmtId="1" fontId="6" fillId="0" borderId="0" xfId="5" applyNumberFormat="1" applyFont="1" applyProtection="1">
      <protection locked="0"/>
    </xf>
    <xf numFmtId="0" fontId="31" fillId="0" borderId="17" xfId="0" applyFont="1" applyBorder="1" applyAlignment="1">
      <alignment horizontal="center"/>
    </xf>
    <xf numFmtId="0" fontId="0" fillId="0" borderId="17" xfId="0" applyBorder="1" applyAlignment="1">
      <alignment horizontal="center"/>
    </xf>
    <xf numFmtId="0" fontId="35" fillId="0" borderId="17" xfId="0" applyFont="1" applyBorder="1" applyAlignment="1">
      <alignment horizontal="center"/>
    </xf>
    <xf numFmtId="0" fontId="31" fillId="0" borderId="17" xfId="0" applyFont="1" applyBorder="1" applyAlignment="1">
      <alignment horizontal="center" vertical="center"/>
    </xf>
    <xf numFmtId="0" fontId="35" fillId="0" borderId="17" xfId="0" applyFont="1" applyBorder="1" applyAlignment="1">
      <alignment horizontal="center" vertical="center"/>
    </xf>
    <xf numFmtId="0" fontId="31" fillId="0" borderId="13" xfId="0" applyFont="1" applyBorder="1" applyAlignment="1">
      <alignment horizontal="center"/>
    </xf>
    <xf numFmtId="0" fontId="31" fillId="0" borderId="13" xfId="0" applyFont="1" applyBorder="1" applyAlignment="1">
      <alignment horizontal="center" vertical="center"/>
    </xf>
    <xf numFmtId="0" fontId="31" fillId="0" borderId="22" xfId="0" applyFont="1" applyBorder="1" applyAlignment="1">
      <alignment horizontal="center" vertical="center"/>
    </xf>
    <xf numFmtId="0" fontId="35" fillId="0" borderId="96" xfId="0" applyFont="1" applyBorder="1" applyAlignment="1">
      <alignment horizontal="left" vertical="center"/>
    </xf>
    <xf numFmtId="0" fontId="35" fillId="0" borderId="96" xfId="0" applyFont="1" applyBorder="1" applyAlignment="1">
      <alignment horizontal="left" vertical="center" wrapText="1"/>
    </xf>
    <xf numFmtId="0" fontId="31" fillId="0" borderId="20" xfId="0" applyFont="1" applyBorder="1" applyAlignment="1">
      <alignment horizontal="center"/>
    </xf>
    <xf numFmtId="0" fontId="0" fillId="0" borderId="20" xfId="0" applyBorder="1" applyAlignment="1">
      <alignment horizontal="center"/>
    </xf>
    <xf numFmtId="0" fontId="35" fillId="0" borderId="20" xfId="0" applyFont="1" applyBorder="1" applyAlignment="1">
      <alignment horizontal="center"/>
    </xf>
    <xf numFmtId="0" fontId="35" fillId="0" borderId="109" xfId="0" applyFont="1" applyBorder="1" applyAlignment="1">
      <alignment horizontal="left" vertical="center"/>
    </xf>
    <xf numFmtId="0" fontId="0" fillId="0" borderId="14" xfId="0" applyBorder="1" applyAlignment="1">
      <alignment horizontal="center"/>
    </xf>
    <xf numFmtId="0" fontId="35" fillId="0" borderId="14" xfId="0" applyFont="1" applyBorder="1" applyAlignment="1">
      <alignment horizontal="center" vertical="center"/>
    </xf>
    <xf numFmtId="0" fontId="35" fillId="0" borderId="56" xfId="0" applyFont="1" applyBorder="1" applyAlignment="1">
      <alignment horizontal="left" vertical="center" wrapText="1"/>
    </xf>
    <xf numFmtId="0" fontId="45" fillId="0" borderId="114" xfId="0" applyFont="1" applyBorder="1" applyAlignment="1">
      <alignment vertical="center" wrapText="1"/>
    </xf>
    <xf numFmtId="0" fontId="0" fillId="0" borderId="17" xfId="0" applyBorder="1"/>
    <xf numFmtId="17" fontId="31" fillId="0" borderId="30" xfId="0" applyNumberFormat="1" applyFont="1" applyBorder="1" applyAlignment="1">
      <alignment horizontal="center" vertical="center"/>
    </xf>
    <xf numFmtId="0" fontId="0" fillId="0" borderId="17" xfId="0" applyBorder="1" applyAlignment="1">
      <alignment horizontal="center" vertical="center"/>
    </xf>
    <xf numFmtId="0" fontId="35" fillId="0" borderId="96" xfId="0" applyFont="1" applyBorder="1" applyAlignment="1">
      <alignment horizontal="center" vertical="center"/>
    </xf>
    <xf numFmtId="4" fontId="14" fillId="7" borderId="129" xfId="3" applyNumberFormat="1" applyFont="1" applyFill="1" applyBorder="1" applyAlignment="1">
      <alignment horizontal="center" vertical="center"/>
    </xf>
    <xf numFmtId="0" fontId="12" fillId="5" borderId="129" xfId="3" applyFont="1" applyFill="1" applyBorder="1" applyAlignment="1">
      <alignment horizontal="center" vertical="center"/>
    </xf>
    <xf numFmtId="0" fontId="11" fillId="0" borderId="164" xfId="0" applyFont="1" applyBorder="1" applyAlignment="1">
      <alignment horizontal="center" vertical="center" wrapText="1"/>
    </xf>
    <xf numFmtId="0" fontId="11"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45" fillId="0" borderId="165" xfId="0" applyFont="1" applyBorder="1" applyAlignment="1">
      <alignment vertical="center" wrapText="1"/>
    </xf>
    <xf numFmtId="4" fontId="12" fillId="24" borderId="97" xfId="3" applyNumberFormat="1" applyFont="1" applyFill="1" applyBorder="1" applyAlignment="1">
      <alignment horizontal="center" vertical="center"/>
    </xf>
    <xf numFmtId="4" fontId="12" fillId="0" borderId="86" xfId="3" applyNumberFormat="1" applyFont="1" applyBorder="1" applyAlignment="1">
      <alignment horizontal="center" vertical="center"/>
    </xf>
    <xf numFmtId="0" fontId="16" fillId="9" borderId="9" xfId="3" applyFont="1" applyFill="1" applyBorder="1" applyAlignment="1">
      <alignment horizontal="center" vertical="center"/>
    </xf>
    <xf numFmtId="1" fontId="12" fillId="3" borderId="0" xfId="3" applyNumberFormat="1" applyFont="1" applyFill="1" applyAlignment="1">
      <alignment horizontal="center" vertical="center"/>
    </xf>
    <xf numFmtId="1" fontId="12" fillId="3" borderId="26" xfId="3" applyNumberFormat="1" applyFont="1" applyFill="1" applyBorder="1" applyAlignment="1">
      <alignment horizontal="center" vertical="center"/>
    </xf>
    <xf numFmtId="1" fontId="12" fillId="3" borderId="4" xfId="3" applyNumberFormat="1" applyFont="1" applyFill="1" applyBorder="1" applyAlignment="1">
      <alignment horizontal="center" vertical="center"/>
    </xf>
    <xf numFmtId="0" fontId="16" fillId="9" borderId="4" xfId="3" applyFont="1" applyFill="1" applyBorder="1" applyAlignment="1">
      <alignment horizontal="center" vertical="center"/>
    </xf>
    <xf numFmtId="0" fontId="12" fillId="3" borderId="7" xfId="3" applyFont="1" applyFill="1" applyBorder="1" applyAlignment="1">
      <alignment horizontal="center" vertical="center"/>
    </xf>
    <xf numFmtId="0" fontId="12" fillId="3" borderId="4" xfId="3" applyFont="1" applyFill="1" applyBorder="1" applyAlignment="1">
      <alignment horizontal="center" vertical="center"/>
    </xf>
    <xf numFmtId="0" fontId="12" fillId="14" borderId="9" xfId="3" applyFont="1" applyFill="1" applyBorder="1" applyAlignment="1">
      <alignment horizontal="center" vertical="center"/>
    </xf>
    <xf numFmtId="4" fontId="12" fillId="0" borderId="32" xfId="3" applyNumberFormat="1" applyFont="1" applyBorder="1" applyAlignment="1">
      <alignment horizontal="center" vertical="center"/>
    </xf>
    <xf numFmtId="4" fontId="12" fillId="0" borderId="26" xfId="3" applyNumberFormat="1" applyFont="1" applyBorder="1" applyAlignment="1">
      <alignment horizontal="center" vertical="center"/>
    </xf>
    <xf numFmtId="0" fontId="12" fillId="14" borderId="26" xfId="3" applyFont="1" applyFill="1" applyBorder="1" applyAlignment="1">
      <alignment horizontal="center" vertical="center"/>
    </xf>
    <xf numFmtId="4" fontId="12" fillId="4" borderId="26" xfId="3" applyNumberFormat="1" applyFont="1" applyFill="1" applyBorder="1" applyAlignment="1">
      <alignment horizontal="center" vertical="center"/>
    </xf>
    <xf numFmtId="4" fontId="14" fillId="7" borderId="32" xfId="3" applyNumberFormat="1" applyFont="1" applyFill="1" applyBorder="1" applyAlignment="1">
      <alignment horizontal="center" vertical="center"/>
    </xf>
    <xf numFmtId="0" fontId="12" fillId="14" borderId="4" xfId="3" applyFont="1" applyFill="1" applyBorder="1" applyAlignment="1">
      <alignment horizontal="center" vertical="center"/>
    </xf>
    <xf numFmtId="4" fontId="12" fillId="4" borderId="10" xfId="3" applyNumberFormat="1" applyFont="1" applyFill="1" applyBorder="1" applyAlignment="1">
      <alignment horizontal="center" vertical="center"/>
    </xf>
    <xf numFmtId="3" fontId="14" fillId="15" borderId="28" xfId="3" applyNumberFormat="1" applyFont="1" applyFill="1" applyBorder="1" applyAlignment="1">
      <alignment horizontal="center" vertical="center"/>
    </xf>
    <xf numFmtId="4" fontId="12" fillId="15" borderId="10" xfId="3" applyNumberFormat="1" applyFont="1" applyFill="1" applyBorder="1" applyAlignment="1">
      <alignment horizontal="center" vertical="center"/>
    </xf>
    <xf numFmtId="4" fontId="12" fillId="0" borderId="111" xfId="3" applyNumberFormat="1" applyFont="1" applyBorder="1" applyAlignment="1">
      <alignment horizontal="center" vertical="center"/>
    </xf>
    <xf numFmtId="0" fontId="12" fillId="14" borderId="23" xfId="3" applyFont="1" applyFill="1" applyBorder="1" applyAlignment="1">
      <alignment horizontal="center" vertical="center"/>
    </xf>
    <xf numFmtId="4" fontId="12" fillId="4" borderId="111" xfId="3" applyNumberFormat="1" applyFont="1" applyFill="1" applyBorder="1" applyAlignment="1">
      <alignment horizontal="center" vertical="center"/>
    </xf>
    <xf numFmtId="4" fontId="12" fillId="0" borderId="171" xfId="3" applyNumberFormat="1" applyFont="1" applyBorder="1" applyAlignment="1">
      <alignment horizontal="center" vertical="center"/>
    </xf>
    <xf numFmtId="4" fontId="12" fillId="15" borderId="23" xfId="3" applyNumberFormat="1" applyFont="1" applyFill="1" applyBorder="1" applyAlignment="1">
      <alignment horizontal="center" vertical="center"/>
    </xf>
    <xf numFmtId="4" fontId="12" fillId="4" borderId="86" xfId="3" applyNumberFormat="1" applyFont="1" applyFill="1" applyBorder="1" applyAlignment="1">
      <alignment horizontal="center" vertical="center"/>
    </xf>
    <xf numFmtId="0" fontId="16" fillId="9" borderId="173" xfId="3" applyFont="1" applyFill="1" applyBorder="1" applyAlignment="1">
      <alignment horizontal="center" vertical="center"/>
    </xf>
    <xf numFmtId="1" fontId="12" fillId="3" borderId="174" xfId="3" applyNumberFormat="1" applyFont="1" applyFill="1" applyBorder="1" applyAlignment="1">
      <alignment horizontal="center" vertical="center"/>
    </xf>
    <xf numFmtId="1" fontId="12" fillId="3" borderId="86" xfId="3" applyNumberFormat="1" applyFont="1" applyFill="1" applyBorder="1" applyAlignment="1">
      <alignment horizontal="center" vertical="center"/>
    </xf>
    <xf numFmtId="1" fontId="12" fillId="3" borderId="175" xfId="3" applyNumberFormat="1" applyFont="1" applyFill="1" applyBorder="1" applyAlignment="1">
      <alignment horizontal="center" vertical="center"/>
    </xf>
    <xf numFmtId="0" fontId="16" fillId="9" borderId="172" xfId="3" applyFont="1" applyFill="1" applyBorder="1" applyAlignment="1">
      <alignment horizontal="center" vertical="center"/>
    </xf>
    <xf numFmtId="0" fontId="12" fillId="3" borderId="170" xfId="3" applyFont="1" applyFill="1" applyBorder="1" applyAlignment="1">
      <alignment horizontal="center" vertical="center"/>
    </xf>
    <xf numFmtId="0" fontId="12" fillId="3" borderId="175" xfId="3" applyFont="1" applyFill="1" applyBorder="1" applyAlignment="1">
      <alignment horizontal="center" vertical="center"/>
    </xf>
    <xf numFmtId="0" fontId="12" fillId="14" borderId="173" xfId="3" applyFont="1" applyFill="1" applyBorder="1" applyAlignment="1">
      <alignment horizontal="center" vertical="center"/>
    </xf>
    <xf numFmtId="4" fontId="12" fillId="0" borderId="87" xfId="3" applyNumberFormat="1" applyFont="1" applyBorder="1" applyAlignment="1">
      <alignment horizontal="center" vertical="center"/>
    </xf>
    <xf numFmtId="4" fontId="14" fillId="0" borderId="87" xfId="3" applyNumberFormat="1" applyFont="1" applyBorder="1" applyAlignment="1">
      <alignment horizontal="center" vertical="center"/>
    </xf>
    <xf numFmtId="0" fontId="12" fillId="14" borderId="52" xfId="3" applyFont="1" applyFill="1" applyBorder="1" applyAlignment="1">
      <alignment horizontal="center" vertical="center"/>
    </xf>
    <xf numFmtId="4" fontId="12" fillId="4" borderId="170" xfId="3" applyNumberFormat="1" applyFont="1" applyFill="1" applyBorder="1" applyAlignment="1">
      <alignment horizontal="center" vertical="center"/>
    </xf>
    <xf numFmtId="4" fontId="12" fillId="4" borderId="103" xfId="3" applyNumberFormat="1" applyFont="1" applyFill="1" applyBorder="1" applyAlignment="1">
      <alignment horizontal="center" vertical="center"/>
    </xf>
    <xf numFmtId="4" fontId="12" fillId="15" borderId="176" xfId="3" applyNumberFormat="1" applyFont="1" applyFill="1" applyBorder="1" applyAlignment="1">
      <alignment horizontal="center" vertical="center"/>
    </xf>
    <xf numFmtId="4" fontId="12" fillId="4" borderId="87" xfId="3" applyNumberFormat="1" applyFont="1" applyFill="1" applyBorder="1" applyAlignment="1">
      <alignment horizontal="center" vertical="center"/>
    </xf>
    <xf numFmtId="4" fontId="12" fillId="4" borderId="174" xfId="3" applyNumberFormat="1" applyFont="1" applyFill="1" applyBorder="1" applyAlignment="1">
      <alignment horizontal="center" vertical="center"/>
    </xf>
    <xf numFmtId="0" fontId="12" fillId="14" borderId="71" xfId="3" applyFont="1" applyFill="1" applyBorder="1" applyAlignment="1">
      <alignment horizontal="center" vertical="center"/>
    </xf>
    <xf numFmtId="0" fontId="12" fillId="14" borderId="31" xfId="3" applyFont="1" applyFill="1" applyBorder="1" applyAlignment="1">
      <alignment horizontal="center" vertical="center"/>
    </xf>
    <xf numFmtId="4" fontId="12" fillId="15" borderId="172" xfId="3" applyNumberFormat="1" applyFont="1" applyFill="1" applyBorder="1" applyAlignment="1">
      <alignment horizontal="center" vertical="center"/>
    </xf>
    <xf numFmtId="0" fontId="12" fillId="14" borderId="31" xfId="3" applyFont="1" applyFill="1" applyBorder="1" applyAlignment="1">
      <alignment horizontal="center" vertical="center" wrapText="1"/>
    </xf>
    <xf numFmtId="0" fontId="12" fillId="14" borderId="10" xfId="3" applyFont="1" applyFill="1" applyBorder="1" applyAlignment="1">
      <alignment horizontal="center" vertical="center"/>
    </xf>
    <xf numFmtId="0" fontId="12" fillId="14" borderId="172" xfId="3" applyFont="1" applyFill="1" applyBorder="1" applyAlignment="1">
      <alignment horizontal="center" vertical="center"/>
    </xf>
    <xf numFmtId="4" fontId="14" fillId="0" borderId="43" xfId="3" applyNumberFormat="1" applyFont="1" applyBorder="1" applyAlignment="1">
      <alignment horizontal="center" vertical="center"/>
    </xf>
    <xf numFmtId="4" fontId="14" fillId="0" borderId="86" xfId="3" applyNumberFormat="1" applyFont="1" applyBorder="1" applyAlignment="1">
      <alignment horizontal="center" vertical="center"/>
    </xf>
    <xf numFmtId="4" fontId="14" fillId="7" borderId="43" xfId="3" applyNumberFormat="1" applyFont="1" applyFill="1" applyBorder="1" applyAlignment="1">
      <alignment horizontal="center" vertical="center"/>
    </xf>
    <xf numFmtId="0" fontId="49" fillId="0" borderId="84" xfId="0" applyFont="1" applyBorder="1" applyAlignment="1">
      <alignment horizontal="center" vertical="center" wrapText="1"/>
    </xf>
    <xf numFmtId="0" fontId="15" fillId="7" borderId="86" xfId="0" applyFont="1" applyFill="1" applyBorder="1" applyAlignment="1">
      <alignment horizontal="center" vertical="center" wrapText="1"/>
    </xf>
    <xf numFmtId="0" fontId="15" fillId="0" borderId="84" xfId="0" applyFont="1" applyBorder="1" applyAlignment="1">
      <alignment horizontal="left" vertical="center" wrapText="1"/>
    </xf>
    <xf numFmtId="0" fontId="11" fillId="0" borderId="83" xfId="0" applyFont="1" applyBorder="1" applyAlignment="1">
      <alignment horizontal="left" vertical="center" wrapText="1"/>
    </xf>
    <xf numFmtId="0" fontId="15" fillId="0" borderId="83" xfId="3" applyFont="1" applyBorder="1" applyAlignment="1">
      <alignment horizontal="left" vertical="center" wrapText="1"/>
    </xf>
    <xf numFmtId="0" fontId="12" fillId="10" borderId="105" xfId="3" applyFont="1" applyFill="1" applyBorder="1" applyAlignment="1">
      <alignment horizontal="left" vertical="center" wrapText="1"/>
    </xf>
    <xf numFmtId="0" fontId="12" fillId="10" borderId="30" xfId="3" applyFont="1" applyFill="1" applyBorder="1" applyAlignment="1">
      <alignment horizontal="left" vertical="center" wrapText="1"/>
    </xf>
    <xf numFmtId="0" fontId="15" fillId="0" borderId="138" xfId="3" applyFont="1" applyBorder="1" applyAlignment="1">
      <alignment horizontal="left" vertical="center" wrapText="1"/>
    </xf>
    <xf numFmtId="0" fontId="49" fillId="0" borderId="84" xfId="0" applyFont="1" applyBorder="1" applyAlignment="1">
      <alignment horizontal="left" vertical="center" wrapText="1"/>
    </xf>
    <xf numFmtId="0" fontId="11" fillId="0" borderId="11" xfId="0" applyFont="1" applyBorder="1" applyAlignment="1">
      <alignment horizontal="center" vertical="center" wrapText="1"/>
    </xf>
    <xf numFmtId="0" fontId="15" fillId="0" borderId="177" xfId="3" applyFont="1" applyBorder="1" applyAlignment="1">
      <alignment horizontal="center" vertical="center" wrapText="1"/>
    </xf>
    <xf numFmtId="0" fontId="6" fillId="0" borderId="0" xfId="0" applyFont="1" applyAlignment="1" applyProtection="1">
      <alignment horizontal="left" vertical="top"/>
      <protection locked="0"/>
    </xf>
    <xf numFmtId="17" fontId="31" fillId="0" borderId="178" xfId="0" applyNumberFormat="1" applyFont="1" applyBorder="1" applyAlignment="1">
      <alignment horizontal="center" vertical="center"/>
    </xf>
    <xf numFmtId="0" fontId="31" fillId="0" borderId="179" xfId="0" applyFont="1" applyBorder="1" applyAlignment="1">
      <alignment horizontal="center"/>
    </xf>
    <xf numFmtId="0" fontId="0" fillId="0" borderId="179" xfId="0" applyBorder="1" applyAlignment="1">
      <alignment horizontal="center" vertical="center"/>
    </xf>
    <xf numFmtId="0" fontId="35" fillId="0" borderId="179" xfId="0" applyFont="1" applyBorder="1" applyAlignment="1">
      <alignment horizontal="center" vertical="center"/>
    </xf>
    <xf numFmtId="0" fontId="35" fillId="0" borderId="180" xfId="0" applyFont="1" applyBorder="1" applyAlignment="1">
      <alignment horizontal="center" vertical="center"/>
    </xf>
    <xf numFmtId="4" fontId="12" fillId="0" borderId="29" xfId="3" applyNumberFormat="1" applyFont="1" applyBorder="1" applyAlignment="1">
      <alignment horizontal="center" vertical="center"/>
    </xf>
    <xf numFmtId="4" fontId="12" fillId="15" borderId="27" xfId="3" applyNumberFormat="1" applyFont="1" applyFill="1" applyBorder="1" applyAlignment="1">
      <alignment horizontal="center" vertical="center"/>
    </xf>
    <xf numFmtId="0" fontId="12" fillId="15" borderId="78" xfId="3" applyFont="1" applyFill="1" applyBorder="1" applyAlignment="1">
      <alignment horizontal="center" vertical="center"/>
    </xf>
    <xf numFmtId="4" fontId="14" fillId="7" borderId="22" xfId="3" applyNumberFormat="1" applyFont="1" applyFill="1" applyBorder="1" applyAlignment="1">
      <alignment horizontal="center" vertical="center"/>
    </xf>
    <xf numFmtId="0" fontId="1" fillId="0" borderId="0" xfId="0" applyFont="1" applyAlignment="1">
      <alignment horizontal="center" vertical="top"/>
    </xf>
    <xf numFmtId="0" fontId="9" fillId="7" borderId="11" xfId="0" applyFont="1" applyFill="1" applyBorder="1" applyAlignment="1" applyProtection="1">
      <alignment horizontal="justify" vertical="center" wrapText="1"/>
      <protection locked="0"/>
    </xf>
    <xf numFmtId="0" fontId="41" fillId="7" borderId="26" xfId="0" applyFont="1" applyFill="1" applyBorder="1" applyAlignment="1" applyProtection="1">
      <alignment horizontal="justify" vertical="center" wrapText="1"/>
      <protection locked="0"/>
    </xf>
    <xf numFmtId="0" fontId="41" fillId="7" borderId="36" xfId="0" applyFont="1" applyFill="1" applyBorder="1" applyAlignment="1" applyProtection="1">
      <alignment horizontal="justify" vertical="center" wrapText="1"/>
      <protection locked="0"/>
    </xf>
    <xf numFmtId="0" fontId="9" fillId="7" borderId="26" xfId="0" applyFont="1" applyFill="1" applyBorder="1" applyAlignment="1" applyProtection="1">
      <alignment horizontal="justify" vertical="center" wrapText="1"/>
      <protection locked="0"/>
    </xf>
    <xf numFmtId="0" fontId="9" fillId="7" borderId="36" xfId="0" applyFont="1" applyFill="1" applyBorder="1" applyAlignment="1" applyProtection="1">
      <alignment horizontal="justify" vertical="center" wrapText="1"/>
      <protection locked="0"/>
    </xf>
    <xf numFmtId="0" fontId="9" fillId="7" borderId="60" xfId="0" applyFont="1" applyFill="1" applyBorder="1" applyAlignment="1" applyProtection="1">
      <alignment horizontal="left" vertical="center" wrapText="1"/>
      <protection locked="0"/>
    </xf>
    <xf numFmtId="0" fontId="9" fillId="7" borderId="10" xfId="0" applyFont="1" applyFill="1" applyBorder="1" applyAlignment="1" applyProtection="1">
      <alignment horizontal="left" vertical="center" wrapText="1"/>
      <protection locked="0"/>
    </xf>
    <xf numFmtId="0" fontId="9" fillId="7" borderId="40" xfId="0" applyFont="1" applyFill="1" applyBorder="1" applyAlignment="1" applyProtection="1">
      <alignment horizontal="left" vertical="center" wrapText="1"/>
      <protection locked="0"/>
    </xf>
    <xf numFmtId="0" fontId="10" fillId="0" borderId="166" xfId="0" applyFont="1" applyBorder="1" applyAlignment="1">
      <alignment horizontal="center"/>
    </xf>
    <xf numFmtId="0" fontId="10" fillId="0" borderId="167" xfId="0" applyFont="1" applyBorder="1" applyAlignment="1">
      <alignment horizontal="center"/>
    </xf>
    <xf numFmtId="0" fontId="10" fillId="0" borderId="168" xfId="0" applyFont="1" applyBorder="1" applyAlignment="1">
      <alignment horizontal="center"/>
    </xf>
    <xf numFmtId="0" fontId="10" fillId="0" borderId="169" xfId="0" applyFont="1" applyBorder="1" applyAlignment="1">
      <alignment horizontal="center"/>
    </xf>
    <xf numFmtId="0" fontId="10" fillId="0" borderId="0" xfId="0" applyFont="1" applyAlignment="1">
      <alignment horizontal="center"/>
    </xf>
    <xf numFmtId="0" fontId="10" fillId="0" borderId="2" xfId="0" applyFont="1" applyBorder="1" applyAlignment="1">
      <alignment horizontal="center"/>
    </xf>
    <xf numFmtId="0" fontId="1" fillId="0" borderId="115" xfId="0" applyFont="1" applyBorder="1" applyAlignment="1">
      <alignment horizontal="center" vertical="top" wrapText="1"/>
    </xf>
    <xf numFmtId="0" fontId="1" fillId="0" borderId="116" xfId="0" applyFont="1" applyBorder="1" applyAlignment="1">
      <alignment horizontal="center" vertical="top" wrapText="1"/>
    </xf>
    <xf numFmtId="0" fontId="1" fillId="7" borderId="0" xfId="0" applyFont="1" applyFill="1" applyAlignment="1">
      <alignment horizontal="center" vertical="top" wrapText="1"/>
    </xf>
    <xf numFmtId="0" fontId="1" fillId="7" borderId="2" xfId="0" applyFont="1" applyFill="1" applyBorder="1" applyAlignment="1">
      <alignment horizontal="center" vertical="top" wrapText="1"/>
    </xf>
    <xf numFmtId="0" fontId="10" fillId="22" borderId="1" xfId="0" applyFont="1" applyFill="1" applyBorder="1" applyAlignment="1">
      <alignment horizontal="center" wrapText="1"/>
    </xf>
    <xf numFmtId="0" fontId="10" fillId="22" borderId="0" xfId="0" applyFont="1" applyFill="1" applyAlignment="1">
      <alignment horizontal="center" wrapText="1"/>
    </xf>
    <xf numFmtId="0" fontId="10" fillId="0" borderId="0" xfId="0" applyFont="1" applyAlignment="1">
      <alignment horizontal="center" wrapText="1"/>
    </xf>
    <xf numFmtId="0" fontId="10" fillId="0" borderId="2" xfId="0" applyFont="1" applyBorder="1" applyAlignment="1">
      <alignment horizontal="center" wrapText="1"/>
    </xf>
    <xf numFmtId="0" fontId="1" fillId="6" borderId="1" xfId="0" applyFont="1" applyFill="1" applyBorder="1" applyAlignment="1">
      <alignment horizontal="center" vertical="top" wrapText="1"/>
    </xf>
    <xf numFmtId="0" fontId="1" fillId="6" borderId="0" xfId="0" applyFont="1" applyFill="1" applyAlignment="1">
      <alignment horizontal="center" vertical="top" wrapText="1"/>
    </xf>
    <xf numFmtId="0" fontId="1" fillId="6" borderId="2" xfId="0" applyFont="1" applyFill="1" applyBorder="1" applyAlignment="1">
      <alignment horizontal="center" vertical="top" wrapText="1"/>
    </xf>
    <xf numFmtId="0" fontId="47" fillId="7" borderId="30" xfId="0" applyFont="1" applyFill="1" applyBorder="1" applyAlignment="1" applyProtection="1">
      <alignment horizontal="justify" vertical="top" wrapText="1"/>
      <protection locked="0"/>
    </xf>
    <xf numFmtId="0" fontId="41" fillId="7" borderId="17" xfId="0" applyFont="1" applyFill="1" applyBorder="1" applyAlignment="1" applyProtection="1">
      <alignment horizontal="justify" vertical="top" wrapText="1"/>
      <protection locked="0"/>
    </xf>
    <xf numFmtId="0" fontId="41" fillId="7" borderId="96" xfId="0" applyFont="1" applyFill="1" applyBorder="1" applyAlignment="1" applyProtection="1">
      <alignment horizontal="justify" vertical="top" wrapText="1"/>
      <protection locked="0"/>
    </xf>
    <xf numFmtId="0" fontId="5" fillId="7" borderId="33" xfId="1" applyFont="1" applyFill="1" applyBorder="1" applyAlignment="1" applyProtection="1">
      <alignment horizontal="center" vertical="center"/>
      <protection locked="0"/>
    </xf>
    <xf numFmtId="0" fontId="5" fillId="7" borderId="34" xfId="1" applyFont="1" applyFill="1" applyBorder="1" applyAlignment="1" applyProtection="1">
      <alignment horizontal="center" vertical="center"/>
      <protection locked="0"/>
    </xf>
    <xf numFmtId="0" fontId="5" fillId="7" borderId="35" xfId="1" applyFont="1" applyFill="1" applyBorder="1" applyAlignment="1" applyProtection="1">
      <alignment horizontal="center" vertical="center"/>
      <protection locked="0"/>
    </xf>
    <xf numFmtId="0" fontId="5" fillId="7" borderId="1" xfId="1"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0" fontId="5" fillId="7" borderId="2" xfId="1" applyFont="1" applyFill="1" applyBorder="1" applyAlignment="1" applyProtection="1">
      <alignment horizontal="center" vertical="center"/>
      <protection locked="0"/>
    </xf>
    <xf numFmtId="0" fontId="29" fillId="7" borderId="60" xfId="1" applyFont="1" applyFill="1" applyBorder="1" applyAlignment="1" applyProtection="1">
      <alignment horizontal="left" vertical="center"/>
      <protection locked="0"/>
    </xf>
    <xf numFmtId="0" fontId="29" fillId="7" borderId="10" xfId="1" applyFont="1" applyFill="1" applyBorder="1" applyAlignment="1" applyProtection="1">
      <alignment horizontal="left" vertical="center"/>
      <protection locked="0"/>
    </xf>
    <xf numFmtId="0" fontId="29" fillId="7" borderId="40" xfId="1" applyFont="1" applyFill="1" applyBorder="1" applyAlignment="1" applyProtection="1">
      <alignment horizontal="left" vertical="center"/>
      <protection locked="0"/>
    </xf>
    <xf numFmtId="0" fontId="29" fillId="12" borderId="45" xfId="1" applyFont="1" applyFill="1" applyBorder="1" applyAlignment="1" applyProtection="1">
      <alignment horizontal="center" vertical="center"/>
      <protection locked="0"/>
    </xf>
    <xf numFmtId="0" fontId="29" fillId="12" borderId="28" xfId="1" applyFont="1" applyFill="1" applyBorder="1" applyAlignment="1" applyProtection="1">
      <alignment horizontal="center" vertical="center"/>
      <protection locked="0"/>
    </xf>
    <xf numFmtId="0" fontId="29" fillId="12" borderId="41" xfId="1" applyFont="1" applyFill="1" applyBorder="1" applyAlignment="1" applyProtection="1">
      <alignment horizontal="center" vertical="center"/>
      <protection locked="0"/>
    </xf>
    <xf numFmtId="0" fontId="28" fillId="7" borderId="1" xfId="1" applyFont="1" applyFill="1" applyBorder="1" applyAlignment="1" applyProtection="1">
      <alignment horizontal="center" vertical="center" wrapText="1"/>
      <protection locked="0"/>
    </xf>
    <xf numFmtId="0" fontId="28" fillId="7" borderId="0" xfId="1" applyFont="1" applyFill="1" applyAlignment="1" applyProtection="1">
      <alignment horizontal="center" vertical="center"/>
      <protection locked="0"/>
    </xf>
    <xf numFmtId="0" fontId="28" fillId="7" borderId="2" xfId="1" applyFont="1" applyFill="1" applyBorder="1" applyAlignment="1" applyProtection="1">
      <alignment horizontal="center" vertical="center"/>
      <protection locked="0"/>
    </xf>
    <xf numFmtId="0" fontId="29" fillId="7" borderId="48" xfId="1" applyFont="1" applyFill="1" applyBorder="1" applyAlignment="1" applyProtection="1">
      <alignment horizontal="left" vertical="center"/>
      <protection locked="0"/>
    </xf>
    <xf numFmtId="0" fontId="29" fillId="7" borderId="9" xfId="1" applyFont="1" applyFill="1" applyBorder="1" applyAlignment="1" applyProtection="1">
      <alignment horizontal="left" vertical="center"/>
      <protection locked="0"/>
    </xf>
    <xf numFmtId="0" fontId="29" fillId="7" borderId="49" xfId="1" applyFont="1" applyFill="1" applyBorder="1" applyAlignment="1" applyProtection="1">
      <alignment horizontal="left" vertical="center"/>
      <protection locked="0"/>
    </xf>
    <xf numFmtId="0" fontId="7" fillId="0" borderId="17" xfId="0" applyFont="1" applyBorder="1" applyAlignment="1" applyProtection="1">
      <alignment horizontal="center" vertical="center" wrapText="1"/>
      <protection locked="0"/>
    </xf>
    <xf numFmtId="0" fontId="7" fillId="23" borderId="23" xfId="0" applyFont="1" applyFill="1" applyBorder="1" applyAlignment="1">
      <alignment horizontal="center" vertical="center"/>
    </xf>
    <xf numFmtId="0" fontId="7" fillId="23" borderId="26" xfId="0" applyFont="1" applyFill="1" applyBorder="1" applyAlignment="1">
      <alignment horizontal="center" vertical="center"/>
    </xf>
    <xf numFmtId="0" fontId="7" fillId="23" borderId="36" xfId="0" applyFont="1" applyFill="1" applyBorder="1" applyAlignment="1">
      <alignment horizontal="center" vertical="center"/>
    </xf>
    <xf numFmtId="0" fontId="7" fillId="7" borderId="17" xfId="0" applyFont="1" applyFill="1" applyBorder="1" applyAlignment="1" applyProtection="1">
      <alignment horizontal="center" vertical="center" wrapText="1"/>
      <protection locked="0"/>
    </xf>
    <xf numFmtId="4" fontId="7" fillId="23" borderId="23" xfId="0" applyNumberFormat="1" applyFont="1" applyFill="1" applyBorder="1" applyAlignment="1">
      <alignment horizontal="center" vertical="center"/>
    </xf>
    <xf numFmtId="4" fontId="29" fillId="23" borderId="23" xfId="0" applyNumberFormat="1" applyFont="1" applyFill="1" applyBorder="1" applyAlignment="1">
      <alignment horizontal="center" vertical="center"/>
    </xf>
    <xf numFmtId="0" fontId="29" fillId="23" borderId="26" xfId="0" applyFont="1" applyFill="1" applyBorder="1" applyAlignment="1">
      <alignment horizontal="center" vertical="center"/>
    </xf>
    <xf numFmtId="0" fontId="29" fillId="23" borderId="36" xfId="0" applyFont="1" applyFill="1" applyBorder="1" applyAlignment="1">
      <alignment horizontal="center" vertical="center"/>
    </xf>
    <xf numFmtId="3" fontId="29" fillId="23" borderId="23" xfId="0" applyNumberFormat="1" applyFont="1" applyFill="1" applyBorder="1" applyAlignment="1">
      <alignment horizontal="center" vertical="center"/>
    </xf>
    <xf numFmtId="0" fontId="7" fillId="7" borderId="11" xfId="0" applyFont="1" applyFill="1" applyBorder="1" applyAlignment="1" applyProtection="1">
      <alignment horizontal="justify" vertical="center" wrapText="1"/>
      <protection locked="0"/>
    </xf>
    <xf numFmtId="0" fontId="7" fillId="7" borderId="26" xfId="0" applyFont="1" applyFill="1" applyBorder="1" applyAlignment="1" applyProtection="1">
      <alignment horizontal="justify" vertical="center" wrapText="1"/>
      <protection locked="0"/>
    </xf>
    <xf numFmtId="0" fontId="7" fillId="7" borderId="36" xfId="0" applyFont="1" applyFill="1" applyBorder="1" applyAlignment="1" applyProtection="1">
      <alignment horizontal="justify" vertical="center" wrapText="1"/>
      <protection locked="0"/>
    </xf>
    <xf numFmtId="3" fontId="8" fillId="7" borderId="61" xfId="0" applyNumberFormat="1" applyFont="1" applyFill="1" applyBorder="1" applyAlignment="1" applyProtection="1">
      <alignment horizontal="center" vertical="center" wrapText="1"/>
      <protection locked="0"/>
    </xf>
    <xf numFmtId="3" fontId="8" fillId="7" borderId="12" xfId="0" applyNumberFormat="1" applyFont="1" applyFill="1" applyBorder="1" applyAlignment="1" applyProtection="1">
      <alignment horizontal="center" vertical="center" wrapText="1"/>
      <protection locked="0"/>
    </xf>
    <xf numFmtId="3" fontId="8" fillId="7" borderId="74" xfId="0" applyNumberFormat="1" applyFont="1" applyFill="1" applyBorder="1" applyAlignment="1" applyProtection="1">
      <alignment horizontal="center" vertical="center" wrapText="1"/>
      <protection locked="0"/>
    </xf>
    <xf numFmtId="0" fontId="7" fillId="7" borderId="13" xfId="0" applyFont="1" applyFill="1" applyBorder="1" applyAlignment="1" applyProtection="1">
      <alignment horizontal="center" vertical="center" wrapText="1"/>
      <protection locked="0"/>
    </xf>
    <xf numFmtId="0" fontId="9" fillId="7" borderId="59" xfId="0" applyFont="1" applyFill="1" applyBorder="1" applyAlignment="1" applyProtection="1">
      <alignment horizontal="left" vertical="center"/>
      <protection locked="0"/>
    </xf>
    <xf numFmtId="0" fontId="9" fillId="7" borderId="31" xfId="0" applyFont="1" applyFill="1" applyBorder="1" applyAlignment="1" applyProtection="1">
      <alignment horizontal="left" vertical="center"/>
      <protection locked="0"/>
    </xf>
    <xf numFmtId="0" fontId="9" fillId="7" borderId="77" xfId="0" applyFont="1" applyFill="1" applyBorder="1" applyAlignment="1" applyProtection="1">
      <alignment horizontal="left" vertical="center"/>
      <protection locked="0"/>
    </xf>
    <xf numFmtId="0" fontId="30" fillId="11" borderId="60" xfId="0" quotePrefix="1" applyFont="1" applyFill="1" applyBorder="1" applyAlignment="1" applyProtection="1">
      <alignment horizontal="center" vertical="center" wrapText="1"/>
      <protection locked="0"/>
    </xf>
    <xf numFmtId="0" fontId="30" fillId="11" borderId="10" xfId="0" quotePrefix="1" applyFont="1" applyFill="1" applyBorder="1" applyAlignment="1" applyProtection="1">
      <alignment horizontal="center" vertical="center" wrapText="1"/>
      <protection locked="0"/>
    </xf>
    <xf numFmtId="0" fontId="30" fillId="11" borderId="40" xfId="0" quotePrefix="1" applyFont="1" applyFill="1" applyBorder="1" applyAlignment="1" applyProtection="1">
      <alignment horizontal="center" vertical="center" wrapText="1"/>
      <protection locked="0"/>
    </xf>
    <xf numFmtId="0" fontId="7" fillId="0" borderId="24" xfId="0" applyFont="1" applyBorder="1" applyAlignment="1" applyProtection="1">
      <alignment horizontal="justify" vertical="center" wrapText="1"/>
      <protection locked="0"/>
    </xf>
    <xf numFmtId="0" fontId="7" fillId="0" borderId="12" xfId="0" applyFont="1" applyBorder="1" applyAlignment="1" applyProtection="1">
      <alignment horizontal="justify" vertical="center" wrapText="1"/>
      <protection locked="0"/>
    </xf>
    <xf numFmtId="0" fontId="7" fillId="0" borderId="74" xfId="0" applyFont="1" applyBorder="1" applyAlignment="1" applyProtection="1">
      <alignment horizontal="justify" vertical="center" wrapText="1"/>
      <protection locked="0"/>
    </xf>
    <xf numFmtId="0" fontId="7" fillId="13" borderId="45" xfId="0" applyFont="1" applyFill="1" applyBorder="1" applyAlignment="1" applyProtection="1">
      <alignment horizontal="center" vertical="center" wrapText="1"/>
      <protection locked="0"/>
    </xf>
    <xf numFmtId="0" fontId="7" fillId="13" borderId="28" xfId="0" applyFont="1" applyFill="1" applyBorder="1" applyAlignment="1" applyProtection="1">
      <alignment horizontal="center" vertical="center" wrapText="1"/>
      <protection locked="0"/>
    </xf>
    <xf numFmtId="0" fontId="7" fillId="13" borderId="55" xfId="0" applyFont="1" applyFill="1" applyBorder="1" applyAlignment="1" applyProtection="1">
      <alignment horizontal="center" vertical="center" wrapText="1"/>
      <protection locked="0"/>
    </xf>
    <xf numFmtId="0" fontId="7" fillId="13" borderId="46" xfId="0" applyFont="1" applyFill="1" applyBorder="1" applyAlignment="1" applyProtection="1">
      <alignment horizontal="center" vertical="center" wrapText="1"/>
      <protection locked="0"/>
    </xf>
    <xf numFmtId="0" fontId="7" fillId="13" borderId="32" xfId="0" applyFont="1" applyFill="1" applyBorder="1" applyAlignment="1" applyProtection="1">
      <alignment horizontal="center" vertical="center" wrapText="1"/>
      <protection locked="0"/>
    </xf>
    <xf numFmtId="0" fontId="7" fillId="13" borderId="21" xfId="0" applyFont="1" applyFill="1" applyBorder="1" applyAlignment="1" applyProtection="1">
      <alignment horizontal="center" vertical="center" wrapText="1"/>
      <protection locked="0"/>
    </xf>
    <xf numFmtId="0" fontId="29" fillId="23" borderId="23" xfId="0" applyFont="1" applyFill="1" applyBorder="1" applyAlignment="1">
      <alignment horizontal="center" vertical="center"/>
    </xf>
    <xf numFmtId="0" fontId="7" fillId="7" borderId="23" xfId="0" applyFont="1" applyFill="1" applyBorder="1" applyAlignment="1" applyProtection="1">
      <alignment horizontal="center" vertical="center" wrapText="1"/>
      <protection locked="0"/>
    </xf>
    <xf numFmtId="0" fontId="7" fillId="7" borderId="26" xfId="0" applyFont="1" applyFill="1" applyBorder="1" applyAlignment="1" applyProtection="1">
      <alignment horizontal="center" vertical="center" wrapText="1"/>
      <protection locked="0"/>
    </xf>
    <xf numFmtId="0" fontId="7" fillId="7" borderId="16" xfId="0" applyFont="1" applyFill="1" applyBorder="1" applyAlignment="1" applyProtection="1">
      <alignment horizontal="center" vertical="center" wrapText="1"/>
      <protection locked="0"/>
    </xf>
    <xf numFmtId="0" fontId="7" fillId="7" borderId="1" xfId="0" applyFont="1" applyFill="1" applyBorder="1" applyAlignment="1" applyProtection="1">
      <alignment horizontal="center" vertical="center" wrapText="1"/>
      <protection locked="0"/>
    </xf>
    <xf numFmtId="0" fontId="7" fillId="7" borderId="0" xfId="0" applyFont="1" applyFill="1" applyAlignment="1" applyProtection="1">
      <alignment horizontal="center" vertical="center" wrapText="1"/>
      <protection locked="0"/>
    </xf>
    <xf numFmtId="0" fontId="7" fillId="7" borderId="54" xfId="0" applyFont="1" applyFill="1" applyBorder="1" applyAlignment="1" applyProtection="1">
      <alignment horizontal="center" vertical="center" wrapText="1"/>
      <protection locked="0"/>
    </xf>
    <xf numFmtId="0" fontId="7" fillId="13" borderId="14" xfId="0" applyFont="1" applyFill="1" applyBorder="1" applyAlignment="1" applyProtection="1">
      <alignment horizontal="center" vertical="center" wrapText="1"/>
      <protection locked="0"/>
    </xf>
    <xf numFmtId="0" fontId="7" fillId="13" borderId="56" xfId="0" applyFont="1" applyFill="1" applyBorder="1" applyAlignment="1" applyProtection="1">
      <alignment horizontal="center" vertical="center" wrapText="1"/>
      <protection locked="0"/>
    </xf>
    <xf numFmtId="0" fontId="7" fillId="13" borderId="23" xfId="1" applyFont="1" applyFill="1" applyBorder="1" applyAlignment="1" applyProtection="1">
      <alignment horizontal="center" vertical="center" wrapText="1"/>
      <protection locked="0"/>
    </xf>
    <xf numFmtId="0" fontId="7" fillId="13" borderId="26" xfId="1" applyFont="1" applyFill="1" applyBorder="1" applyAlignment="1" applyProtection="1">
      <alignment horizontal="center" vertical="center" wrapText="1"/>
      <protection locked="0"/>
    </xf>
    <xf numFmtId="0" fontId="7" fillId="13" borderId="36" xfId="1" applyFont="1" applyFill="1" applyBorder="1" applyAlignment="1" applyProtection="1">
      <alignment horizontal="center" vertical="center" wrapText="1"/>
      <protection locked="0"/>
    </xf>
    <xf numFmtId="0" fontId="7" fillId="13" borderId="70" xfId="0" applyFont="1" applyFill="1" applyBorder="1" applyAlignment="1" applyProtection="1">
      <alignment horizontal="center" vertical="center" wrapText="1"/>
      <protection locked="0"/>
    </xf>
    <xf numFmtId="0" fontId="7" fillId="13" borderId="63" xfId="0" applyFont="1" applyFill="1" applyBorder="1" applyAlignment="1" applyProtection="1">
      <alignment horizontal="center" vertical="center" wrapText="1"/>
      <protection locked="0"/>
    </xf>
    <xf numFmtId="0" fontId="7" fillId="13" borderId="0" xfId="0" applyFont="1" applyFill="1" applyAlignment="1" applyProtection="1">
      <alignment horizontal="center" vertical="center" wrapText="1"/>
      <protection locked="0"/>
    </xf>
    <xf numFmtId="0" fontId="7" fillId="13" borderId="54" xfId="0" applyFont="1" applyFill="1" applyBorder="1" applyAlignment="1" applyProtection="1">
      <alignment horizontal="center" vertical="center" wrapText="1"/>
      <protection locked="0"/>
    </xf>
    <xf numFmtId="0" fontId="7" fillId="7" borderId="6" xfId="0" applyFont="1" applyFill="1" applyBorder="1" applyAlignment="1" applyProtection="1">
      <alignment horizontal="justify" vertical="center" wrapText="1"/>
      <protection locked="0"/>
    </xf>
    <xf numFmtId="0" fontId="7" fillId="7" borderId="7" xfId="0" applyFont="1" applyFill="1" applyBorder="1" applyAlignment="1" applyProtection="1">
      <alignment horizontal="justify" vertical="center" wrapText="1"/>
      <protection locked="0"/>
    </xf>
    <xf numFmtId="0" fontId="7" fillId="7" borderId="8" xfId="0" applyFont="1" applyFill="1" applyBorder="1" applyAlignment="1" applyProtection="1">
      <alignment horizontal="justify" vertical="center" wrapText="1"/>
      <protection locked="0"/>
    </xf>
    <xf numFmtId="0" fontId="47" fillId="7" borderId="48" xfId="0" applyFont="1" applyFill="1" applyBorder="1" applyAlignment="1" applyProtection="1">
      <alignment horizontal="justify" vertical="top" wrapText="1"/>
      <protection locked="0"/>
    </xf>
    <xf numFmtId="0" fontId="47" fillId="7" borderId="9" xfId="0" applyFont="1" applyFill="1" applyBorder="1" applyAlignment="1" applyProtection="1">
      <alignment horizontal="justify" vertical="top" wrapText="1"/>
      <protection locked="0"/>
    </xf>
    <xf numFmtId="0" fontId="47" fillId="7" borderId="49" xfId="0" applyFont="1" applyFill="1" applyBorder="1" applyAlignment="1" applyProtection="1">
      <alignment horizontal="justify" vertical="top" wrapText="1"/>
      <protection locked="0"/>
    </xf>
    <xf numFmtId="0" fontId="11" fillId="0" borderId="84" xfId="0" applyFont="1" applyBorder="1" applyAlignment="1">
      <alignment horizontal="center" vertical="center" wrapText="1"/>
    </xf>
    <xf numFmtId="0" fontId="11" fillId="0" borderId="85" xfId="0" applyFont="1" applyBorder="1" applyAlignment="1">
      <alignment horizontal="center" vertical="center" wrapText="1"/>
    </xf>
    <xf numFmtId="0" fontId="11" fillId="0" borderId="83" xfId="0" applyFont="1" applyBorder="1" applyAlignment="1">
      <alignment horizontal="center" vertical="center" wrapText="1"/>
    </xf>
    <xf numFmtId="0" fontId="15" fillId="0" borderId="84" xfId="3" applyFont="1" applyBorder="1" applyAlignment="1">
      <alignment horizontal="center" vertical="center" wrapText="1"/>
    </xf>
    <xf numFmtId="0" fontId="15" fillId="0" borderId="83" xfId="3" applyFont="1" applyBorder="1" applyAlignment="1">
      <alignment horizontal="center" vertical="center" wrapText="1"/>
    </xf>
    <xf numFmtId="0" fontId="15" fillId="0" borderId="11" xfId="0" applyFont="1" applyBorder="1" applyAlignment="1">
      <alignment horizontal="left" vertical="center"/>
    </xf>
    <xf numFmtId="0" fontId="15" fillId="0" borderId="27" xfId="0" applyFont="1" applyBorder="1" applyAlignment="1">
      <alignment horizontal="left" vertical="center"/>
    </xf>
    <xf numFmtId="0" fontId="48" fillId="0" borderId="84" xfId="3" applyFont="1" applyBorder="1" applyAlignment="1">
      <alignment horizontal="center" vertical="center" wrapText="1"/>
    </xf>
    <xf numFmtId="0" fontId="48" fillId="0" borderId="83" xfId="3" applyFont="1" applyBorder="1" applyAlignment="1">
      <alignment horizontal="center" vertical="center" wrapText="1"/>
    </xf>
    <xf numFmtId="0" fontId="11" fillId="15" borderId="30" xfId="0" applyFont="1" applyFill="1" applyBorder="1" applyAlignment="1">
      <alignment horizontal="center" vertical="center" wrapText="1"/>
    </xf>
    <xf numFmtId="0" fontId="11" fillId="15" borderId="86" xfId="0" applyFont="1" applyFill="1" applyBorder="1" applyAlignment="1">
      <alignment horizontal="center" vertical="center" wrapText="1"/>
    </xf>
    <xf numFmtId="0" fontId="15" fillId="0" borderId="85" xfId="3" applyFont="1" applyBorder="1" applyAlignment="1">
      <alignment horizontal="center" vertical="center" wrapText="1"/>
    </xf>
    <xf numFmtId="0" fontId="49" fillId="0" borderId="84" xfId="0" applyFont="1" applyBorder="1" applyAlignment="1">
      <alignment horizontal="center" vertical="center" wrapText="1"/>
    </xf>
    <xf numFmtId="0" fontId="49" fillId="0" borderId="85" xfId="0" applyFont="1" applyBorder="1" applyAlignment="1">
      <alignment horizontal="center" vertical="center" wrapText="1"/>
    </xf>
    <xf numFmtId="0" fontId="49" fillId="0" borderId="83" xfId="0" applyFont="1" applyBorder="1" applyAlignment="1">
      <alignment horizontal="center" vertical="center" wrapText="1"/>
    </xf>
    <xf numFmtId="0" fontId="11" fillId="15" borderId="60" xfId="0" applyFont="1" applyFill="1" applyBorder="1" applyAlignment="1">
      <alignment horizontal="center" vertical="center" wrapText="1"/>
    </xf>
    <xf numFmtId="0" fontId="11" fillId="15" borderId="71" xfId="0" applyFont="1" applyFill="1" applyBorder="1" applyAlignment="1">
      <alignment horizontal="center" vertical="center" wrapText="1"/>
    </xf>
    <xf numFmtId="0" fontId="15" fillId="0" borderId="177" xfId="3" applyFont="1" applyBorder="1" applyAlignment="1">
      <alignment horizontal="center" vertical="center" wrapText="1"/>
    </xf>
    <xf numFmtId="0" fontId="15" fillId="0" borderId="139" xfId="3" applyFont="1" applyBorder="1" applyAlignment="1">
      <alignment horizontal="center" vertical="center" wrapText="1"/>
    </xf>
    <xf numFmtId="0" fontId="15" fillId="0" borderId="140" xfId="3" applyFont="1" applyBorder="1" applyAlignment="1">
      <alignment horizontal="center" vertical="center" wrapText="1"/>
    </xf>
    <xf numFmtId="0" fontId="11" fillId="15" borderId="48" xfId="0" applyFont="1" applyFill="1" applyBorder="1" applyAlignment="1">
      <alignment horizontal="center" vertical="center" wrapText="1"/>
    </xf>
    <xf numFmtId="0" fontId="11" fillId="15" borderId="78" xfId="0"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27" xfId="0" applyFont="1" applyFill="1" applyBorder="1" applyAlignment="1">
      <alignment horizontal="center" vertical="center" wrapText="1"/>
    </xf>
    <xf numFmtId="0" fontId="14" fillId="10" borderId="17" xfId="0" applyFont="1" applyFill="1" applyBorder="1" applyAlignment="1">
      <alignment horizontal="center" vertical="center" wrapText="1"/>
    </xf>
    <xf numFmtId="0" fontId="14" fillId="10" borderId="23" xfId="0" applyFont="1" applyFill="1" applyBorder="1" applyAlignment="1">
      <alignment horizontal="center" vertical="center" wrapText="1"/>
    </xf>
    <xf numFmtId="0" fontId="12" fillId="18" borderId="30" xfId="0" applyFont="1" applyFill="1" applyBorder="1" applyAlignment="1">
      <alignment horizontal="left" vertical="center" wrapText="1"/>
    </xf>
    <xf numFmtId="0" fontId="12" fillId="18" borderId="17" xfId="0" applyFont="1" applyFill="1" applyBorder="1" applyAlignment="1">
      <alignment horizontal="left" vertical="center" wrapText="1"/>
    </xf>
    <xf numFmtId="0" fontId="12" fillId="18" borderId="23" xfId="0" applyFont="1" applyFill="1" applyBorder="1" applyAlignment="1">
      <alignment horizontal="left" vertical="center" wrapText="1"/>
    </xf>
    <xf numFmtId="0" fontId="12" fillId="18" borderId="96" xfId="0" applyFont="1" applyFill="1" applyBorder="1" applyAlignment="1">
      <alignment horizontal="left" vertical="center" wrapText="1"/>
    </xf>
    <xf numFmtId="0" fontId="14" fillId="10" borderId="45" xfId="0" applyFont="1" applyFill="1" applyBorder="1" applyAlignment="1">
      <alignment horizontal="center" vertical="center" wrapText="1"/>
    </xf>
    <xf numFmtId="0" fontId="14" fillId="10" borderId="72"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10" borderId="73" xfId="0" applyFont="1" applyFill="1" applyBorder="1" applyAlignment="1">
      <alignment horizontal="center" vertical="center" wrapText="1"/>
    </xf>
    <xf numFmtId="0" fontId="15" fillId="0" borderId="84" xfId="0" applyFont="1" applyBorder="1" applyAlignment="1">
      <alignment horizontal="center" vertical="center" wrapText="1"/>
    </xf>
    <xf numFmtId="0" fontId="15" fillId="0" borderId="83" xfId="0" applyFont="1" applyBorder="1" applyAlignment="1">
      <alignment horizontal="center" vertical="center" wrapText="1"/>
    </xf>
    <xf numFmtId="0" fontId="11" fillId="0" borderId="30" xfId="0" applyFont="1" applyBorder="1" applyAlignment="1">
      <alignment horizontal="center" vertical="center" wrapText="1"/>
    </xf>
    <xf numFmtId="0" fontId="15" fillId="0" borderId="30"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27" xfId="3" applyFont="1" applyBorder="1" applyAlignment="1">
      <alignment horizontal="center" vertical="center" wrapText="1"/>
    </xf>
    <xf numFmtId="0" fontId="21" fillId="0" borderId="11" xfId="3" applyFont="1" applyBorder="1" applyAlignment="1">
      <alignment horizontal="justify" vertical="center" wrapText="1"/>
    </xf>
    <xf numFmtId="0" fontId="21" fillId="0" borderId="26" xfId="3" applyFont="1" applyBorder="1" applyAlignment="1">
      <alignment horizontal="justify" vertical="center" wrapText="1"/>
    </xf>
    <xf numFmtId="0" fontId="21" fillId="0" borderId="36" xfId="3" applyFont="1" applyBorder="1" applyAlignment="1">
      <alignment horizontal="justify" vertical="center" wrapText="1"/>
    </xf>
    <xf numFmtId="0" fontId="5" fillId="10" borderId="112" xfId="0" applyFont="1" applyFill="1" applyBorder="1" applyAlignment="1">
      <alignment horizontal="center" vertical="center" wrapText="1"/>
    </xf>
    <xf numFmtId="0" fontId="5" fillId="10" borderId="78" xfId="0" applyFont="1" applyFill="1" applyBorder="1" applyAlignment="1">
      <alignment horizontal="center" vertical="center" wrapText="1"/>
    </xf>
    <xf numFmtId="0" fontId="27" fillId="9" borderId="60" xfId="3" applyFont="1" applyFill="1" applyBorder="1" applyAlignment="1">
      <alignment horizontal="center" vertical="center"/>
    </xf>
    <xf numFmtId="0" fontId="27" fillId="9" borderId="10" xfId="3" applyFont="1" applyFill="1" applyBorder="1" applyAlignment="1">
      <alignment horizontal="center" vertical="center"/>
    </xf>
    <xf numFmtId="0" fontId="27" fillId="9" borderId="50" xfId="3" applyFont="1" applyFill="1" applyBorder="1" applyAlignment="1">
      <alignment horizontal="center" vertical="center"/>
    </xf>
    <xf numFmtId="0" fontId="27" fillId="9" borderId="40" xfId="3" applyFont="1" applyFill="1" applyBorder="1" applyAlignment="1">
      <alignment horizontal="center" vertical="center"/>
    </xf>
    <xf numFmtId="0" fontId="14" fillId="7" borderId="6" xfId="3" applyFont="1" applyFill="1" applyBorder="1" applyAlignment="1">
      <alignment horizontal="center" vertical="center" wrapText="1"/>
    </xf>
    <xf numFmtId="0" fontId="14" fillId="7" borderId="25" xfId="3" applyFont="1" applyFill="1" applyBorder="1" applyAlignment="1">
      <alignment horizontal="center" vertical="center" wrapText="1"/>
    </xf>
    <xf numFmtId="0" fontId="14" fillId="0" borderId="3" xfId="3" applyFont="1" applyBorder="1" applyAlignment="1">
      <alignment horizontal="center" vertical="center" wrapText="1"/>
    </xf>
    <xf numFmtId="0" fontId="14" fillId="0" borderId="73" xfId="3" applyFont="1" applyBorder="1" applyAlignment="1">
      <alignment horizontal="center" vertical="center" wrapText="1"/>
    </xf>
    <xf numFmtId="0" fontId="11" fillId="0" borderId="60" xfId="3" applyFont="1" applyBorder="1" applyAlignment="1">
      <alignment horizontal="justify" vertical="center" wrapText="1"/>
    </xf>
    <xf numFmtId="0" fontId="11" fillId="0" borderId="10" xfId="3" applyFont="1" applyBorder="1" applyAlignment="1">
      <alignment horizontal="justify" vertical="center" wrapText="1"/>
    </xf>
    <xf numFmtId="0" fontId="11" fillId="0" borderId="40" xfId="3" applyFont="1" applyBorder="1" applyAlignment="1">
      <alignment horizontal="justify" vertical="center" wrapText="1"/>
    </xf>
    <xf numFmtId="0" fontId="12" fillId="18" borderId="11" xfId="0" applyFont="1" applyFill="1" applyBorder="1" applyAlignment="1">
      <alignment horizontal="left" vertical="center" wrapText="1"/>
    </xf>
    <xf numFmtId="0" fontId="12" fillId="18" borderId="26" xfId="0" applyFont="1" applyFill="1" applyBorder="1" applyAlignment="1">
      <alignment horizontal="left" vertical="center" wrapText="1"/>
    </xf>
    <xf numFmtId="0" fontId="12" fillId="18" borderId="36" xfId="0" applyFont="1" applyFill="1" applyBorder="1" applyAlignment="1">
      <alignment horizontal="left" vertical="center" wrapText="1"/>
    </xf>
    <xf numFmtId="0" fontId="12" fillId="18" borderId="60" xfId="0" applyFont="1" applyFill="1" applyBorder="1" applyAlignment="1">
      <alignment horizontal="left" vertical="center" wrapText="1"/>
    </xf>
    <xf numFmtId="0" fontId="12" fillId="18" borderId="10" xfId="0" applyFont="1" applyFill="1" applyBorder="1" applyAlignment="1">
      <alignment horizontal="left" vertical="center" wrapText="1"/>
    </xf>
    <xf numFmtId="0" fontId="12" fillId="18" borderId="40" xfId="0" applyFont="1" applyFill="1" applyBorder="1" applyAlignment="1">
      <alignment horizontal="left" vertical="center" wrapText="1"/>
    </xf>
    <xf numFmtId="0" fontId="14" fillId="7" borderId="11" xfId="3" applyFont="1" applyFill="1" applyBorder="1" applyAlignment="1">
      <alignment horizontal="center" vertical="center" wrapText="1"/>
    </xf>
    <xf numFmtId="0" fontId="14" fillId="7" borderId="27" xfId="3" applyFont="1" applyFill="1" applyBorder="1" applyAlignment="1">
      <alignment horizontal="center" vertical="center" wrapText="1"/>
    </xf>
    <xf numFmtId="0" fontId="14" fillId="0" borderId="48" xfId="3" applyFont="1" applyBorder="1" applyAlignment="1">
      <alignment horizontal="center" vertical="center" wrapText="1"/>
    </xf>
    <xf numFmtId="0" fontId="14" fillId="0" borderId="9" xfId="3" applyFont="1" applyBorder="1" applyAlignment="1">
      <alignment horizontal="center" vertical="center" wrapText="1"/>
    </xf>
    <xf numFmtId="0" fontId="12" fillId="18" borderId="6" xfId="0" applyFont="1" applyFill="1" applyBorder="1" applyAlignment="1">
      <alignment horizontal="left" vertical="center" wrapText="1"/>
    </xf>
    <xf numFmtId="0" fontId="12" fillId="18" borderId="7" xfId="0" applyFont="1" applyFill="1" applyBorder="1" applyAlignment="1">
      <alignment horizontal="left" vertical="center" wrapText="1"/>
    </xf>
    <xf numFmtId="0" fontId="12" fillId="18" borderId="8" xfId="0" applyFont="1" applyFill="1" applyBorder="1" applyAlignment="1">
      <alignment horizontal="left" vertical="center" wrapText="1"/>
    </xf>
    <xf numFmtId="0" fontId="27" fillId="9" borderId="48" xfId="3" applyFont="1" applyFill="1" applyBorder="1" applyAlignment="1">
      <alignment horizontal="center" vertical="center"/>
    </xf>
    <xf numFmtId="0" fontId="27" fillId="9" borderId="9" xfId="3" applyFont="1" applyFill="1" applyBorder="1" applyAlignment="1">
      <alignment horizontal="center" vertical="center"/>
    </xf>
    <xf numFmtId="0" fontId="27" fillId="9" borderId="19" xfId="3" applyFont="1" applyFill="1" applyBorder="1" applyAlignment="1">
      <alignment horizontal="center" vertical="center"/>
    </xf>
    <xf numFmtId="0" fontId="14" fillId="7" borderId="24" xfId="3" applyFont="1" applyFill="1" applyBorder="1" applyAlignment="1">
      <alignment horizontal="center" vertical="center" wrapText="1"/>
    </xf>
    <xf numFmtId="0" fontId="14" fillId="7" borderId="99" xfId="3" applyFont="1" applyFill="1" applyBorder="1" applyAlignment="1">
      <alignment horizontal="center" vertical="center" wrapText="1"/>
    </xf>
    <xf numFmtId="0" fontId="14" fillId="0" borderId="46" xfId="3" applyFont="1" applyBorder="1" applyAlignment="1">
      <alignment horizontal="center" vertical="center" wrapText="1"/>
    </xf>
    <xf numFmtId="0" fontId="14" fillId="0" borderId="81" xfId="3" applyFont="1" applyBorder="1" applyAlignment="1">
      <alignment horizontal="center" vertical="center" wrapText="1"/>
    </xf>
    <xf numFmtId="0" fontId="14" fillId="0" borderId="4" xfId="3" applyFont="1" applyBorder="1" applyAlignment="1">
      <alignment horizontal="center" vertical="center" wrapText="1"/>
    </xf>
    <xf numFmtId="0" fontId="21" fillId="0" borderId="60" xfId="3" applyFont="1" applyBorder="1" applyAlignment="1">
      <alignment horizontal="justify" vertical="center" wrapText="1"/>
    </xf>
    <xf numFmtId="0" fontId="17" fillId="0" borderId="10" xfId="3" applyFont="1" applyBorder="1" applyAlignment="1">
      <alignment horizontal="justify" vertical="center" wrapText="1"/>
    </xf>
    <xf numFmtId="0" fontId="17" fillId="0" borderId="40" xfId="3" applyFont="1" applyBorder="1" applyAlignment="1">
      <alignment horizontal="justify" vertical="center" wrapText="1"/>
    </xf>
    <xf numFmtId="0" fontId="14" fillId="0" borderId="26" xfId="3" applyFont="1" applyBorder="1" applyAlignment="1">
      <alignment horizontal="center" vertical="center" wrapText="1"/>
    </xf>
    <xf numFmtId="0" fontId="22" fillId="2" borderId="33"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2" xfId="0" applyFont="1" applyFill="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8" borderId="60" xfId="0" applyFont="1" applyFill="1" applyBorder="1" applyAlignment="1">
      <alignment horizontal="center" vertical="center" wrapText="1"/>
    </xf>
    <xf numFmtId="0" fontId="22" fillId="8" borderId="10" xfId="0" applyFont="1" applyFill="1" applyBorder="1" applyAlignment="1">
      <alignment horizontal="center" vertical="center" wrapText="1"/>
    </xf>
    <xf numFmtId="0" fontId="22" fillId="8" borderId="40" xfId="0" applyFont="1" applyFill="1" applyBorder="1" applyAlignment="1">
      <alignment horizontal="center" vertical="center" wrapText="1"/>
    </xf>
    <xf numFmtId="0" fontId="12" fillId="0" borderId="60" xfId="0" applyFont="1" applyBorder="1" applyAlignment="1">
      <alignment horizontal="left" vertical="center" wrapText="1"/>
    </xf>
    <xf numFmtId="0" fontId="12" fillId="0" borderId="10" xfId="0" applyFont="1" applyBorder="1" applyAlignment="1">
      <alignment horizontal="left" vertical="center" wrapText="1"/>
    </xf>
    <xf numFmtId="0" fontId="12" fillId="0" borderId="40"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26" fillId="17" borderId="60" xfId="3" applyFont="1" applyFill="1" applyBorder="1" applyAlignment="1">
      <alignment horizontal="center" vertical="center"/>
    </xf>
    <xf numFmtId="0" fontId="26" fillId="17" borderId="71" xfId="3" applyFont="1" applyFill="1" applyBorder="1" applyAlignment="1">
      <alignment horizontal="center" vertical="center"/>
    </xf>
    <xf numFmtId="0" fontId="11" fillId="0" borderId="37" xfId="3" applyFont="1" applyBorder="1" applyAlignment="1">
      <alignment horizontal="center" vertical="top" wrapText="1"/>
    </xf>
    <xf numFmtId="0" fontId="14" fillId="0" borderId="38" xfId="3" applyFont="1" applyBorder="1" applyAlignment="1">
      <alignment horizontal="center" vertical="top"/>
    </xf>
    <xf numFmtId="0" fontId="14" fillId="0" borderId="39" xfId="3" applyFont="1" applyBorder="1" applyAlignment="1">
      <alignment horizontal="center" vertical="top"/>
    </xf>
    <xf numFmtId="0" fontId="5" fillId="0" borderId="1" xfId="3" applyFont="1" applyBorder="1" applyAlignment="1">
      <alignment horizontal="center"/>
    </xf>
    <xf numFmtId="0" fontId="5" fillId="0" borderId="0" xfId="3" applyFont="1" applyAlignment="1">
      <alignment horizontal="center"/>
    </xf>
    <xf numFmtId="0" fontId="5" fillId="0" borderId="2" xfId="3" applyFont="1" applyBorder="1" applyAlignment="1">
      <alignment horizontal="center"/>
    </xf>
    <xf numFmtId="0" fontId="21" fillId="0" borderId="60" xfId="3" applyFont="1" applyBorder="1" applyAlignment="1">
      <alignment horizontal="center" vertical="center" wrapText="1"/>
    </xf>
    <xf numFmtId="0" fontId="21" fillId="0" borderId="10" xfId="3" applyFont="1" applyBorder="1" applyAlignment="1">
      <alignment horizontal="center" vertical="center" wrapText="1"/>
    </xf>
    <xf numFmtId="0" fontId="21" fillId="0" borderId="40" xfId="3" applyFont="1" applyBorder="1" applyAlignment="1">
      <alignment horizontal="center" vertical="center" wrapText="1"/>
    </xf>
    <xf numFmtId="0" fontId="22" fillId="7" borderId="24" xfId="3" applyFont="1" applyFill="1" applyBorder="1" applyAlignment="1">
      <alignment horizontal="justify" vertical="center" wrapText="1"/>
    </xf>
    <xf numFmtId="0" fontId="50" fillId="7" borderId="12" xfId="3" applyFont="1" applyFill="1" applyBorder="1" applyAlignment="1">
      <alignment horizontal="justify" vertical="center" wrapText="1"/>
    </xf>
    <xf numFmtId="0" fontId="50" fillId="7" borderId="74" xfId="3" applyFont="1" applyFill="1" applyBorder="1" applyAlignment="1">
      <alignment horizontal="justify" vertical="center" wrapText="1"/>
    </xf>
    <xf numFmtId="0" fontId="28" fillId="7" borderId="11" xfId="3" applyFont="1" applyFill="1" applyBorder="1" applyAlignment="1">
      <alignment horizontal="justify" vertical="center" wrapText="1"/>
    </xf>
    <xf numFmtId="0" fontId="50" fillId="7" borderId="26" xfId="3" applyFont="1" applyFill="1" applyBorder="1" applyAlignment="1">
      <alignment horizontal="justify" vertical="center" wrapText="1"/>
    </xf>
    <xf numFmtId="0" fontId="50" fillId="7" borderId="36" xfId="3" applyFont="1" applyFill="1" applyBorder="1" applyAlignment="1">
      <alignment horizontal="justify" vertical="center" wrapText="1"/>
    </xf>
    <xf numFmtId="0" fontId="50" fillId="0" borderId="11" xfId="3" applyFont="1" applyBorder="1" applyAlignment="1">
      <alignment horizontal="justify" vertical="center" wrapText="1"/>
    </xf>
    <xf numFmtId="0" fontId="50" fillId="0" borderId="26" xfId="3" applyFont="1" applyBorder="1" applyAlignment="1">
      <alignment horizontal="justify" vertical="center" wrapText="1"/>
    </xf>
    <xf numFmtId="0" fontId="50" fillId="0" borderId="36" xfId="3" applyFont="1" applyBorder="1" applyAlignment="1">
      <alignment horizontal="justify" vertical="center" wrapText="1"/>
    </xf>
    <xf numFmtId="0" fontId="22" fillId="19" borderId="60" xfId="0" applyFont="1" applyFill="1" applyBorder="1" applyAlignment="1">
      <alignment horizontal="center" vertical="center" wrapText="1"/>
    </xf>
    <xf numFmtId="0" fontId="22" fillId="19" borderId="10" xfId="0" applyFont="1" applyFill="1" applyBorder="1" applyAlignment="1">
      <alignment horizontal="center" vertical="center" wrapText="1"/>
    </xf>
    <xf numFmtId="0" fontId="22" fillId="19" borderId="40" xfId="0" applyFont="1" applyFill="1" applyBorder="1" applyAlignment="1">
      <alignment horizontal="center" vertical="center" wrapText="1"/>
    </xf>
    <xf numFmtId="0" fontId="50" fillId="7" borderId="11" xfId="3" applyFont="1" applyFill="1" applyBorder="1" applyAlignment="1">
      <alignment horizontal="justify" vertical="center" wrapText="1"/>
    </xf>
    <xf numFmtId="0" fontId="22" fillId="7" borderId="11" xfId="3" applyFont="1" applyFill="1" applyBorder="1" applyAlignment="1">
      <alignment horizontal="justify" vertical="center" wrapText="1"/>
    </xf>
    <xf numFmtId="0" fontId="22" fillId="7" borderId="26" xfId="3" applyFont="1" applyFill="1" applyBorder="1" applyAlignment="1">
      <alignment horizontal="justify" vertical="center" wrapText="1"/>
    </xf>
    <xf numFmtId="0" fontId="22" fillId="7" borderId="36" xfId="3" applyFont="1" applyFill="1" applyBorder="1" applyAlignment="1">
      <alignment horizontal="justify" vertical="center" wrapText="1"/>
    </xf>
    <xf numFmtId="0" fontId="50" fillId="7" borderId="48" xfId="3" applyFont="1" applyFill="1" applyBorder="1" applyAlignment="1">
      <alignment horizontal="justify" vertical="center" wrapText="1"/>
    </xf>
    <xf numFmtId="0" fontId="50" fillId="7" borderId="9" xfId="3" applyFont="1" applyFill="1" applyBorder="1" applyAlignment="1">
      <alignment horizontal="justify" vertical="center" wrapText="1"/>
    </xf>
    <xf numFmtId="0" fontId="50" fillId="7" borderId="49" xfId="3" applyFont="1" applyFill="1" applyBorder="1" applyAlignment="1">
      <alignment horizontal="justify" vertical="center" wrapText="1"/>
    </xf>
    <xf numFmtId="0" fontId="50" fillId="7" borderId="46" xfId="3" applyFont="1" applyFill="1" applyBorder="1" applyAlignment="1">
      <alignment horizontal="justify" vertical="center" wrapText="1"/>
    </xf>
    <xf numFmtId="0" fontId="50" fillId="7" borderId="32" xfId="3" applyFont="1" applyFill="1" applyBorder="1" applyAlignment="1">
      <alignment horizontal="justify" vertical="center" wrapText="1"/>
    </xf>
    <xf numFmtId="0" fontId="50" fillId="7" borderId="149" xfId="3" applyFont="1" applyFill="1" applyBorder="1" applyAlignment="1">
      <alignment horizontal="justify" vertical="center" wrapText="1"/>
    </xf>
    <xf numFmtId="0" fontId="50" fillId="7" borderId="11" xfId="3" applyFont="1" applyFill="1" applyBorder="1" applyAlignment="1">
      <alignment horizontal="left" vertical="center" wrapText="1"/>
    </xf>
    <xf numFmtId="0" fontId="50" fillId="7" borderId="26" xfId="3" applyFont="1" applyFill="1" applyBorder="1" applyAlignment="1">
      <alignment horizontal="left" vertical="center" wrapText="1"/>
    </xf>
    <xf numFmtId="0" fontId="50" fillId="7" borderId="36" xfId="3" applyFont="1" applyFill="1" applyBorder="1" applyAlignment="1">
      <alignment horizontal="left" vertical="center" wrapText="1"/>
    </xf>
    <xf numFmtId="0" fontId="11" fillId="0" borderId="11" xfId="0" applyFont="1" applyBorder="1" applyAlignment="1">
      <alignment horizontal="left" vertical="center"/>
    </xf>
    <xf numFmtId="0" fontId="11" fillId="0" borderId="27" xfId="0" applyFont="1" applyBorder="1" applyAlignment="1">
      <alignment horizontal="left" vertical="center"/>
    </xf>
    <xf numFmtId="0" fontId="28" fillId="0" borderId="24" xfId="3" applyFont="1" applyBorder="1" applyAlignment="1">
      <alignment horizontal="left" vertical="top" wrapText="1"/>
    </xf>
    <xf numFmtId="0" fontId="28" fillId="0" borderId="12" xfId="3" applyFont="1" applyBorder="1" applyAlignment="1">
      <alignment horizontal="left" vertical="top" wrapText="1"/>
    </xf>
    <xf numFmtId="0" fontId="28" fillId="0" borderId="74" xfId="3" applyFont="1" applyBorder="1" applyAlignment="1">
      <alignment horizontal="left" vertical="top" wrapText="1"/>
    </xf>
    <xf numFmtId="0" fontId="28" fillId="0" borderId="1" xfId="3" applyFont="1" applyBorder="1" applyAlignment="1">
      <alignment horizontal="left" vertical="top" wrapText="1"/>
    </xf>
    <xf numFmtId="0" fontId="28" fillId="0" borderId="0" xfId="3" applyFont="1" applyAlignment="1">
      <alignment horizontal="left" vertical="top" wrapText="1"/>
    </xf>
    <xf numFmtId="0" fontId="28" fillId="0" borderId="2" xfId="3" applyFont="1" applyBorder="1" applyAlignment="1">
      <alignment horizontal="left" vertical="top" wrapText="1"/>
    </xf>
    <xf numFmtId="0" fontId="26" fillId="17" borderId="89" xfId="3" applyFont="1" applyFill="1" applyBorder="1" applyAlignment="1">
      <alignment horizontal="center" vertical="center"/>
    </xf>
    <xf numFmtId="0" fontId="26" fillId="17" borderId="90" xfId="3" applyFont="1" applyFill="1" applyBorder="1" applyAlignment="1">
      <alignment horizontal="center" vertical="center"/>
    </xf>
    <xf numFmtId="0" fontId="28" fillId="0" borderId="11" xfId="3" applyFont="1" applyBorder="1" applyAlignment="1">
      <alignment horizontal="justify" vertical="center" wrapText="1"/>
    </xf>
    <xf numFmtId="0" fontId="28" fillId="0" borderId="26" xfId="3" applyFont="1" applyBorder="1" applyAlignment="1">
      <alignment horizontal="justify" vertical="center" wrapText="1"/>
    </xf>
    <xf numFmtId="0" fontId="28" fillId="0" borderId="36" xfId="3" applyFont="1" applyBorder="1" applyAlignment="1">
      <alignment horizontal="justify" vertical="center" wrapText="1"/>
    </xf>
    <xf numFmtId="0" fontId="12" fillId="10" borderId="60" xfId="3" applyFont="1" applyFill="1" applyBorder="1" applyAlignment="1">
      <alignment horizontal="center" vertical="center"/>
    </xf>
    <xf numFmtId="0" fontId="12" fillId="10" borderId="10" xfId="3" applyFont="1" applyFill="1" applyBorder="1" applyAlignment="1">
      <alignment horizontal="center" vertical="center"/>
    </xf>
    <xf numFmtId="0" fontId="12" fillId="10" borderId="71" xfId="3" applyFont="1" applyFill="1" applyBorder="1" applyAlignment="1">
      <alignment horizontal="center" vertical="center"/>
    </xf>
    <xf numFmtId="0" fontId="27" fillId="11" borderId="60" xfId="1" applyFont="1" applyFill="1" applyBorder="1" applyAlignment="1">
      <alignment horizontal="center" vertical="center"/>
    </xf>
    <xf numFmtId="0" fontId="27" fillId="11" borderId="10" xfId="1" applyFont="1" applyFill="1" applyBorder="1" applyAlignment="1">
      <alignment horizontal="center" vertical="center"/>
    </xf>
    <xf numFmtId="0" fontId="27" fillId="11" borderId="40" xfId="1" applyFont="1" applyFill="1" applyBorder="1" applyAlignment="1">
      <alignment horizontal="center" vertical="center"/>
    </xf>
    <xf numFmtId="0" fontId="15" fillId="15" borderId="60" xfId="3" applyFont="1" applyFill="1" applyBorder="1" applyAlignment="1">
      <alignment horizontal="center" vertical="center" wrapText="1"/>
    </xf>
    <xf numFmtId="0" fontId="15" fillId="15" borderId="71" xfId="3" applyFont="1" applyFill="1" applyBorder="1" applyAlignment="1">
      <alignment horizontal="center" vertical="center" wrapText="1"/>
    </xf>
    <xf numFmtId="0" fontId="12" fillId="19" borderId="45" xfId="0" applyFont="1" applyFill="1" applyBorder="1" applyAlignment="1">
      <alignment horizontal="center" vertical="center" wrapText="1"/>
    </xf>
    <xf numFmtId="0" fontId="12" fillId="19" borderId="28" xfId="0" applyFont="1" applyFill="1" applyBorder="1" applyAlignment="1">
      <alignment horizontal="center" vertical="center" wrapText="1"/>
    </xf>
    <xf numFmtId="0" fontId="12" fillId="19" borderId="41" xfId="0" applyFont="1" applyFill="1" applyBorder="1" applyAlignment="1">
      <alignment horizontal="center" vertical="center" wrapText="1"/>
    </xf>
    <xf numFmtId="0" fontId="11" fillId="0" borderId="4" xfId="3" applyFont="1" applyBorder="1" applyAlignment="1">
      <alignment horizontal="justify" vertical="center" wrapText="1"/>
    </xf>
    <xf numFmtId="0" fontId="15" fillId="15" borderId="79" xfId="3" applyFont="1" applyFill="1" applyBorder="1" applyAlignment="1">
      <alignment horizontal="center" vertical="center" wrapText="1"/>
    </xf>
    <xf numFmtId="0" fontId="15" fillId="15" borderId="80" xfId="3" applyFont="1" applyFill="1" applyBorder="1" applyAlignment="1">
      <alignment horizontal="center" vertical="center" wrapText="1"/>
    </xf>
    <xf numFmtId="0" fontId="12" fillId="19" borderId="60" xfId="0" applyFont="1" applyFill="1" applyBorder="1" applyAlignment="1">
      <alignment horizontal="center" vertical="center" wrapText="1"/>
    </xf>
    <xf numFmtId="0" fontId="12" fillId="19" borderId="10" xfId="0" applyFont="1" applyFill="1" applyBorder="1" applyAlignment="1">
      <alignment horizontal="center" vertical="center" wrapText="1"/>
    </xf>
    <xf numFmtId="0" fontId="12" fillId="19" borderId="40" xfId="0" applyFont="1" applyFill="1" applyBorder="1" applyAlignment="1">
      <alignment horizontal="center" vertical="center" wrapText="1"/>
    </xf>
    <xf numFmtId="0" fontId="12" fillId="10" borderId="3" xfId="3" applyFont="1" applyFill="1" applyBorder="1" applyAlignment="1">
      <alignment horizontal="center" vertical="center"/>
    </xf>
    <xf numFmtId="0" fontId="12" fillId="10" borderId="4" xfId="3" applyFont="1" applyFill="1" applyBorder="1" applyAlignment="1">
      <alignment horizontal="center" vertical="center"/>
    </xf>
    <xf numFmtId="0" fontId="12" fillId="10" borderId="73" xfId="3" applyFont="1" applyFill="1" applyBorder="1" applyAlignment="1">
      <alignment horizontal="center" vertical="center"/>
    </xf>
    <xf numFmtId="0" fontId="18" fillId="23" borderId="119" xfId="0" applyFont="1" applyFill="1" applyBorder="1" applyAlignment="1">
      <alignment horizontal="center" vertical="center"/>
    </xf>
    <xf numFmtId="0" fontId="39" fillId="23" borderId="125" xfId="0" applyFont="1" applyFill="1" applyBorder="1" applyAlignment="1">
      <alignment horizontal="justify" vertical="center" wrapText="1"/>
    </xf>
    <xf numFmtId="0" fontId="39" fillId="23" borderId="12" xfId="0" applyFont="1" applyFill="1" applyBorder="1" applyAlignment="1">
      <alignment horizontal="justify" vertical="center" wrapText="1"/>
    </xf>
    <xf numFmtId="0" fontId="39" fillId="23" borderId="126" xfId="0" applyFont="1" applyFill="1" applyBorder="1" applyAlignment="1">
      <alignment horizontal="justify" vertical="center" wrapText="1"/>
    </xf>
    <xf numFmtId="17" fontId="23" fillId="0" borderId="84" xfId="0" applyNumberFormat="1" applyFont="1" applyBorder="1" applyAlignment="1">
      <alignment horizontal="center" vertical="center"/>
    </xf>
    <xf numFmtId="0" fontId="23" fillId="0" borderId="85" xfId="0" applyFont="1" applyBorder="1" applyAlignment="1">
      <alignment horizontal="center" vertical="center"/>
    </xf>
    <xf numFmtId="0" fontId="23" fillId="0" borderId="83" xfId="0" applyFont="1" applyBorder="1" applyAlignment="1">
      <alignment horizontal="center" vertical="center"/>
    </xf>
    <xf numFmtId="17" fontId="23" fillId="0" borderId="30" xfId="0" applyNumberFormat="1" applyFont="1" applyBorder="1" applyAlignment="1">
      <alignment horizontal="center" vertical="center"/>
    </xf>
    <xf numFmtId="0" fontId="23" fillId="0" borderId="30" xfId="0" applyFont="1" applyBorder="1" applyAlignment="1">
      <alignment horizontal="center" vertical="center"/>
    </xf>
    <xf numFmtId="17" fontId="23" fillId="0" borderId="123" xfId="0" applyNumberFormat="1" applyFont="1" applyBorder="1" applyAlignment="1">
      <alignment horizontal="center" vertical="center"/>
    </xf>
    <xf numFmtId="17" fontId="23" fillId="0" borderId="133" xfId="0" applyNumberFormat="1" applyFont="1" applyBorder="1" applyAlignment="1">
      <alignment horizontal="center" vertical="center"/>
    </xf>
    <xf numFmtId="17" fontId="23" fillId="0" borderId="151" xfId="0" applyNumberFormat="1" applyFont="1" applyBorder="1" applyAlignment="1">
      <alignment horizontal="center" vertical="center"/>
    </xf>
    <xf numFmtId="0" fontId="12" fillId="2" borderId="33" xfId="0" applyFont="1" applyFill="1" applyBorder="1" applyAlignment="1">
      <alignment horizontal="center" wrapText="1"/>
    </xf>
    <xf numFmtId="0" fontId="12" fillId="2" borderId="34" xfId="0" applyFont="1" applyFill="1" applyBorder="1" applyAlignment="1">
      <alignment horizontal="center" wrapText="1"/>
    </xf>
    <xf numFmtId="0" fontId="12" fillId="2" borderId="35" xfId="0" applyFont="1" applyFill="1" applyBorder="1" applyAlignment="1">
      <alignment horizont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9" fillId="18" borderId="60" xfId="0" applyFont="1" applyFill="1" applyBorder="1" applyAlignment="1">
      <alignment horizontal="left" vertical="center" wrapText="1"/>
    </xf>
    <xf numFmtId="0" fontId="19" fillId="18" borderId="10" xfId="0" applyFont="1" applyFill="1" applyBorder="1" applyAlignment="1">
      <alignment horizontal="left" vertical="center" wrapText="1"/>
    </xf>
    <xf numFmtId="0" fontId="19" fillId="18" borderId="40" xfId="0" applyFont="1" applyFill="1" applyBorder="1" applyAlignment="1">
      <alignment horizontal="left" vertical="center" wrapText="1"/>
    </xf>
    <xf numFmtId="0" fontId="23" fillId="0" borderId="13" xfId="0" applyFont="1" applyBorder="1" applyAlignment="1">
      <alignment horizontal="center" vertical="center"/>
    </xf>
    <xf numFmtId="0" fontId="23" fillId="0" borderId="22" xfId="0" applyFont="1" applyBorder="1" applyAlignment="1">
      <alignment horizontal="center" vertical="center"/>
    </xf>
    <xf numFmtId="17" fontId="31" fillId="0" borderId="84" xfId="0" applyNumberFormat="1" applyFont="1" applyBorder="1" applyAlignment="1">
      <alignment horizontal="center" vertical="center"/>
    </xf>
    <xf numFmtId="17" fontId="31" fillId="0" borderId="85" xfId="0" applyNumberFormat="1" applyFont="1" applyBorder="1" applyAlignment="1">
      <alignment horizontal="center" vertical="center"/>
    </xf>
    <xf numFmtId="17" fontId="31" fillId="0" borderId="75" xfId="0" applyNumberFormat="1" applyFont="1" applyBorder="1" applyAlignment="1">
      <alignment horizontal="center" vertical="center"/>
    </xf>
    <xf numFmtId="17" fontId="31" fillId="0" borderId="88" xfId="0" applyNumberFormat="1" applyFont="1" applyBorder="1" applyAlignment="1">
      <alignment horizontal="center" vertical="center"/>
    </xf>
    <xf numFmtId="17" fontId="23" fillId="0" borderId="143" xfId="0" applyNumberFormat="1" applyFont="1" applyBorder="1" applyAlignment="1">
      <alignment horizontal="center" vertical="center"/>
    </xf>
    <xf numFmtId="17" fontId="23" fillId="0" borderId="148" xfId="0" applyNumberFormat="1" applyFont="1" applyBorder="1" applyAlignment="1">
      <alignment horizontal="center" vertical="center"/>
    </xf>
    <xf numFmtId="17" fontId="23" fillId="0" borderId="134" xfId="0" applyNumberFormat="1" applyFont="1" applyBorder="1" applyAlignment="1">
      <alignment horizontal="center" vertical="center"/>
    </xf>
    <xf numFmtId="0" fontId="31" fillId="0" borderId="17" xfId="0" applyFont="1" applyBorder="1" applyAlignment="1">
      <alignment horizontal="center" vertical="center"/>
    </xf>
    <xf numFmtId="0" fontId="31" fillId="0" borderId="13"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13" xfId="0" applyFont="1" applyBorder="1" applyAlignment="1">
      <alignment horizontal="center" vertical="center"/>
    </xf>
    <xf numFmtId="0" fontId="31" fillId="0" borderId="110" xfId="0" applyFont="1" applyBorder="1" applyAlignment="1">
      <alignment horizontal="center" vertical="center"/>
    </xf>
    <xf numFmtId="0" fontId="31" fillId="0" borderId="22" xfId="0" applyFont="1" applyBorder="1" applyAlignment="1">
      <alignment horizontal="center" vertical="center"/>
    </xf>
    <xf numFmtId="0" fontId="31" fillId="0" borderId="95" xfId="0" applyFont="1" applyBorder="1" applyAlignment="1">
      <alignment horizontal="center" vertical="center"/>
    </xf>
    <xf numFmtId="0" fontId="40" fillId="0" borderId="181" xfId="0" applyFont="1" applyBorder="1" applyAlignment="1">
      <alignment horizontal="center" vertical="center"/>
    </xf>
    <xf numFmtId="0" fontId="0" fillId="0" borderId="28" xfId="0" applyBorder="1" applyAlignment="1">
      <alignment horizontal="center" vertical="center"/>
    </xf>
    <xf numFmtId="0" fontId="0" fillId="0" borderId="72" xfId="0" applyBorder="1" applyAlignment="1">
      <alignment horizontal="center" vertical="center"/>
    </xf>
    <xf numFmtId="0" fontId="0" fillId="0" borderId="165" xfId="0" applyBorder="1" applyAlignment="1">
      <alignment horizontal="center" vertical="center"/>
    </xf>
    <xf numFmtId="0" fontId="0" fillId="0" borderId="0" xfId="0" applyAlignment="1">
      <alignment horizontal="center" vertical="center"/>
    </xf>
    <xf numFmtId="0" fontId="0" fillId="0" borderId="182" xfId="0" applyBorder="1" applyAlignment="1">
      <alignment horizontal="center" vertical="center"/>
    </xf>
    <xf numFmtId="0" fontId="0" fillId="0" borderId="183" xfId="0" applyBorder="1" applyAlignment="1">
      <alignment horizontal="center" vertical="center"/>
    </xf>
    <xf numFmtId="0" fontId="0" fillId="0" borderId="4" xfId="0" applyBorder="1" applyAlignment="1">
      <alignment horizontal="center" vertical="center"/>
    </xf>
    <xf numFmtId="0" fontId="0" fillId="0" borderId="73" xfId="0" applyBorder="1" applyAlignment="1">
      <alignment horizontal="center" vertical="center"/>
    </xf>
    <xf numFmtId="0" fontId="45" fillId="0" borderId="181" xfId="0" applyFont="1" applyBorder="1" applyAlignment="1">
      <alignment horizontal="center" vertical="center" wrapText="1"/>
    </xf>
    <xf numFmtId="0" fontId="45" fillId="0" borderId="28" xfId="0" applyFont="1" applyBorder="1" applyAlignment="1">
      <alignment horizontal="center" vertical="center" wrapText="1"/>
    </xf>
    <xf numFmtId="0" fontId="45" fillId="0" borderId="72" xfId="0" applyFont="1" applyBorder="1" applyAlignment="1">
      <alignment horizontal="center" vertical="center" wrapText="1"/>
    </xf>
    <xf numFmtId="0" fontId="45" fillId="0" borderId="165" xfId="0" applyFont="1" applyBorder="1" applyAlignment="1">
      <alignment horizontal="center" vertical="center" wrapText="1"/>
    </xf>
    <xf numFmtId="0" fontId="45" fillId="0" borderId="0" xfId="0" applyFont="1" applyAlignment="1">
      <alignment horizontal="center" vertical="center" wrapText="1"/>
    </xf>
    <xf numFmtId="0" fontId="45" fillId="0" borderId="182" xfId="0" applyFont="1" applyBorder="1" applyAlignment="1">
      <alignment horizontal="center" vertical="center" wrapText="1"/>
    </xf>
    <xf numFmtId="0" fontId="45" fillId="0" borderId="183"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73" xfId="0" applyFont="1" applyBorder="1" applyAlignment="1">
      <alignment horizontal="center" vertical="center" wrapText="1"/>
    </xf>
    <xf numFmtId="0" fontId="45" fillId="0" borderId="104" xfId="0" applyFont="1" applyBorder="1" applyAlignment="1">
      <alignment horizontal="center" vertical="center" wrapText="1"/>
    </xf>
    <xf numFmtId="0" fontId="45" fillId="0" borderId="10" xfId="0" applyFont="1" applyBorder="1" applyAlignment="1">
      <alignment horizontal="center" vertical="center" wrapText="1"/>
    </xf>
    <xf numFmtId="0" fontId="45" fillId="0" borderId="71" xfId="0" applyFont="1" applyBorder="1" applyAlignment="1">
      <alignment horizontal="center" vertical="center" wrapText="1"/>
    </xf>
    <xf numFmtId="0" fontId="43" fillId="0" borderId="104" xfId="0" applyFont="1" applyBorder="1" applyAlignment="1">
      <alignment horizontal="center" vertical="center"/>
    </xf>
    <xf numFmtId="0" fontId="43" fillId="0" borderId="10" xfId="0" applyFont="1" applyBorder="1" applyAlignment="1">
      <alignment horizontal="center" vertical="center"/>
    </xf>
    <xf numFmtId="0" fontId="43" fillId="0" borderId="71" xfId="0" applyFont="1" applyBorder="1" applyAlignment="1">
      <alignment horizontal="center" vertical="center"/>
    </xf>
    <xf numFmtId="0" fontId="45" fillId="0" borderId="104" xfId="0" applyFont="1" applyBorder="1" applyAlignment="1">
      <alignment horizontal="center" vertical="center"/>
    </xf>
    <xf numFmtId="0" fontId="45" fillId="0" borderId="10" xfId="0" applyFont="1" applyBorder="1" applyAlignment="1">
      <alignment horizontal="center" vertical="center"/>
    </xf>
    <xf numFmtId="0" fontId="45" fillId="0" borderId="71" xfId="0" applyFont="1" applyBorder="1" applyAlignment="1">
      <alignment horizontal="center" vertical="center"/>
    </xf>
    <xf numFmtId="0" fontId="45" fillId="7" borderId="104" xfId="0" applyFont="1" applyFill="1" applyBorder="1" applyAlignment="1">
      <alignment horizontal="center" vertical="center" wrapText="1"/>
    </xf>
    <xf numFmtId="0" fontId="45" fillId="7" borderId="10" xfId="0" applyFont="1" applyFill="1" applyBorder="1" applyAlignment="1">
      <alignment horizontal="center" vertical="center" wrapText="1"/>
    </xf>
    <xf numFmtId="0" fontId="45" fillId="7" borderId="71" xfId="0" applyFont="1" applyFill="1" applyBorder="1" applyAlignment="1">
      <alignment horizontal="center" vertical="center" wrapText="1"/>
    </xf>
    <xf numFmtId="0" fontId="45" fillId="0" borderId="117" xfId="0" applyFont="1" applyBorder="1" applyAlignment="1">
      <alignment horizontal="center" vertical="center" wrapText="1"/>
    </xf>
    <xf numFmtId="0" fontId="45" fillId="0" borderId="118" xfId="0" applyFont="1" applyBorder="1" applyAlignment="1">
      <alignment horizontal="center" vertical="center" wrapText="1"/>
    </xf>
    <xf numFmtId="0" fontId="15" fillId="20" borderId="84" xfId="3" applyFont="1" applyFill="1" applyBorder="1" applyAlignment="1">
      <alignment horizontal="center" vertical="center" wrapText="1"/>
    </xf>
    <xf numFmtId="0" fontId="15" fillId="20" borderId="83" xfId="3" applyFont="1" applyFill="1" applyBorder="1" applyAlignment="1">
      <alignment horizontal="center" vertical="center" wrapText="1"/>
    </xf>
    <xf numFmtId="0" fontId="11" fillId="20" borderId="30" xfId="0" applyFont="1" applyFill="1" applyBorder="1" applyAlignment="1">
      <alignment horizontal="center" vertical="center" wrapText="1"/>
    </xf>
    <xf numFmtId="0" fontId="15" fillId="20" borderId="30" xfId="3" applyFont="1" applyFill="1" applyBorder="1" applyAlignment="1">
      <alignment horizontal="center" vertical="center" wrapText="1"/>
    </xf>
    <xf numFmtId="0" fontId="15" fillId="20" borderId="85" xfId="3" applyFont="1" applyFill="1" applyBorder="1" applyAlignment="1">
      <alignment horizontal="center" vertical="center" wrapText="1"/>
    </xf>
    <xf numFmtId="0" fontId="15" fillId="7" borderId="84" xfId="3" applyFont="1" applyFill="1" applyBorder="1" applyAlignment="1">
      <alignment horizontal="center" vertical="center" wrapText="1"/>
    </xf>
    <xf numFmtId="0" fontId="15" fillId="7" borderId="83" xfId="3" applyFont="1" applyFill="1" applyBorder="1" applyAlignment="1">
      <alignment horizontal="center" vertical="center" wrapText="1"/>
    </xf>
  </cellXfs>
  <cellStyles count="6">
    <cellStyle name="Normal" xfId="0" builtinId="0"/>
    <cellStyle name="Normal 2" xfId="3" xr:uid="{00000000-0005-0000-0000-000001000000}"/>
    <cellStyle name="Normal 4" xfId="2" xr:uid="{00000000-0005-0000-0000-000002000000}"/>
    <cellStyle name="Normal 6" xfId="4" xr:uid="{00000000-0005-0000-0000-000003000000}"/>
    <cellStyle name="Porcentagem" xfId="5" builtinId="5"/>
    <cellStyle name="TableStyleLight1 2" xfId="1" xr:uid="{00000000-0005-0000-0000-000005000000}"/>
  </cellStyles>
  <dxfs count="0"/>
  <tableStyles count="0" defaultTableStyle="TableStyleMedium2" defaultPivotStyle="PivotStyleLight16"/>
  <colors>
    <mruColors>
      <color rgb="FFFFCCFF"/>
      <color rgb="FFC4D79B"/>
      <color rgb="FF4F62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8" Type="http://schemas.openxmlformats.org/officeDocument/2006/relationships/image" Target="../media/image15.jpeg"/><Relationship Id="rId13" Type="http://schemas.openxmlformats.org/officeDocument/2006/relationships/image" Target="../media/image20.jpeg"/><Relationship Id="rId3" Type="http://schemas.openxmlformats.org/officeDocument/2006/relationships/image" Target="../media/image10.jpeg"/><Relationship Id="rId7" Type="http://schemas.openxmlformats.org/officeDocument/2006/relationships/image" Target="../media/image14.jpeg"/><Relationship Id="rId12" Type="http://schemas.openxmlformats.org/officeDocument/2006/relationships/image" Target="../media/image19.jpeg"/><Relationship Id="rId2" Type="http://schemas.openxmlformats.org/officeDocument/2006/relationships/image" Target="../media/image9.jpeg"/><Relationship Id="rId1" Type="http://schemas.openxmlformats.org/officeDocument/2006/relationships/image" Target="../media/image8.jpeg"/><Relationship Id="rId6" Type="http://schemas.openxmlformats.org/officeDocument/2006/relationships/image" Target="../media/image13.jpeg"/><Relationship Id="rId11" Type="http://schemas.openxmlformats.org/officeDocument/2006/relationships/image" Target="../media/image18.jpeg"/><Relationship Id="rId5" Type="http://schemas.openxmlformats.org/officeDocument/2006/relationships/image" Target="../media/image12.jpeg"/><Relationship Id="rId10" Type="http://schemas.openxmlformats.org/officeDocument/2006/relationships/image" Target="../media/image17.jpeg"/><Relationship Id="rId4" Type="http://schemas.openxmlformats.org/officeDocument/2006/relationships/image" Target="../media/image11.jpeg"/><Relationship Id="rId9" Type="http://schemas.openxmlformats.org/officeDocument/2006/relationships/image" Target="../media/image16.jpeg"/><Relationship Id="rId14" Type="http://schemas.openxmlformats.org/officeDocument/2006/relationships/image" Target="../media/image21.jpe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28574</xdr:rowOff>
    </xdr:from>
    <xdr:to>
      <xdr:col>10</xdr:col>
      <xdr:colOff>581025</xdr:colOff>
      <xdr:row>48</xdr:row>
      <xdr:rowOff>167071</xdr:rowOff>
    </xdr:to>
    <xdr:pic>
      <xdr:nvPicPr>
        <xdr:cNvPr id="3" name="Imagem 2">
          <a:extLst>
            <a:ext uri="{FF2B5EF4-FFF2-40B4-BE49-F238E27FC236}">
              <a16:creationId xmlns:a16="http://schemas.microsoft.com/office/drawing/2014/main" id="{ED1BFED8-5C95-4466-5958-6A70E94E49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28574"/>
          <a:ext cx="6648451" cy="92824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274639</xdr:colOff>
      <xdr:row>0</xdr:row>
      <xdr:rowOff>247650</xdr:rowOff>
    </xdr:from>
    <xdr:to>
      <xdr:col>2</xdr:col>
      <xdr:colOff>297019</xdr:colOff>
      <xdr:row>2</xdr:row>
      <xdr:rowOff>209550</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74639" y="247650"/>
          <a:ext cx="1003455" cy="714375"/>
        </a:xfrm>
        <a:prstGeom prst="rect">
          <a:avLst/>
        </a:prstGeom>
        <a:noFill/>
        <a:ln>
          <a:noFill/>
        </a:ln>
      </xdr:spPr>
    </xdr:pic>
    <xdr:clientData/>
  </xdr:twoCellAnchor>
  <xdr:twoCellAnchor editAs="oneCell">
    <xdr:from>
      <xdr:col>9</xdr:col>
      <xdr:colOff>733425</xdr:colOff>
      <xdr:row>0</xdr:row>
      <xdr:rowOff>200025</xdr:rowOff>
    </xdr:from>
    <xdr:to>
      <xdr:col>11</xdr:col>
      <xdr:colOff>308651</xdr:colOff>
      <xdr:row>3</xdr:row>
      <xdr:rowOff>57150</xdr:rowOff>
    </xdr:to>
    <xdr:pic>
      <xdr:nvPicPr>
        <xdr:cNvPr id="4" name="Imagem 3">
          <a:extLst>
            <a:ext uri="{FF2B5EF4-FFF2-40B4-BE49-F238E27FC236}">
              <a16:creationId xmlns:a16="http://schemas.microsoft.com/office/drawing/2014/main" id="{06596906-DF94-4988-95B6-060DAD8A130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6515100" y="200025"/>
          <a:ext cx="1413551" cy="885825"/>
        </a:xfrm>
        <a:prstGeom prst="rect">
          <a:avLst/>
        </a:prstGeom>
      </xdr:spPr>
    </xdr:pic>
    <xdr:clientData/>
  </xdr:twoCellAnchor>
  <xdr:twoCellAnchor editAs="oneCell">
    <xdr:from>
      <xdr:col>2</xdr:col>
      <xdr:colOff>28575</xdr:colOff>
      <xdr:row>30</xdr:row>
      <xdr:rowOff>466725</xdr:rowOff>
    </xdr:from>
    <xdr:to>
      <xdr:col>10</xdr:col>
      <xdr:colOff>651974</xdr:colOff>
      <xdr:row>30</xdr:row>
      <xdr:rowOff>3638550</xdr:rowOff>
    </xdr:to>
    <xdr:pic>
      <xdr:nvPicPr>
        <xdr:cNvPr id="2" name="Imagem 1">
          <a:extLst>
            <a:ext uri="{FF2B5EF4-FFF2-40B4-BE49-F238E27FC236}">
              <a16:creationId xmlns:a16="http://schemas.microsoft.com/office/drawing/2014/main" id="{D702F48B-44C5-4607-97D3-AE1E43C20EE8}"/>
            </a:ext>
          </a:extLst>
        </xdr:cNvPr>
        <xdr:cNvPicPr>
          <a:picLocks noChangeAspect="1"/>
        </xdr:cNvPicPr>
      </xdr:nvPicPr>
      <xdr:blipFill>
        <a:blip xmlns:r="http://schemas.openxmlformats.org/officeDocument/2006/relationships" r:embed="rId3"/>
        <a:stretch>
          <a:fillRect/>
        </a:stretch>
      </xdr:blipFill>
      <xdr:spPr>
        <a:xfrm>
          <a:off x="1009650" y="14258925"/>
          <a:ext cx="6519374" cy="3171825"/>
        </a:xfrm>
        <a:prstGeom prst="rect">
          <a:avLst/>
        </a:prstGeom>
      </xdr:spPr>
    </xdr:pic>
    <xdr:clientData/>
  </xdr:twoCellAnchor>
  <xdr:twoCellAnchor editAs="oneCell">
    <xdr:from>
      <xdr:col>1</xdr:col>
      <xdr:colOff>409575</xdr:colOff>
      <xdr:row>31</xdr:row>
      <xdr:rowOff>438150</xdr:rowOff>
    </xdr:from>
    <xdr:to>
      <xdr:col>10</xdr:col>
      <xdr:colOff>677200</xdr:colOff>
      <xdr:row>31</xdr:row>
      <xdr:rowOff>2000468</xdr:rowOff>
    </xdr:to>
    <xdr:pic>
      <xdr:nvPicPr>
        <xdr:cNvPr id="5" name="Imagem 4">
          <a:extLst>
            <a:ext uri="{FF2B5EF4-FFF2-40B4-BE49-F238E27FC236}">
              <a16:creationId xmlns:a16="http://schemas.microsoft.com/office/drawing/2014/main" id="{73D58A94-3B36-42FC-BD59-70E05E44AFF3}"/>
            </a:ext>
          </a:extLst>
        </xdr:cNvPr>
        <xdr:cNvPicPr>
          <a:picLocks noChangeAspect="1"/>
        </xdr:cNvPicPr>
      </xdr:nvPicPr>
      <xdr:blipFill>
        <a:blip xmlns:r="http://schemas.openxmlformats.org/officeDocument/2006/relationships" r:embed="rId4"/>
        <a:stretch>
          <a:fillRect/>
        </a:stretch>
      </xdr:blipFill>
      <xdr:spPr>
        <a:xfrm>
          <a:off x="923925" y="18030825"/>
          <a:ext cx="6630325" cy="15623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309412</xdr:colOff>
      <xdr:row>0</xdr:row>
      <xdr:rowOff>102355</xdr:rowOff>
    </xdr:from>
    <xdr:to>
      <xdr:col>0</xdr:col>
      <xdr:colOff>1504217</xdr:colOff>
      <xdr:row>3</xdr:row>
      <xdr:rowOff>44751</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09412" y="102355"/>
          <a:ext cx="1194805" cy="767896"/>
        </a:xfrm>
        <a:prstGeom prst="rect">
          <a:avLst/>
        </a:prstGeom>
        <a:noFill/>
        <a:ln>
          <a:noFill/>
        </a:ln>
      </xdr:spPr>
    </xdr:pic>
    <xdr:clientData/>
  </xdr:twoCellAnchor>
  <xdr:twoCellAnchor editAs="oneCell">
    <xdr:from>
      <xdr:col>10</xdr:col>
      <xdr:colOff>71967</xdr:colOff>
      <xdr:row>0</xdr:row>
      <xdr:rowOff>46568</xdr:rowOff>
    </xdr:from>
    <xdr:to>
      <xdr:col>11</xdr:col>
      <xdr:colOff>594783</xdr:colOff>
      <xdr:row>3</xdr:row>
      <xdr:rowOff>172933</xdr:rowOff>
    </xdr:to>
    <xdr:pic>
      <xdr:nvPicPr>
        <xdr:cNvPr id="6" name="Imagem 5">
          <a:extLst>
            <a:ext uri="{FF2B5EF4-FFF2-40B4-BE49-F238E27FC236}">
              <a16:creationId xmlns:a16="http://schemas.microsoft.com/office/drawing/2014/main" id="{C86E2B8B-6B89-B5FA-D132-5CDB1EBFEA2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11247967" y="46568"/>
          <a:ext cx="1528233" cy="951865"/>
        </a:xfrm>
        <a:prstGeom prst="rect">
          <a:avLst/>
        </a:prstGeom>
      </xdr:spPr>
    </xdr:pic>
    <xdr:clientData/>
  </xdr:twoCellAnchor>
  <xdr:twoCellAnchor editAs="oneCell">
    <xdr:from>
      <xdr:col>1</xdr:col>
      <xdr:colOff>1746250</xdr:colOff>
      <xdr:row>750</xdr:row>
      <xdr:rowOff>137583</xdr:rowOff>
    </xdr:from>
    <xdr:to>
      <xdr:col>9</xdr:col>
      <xdr:colOff>381997</xdr:colOff>
      <xdr:row>751</xdr:row>
      <xdr:rowOff>2419322</xdr:rowOff>
    </xdr:to>
    <xdr:pic>
      <xdr:nvPicPr>
        <xdr:cNvPr id="4" name="Imagem 3">
          <a:extLst>
            <a:ext uri="{FF2B5EF4-FFF2-40B4-BE49-F238E27FC236}">
              <a16:creationId xmlns:a16="http://schemas.microsoft.com/office/drawing/2014/main" id="{6AACC18F-C3D9-46CB-83FD-C254575C6C90}"/>
            </a:ext>
          </a:extLst>
        </xdr:cNvPr>
        <xdr:cNvPicPr>
          <a:picLocks noChangeAspect="1"/>
        </xdr:cNvPicPr>
      </xdr:nvPicPr>
      <xdr:blipFill>
        <a:blip xmlns:r="http://schemas.openxmlformats.org/officeDocument/2006/relationships" r:embed="rId3"/>
        <a:stretch>
          <a:fillRect/>
        </a:stretch>
      </xdr:blipFill>
      <xdr:spPr>
        <a:xfrm>
          <a:off x="3397250" y="284712833"/>
          <a:ext cx="7144747" cy="73829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150020</xdr:colOff>
      <xdr:row>0</xdr:row>
      <xdr:rowOff>239485</xdr:rowOff>
    </xdr:from>
    <xdr:to>
      <xdr:col>1</xdr:col>
      <xdr:colOff>151610</xdr:colOff>
      <xdr:row>2</xdr:row>
      <xdr:rowOff>257175</xdr:rowOff>
    </xdr:to>
    <xdr:pic>
      <xdr:nvPicPr>
        <xdr:cNvPr id="8" name="Imagem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0020" y="239485"/>
          <a:ext cx="963615" cy="627290"/>
        </a:xfrm>
        <a:prstGeom prst="rect">
          <a:avLst/>
        </a:prstGeom>
        <a:noFill/>
        <a:ln>
          <a:noFill/>
        </a:ln>
      </xdr:spPr>
    </xdr:pic>
    <xdr:clientData/>
  </xdr:twoCellAnchor>
  <xdr:twoCellAnchor editAs="oneCell">
    <xdr:from>
      <xdr:col>4</xdr:col>
      <xdr:colOff>2486025</xdr:colOff>
      <xdr:row>0</xdr:row>
      <xdr:rowOff>57150</xdr:rowOff>
    </xdr:from>
    <xdr:to>
      <xdr:col>4</xdr:col>
      <xdr:colOff>4010025</xdr:colOff>
      <xdr:row>2</xdr:row>
      <xdr:rowOff>402590</xdr:rowOff>
    </xdr:to>
    <xdr:pic>
      <xdr:nvPicPr>
        <xdr:cNvPr id="2" name="Imagem 1">
          <a:extLst>
            <a:ext uri="{FF2B5EF4-FFF2-40B4-BE49-F238E27FC236}">
              <a16:creationId xmlns:a16="http://schemas.microsoft.com/office/drawing/2014/main" id="{81D558E9-77B1-4717-8A6A-BC393407781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6829425" y="57150"/>
          <a:ext cx="1524000" cy="9550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6</xdr:col>
      <xdr:colOff>304800</xdr:colOff>
      <xdr:row>7</xdr:row>
      <xdr:rowOff>114299</xdr:rowOff>
    </xdr:to>
    <xdr:sp macro="" textlink="">
      <xdr:nvSpPr>
        <xdr:cNvPr id="5121" name="AutoShape 1">
          <a:extLst>
            <a:ext uri="{FF2B5EF4-FFF2-40B4-BE49-F238E27FC236}">
              <a16:creationId xmlns:a16="http://schemas.microsoft.com/office/drawing/2014/main" id="{00000000-0008-0000-0400-000001140000}"/>
            </a:ext>
          </a:extLst>
        </xdr:cNvPr>
        <xdr:cNvSpPr>
          <a:spLocks noChangeAspect="1" noChangeArrowheads="1"/>
        </xdr:cNvSpPr>
      </xdr:nvSpPr>
      <xdr:spPr bwMode="auto">
        <a:xfrm>
          <a:off x="3533775" y="231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xdr:row>
      <xdr:rowOff>0</xdr:rowOff>
    </xdr:from>
    <xdr:to>
      <xdr:col>5</xdr:col>
      <xdr:colOff>304800</xdr:colOff>
      <xdr:row>3</xdr:row>
      <xdr:rowOff>304800</xdr:rowOff>
    </xdr:to>
    <xdr:sp macro="" textlink="">
      <xdr:nvSpPr>
        <xdr:cNvPr id="5122" name="AutoShape 2">
          <a:extLst>
            <a:ext uri="{FF2B5EF4-FFF2-40B4-BE49-F238E27FC236}">
              <a16:creationId xmlns:a16="http://schemas.microsoft.com/office/drawing/2014/main" id="{00000000-0008-0000-0400-000002140000}"/>
            </a:ext>
          </a:extLst>
        </xdr:cNvPr>
        <xdr:cNvSpPr>
          <a:spLocks noChangeAspect="1" noChangeArrowheads="1"/>
        </xdr:cNvSpPr>
      </xdr:nvSpPr>
      <xdr:spPr bwMode="auto">
        <a:xfrm>
          <a:off x="2924175" y="133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42</xdr:row>
      <xdr:rowOff>0</xdr:rowOff>
    </xdr:from>
    <xdr:to>
      <xdr:col>16</xdr:col>
      <xdr:colOff>304800</xdr:colOff>
      <xdr:row>43</xdr:row>
      <xdr:rowOff>19050</xdr:rowOff>
    </xdr:to>
    <xdr:sp macro="" textlink="">
      <xdr:nvSpPr>
        <xdr:cNvPr id="4" name="AutoShape 1" descr="Em caldas kkkkkkk">
          <a:extLst>
            <a:ext uri="{FF2B5EF4-FFF2-40B4-BE49-F238E27FC236}">
              <a16:creationId xmlns:a16="http://schemas.microsoft.com/office/drawing/2014/main" id="{13C102EA-0AE8-31E8-0ED1-C11864942888}"/>
            </a:ext>
          </a:extLst>
        </xdr:cNvPr>
        <xdr:cNvSpPr>
          <a:spLocks noChangeAspect="1" noChangeArrowheads="1"/>
        </xdr:cNvSpPr>
      </xdr:nvSpPr>
      <xdr:spPr bwMode="auto">
        <a:xfrm>
          <a:off x="10039350" y="402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20</xdr:row>
      <xdr:rowOff>0</xdr:rowOff>
    </xdr:from>
    <xdr:to>
      <xdr:col>12</xdr:col>
      <xdr:colOff>304800</xdr:colOff>
      <xdr:row>20</xdr:row>
      <xdr:rowOff>301625</xdr:rowOff>
    </xdr:to>
    <xdr:sp macro="" textlink="">
      <xdr:nvSpPr>
        <xdr:cNvPr id="2" name="AutoShape 1">
          <a:extLst>
            <a:ext uri="{FF2B5EF4-FFF2-40B4-BE49-F238E27FC236}">
              <a16:creationId xmlns:a16="http://schemas.microsoft.com/office/drawing/2014/main" id="{F34211A4-9545-4540-FC09-45215C06A86B}"/>
            </a:ext>
          </a:extLst>
        </xdr:cNvPr>
        <xdr:cNvSpPr>
          <a:spLocks noChangeAspect="1" noChangeArrowheads="1"/>
        </xdr:cNvSpPr>
      </xdr:nvSpPr>
      <xdr:spPr bwMode="auto">
        <a:xfrm>
          <a:off x="7219950" y="1143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42</xdr:row>
      <xdr:rowOff>0</xdr:rowOff>
    </xdr:from>
    <xdr:ext cx="304800" cy="304800"/>
    <xdr:sp macro="" textlink="">
      <xdr:nvSpPr>
        <xdr:cNvPr id="8" name="AutoShape 3">
          <a:extLst>
            <a:ext uri="{FF2B5EF4-FFF2-40B4-BE49-F238E27FC236}">
              <a16:creationId xmlns:a16="http://schemas.microsoft.com/office/drawing/2014/main" id="{C508DD50-ED4F-47DC-9A9D-1EF2E91F3B0A}"/>
            </a:ext>
          </a:extLst>
        </xdr:cNvPr>
        <xdr:cNvSpPr>
          <a:spLocks noChangeAspect="1" noChangeArrowheads="1"/>
        </xdr:cNvSpPr>
      </xdr:nvSpPr>
      <xdr:spPr bwMode="auto">
        <a:xfrm>
          <a:off x="10039350" y="14411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42</xdr:row>
      <xdr:rowOff>0</xdr:rowOff>
    </xdr:from>
    <xdr:ext cx="304800" cy="304800"/>
    <xdr:sp macro="" textlink="">
      <xdr:nvSpPr>
        <xdr:cNvPr id="13" name="AutoShape 4">
          <a:extLst>
            <a:ext uri="{FF2B5EF4-FFF2-40B4-BE49-F238E27FC236}">
              <a16:creationId xmlns:a16="http://schemas.microsoft.com/office/drawing/2014/main" id="{8CF7D17E-89F4-46B9-9544-ED35954A7716}"/>
            </a:ext>
          </a:extLst>
        </xdr:cNvPr>
        <xdr:cNvSpPr>
          <a:spLocks noChangeAspect="1" noChangeArrowheads="1"/>
        </xdr:cNvSpPr>
      </xdr:nvSpPr>
      <xdr:spPr bwMode="auto">
        <a:xfrm>
          <a:off x="9315450" y="13506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17" name="AutoShape 1">
          <a:extLst>
            <a:ext uri="{FF2B5EF4-FFF2-40B4-BE49-F238E27FC236}">
              <a16:creationId xmlns:a16="http://schemas.microsoft.com/office/drawing/2014/main" id="{01F22481-A51C-4181-88A8-9415183B0A05}"/>
            </a:ext>
          </a:extLst>
        </xdr:cNvPr>
        <xdr:cNvSpPr>
          <a:spLocks noChangeAspect="1" noChangeArrowheads="1"/>
        </xdr:cNvSpPr>
      </xdr:nvSpPr>
      <xdr:spPr bwMode="auto">
        <a:xfrm>
          <a:off x="721995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390525</xdr:colOff>
      <xdr:row>1</xdr:row>
      <xdr:rowOff>371475</xdr:rowOff>
    </xdr:from>
    <xdr:to>
      <xdr:col>9</xdr:col>
      <xdr:colOff>65662</xdr:colOff>
      <xdr:row>10</xdr:row>
      <xdr:rowOff>85725</xdr:rowOff>
    </xdr:to>
    <xdr:pic>
      <xdr:nvPicPr>
        <xdr:cNvPr id="3" name="Imagem 2">
          <a:extLst>
            <a:ext uri="{FF2B5EF4-FFF2-40B4-BE49-F238E27FC236}">
              <a16:creationId xmlns:a16="http://schemas.microsoft.com/office/drawing/2014/main" id="{BE717A83-5864-42F6-8348-7536378250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2575" y="914400"/>
          <a:ext cx="3932812" cy="2952750"/>
        </a:xfrm>
        <a:prstGeom prst="rect">
          <a:avLst/>
        </a:prstGeom>
        <a:noFill/>
        <a:ln>
          <a:noFill/>
        </a:ln>
      </xdr:spPr>
    </xdr:pic>
    <xdr:clientData/>
  </xdr:twoCellAnchor>
  <xdr:twoCellAnchor editAs="oneCell">
    <xdr:from>
      <xdr:col>9</xdr:col>
      <xdr:colOff>142875</xdr:colOff>
      <xdr:row>1</xdr:row>
      <xdr:rowOff>380999</xdr:rowOff>
    </xdr:from>
    <xdr:to>
      <xdr:col>12</xdr:col>
      <xdr:colOff>386964</xdr:colOff>
      <xdr:row>10</xdr:row>
      <xdr:rowOff>95250</xdr:rowOff>
    </xdr:to>
    <xdr:pic>
      <xdr:nvPicPr>
        <xdr:cNvPr id="5" name="Imagem 4">
          <a:extLst>
            <a:ext uri="{FF2B5EF4-FFF2-40B4-BE49-F238E27FC236}">
              <a16:creationId xmlns:a16="http://schemas.microsoft.com/office/drawing/2014/main" id="{72DEAF7F-368D-4888-97F1-0218ACBA41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62600" y="923924"/>
          <a:ext cx="2072889" cy="2952751"/>
        </a:xfrm>
        <a:prstGeom prst="rect">
          <a:avLst/>
        </a:prstGeom>
        <a:noFill/>
        <a:ln>
          <a:noFill/>
        </a:ln>
      </xdr:spPr>
    </xdr:pic>
    <xdr:clientData/>
  </xdr:twoCellAnchor>
  <xdr:twoCellAnchor editAs="oneCell">
    <xdr:from>
      <xdr:col>12</xdr:col>
      <xdr:colOff>476250</xdr:colOff>
      <xdr:row>1</xdr:row>
      <xdr:rowOff>381000</xdr:rowOff>
    </xdr:from>
    <xdr:to>
      <xdr:col>15</xdr:col>
      <xdr:colOff>200025</xdr:colOff>
      <xdr:row>10</xdr:row>
      <xdr:rowOff>112902</xdr:rowOff>
    </xdr:to>
    <xdr:pic>
      <xdr:nvPicPr>
        <xdr:cNvPr id="7" name="Imagem 6">
          <a:extLst>
            <a:ext uri="{FF2B5EF4-FFF2-40B4-BE49-F238E27FC236}">
              <a16:creationId xmlns:a16="http://schemas.microsoft.com/office/drawing/2014/main" id="{A678AEAB-8D4B-43B7-B48E-1F27C374C32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6960" r="3378" b="24452"/>
        <a:stretch>
          <a:fillRect/>
        </a:stretch>
      </xdr:blipFill>
      <xdr:spPr bwMode="auto">
        <a:xfrm>
          <a:off x="7724775" y="923925"/>
          <a:ext cx="1876425" cy="2970402"/>
        </a:xfrm>
        <a:prstGeom prst="rect">
          <a:avLst/>
        </a:prstGeom>
        <a:noFill/>
        <a:ln>
          <a:noFill/>
        </a:ln>
      </xdr:spPr>
    </xdr:pic>
    <xdr:clientData/>
  </xdr:twoCellAnchor>
  <xdr:twoCellAnchor editAs="oneCell">
    <xdr:from>
      <xdr:col>2</xdr:col>
      <xdr:colOff>209550</xdr:colOff>
      <xdr:row>13</xdr:row>
      <xdr:rowOff>19050</xdr:rowOff>
    </xdr:from>
    <xdr:to>
      <xdr:col>7</xdr:col>
      <xdr:colOff>293168</xdr:colOff>
      <xdr:row>18</xdr:row>
      <xdr:rowOff>47625</xdr:rowOff>
    </xdr:to>
    <xdr:pic>
      <xdr:nvPicPr>
        <xdr:cNvPr id="9" name="Imagem 8">
          <a:extLst>
            <a:ext uri="{FF2B5EF4-FFF2-40B4-BE49-F238E27FC236}">
              <a16:creationId xmlns:a16="http://schemas.microsoft.com/office/drawing/2014/main" id="{0176D3CE-A4F4-498C-95A0-60660EB010A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71600" y="5229225"/>
          <a:ext cx="3093518" cy="2324100"/>
        </a:xfrm>
        <a:prstGeom prst="rect">
          <a:avLst/>
        </a:prstGeom>
        <a:noFill/>
        <a:ln>
          <a:noFill/>
        </a:ln>
      </xdr:spPr>
    </xdr:pic>
    <xdr:clientData/>
  </xdr:twoCellAnchor>
  <xdr:twoCellAnchor editAs="oneCell">
    <xdr:from>
      <xdr:col>7</xdr:col>
      <xdr:colOff>333375</xdr:colOff>
      <xdr:row>13</xdr:row>
      <xdr:rowOff>28576</xdr:rowOff>
    </xdr:from>
    <xdr:to>
      <xdr:col>12</xdr:col>
      <xdr:colOff>352425</xdr:colOff>
      <xdr:row>18</xdr:row>
      <xdr:rowOff>47459</xdr:rowOff>
    </xdr:to>
    <xdr:pic>
      <xdr:nvPicPr>
        <xdr:cNvPr id="10" name="Imagem 9">
          <a:extLst>
            <a:ext uri="{FF2B5EF4-FFF2-40B4-BE49-F238E27FC236}">
              <a16:creationId xmlns:a16="http://schemas.microsoft.com/office/drawing/2014/main" id="{453B35BE-C0C1-473A-973E-C69EFB6FDC2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505325" y="5238751"/>
          <a:ext cx="3095625" cy="2314408"/>
        </a:xfrm>
        <a:prstGeom prst="rect">
          <a:avLst/>
        </a:prstGeom>
        <a:noFill/>
        <a:ln>
          <a:noFill/>
        </a:ln>
      </xdr:spPr>
    </xdr:pic>
    <xdr:clientData/>
  </xdr:twoCellAnchor>
  <xdr:twoCellAnchor editAs="oneCell">
    <xdr:from>
      <xdr:col>12</xdr:col>
      <xdr:colOff>390525</xdr:colOff>
      <xdr:row>13</xdr:row>
      <xdr:rowOff>28575</xdr:rowOff>
    </xdr:from>
    <xdr:to>
      <xdr:col>14</xdr:col>
      <xdr:colOff>704850</xdr:colOff>
      <xdr:row>18</xdr:row>
      <xdr:rowOff>29210</xdr:rowOff>
    </xdr:to>
    <xdr:pic>
      <xdr:nvPicPr>
        <xdr:cNvPr id="11" name="Imagem 10">
          <a:extLst>
            <a:ext uri="{FF2B5EF4-FFF2-40B4-BE49-F238E27FC236}">
              <a16:creationId xmlns:a16="http://schemas.microsoft.com/office/drawing/2014/main" id="{9360CEC3-4240-4576-9DA8-2254B10B714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39050" y="5238750"/>
          <a:ext cx="1724025" cy="2296160"/>
        </a:xfrm>
        <a:prstGeom prst="rect">
          <a:avLst/>
        </a:prstGeom>
        <a:noFill/>
        <a:ln>
          <a:noFill/>
        </a:ln>
      </xdr:spPr>
    </xdr:pic>
    <xdr:clientData/>
  </xdr:twoCellAnchor>
  <xdr:twoCellAnchor editAs="oneCell">
    <xdr:from>
      <xdr:col>5</xdr:col>
      <xdr:colOff>180975</xdr:colOff>
      <xdr:row>20</xdr:row>
      <xdr:rowOff>476250</xdr:rowOff>
    </xdr:from>
    <xdr:to>
      <xdr:col>9</xdr:col>
      <xdr:colOff>104775</xdr:colOff>
      <xdr:row>28</xdr:row>
      <xdr:rowOff>13683</xdr:rowOff>
    </xdr:to>
    <xdr:pic>
      <xdr:nvPicPr>
        <xdr:cNvPr id="15" name="Imagem 14">
          <a:extLst>
            <a:ext uri="{FF2B5EF4-FFF2-40B4-BE49-F238E27FC236}">
              <a16:creationId xmlns:a16="http://schemas.microsoft.com/office/drawing/2014/main" id="{3FF63185-9922-4F53-B9FE-A539EE912B7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133725" y="8943975"/>
          <a:ext cx="2390775" cy="2947383"/>
        </a:xfrm>
        <a:prstGeom prst="rect">
          <a:avLst/>
        </a:prstGeom>
        <a:noFill/>
        <a:ln>
          <a:noFill/>
        </a:ln>
      </xdr:spPr>
    </xdr:pic>
    <xdr:clientData/>
  </xdr:twoCellAnchor>
  <xdr:twoCellAnchor editAs="oneCell">
    <xdr:from>
      <xdr:col>9</xdr:col>
      <xdr:colOff>180974</xdr:colOff>
      <xdr:row>21</xdr:row>
      <xdr:rowOff>0</xdr:rowOff>
    </xdr:from>
    <xdr:to>
      <xdr:col>13</xdr:col>
      <xdr:colOff>176488</xdr:colOff>
      <xdr:row>28</xdr:row>
      <xdr:rowOff>19050</xdr:rowOff>
    </xdr:to>
    <xdr:pic>
      <xdr:nvPicPr>
        <xdr:cNvPr id="16" name="Imagem 15">
          <a:extLst>
            <a:ext uri="{FF2B5EF4-FFF2-40B4-BE49-F238E27FC236}">
              <a16:creationId xmlns:a16="http://schemas.microsoft.com/office/drawing/2014/main" id="{1BFF0E0C-8E0E-4E7C-8967-713F5863E21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600699" y="8953500"/>
          <a:ext cx="2405339" cy="2952750"/>
        </a:xfrm>
        <a:prstGeom prst="rect">
          <a:avLst/>
        </a:prstGeom>
        <a:noFill/>
        <a:ln>
          <a:noFill/>
        </a:ln>
      </xdr:spPr>
    </xdr:pic>
    <xdr:clientData/>
  </xdr:twoCellAnchor>
  <xdr:twoCellAnchor editAs="oneCell">
    <xdr:from>
      <xdr:col>7</xdr:col>
      <xdr:colOff>114300</xdr:colOff>
      <xdr:row>31</xdr:row>
      <xdr:rowOff>19050</xdr:rowOff>
    </xdr:from>
    <xdr:to>
      <xdr:col>10</xdr:col>
      <xdr:colOff>488432</xdr:colOff>
      <xdr:row>38</xdr:row>
      <xdr:rowOff>0</xdr:rowOff>
    </xdr:to>
    <xdr:pic>
      <xdr:nvPicPr>
        <xdr:cNvPr id="18" name="Imagem 17">
          <a:extLst>
            <a:ext uri="{FF2B5EF4-FFF2-40B4-BE49-F238E27FC236}">
              <a16:creationId xmlns:a16="http://schemas.microsoft.com/office/drawing/2014/main" id="{D56D873A-74EA-4FDF-B134-C093A088280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286250" y="13354050"/>
          <a:ext cx="2231507" cy="2962275"/>
        </a:xfrm>
        <a:prstGeom prst="rect">
          <a:avLst/>
        </a:prstGeom>
        <a:noFill/>
        <a:ln>
          <a:noFill/>
        </a:ln>
      </xdr:spPr>
    </xdr:pic>
    <xdr:clientData/>
  </xdr:twoCellAnchor>
  <xdr:twoCellAnchor editAs="oneCell">
    <xdr:from>
      <xdr:col>5</xdr:col>
      <xdr:colOff>190500</xdr:colOff>
      <xdr:row>42</xdr:row>
      <xdr:rowOff>285749</xdr:rowOff>
    </xdr:from>
    <xdr:to>
      <xdr:col>9</xdr:col>
      <xdr:colOff>115221</xdr:colOff>
      <xdr:row>55</xdr:row>
      <xdr:rowOff>390524</xdr:rowOff>
    </xdr:to>
    <xdr:pic>
      <xdr:nvPicPr>
        <xdr:cNvPr id="28" name="Imagem 27">
          <a:extLst>
            <a:ext uri="{FF2B5EF4-FFF2-40B4-BE49-F238E27FC236}">
              <a16:creationId xmlns:a16="http://schemas.microsoft.com/office/drawing/2014/main" id="{268E38B4-F62C-4197-97E1-CCF34AD2904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143250" y="18392774"/>
          <a:ext cx="2391696" cy="2924175"/>
        </a:xfrm>
        <a:prstGeom prst="rect">
          <a:avLst/>
        </a:prstGeom>
        <a:noFill/>
        <a:ln>
          <a:noFill/>
        </a:ln>
      </xdr:spPr>
    </xdr:pic>
    <xdr:clientData/>
  </xdr:twoCellAnchor>
  <xdr:twoCellAnchor editAs="oneCell">
    <xdr:from>
      <xdr:col>9</xdr:col>
      <xdr:colOff>180974</xdr:colOff>
      <xdr:row>43</xdr:row>
      <xdr:rowOff>9871</xdr:rowOff>
    </xdr:from>
    <xdr:to>
      <xdr:col>13</xdr:col>
      <xdr:colOff>161924</xdr:colOff>
      <xdr:row>55</xdr:row>
      <xdr:rowOff>400051</xdr:rowOff>
    </xdr:to>
    <xdr:pic>
      <xdr:nvPicPr>
        <xdr:cNvPr id="29" name="Imagem 28">
          <a:extLst>
            <a:ext uri="{FF2B5EF4-FFF2-40B4-BE49-F238E27FC236}">
              <a16:creationId xmlns:a16="http://schemas.microsoft.com/office/drawing/2014/main" id="{9373634A-3592-4CE9-8B2D-DEC8D550AD8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600699" y="18402646"/>
          <a:ext cx="2390775" cy="2923830"/>
        </a:xfrm>
        <a:prstGeom prst="rect">
          <a:avLst/>
        </a:prstGeom>
        <a:noFill/>
        <a:ln>
          <a:noFill/>
        </a:ln>
      </xdr:spPr>
    </xdr:pic>
    <xdr:clientData/>
  </xdr:twoCellAnchor>
  <xdr:twoCellAnchor editAs="oneCell">
    <xdr:from>
      <xdr:col>6</xdr:col>
      <xdr:colOff>533400</xdr:colOff>
      <xdr:row>59</xdr:row>
      <xdr:rowOff>228600</xdr:rowOff>
    </xdr:from>
    <xdr:to>
      <xdr:col>11</xdr:col>
      <xdr:colOff>295274</xdr:colOff>
      <xdr:row>77</xdr:row>
      <xdr:rowOff>203230</xdr:rowOff>
    </xdr:to>
    <xdr:pic>
      <xdr:nvPicPr>
        <xdr:cNvPr id="30" name="Imagem 29">
          <a:extLst>
            <a:ext uri="{FF2B5EF4-FFF2-40B4-BE49-F238E27FC236}">
              <a16:creationId xmlns:a16="http://schemas.microsoft.com/office/drawing/2014/main" id="{D1952309-03D6-4534-8CB1-80AA9665579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4095750" y="22726650"/>
          <a:ext cx="2838449" cy="3575080"/>
        </a:xfrm>
        <a:prstGeom prst="rect">
          <a:avLst/>
        </a:prstGeom>
        <a:noFill/>
        <a:ln>
          <a:noFill/>
        </a:ln>
      </xdr:spPr>
    </xdr:pic>
    <xdr:clientData/>
  </xdr:twoCellAnchor>
  <xdr:twoCellAnchor editAs="oneCell">
    <xdr:from>
      <xdr:col>4</xdr:col>
      <xdr:colOff>352425</xdr:colOff>
      <xdr:row>84</xdr:row>
      <xdr:rowOff>19049</xdr:rowOff>
    </xdr:from>
    <xdr:to>
      <xdr:col>10</xdr:col>
      <xdr:colOff>228545</xdr:colOff>
      <xdr:row>98</xdr:row>
      <xdr:rowOff>28574</xdr:rowOff>
    </xdr:to>
    <xdr:pic>
      <xdr:nvPicPr>
        <xdr:cNvPr id="32" name="Imagem 31">
          <a:extLst>
            <a:ext uri="{FF2B5EF4-FFF2-40B4-BE49-F238E27FC236}">
              <a16:creationId xmlns:a16="http://schemas.microsoft.com/office/drawing/2014/main" id="{D2141DB6-D2CF-43EF-B17F-0740E0A2743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695575" y="27470099"/>
          <a:ext cx="3562295" cy="2676525"/>
        </a:xfrm>
        <a:prstGeom prst="rect">
          <a:avLst/>
        </a:prstGeom>
        <a:noFill/>
        <a:ln>
          <a:noFill/>
        </a:ln>
      </xdr:spPr>
    </xdr:pic>
    <xdr:clientData/>
  </xdr:twoCellAnchor>
  <xdr:twoCellAnchor editAs="oneCell">
    <xdr:from>
      <xdr:col>10</xdr:col>
      <xdr:colOff>285750</xdr:colOff>
      <xdr:row>84</xdr:row>
      <xdr:rowOff>28574</xdr:rowOff>
    </xdr:from>
    <xdr:to>
      <xdr:col>13</xdr:col>
      <xdr:colOff>495283</xdr:colOff>
      <xdr:row>98</xdr:row>
      <xdr:rowOff>38099</xdr:rowOff>
    </xdr:to>
    <xdr:pic>
      <xdr:nvPicPr>
        <xdr:cNvPr id="33" name="Imagem 32">
          <a:extLst>
            <a:ext uri="{FF2B5EF4-FFF2-40B4-BE49-F238E27FC236}">
              <a16:creationId xmlns:a16="http://schemas.microsoft.com/office/drawing/2014/main" id="{CA306B84-89C0-4229-8089-C718482944C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6315075" y="27479624"/>
          <a:ext cx="2009758" cy="2676525"/>
        </a:xfrm>
        <a:prstGeom prst="rect">
          <a:avLst/>
        </a:prstGeom>
        <a:noFill/>
        <a:ln>
          <a:noFill/>
        </a:ln>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9:M518"/>
  <sheetViews>
    <sheetView view="pageBreakPreview" topLeftCell="A19" zoomScaleNormal="80" zoomScaleSheetLayoutView="100" zoomScalePageLayoutView="60" workbookViewId="0">
      <selection activeCell="P45" sqref="P45"/>
    </sheetView>
  </sheetViews>
  <sheetFormatPr defaultRowHeight="15" x14ac:dyDescent="0.25"/>
  <cols>
    <col min="11" max="11" width="9" customWidth="1"/>
    <col min="14" max="14" width="7.85546875" customWidth="1"/>
  </cols>
  <sheetData>
    <row r="49" spans="13:13" x14ac:dyDescent="0.25">
      <c r="M49" s="159"/>
    </row>
    <row r="60" spans="13:13" ht="33.75" customHeight="1" x14ac:dyDescent="0.25"/>
    <row r="133" spans="1:5" ht="15.75" customHeight="1" thickBot="1" x14ac:dyDescent="0.3"/>
    <row r="134" spans="1:5" ht="30" customHeight="1" thickTop="1" x14ac:dyDescent="0.25">
      <c r="A134" s="427"/>
      <c r="B134" s="427"/>
      <c r="C134" s="427"/>
      <c r="D134" s="427"/>
      <c r="E134" s="427"/>
    </row>
    <row r="207" spans="1:5" ht="18" customHeight="1" thickBot="1" x14ac:dyDescent="0.3">
      <c r="A207" s="425"/>
      <c r="B207" s="425"/>
      <c r="C207" s="425"/>
      <c r="D207" s="425"/>
      <c r="E207" s="425"/>
    </row>
    <row r="208" spans="1:5" ht="15.75" thickTop="1" x14ac:dyDescent="0.25"/>
    <row r="295" spans="1:1" x14ac:dyDescent="0.25">
      <c r="A295" s="358"/>
    </row>
    <row r="296" spans="1:1" x14ac:dyDescent="0.25">
      <c r="A296" s="358"/>
    </row>
    <row r="297" spans="1:1" x14ac:dyDescent="0.25">
      <c r="A297" s="358"/>
    </row>
    <row r="298" spans="1:1" x14ac:dyDescent="0.25">
      <c r="A298" s="358"/>
    </row>
    <row r="299" spans="1:1" x14ac:dyDescent="0.25">
      <c r="A299" s="358"/>
    </row>
    <row r="300" spans="1:1" x14ac:dyDescent="0.25">
      <c r="A300" s="358"/>
    </row>
    <row r="301" spans="1:1" x14ac:dyDescent="0.25">
      <c r="A301" s="358"/>
    </row>
    <row r="319" spans="2:10" ht="51.75" customHeight="1" x14ac:dyDescent="0.25">
      <c r="B319" s="367"/>
      <c r="C319" s="367"/>
      <c r="D319" s="367"/>
      <c r="E319" s="367"/>
      <c r="F319" s="367"/>
      <c r="G319" s="367"/>
      <c r="H319" s="367"/>
      <c r="I319" s="367"/>
      <c r="J319" s="367"/>
    </row>
    <row r="320" spans="2:10" x14ac:dyDescent="0.25">
      <c r="B320" s="375"/>
      <c r="C320" s="375"/>
      <c r="D320" s="375"/>
      <c r="E320" s="375"/>
      <c r="F320" s="375"/>
      <c r="G320" s="375"/>
      <c r="H320" s="375"/>
      <c r="I320" s="375"/>
      <c r="J320" s="375"/>
    </row>
    <row r="507" spans="1:10" ht="354.75" customHeight="1" x14ac:dyDescent="0.25">
      <c r="A507" s="135"/>
      <c r="B507" s="135"/>
      <c r="C507" s="135"/>
      <c r="D507" s="135"/>
      <c r="E507" s="135"/>
      <c r="F507" s="135"/>
      <c r="G507" s="135"/>
      <c r="H507" s="135"/>
      <c r="I507" s="135"/>
      <c r="J507" s="135"/>
    </row>
    <row r="508" spans="1:10" ht="42.75" customHeight="1" x14ac:dyDescent="0.25"/>
    <row r="511" spans="1:10" ht="30" customHeight="1" x14ac:dyDescent="0.25"/>
    <row r="512" spans="1:10" ht="29.25" customHeight="1" x14ac:dyDescent="0.25"/>
    <row r="514" ht="62.25" customHeight="1" x14ac:dyDescent="0.25"/>
    <row r="516" ht="61.5" customHeight="1" x14ac:dyDescent="0.25"/>
    <row r="517" ht="77.25" customHeight="1" x14ac:dyDescent="0.25"/>
    <row r="518" ht="237.75" customHeight="1" x14ac:dyDescent="0.25"/>
  </sheetData>
  <printOptions horizontalCentered="1"/>
  <pageMargins left="0.23622047244094491" right="0.23622047244094491" top="0.43307086614173229" bottom="0.47244094488188981" header="0.31496062992125984" footer="0.23622047244094491"/>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A2E87-18AC-46C5-82B0-B61248293725}">
  <dimension ref="B3:H58"/>
  <sheetViews>
    <sheetView topLeftCell="A35" workbookViewId="0">
      <selection activeCell="F58" sqref="F58"/>
    </sheetView>
  </sheetViews>
  <sheetFormatPr defaultRowHeight="15" x14ac:dyDescent="0.25"/>
  <cols>
    <col min="2" max="2" width="36.42578125" style="206" customWidth="1"/>
    <col min="8" max="8" width="31.42578125" style="168" bestFit="1" customWidth="1"/>
  </cols>
  <sheetData>
    <row r="3" spans="2:2" ht="15.75" customHeight="1" x14ac:dyDescent="0.25">
      <c r="B3" s="92" t="s">
        <v>62</v>
      </c>
    </row>
    <row r="4" spans="2:2" x14ac:dyDescent="0.25">
      <c r="B4" s="93" t="s">
        <v>69</v>
      </c>
    </row>
    <row r="5" spans="2:2" ht="15.75" customHeight="1" x14ac:dyDescent="0.25">
      <c r="B5" s="92" t="s">
        <v>71</v>
      </c>
    </row>
    <row r="6" spans="2:2" x14ac:dyDescent="0.25">
      <c r="B6" s="556" t="s">
        <v>1046</v>
      </c>
    </row>
    <row r="7" spans="2:2" ht="15.75" customHeight="1" x14ac:dyDescent="0.25">
      <c r="B7" s="96" t="s">
        <v>85</v>
      </c>
    </row>
    <row r="8" spans="2:2" ht="15.75" customHeight="1" x14ac:dyDescent="0.25">
      <c r="B8" s="96" t="s">
        <v>97</v>
      </c>
    </row>
    <row r="9" spans="2:2" ht="15.75" customHeight="1" x14ac:dyDescent="0.25">
      <c r="B9" s="92" t="s">
        <v>105</v>
      </c>
    </row>
    <row r="10" spans="2:2" x14ac:dyDescent="0.25">
      <c r="B10" s="96" t="s">
        <v>109</v>
      </c>
    </row>
    <row r="11" spans="2:2" ht="15.75" customHeight="1" x14ac:dyDescent="0.25">
      <c r="B11" s="96" t="s">
        <v>118</v>
      </c>
    </row>
    <row r="12" spans="2:2" x14ac:dyDescent="0.25">
      <c r="B12" s="92" t="s">
        <v>122</v>
      </c>
    </row>
    <row r="13" spans="2:2" x14ac:dyDescent="0.25">
      <c r="B13" s="92" t="s">
        <v>124</v>
      </c>
    </row>
    <row r="14" spans="2:2" ht="15.75" customHeight="1" x14ac:dyDescent="0.25">
      <c r="B14" s="92" t="s">
        <v>128</v>
      </c>
    </row>
    <row r="15" spans="2:2" ht="15.75" customHeight="1" x14ac:dyDescent="0.25">
      <c r="B15" s="96" t="s">
        <v>131</v>
      </c>
    </row>
    <row r="16" spans="2:2" ht="15.75" customHeight="1" x14ac:dyDescent="0.25">
      <c r="B16" s="92" t="s">
        <v>145</v>
      </c>
    </row>
    <row r="17" spans="2:2" x14ac:dyDescent="0.25">
      <c r="B17" s="92" t="s">
        <v>148</v>
      </c>
    </row>
    <row r="18" spans="2:2" ht="15.75" customHeight="1" x14ac:dyDescent="0.25">
      <c r="B18" s="96" t="s">
        <v>159</v>
      </c>
    </row>
    <row r="19" spans="2:2" x14ac:dyDescent="0.25">
      <c r="B19" s="94" t="s">
        <v>172</v>
      </c>
    </row>
    <row r="20" spans="2:2" x14ac:dyDescent="0.25">
      <c r="B20" s="92" t="s">
        <v>178</v>
      </c>
    </row>
    <row r="21" spans="2:2" ht="15.75" customHeight="1" x14ac:dyDescent="0.25">
      <c r="B21" s="96" t="s">
        <v>183</v>
      </c>
    </row>
    <row r="22" spans="2:2" x14ac:dyDescent="0.25">
      <c r="B22" s="92" t="s">
        <v>195</v>
      </c>
    </row>
    <row r="23" spans="2:2" x14ac:dyDescent="0.25">
      <c r="B23" s="92" t="s">
        <v>200</v>
      </c>
    </row>
    <row r="24" spans="2:2" x14ac:dyDescent="0.25">
      <c r="B24" s="557" t="s">
        <v>202</v>
      </c>
    </row>
    <row r="25" spans="2:2" x14ac:dyDescent="0.25">
      <c r="B25" s="92" t="s">
        <v>204</v>
      </c>
    </row>
    <row r="26" spans="2:2" x14ac:dyDescent="0.25">
      <c r="B26" s="92" t="s">
        <v>206</v>
      </c>
    </row>
    <row r="27" spans="2:2" ht="15.75" customHeight="1" x14ac:dyDescent="0.25">
      <c r="B27" s="93" t="s">
        <v>211</v>
      </c>
    </row>
    <row r="28" spans="2:2" x14ac:dyDescent="0.25">
      <c r="B28" s="558" t="s">
        <v>1048</v>
      </c>
    </row>
    <row r="29" spans="2:2" x14ac:dyDescent="0.25">
      <c r="B29" s="94" t="s">
        <v>218</v>
      </c>
    </row>
    <row r="30" spans="2:2" ht="15.75" customHeight="1" x14ac:dyDescent="0.25">
      <c r="B30" s="93" t="s">
        <v>220</v>
      </c>
    </row>
    <row r="31" spans="2:2" x14ac:dyDescent="0.25">
      <c r="B31" s="558" t="s">
        <v>1094</v>
      </c>
    </row>
    <row r="32" spans="2:2" x14ac:dyDescent="0.25">
      <c r="B32" s="94" t="s">
        <v>231</v>
      </c>
    </row>
    <row r="33" spans="2:5" x14ac:dyDescent="0.25">
      <c r="B33" s="93" t="s">
        <v>242</v>
      </c>
    </row>
    <row r="34" spans="2:5" x14ac:dyDescent="0.25">
      <c r="B34" s="94" t="s">
        <v>249</v>
      </c>
    </row>
    <row r="35" spans="2:5" ht="15.75" customHeight="1" x14ac:dyDescent="0.25">
      <c r="B35" s="94" t="s">
        <v>252</v>
      </c>
    </row>
    <row r="36" spans="2:5" ht="15.75" customHeight="1" x14ac:dyDescent="0.25">
      <c r="B36" s="93" t="s">
        <v>286</v>
      </c>
    </row>
    <row r="37" spans="2:5" ht="15.75" customHeight="1" x14ac:dyDescent="0.25">
      <c r="B37" s="94" t="s">
        <v>292</v>
      </c>
    </row>
    <row r="38" spans="2:5" x14ac:dyDescent="0.25">
      <c r="B38" s="94" t="s">
        <v>295</v>
      </c>
    </row>
    <row r="39" spans="2:5" x14ac:dyDescent="0.25">
      <c r="B39" s="94" t="s">
        <v>302</v>
      </c>
    </row>
    <row r="40" spans="2:5" x14ac:dyDescent="0.25">
      <c r="B40" s="94" t="s">
        <v>307</v>
      </c>
    </row>
    <row r="41" spans="2:5" x14ac:dyDescent="0.25">
      <c r="B41" s="94" t="s">
        <v>1186</v>
      </c>
      <c r="D41">
        <v>39</v>
      </c>
      <c r="E41" t="s">
        <v>976</v>
      </c>
    </row>
    <row r="45" spans="2:5" ht="15" customHeight="1" x14ac:dyDescent="0.25">
      <c r="B45" s="258" t="s">
        <v>347</v>
      </c>
    </row>
    <row r="46" spans="2:5" x14ac:dyDescent="0.25">
      <c r="B46" s="129" t="s">
        <v>349</v>
      </c>
    </row>
    <row r="47" spans="2:5" ht="15" customHeight="1" x14ac:dyDescent="0.25">
      <c r="B47" s="128" t="s">
        <v>363</v>
      </c>
    </row>
    <row r="48" spans="2:5" ht="15" customHeight="1" x14ac:dyDescent="0.25">
      <c r="B48" s="128" t="s">
        <v>370</v>
      </c>
    </row>
    <row r="49" spans="2:4" ht="15" customHeight="1" x14ac:dyDescent="0.25">
      <c r="B49" s="128" t="s">
        <v>423</v>
      </c>
    </row>
    <row r="50" spans="2:4" ht="15" customHeight="1" x14ac:dyDescent="0.25">
      <c r="B50" s="431" t="s">
        <v>432</v>
      </c>
    </row>
    <row r="51" spans="2:4" x14ac:dyDescent="0.25">
      <c r="B51" s="130" t="s">
        <v>439</v>
      </c>
    </row>
    <row r="52" spans="2:4" x14ac:dyDescent="0.25">
      <c r="B52" s="128" t="s">
        <v>444</v>
      </c>
    </row>
    <row r="53" spans="2:4" x14ac:dyDescent="0.25">
      <c r="B53" s="128" t="s">
        <v>448</v>
      </c>
    </row>
    <row r="54" spans="2:4" x14ac:dyDescent="0.25">
      <c r="B54" s="128" t="s">
        <v>769</v>
      </c>
    </row>
    <row r="55" spans="2:4" x14ac:dyDescent="0.25">
      <c r="B55" s="403" t="s">
        <v>926</v>
      </c>
    </row>
    <row r="56" spans="2:4" ht="15.75" customHeight="1" x14ac:dyDescent="0.25">
      <c r="B56" s="130" t="s">
        <v>457</v>
      </c>
    </row>
    <row r="57" spans="2:4" ht="15" customHeight="1" x14ac:dyDescent="0.25">
      <c r="B57" s="554" t="s">
        <v>468</v>
      </c>
    </row>
    <row r="58" spans="2:4" x14ac:dyDescent="0.25">
      <c r="B58" s="128" t="s">
        <v>478</v>
      </c>
      <c r="D58" t="s">
        <v>1204</v>
      </c>
    </row>
  </sheetData>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0C18-3E51-43A0-9378-C97D3A48684F}">
  <dimension ref="A6:C67"/>
  <sheetViews>
    <sheetView topLeftCell="A41" workbookViewId="0">
      <selection activeCell="E67" sqref="E67"/>
    </sheetView>
  </sheetViews>
  <sheetFormatPr defaultColWidth="13.7109375" defaultRowHeight="15" x14ac:dyDescent="0.25"/>
  <cols>
    <col min="1" max="1" width="36.140625" customWidth="1"/>
    <col min="4" max="4" width="20.7109375" customWidth="1"/>
  </cols>
  <sheetData>
    <row r="6" spans="1:1" ht="16.5" thickBot="1" x14ac:dyDescent="0.3">
      <c r="A6" s="223" t="s">
        <v>54</v>
      </c>
    </row>
    <row r="7" spans="1:1" ht="15.75" thickTop="1" x14ac:dyDescent="0.25">
      <c r="A7" s="128" t="s">
        <v>60</v>
      </c>
    </row>
    <row r="8" spans="1:1" x14ac:dyDescent="0.25">
      <c r="A8" s="64" t="s">
        <v>62</v>
      </c>
    </row>
    <row r="9" spans="1:1" x14ac:dyDescent="0.25">
      <c r="A9" s="64" t="s">
        <v>71</v>
      </c>
    </row>
    <row r="10" spans="1:1" x14ac:dyDescent="0.25">
      <c r="A10" s="64" t="s">
        <v>1019</v>
      </c>
    </row>
    <row r="11" spans="1:1" x14ac:dyDescent="0.25">
      <c r="A11" s="64" t="s">
        <v>73</v>
      </c>
    </row>
    <row r="12" spans="1:1" x14ac:dyDescent="0.25">
      <c r="A12" s="450" t="s">
        <v>1046</v>
      </c>
    </row>
    <row r="13" spans="1:1" x14ac:dyDescent="0.25">
      <c r="A13" s="128" t="s">
        <v>85</v>
      </c>
    </row>
    <row r="14" spans="1:1" x14ac:dyDescent="0.25">
      <c r="A14" s="128" t="s">
        <v>97</v>
      </c>
    </row>
    <row r="15" spans="1:1" x14ac:dyDescent="0.25">
      <c r="A15" s="64" t="s">
        <v>105</v>
      </c>
    </row>
    <row r="16" spans="1:1" x14ac:dyDescent="0.25">
      <c r="A16" s="128" t="s">
        <v>109</v>
      </c>
    </row>
    <row r="17" spans="1:1" x14ac:dyDescent="0.25">
      <c r="A17" s="128" t="s">
        <v>118</v>
      </c>
    </row>
    <row r="18" spans="1:1" x14ac:dyDescent="0.25">
      <c r="A18" s="64" t="s">
        <v>122</v>
      </c>
    </row>
    <row r="19" spans="1:1" x14ac:dyDescent="0.25">
      <c r="A19" s="64" t="s">
        <v>124</v>
      </c>
    </row>
    <row r="20" spans="1:1" x14ac:dyDescent="0.25">
      <c r="A20" s="64" t="s">
        <v>128</v>
      </c>
    </row>
    <row r="21" spans="1:1" x14ac:dyDescent="0.25">
      <c r="A21" s="128" t="s">
        <v>131</v>
      </c>
    </row>
    <row r="22" spans="1:1" x14ac:dyDescent="0.25">
      <c r="A22" s="64" t="s">
        <v>137</v>
      </c>
    </row>
    <row r="23" spans="1:1" x14ac:dyDescent="0.25">
      <c r="A23" s="64" t="s">
        <v>145</v>
      </c>
    </row>
    <row r="24" spans="1:1" x14ac:dyDescent="0.25">
      <c r="A24" s="64" t="s">
        <v>148</v>
      </c>
    </row>
    <row r="25" spans="1:1" x14ac:dyDescent="0.25">
      <c r="A25" s="64" t="s">
        <v>152</v>
      </c>
    </row>
    <row r="26" spans="1:1" x14ac:dyDescent="0.25">
      <c r="A26" s="128" t="s">
        <v>159</v>
      </c>
    </row>
    <row r="27" spans="1:1" x14ac:dyDescent="0.25">
      <c r="A27" s="65" t="s">
        <v>172</v>
      </c>
    </row>
    <row r="28" spans="1:1" x14ac:dyDescent="0.25">
      <c r="A28" s="64" t="s">
        <v>178</v>
      </c>
    </row>
    <row r="29" spans="1:1" x14ac:dyDescent="0.25">
      <c r="A29" s="128" t="s">
        <v>183</v>
      </c>
    </row>
    <row r="30" spans="1:1" x14ac:dyDescent="0.25">
      <c r="A30" s="64" t="s">
        <v>195</v>
      </c>
    </row>
    <row r="31" spans="1:1" x14ac:dyDescent="0.25">
      <c r="A31" s="64" t="s">
        <v>200</v>
      </c>
    </row>
    <row r="32" spans="1:1" x14ac:dyDescent="0.25">
      <c r="A32" s="90" t="s">
        <v>202</v>
      </c>
    </row>
    <row r="33" spans="1:1" x14ac:dyDescent="0.25">
      <c r="A33" s="64" t="s">
        <v>206</v>
      </c>
    </row>
    <row r="34" spans="1:1" x14ac:dyDescent="0.25">
      <c r="A34" s="130" t="s">
        <v>211</v>
      </c>
    </row>
    <row r="35" spans="1:1" x14ac:dyDescent="0.25">
      <c r="A35" s="91" t="s">
        <v>1048</v>
      </c>
    </row>
    <row r="36" spans="1:1" x14ac:dyDescent="0.25">
      <c r="A36" s="65" t="s">
        <v>218</v>
      </c>
    </row>
    <row r="37" spans="1:1" x14ac:dyDescent="0.25">
      <c r="A37" s="130" t="s">
        <v>220</v>
      </c>
    </row>
    <row r="38" spans="1:1" x14ac:dyDescent="0.25">
      <c r="A38" s="65" t="s">
        <v>231</v>
      </c>
    </row>
    <row r="39" spans="1:1" x14ac:dyDescent="0.25">
      <c r="A39" s="65" t="s">
        <v>1096</v>
      </c>
    </row>
    <row r="40" spans="1:1" x14ac:dyDescent="0.25">
      <c r="A40" s="130" t="s">
        <v>242</v>
      </c>
    </row>
    <row r="41" spans="1:1" x14ac:dyDescent="0.25">
      <c r="A41" s="65" t="s">
        <v>249</v>
      </c>
    </row>
    <row r="42" spans="1:1" x14ac:dyDescent="0.25">
      <c r="A42" s="65" t="s">
        <v>252</v>
      </c>
    </row>
    <row r="43" spans="1:1" x14ac:dyDescent="0.25">
      <c r="A43" s="130" t="s">
        <v>286</v>
      </c>
    </row>
    <row r="44" spans="1:1" x14ac:dyDescent="0.25">
      <c r="A44" s="65" t="s">
        <v>292</v>
      </c>
    </row>
    <row r="45" spans="1:1" x14ac:dyDescent="0.25">
      <c r="A45" s="65" t="s">
        <v>295</v>
      </c>
    </row>
    <row r="46" spans="1:1" x14ac:dyDescent="0.25">
      <c r="A46" s="65" t="s">
        <v>302</v>
      </c>
    </row>
    <row r="47" spans="1:1" x14ac:dyDescent="0.25">
      <c r="A47" s="130" t="s">
        <v>305</v>
      </c>
    </row>
    <row r="48" spans="1:1" x14ac:dyDescent="0.25">
      <c r="A48" s="91" t="s">
        <v>313</v>
      </c>
    </row>
    <row r="49" spans="1:3" x14ac:dyDescent="0.25">
      <c r="A49" s="65" t="s">
        <v>317</v>
      </c>
    </row>
    <row r="50" spans="1:3" x14ac:dyDescent="0.25">
      <c r="A50" s="177" t="s">
        <v>322</v>
      </c>
    </row>
    <row r="51" spans="1:3" x14ac:dyDescent="0.25">
      <c r="A51" s="65" t="s">
        <v>330</v>
      </c>
      <c r="C51" t="s">
        <v>981</v>
      </c>
    </row>
    <row r="53" spans="1:3" ht="15.75" x14ac:dyDescent="0.25">
      <c r="A53" s="258" t="s">
        <v>347</v>
      </c>
    </row>
    <row r="54" spans="1:3" ht="15" customHeight="1" x14ac:dyDescent="0.25">
      <c r="A54" s="129" t="s">
        <v>349</v>
      </c>
    </row>
    <row r="55" spans="1:3" x14ac:dyDescent="0.25">
      <c r="A55" s="128" t="s">
        <v>361</v>
      </c>
    </row>
    <row r="56" spans="1:3" x14ac:dyDescent="0.25">
      <c r="A56" s="128" t="s">
        <v>363</v>
      </c>
    </row>
    <row r="57" spans="1:3" ht="18.75" customHeight="1" x14ac:dyDescent="0.25">
      <c r="A57" s="128" t="s">
        <v>370</v>
      </c>
    </row>
    <row r="58" spans="1:3" x14ac:dyDescent="0.25">
      <c r="A58" s="64" t="s">
        <v>419</v>
      </c>
    </row>
    <row r="59" spans="1:3" x14ac:dyDescent="0.25">
      <c r="A59" s="128" t="s">
        <v>423</v>
      </c>
    </row>
    <row r="60" spans="1:3" x14ac:dyDescent="0.25">
      <c r="A60" s="128" t="s">
        <v>428</v>
      </c>
    </row>
    <row r="61" spans="1:3" x14ac:dyDescent="0.25">
      <c r="A61" s="461" t="s">
        <v>432</v>
      </c>
    </row>
    <row r="62" spans="1:3" x14ac:dyDescent="0.25">
      <c r="A62" s="130" t="s">
        <v>439</v>
      </c>
    </row>
    <row r="63" spans="1:3" x14ac:dyDescent="0.25">
      <c r="A63" s="64" t="s">
        <v>442</v>
      </c>
    </row>
    <row r="64" spans="1:3" x14ac:dyDescent="0.25">
      <c r="A64" s="128" t="s">
        <v>448</v>
      </c>
    </row>
    <row r="65" spans="1:3" x14ac:dyDescent="0.25">
      <c r="A65" s="130" t="s">
        <v>457</v>
      </c>
    </row>
    <row r="66" spans="1:3" x14ac:dyDescent="0.25">
      <c r="A66" s="462" t="s">
        <v>468</v>
      </c>
    </row>
    <row r="67" spans="1:3" x14ac:dyDescent="0.25">
      <c r="A67" s="64" t="s">
        <v>478</v>
      </c>
      <c r="C67" t="s">
        <v>1152</v>
      </c>
    </row>
  </sheetData>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A2625-D994-4FAD-A696-2C300B8D9F85}">
  <dimension ref="A2:C67"/>
  <sheetViews>
    <sheetView topLeftCell="A50" workbookViewId="0">
      <selection activeCell="N79" sqref="N79"/>
    </sheetView>
  </sheetViews>
  <sheetFormatPr defaultRowHeight="15" x14ac:dyDescent="0.25"/>
  <cols>
    <col min="1" max="1" width="35" customWidth="1"/>
    <col min="8" max="8" width="20.28515625" customWidth="1"/>
  </cols>
  <sheetData>
    <row r="2" spans="1:1" ht="16.5" thickBot="1" x14ac:dyDescent="0.3">
      <c r="A2" s="223" t="s">
        <v>54</v>
      </c>
    </row>
    <row r="3" spans="1:1" ht="15.75" thickTop="1" x14ac:dyDescent="0.25">
      <c r="A3" s="128" t="s">
        <v>60</v>
      </c>
    </row>
    <row r="4" spans="1:1" ht="15" customHeight="1" x14ac:dyDescent="0.25">
      <c r="A4" s="64" t="s">
        <v>62</v>
      </c>
    </row>
    <row r="5" spans="1:1" ht="15" customHeight="1" x14ac:dyDescent="0.25">
      <c r="A5" s="64" t="s">
        <v>71</v>
      </c>
    </row>
    <row r="6" spans="1:1" x14ac:dyDescent="0.25">
      <c r="A6" s="64" t="s">
        <v>1019</v>
      </c>
    </row>
    <row r="7" spans="1:1" x14ac:dyDescent="0.25">
      <c r="A7" s="450" t="s">
        <v>1046</v>
      </c>
    </row>
    <row r="8" spans="1:1" ht="15" customHeight="1" x14ac:dyDescent="0.25">
      <c r="A8" s="128" t="s">
        <v>85</v>
      </c>
    </row>
    <row r="9" spans="1:1" ht="15" customHeight="1" x14ac:dyDescent="0.25">
      <c r="A9" s="128" t="s">
        <v>97</v>
      </c>
    </row>
    <row r="10" spans="1:1" x14ac:dyDescent="0.25">
      <c r="A10" s="64" t="s">
        <v>105</v>
      </c>
    </row>
    <row r="11" spans="1:1" x14ac:dyDescent="0.25">
      <c r="A11" s="128" t="s">
        <v>109</v>
      </c>
    </row>
    <row r="12" spans="1:1" ht="15" customHeight="1" x14ac:dyDescent="0.25">
      <c r="A12" s="128" t="s">
        <v>118</v>
      </c>
    </row>
    <row r="13" spans="1:1" x14ac:dyDescent="0.25">
      <c r="A13" s="64" t="s">
        <v>122</v>
      </c>
    </row>
    <row r="14" spans="1:1" x14ac:dyDescent="0.25">
      <c r="A14" s="64" t="s">
        <v>124</v>
      </c>
    </row>
    <row r="15" spans="1:1" ht="15" customHeight="1" x14ac:dyDescent="0.25">
      <c r="A15" s="64" t="s">
        <v>128</v>
      </c>
    </row>
    <row r="16" spans="1:1" ht="15" customHeight="1" x14ac:dyDescent="0.25">
      <c r="A16" s="128" t="s">
        <v>131</v>
      </c>
    </row>
    <row r="17" spans="1:1" ht="17.25" customHeight="1" x14ac:dyDescent="0.25">
      <c r="A17" s="64" t="s">
        <v>137</v>
      </c>
    </row>
    <row r="18" spans="1:1" ht="15" customHeight="1" x14ac:dyDescent="0.25">
      <c r="A18" s="64" t="s">
        <v>145</v>
      </c>
    </row>
    <row r="19" spans="1:1" x14ac:dyDescent="0.25">
      <c r="A19" s="64" t="s">
        <v>148</v>
      </c>
    </row>
    <row r="20" spans="1:1" x14ac:dyDescent="0.25">
      <c r="A20" s="64" t="s">
        <v>152</v>
      </c>
    </row>
    <row r="21" spans="1:1" ht="15" customHeight="1" x14ac:dyDescent="0.25">
      <c r="A21" s="128" t="s">
        <v>159</v>
      </c>
    </row>
    <row r="22" spans="1:1" x14ac:dyDescent="0.25">
      <c r="A22" s="65" t="s">
        <v>172</v>
      </c>
    </row>
    <row r="23" spans="1:1" x14ac:dyDescent="0.25">
      <c r="A23" s="64" t="s">
        <v>178</v>
      </c>
    </row>
    <row r="24" spans="1:1" x14ac:dyDescent="0.25">
      <c r="A24" s="64" t="s">
        <v>195</v>
      </c>
    </row>
    <row r="25" spans="1:1" ht="18" customHeight="1" x14ac:dyDescent="0.25">
      <c r="A25" s="64" t="s">
        <v>200</v>
      </c>
    </row>
    <row r="26" spans="1:1" x14ac:dyDescent="0.25">
      <c r="A26" s="90" t="s">
        <v>202</v>
      </c>
    </row>
    <row r="27" spans="1:1" x14ac:dyDescent="0.25">
      <c r="A27" s="64" t="s">
        <v>204</v>
      </c>
    </row>
    <row r="28" spans="1:1" x14ac:dyDescent="0.25">
      <c r="A28" s="64" t="s">
        <v>206</v>
      </c>
    </row>
    <row r="29" spans="1:1" ht="15" customHeight="1" x14ac:dyDescent="0.25">
      <c r="A29" s="130" t="s">
        <v>211</v>
      </c>
    </row>
    <row r="30" spans="1:1" x14ac:dyDescent="0.25">
      <c r="A30" s="91" t="s">
        <v>1048</v>
      </c>
    </row>
    <row r="31" spans="1:1" x14ac:dyDescent="0.25">
      <c r="A31" s="65" t="s">
        <v>218</v>
      </c>
    </row>
    <row r="32" spans="1:1" ht="15" customHeight="1" x14ac:dyDescent="0.25">
      <c r="A32" s="130" t="s">
        <v>220</v>
      </c>
    </row>
    <row r="33" spans="1:1" x14ac:dyDescent="0.25">
      <c r="A33" s="91" t="s">
        <v>1094</v>
      </c>
    </row>
    <row r="34" spans="1:1" x14ac:dyDescent="0.25">
      <c r="A34" s="65" t="s">
        <v>231</v>
      </c>
    </row>
    <row r="35" spans="1:1" x14ac:dyDescent="0.25">
      <c r="A35" s="65" t="s">
        <v>1096</v>
      </c>
    </row>
    <row r="36" spans="1:1" x14ac:dyDescent="0.25">
      <c r="A36" s="130" t="s">
        <v>242</v>
      </c>
    </row>
    <row r="37" spans="1:1" x14ac:dyDescent="0.25">
      <c r="A37" s="65" t="s">
        <v>249</v>
      </c>
    </row>
    <row r="38" spans="1:1" ht="15" customHeight="1" x14ac:dyDescent="0.25">
      <c r="A38" s="65" t="s">
        <v>252</v>
      </c>
    </row>
    <row r="39" spans="1:1" ht="15" customHeight="1" x14ac:dyDescent="0.25">
      <c r="A39" s="130" t="s">
        <v>286</v>
      </c>
    </row>
    <row r="40" spans="1:1" ht="15" customHeight="1" x14ac:dyDescent="0.25">
      <c r="A40" s="65" t="s">
        <v>292</v>
      </c>
    </row>
    <row r="41" spans="1:1" ht="21" customHeight="1" x14ac:dyDescent="0.25">
      <c r="A41" s="65" t="s">
        <v>295</v>
      </c>
    </row>
    <row r="42" spans="1:1" x14ac:dyDescent="0.25">
      <c r="A42" s="130" t="s">
        <v>296</v>
      </c>
    </row>
    <row r="43" spans="1:1" x14ac:dyDescent="0.25">
      <c r="A43" s="65" t="s">
        <v>298</v>
      </c>
    </row>
    <row r="44" spans="1:1" x14ac:dyDescent="0.25">
      <c r="A44" s="65" t="s">
        <v>302</v>
      </c>
    </row>
    <row r="45" spans="1:1" x14ac:dyDescent="0.25">
      <c r="A45" s="130" t="s">
        <v>305</v>
      </c>
    </row>
    <row r="46" spans="1:1" x14ac:dyDescent="0.25">
      <c r="A46" s="65" t="s">
        <v>317</v>
      </c>
    </row>
    <row r="47" spans="1:1" x14ac:dyDescent="0.25">
      <c r="A47" s="65" t="s">
        <v>330</v>
      </c>
    </row>
    <row r="48" spans="1:1" x14ac:dyDescent="0.25">
      <c r="A48" s="130" t="s">
        <v>332</v>
      </c>
    </row>
    <row r="49" spans="1:3" x14ac:dyDescent="0.25">
      <c r="A49" s="130" t="s">
        <v>337</v>
      </c>
      <c r="C49" s="95" t="s">
        <v>999</v>
      </c>
    </row>
    <row r="50" spans="1:3" ht="33" customHeight="1" x14ac:dyDescent="0.25"/>
    <row r="51" spans="1:3" ht="15.75" customHeight="1" x14ac:dyDescent="0.25"/>
    <row r="52" spans="1:3" ht="15.75" x14ac:dyDescent="0.25">
      <c r="A52" s="258" t="s">
        <v>347</v>
      </c>
    </row>
    <row r="53" spans="1:3" ht="15" customHeight="1" x14ac:dyDescent="0.25">
      <c r="A53" s="128" t="s">
        <v>361</v>
      </c>
    </row>
    <row r="54" spans="1:3" x14ac:dyDescent="0.25">
      <c r="A54" s="128" t="s">
        <v>363</v>
      </c>
    </row>
    <row r="55" spans="1:3" x14ac:dyDescent="0.25">
      <c r="A55" s="128" t="s">
        <v>370</v>
      </c>
    </row>
    <row r="56" spans="1:3" x14ac:dyDescent="0.25">
      <c r="A56" s="90" t="s">
        <v>814</v>
      </c>
    </row>
    <row r="57" spans="1:3" ht="15" customHeight="1" x14ac:dyDescent="0.25">
      <c r="A57" s="450" t="s">
        <v>415</v>
      </c>
    </row>
    <row r="58" spans="1:3" ht="15" customHeight="1" x14ac:dyDescent="0.25">
      <c r="A58" s="64" t="s">
        <v>419</v>
      </c>
    </row>
    <row r="59" spans="1:3" ht="15" customHeight="1" x14ac:dyDescent="0.25">
      <c r="A59" s="128" t="s">
        <v>423</v>
      </c>
    </row>
    <row r="60" spans="1:3" ht="15" customHeight="1" x14ac:dyDescent="0.25">
      <c r="A60" s="128" t="s">
        <v>428</v>
      </c>
    </row>
    <row r="61" spans="1:3" x14ac:dyDescent="0.25">
      <c r="A61" s="461" t="s">
        <v>432</v>
      </c>
    </row>
    <row r="62" spans="1:3" ht="15.75" customHeight="1" x14ac:dyDescent="0.25">
      <c r="A62" s="130" t="s">
        <v>439</v>
      </c>
    </row>
    <row r="63" spans="1:3" x14ac:dyDescent="0.25">
      <c r="A63" s="64" t="s">
        <v>442</v>
      </c>
    </row>
    <row r="64" spans="1:3" x14ac:dyDescent="0.25">
      <c r="A64" s="128" t="s">
        <v>448</v>
      </c>
    </row>
    <row r="65" spans="1:3" ht="15" customHeight="1" x14ac:dyDescent="0.25">
      <c r="A65" s="130" t="s">
        <v>457</v>
      </c>
    </row>
    <row r="66" spans="1:3" x14ac:dyDescent="0.25">
      <c r="A66" s="385" t="s">
        <v>468</v>
      </c>
    </row>
    <row r="67" spans="1:3" x14ac:dyDescent="0.25">
      <c r="A67" s="383" t="s">
        <v>478</v>
      </c>
      <c r="C67" s="95" t="s">
        <v>1110</v>
      </c>
    </row>
  </sheetData>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EDEC6-2AF4-436C-83B6-05F3075FE739}">
  <dimension ref="B4:E79"/>
  <sheetViews>
    <sheetView topLeftCell="A54" workbookViewId="0">
      <selection activeCell="F76" sqref="F76"/>
    </sheetView>
  </sheetViews>
  <sheetFormatPr defaultRowHeight="15" x14ac:dyDescent="0.25"/>
  <cols>
    <col min="2" max="2" width="31.28515625" customWidth="1"/>
    <col min="6" max="6" width="27.42578125" customWidth="1"/>
    <col min="7" max="7" width="11.42578125" customWidth="1"/>
  </cols>
  <sheetData>
    <row r="4" ht="15" customHeight="1" x14ac:dyDescent="0.25"/>
    <row r="5" ht="15" customHeight="1" x14ac:dyDescent="0.25"/>
    <row r="6" ht="15.75" customHeight="1" x14ac:dyDescent="0.25"/>
    <row r="8" ht="15" customHeight="1" x14ac:dyDescent="0.25"/>
    <row r="11" ht="15" customHeight="1" x14ac:dyDescent="0.25"/>
    <row r="14" ht="15" customHeight="1" x14ac:dyDescent="0.25"/>
    <row r="16" ht="15.75" customHeight="1" x14ac:dyDescent="0.25"/>
    <row r="22" spans="2:2" ht="16.5" thickBot="1" x14ac:dyDescent="0.3">
      <c r="B22" s="223" t="s">
        <v>54</v>
      </c>
    </row>
    <row r="23" spans="2:2" ht="15.75" thickTop="1" x14ac:dyDescent="0.25">
      <c r="B23" s="128" t="s">
        <v>60</v>
      </c>
    </row>
    <row r="24" spans="2:2" x14ac:dyDescent="0.25">
      <c r="B24" s="65" t="s">
        <v>172</v>
      </c>
    </row>
    <row r="25" spans="2:2" ht="15" customHeight="1" x14ac:dyDescent="0.25">
      <c r="B25" s="128" t="s">
        <v>122</v>
      </c>
    </row>
    <row r="26" spans="2:2" x14ac:dyDescent="0.25">
      <c r="B26" s="64" t="s">
        <v>131</v>
      </c>
    </row>
    <row r="27" spans="2:2" x14ac:dyDescent="0.25">
      <c r="B27" s="128" t="s">
        <v>1066</v>
      </c>
    </row>
    <row r="28" spans="2:2" ht="15" customHeight="1" x14ac:dyDescent="0.25">
      <c r="B28" s="130" t="s">
        <v>220</v>
      </c>
    </row>
    <row r="29" spans="2:2" x14ac:dyDescent="0.25">
      <c r="B29" s="65" t="s">
        <v>283</v>
      </c>
    </row>
    <row r="30" spans="2:2" x14ac:dyDescent="0.25">
      <c r="B30" s="64" t="s">
        <v>202</v>
      </c>
    </row>
    <row r="31" spans="2:2" x14ac:dyDescent="0.25">
      <c r="B31" s="64" t="s">
        <v>183</v>
      </c>
    </row>
    <row r="32" spans="2:2" x14ac:dyDescent="0.25">
      <c r="B32" s="128" t="s">
        <v>148</v>
      </c>
    </row>
    <row r="33" spans="2:2" x14ac:dyDescent="0.25">
      <c r="B33" s="64" t="s">
        <v>105</v>
      </c>
    </row>
    <row r="34" spans="2:2" ht="15" customHeight="1" x14ac:dyDescent="0.25">
      <c r="B34" s="64" t="s">
        <v>71</v>
      </c>
    </row>
    <row r="35" spans="2:2" x14ac:dyDescent="0.25">
      <c r="B35" s="65" t="s">
        <v>211</v>
      </c>
    </row>
    <row r="36" spans="2:2" ht="15" customHeight="1" x14ac:dyDescent="0.25">
      <c r="B36" s="128" t="s">
        <v>85</v>
      </c>
    </row>
    <row r="37" spans="2:2" x14ac:dyDescent="0.25">
      <c r="B37" s="384" t="s">
        <v>332</v>
      </c>
    </row>
    <row r="38" spans="2:2" x14ac:dyDescent="0.25">
      <c r="B38" s="64" t="s">
        <v>109</v>
      </c>
    </row>
    <row r="39" spans="2:2" x14ac:dyDescent="0.25">
      <c r="B39" s="65" t="s">
        <v>252</v>
      </c>
    </row>
    <row r="40" spans="2:2" x14ac:dyDescent="0.25">
      <c r="B40" s="128" t="s">
        <v>178</v>
      </c>
    </row>
    <row r="41" spans="2:2" x14ac:dyDescent="0.25">
      <c r="B41" s="128" t="s">
        <v>200</v>
      </c>
    </row>
    <row r="42" spans="2:2" x14ac:dyDescent="0.25">
      <c r="B42" s="64" t="s">
        <v>145</v>
      </c>
    </row>
    <row r="43" spans="2:2" x14ac:dyDescent="0.25">
      <c r="B43" s="65" t="s">
        <v>341</v>
      </c>
    </row>
    <row r="44" spans="2:2" ht="30" x14ac:dyDescent="0.25">
      <c r="B44" s="91" t="s">
        <v>295</v>
      </c>
    </row>
    <row r="45" spans="2:2" x14ac:dyDescent="0.25">
      <c r="B45" s="65" t="s">
        <v>218</v>
      </c>
    </row>
    <row r="46" spans="2:2" x14ac:dyDescent="0.25">
      <c r="B46" s="64" t="s">
        <v>137</v>
      </c>
    </row>
    <row r="47" spans="2:2" x14ac:dyDescent="0.25">
      <c r="B47" s="403" t="s">
        <v>286</v>
      </c>
    </row>
    <row r="48" spans="2:2" ht="15" customHeight="1" x14ac:dyDescent="0.25">
      <c r="B48" s="130" t="s">
        <v>231</v>
      </c>
    </row>
    <row r="49" spans="2:5" x14ac:dyDescent="0.25">
      <c r="B49" s="64" t="s">
        <v>118</v>
      </c>
    </row>
    <row r="50" spans="2:5" ht="15" customHeight="1" x14ac:dyDescent="0.25">
      <c r="B50" s="130" t="s">
        <v>317</v>
      </c>
    </row>
    <row r="51" spans="2:5" x14ac:dyDescent="0.25">
      <c r="B51" s="64" t="s">
        <v>128</v>
      </c>
    </row>
    <row r="52" spans="2:5" x14ac:dyDescent="0.25">
      <c r="B52" s="130" t="s">
        <v>305</v>
      </c>
    </row>
    <row r="53" spans="2:5" x14ac:dyDescent="0.25">
      <c r="B53" s="65" t="s">
        <v>292</v>
      </c>
    </row>
    <row r="54" spans="2:5" ht="15" customHeight="1" x14ac:dyDescent="0.25">
      <c r="B54" s="64" t="s">
        <v>195</v>
      </c>
    </row>
    <row r="55" spans="2:5" x14ac:dyDescent="0.25">
      <c r="B55" s="128" t="s">
        <v>206</v>
      </c>
    </row>
    <row r="56" spans="2:5" ht="15" customHeight="1" x14ac:dyDescent="0.25">
      <c r="B56" s="130" t="s">
        <v>242</v>
      </c>
    </row>
    <row r="57" spans="2:5" ht="15" customHeight="1" x14ac:dyDescent="0.25">
      <c r="B57" s="64" t="s">
        <v>191</v>
      </c>
    </row>
    <row r="58" spans="2:5" x14ac:dyDescent="0.25">
      <c r="B58" s="64" t="s">
        <v>204</v>
      </c>
    </row>
    <row r="59" spans="2:5" x14ac:dyDescent="0.25">
      <c r="B59" s="130" t="s">
        <v>249</v>
      </c>
    </row>
    <row r="60" spans="2:5" x14ac:dyDescent="0.25">
      <c r="B60" s="91" t="s">
        <v>313</v>
      </c>
    </row>
    <row r="61" spans="2:5" x14ac:dyDescent="0.25">
      <c r="B61" s="64" t="s">
        <v>124</v>
      </c>
    </row>
    <row r="62" spans="2:5" x14ac:dyDescent="0.25">
      <c r="B62" s="128" t="s">
        <v>159</v>
      </c>
    </row>
    <row r="63" spans="2:5" x14ac:dyDescent="0.25">
      <c r="B63" s="64" t="s">
        <v>1064</v>
      </c>
      <c r="D63" s="95">
        <v>41</v>
      </c>
      <c r="E63" s="95" t="s">
        <v>976</v>
      </c>
    </row>
    <row r="68" spans="2:5" ht="37.5" customHeight="1" x14ac:dyDescent="0.25">
      <c r="B68" s="258" t="s">
        <v>347</v>
      </c>
    </row>
    <row r="69" spans="2:5" x14ac:dyDescent="0.25">
      <c r="B69" s="128" t="s">
        <v>363</v>
      </c>
    </row>
    <row r="70" spans="2:5" x14ac:dyDescent="0.25">
      <c r="B70" s="128" t="s">
        <v>370</v>
      </c>
    </row>
    <row r="71" spans="2:5" x14ac:dyDescent="0.25">
      <c r="B71" s="64" t="s">
        <v>419</v>
      </c>
    </row>
    <row r="72" spans="2:5" ht="15" customHeight="1" x14ac:dyDescent="0.25">
      <c r="B72" s="128" t="s">
        <v>423</v>
      </c>
    </row>
    <row r="73" spans="2:5" ht="15" customHeight="1" x14ac:dyDescent="0.25">
      <c r="B73" s="461" t="s">
        <v>432</v>
      </c>
    </row>
    <row r="74" spans="2:5" x14ac:dyDescent="0.25">
      <c r="B74" s="64" t="s">
        <v>442</v>
      </c>
    </row>
    <row r="75" spans="2:5" x14ac:dyDescent="0.25">
      <c r="B75" s="128" t="s">
        <v>448</v>
      </c>
    </row>
    <row r="76" spans="2:5" x14ac:dyDescent="0.25">
      <c r="B76" s="130" t="s">
        <v>457</v>
      </c>
    </row>
    <row r="77" spans="2:5" x14ac:dyDescent="0.25">
      <c r="B77" s="65" t="s">
        <v>1054</v>
      </c>
    </row>
    <row r="78" spans="2:5" x14ac:dyDescent="0.25">
      <c r="B78" s="462" t="s">
        <v>468</v>
      </c>
    </row>
    <row r="79" spans="2:5" x14ac:dyDescent="0.25">
      <c r="B79" s="383" t="s">
        <v>478</v>
      </c>
      <c r="D79" s="95">
        <v>11</v>
      </c>
      <c r="E79" s="95" t="s">
        <v>1087</v>
      </c>
    </row>
  </sheetData>
  <sortState xmlns:xlrd2="http://schemas.microsoft.com/office/spreadsheetml/2017/richdata2" ref="B24:B63">
    <sortCondition ref="B23:B63"/>
  </sortState>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D7D95-27DB-4B9D-8E08-B6F67615B997}">
  <dimension ref="A3:C58"/>
  <sheetViews>
    <sheetView topLeftCell="A40" workbookViewId="0">
      <selection activeCell="G61" sqref="G61"/>
    </sheetView>
  </sheetViews>
  <sheetFormatPr defaultRowHeight="15" x14ac:dyDescent="0.25"/>
  <cols>
    <col min="1" max="1" width="34" customWidth="1"/>
    <col min="7" max="7" width="33.42578125" customWidth="1"/>
  </cols>
  <sheetData>
    <row r="3" spans="1:1" ht="16.5" thickBot="1" x14ac:dyDescent="0.3">
      <c r="A3" s="223" t="s">
        <v>54</v>
      </c>
    </row>
    <row r="4" spans="1:1" ht="16.5" customHeight="1" thickTop="1" x14ac:dyDescent="0.25">
      <c r="A4" s="128" t="s">
        <v>60</v>
      </c>
    </row>
    <row r="5" spans="1:1" x14ac:dyDescent="0.25">
      <c r="A5" s="65" t="s">
        <v>172</v>
      </c>
    </row>
    <row r="6" spans="1:1" x14ac:dyDescent="0.25">
      <c r="A6" s="64" t="s">
        <v>122</v>
      </c>
    </row>
    <row r="7" spans="1:1" ht="15.75" customHeight="1" x14ac:dyDescent="0.25">
      <c r="A7" s="128" t="s">
        <v>131</v>
      </c>
    </row>
    <row r="8" spans="1:1" x14ac:dyDescent="0.25">
      <c r="A8" s="130" t="s">
        <v>220</v>
      </c>
    </row>
    <row r="9" spans="1:1" ht="15.75" customHeight="1" x14ac:dyDescent="0.25">
      <c r="A9" s="64" t="s">
        <v>97</v>
      </c>
    </row>
    <row r="10" spans="1:1" x14ac:dyDescent="0.25">
      <c r="A10" s="65" t="s">
        <v>240</v>
      </c>
    </row>
    <row r="11" spans="1:1" ht="15.75" customHeight="1" x14ac:dyDescent="0.25">
      <c r="A11" s="64" t="s">
        <v>202</v>
      </c>
    </row>
    <row r="12" spans="1:1" x14ac:dyDescent="0.25">
      <c r="A12" s="64" t="s">
        <v>148</v>
      </c>
    </row>
    <row r="13" spans="1:1" x14ac:dyDescent="0.25">
      <c r="A13" s="64" t="s">
        <v>105</v>
      </c>
    </row>
    <row r="14" spans="1:1" x14ac:dyDescent="0.25">
      <c r="A14" s="64" t="s">
        <v>62</v>
      </c>
    </row>
    <row r="15" spans="1:1" x14ac:dyDescent="0.25">
      <c r="A15" s="64" t="s">
        <v>71</v>
      </c>
    </row>
    <row r="16" spans="1:1" x14ac:dyDescent="0.25">
      <c r="A16" s="65" t="s">
        <v>211</v>
      </c>
    </row>
    <row r="17" spans="1:1" x14ac:dyDescent="0.25">
      <c r="A17" s="65" t="s">
        <v>252</v>
      </c>
    </row>
    <row r="18" spans="1:1" x14ac:dyDescent="0.25">
      <c r="A18" s="128" t="s">
        <v>178</v>
      </c>
    </row>
    <row r="19" spans="1:1" x14ac:dyDescent="0.25">
      <c r="A19" s="64" t="s">
        <v>200</v>
      </c>
    </row>
    <row r="20" spans="1:1" x14ac:dyDescent="0.25">
      <c r="A20" s="64" t="s">
        <v>145</v>
      </c>
    </row>
    <row r="21" spans="1:1" ht="19.5" customHeight="1" x14ac:dyDescent="0.25">
      <c r="A21" s="65" t="s">
        <v>295</v>
      </c>
    </row>
    <row r="22" spans="1:1" x14ac:dyDescent="0.25">
      <c r="A22" s="65" t="s">
        <v>218</v>
      </c>
    </row>
    <row r="23" spans="1:1" x14ac:dyDescent="0.25">
      <c r="A23" s="64" t="s">
        <v>137</v>
      </c>
    </row>
    <row r="24" spans="1:1" x14ac:dyDescent="0.25">
      <c r="A24" s="90" t="s">
        <v>75</v>
      </c>
    </row>
    <row r="25" spans="1:1" x14ac:dyDescent="0.25">
      <c r="A25" s="65" t="s">
        <v>286</v>
      </c>
    </row>
    <row r="26" spans="1:1" x14ac:dyDescent="0.25">
      <c r="A26" s="65" t="s">
        <v>231</v>
      </c>
    </row>
    <row r="27" spans="1:1" x14ac:dyDescent="0.25">
      <c r="A27" s="128" t="s">
        <v>118</v>
      </c>
    </row>
    <row r="28" spans="1:1" x14ac:dyDescent="0.25">
      <c r="A28" s="65" t="s">
        <v>317</v>
      </c>
    </row>
    <row r="29" spans="1:1" x14ac:dyDescent="0.25">
      <c r="A29" s="128" t="s">
        <v>181</v>
      </c>
    </row>
    <row r="30" spans="1:1" x14ac:dyDescent="0.25">
      <c r="A30" s="65" t="s">
        <v>292</v>
      </c>
    </row>
    <row r="31" spans="1:1" x14ac:dyDescent="0.25">
      <c r="A31" s="64" t="s">
        <v>111</v>
      </c>
    </row>
    <row r="32" spans="1:1" x14ac:dyDescent="0.25">
      <c r="A32" s="128" t="s">
        <v>195</v>
      </c>
    </row>
    <row r="33" spans="1:3" x14ac:dyDescent="0.25">
      <c r="A33" s="64" t="s">
        <v>206</v>
      </c>
    </row>
    <row r="34" spans="1:3" x14ac:dyDescent="0.25">
      <c r="A34" s="65" t="s">
        <v>242</v>
      </c>
    </row>
    <row r="35" spans="1:3" x14ac:dyDescent="0.25">
      <c r="A35" s="128" t="s">
        <v>204</v>
      </c>
    </row>
    <row r="36" spans="1:3" x14ac:dyDescent="0.25">
      <c r="A36" s="65" t="s">
        <v>249</v>
      </c>
    </row>
    <row r="37" spans="1:3" x14ac:dyDescent="0.25">
      <c r="A37" s="65" t="s">
        <v>313</v>
      </c>
    </row>
    <row r="38" spans="1:3" ht="20.25" customHeight="1" x14ac:dyDescent="0.25">
      <c r="A38" s="64" t="s">
        <v>124</v>
      </c>
    </row>
    <row r="39" spans="1:3" x14ac:dyDescent="0.25">
      <c r="A39" s="65" t="s">
        <v>302</v>
      </c>
    </row>
    <row r="40" spans="1:3" x14ac:dyDescent="0.25">
      <c r="A40" s="128" t="s">
        <v>159</v>
      </c>
    </row>
    <row r="41" spans="1:3" x14ac:dyDescent="0.25">
      <c r="A41" s="91" t="s">
        <v>288</v>
      </c>
    </row>
    <row r="42" spans="1:3" x14ac:dyDescent="0.25">
      <c r="A42" s="65" t="s">
        <v>309</v>
      </c>
      <c r="C42" s="95" t="s">
        <v>1037</v>
      </c>
    </row>
    <row r="45" spans="1:3" ht="15.75" x14ac:dyDescent="0.25">
      <c r="A45" s="258" t="s">
        <v>347</v>
      </c>
    </row>
    <row r="46" spans="1:3" x14ac:dyDescent="0.25">
      <c r="A46" s="128" t="s">
        <v>363</v>
      </c>
    </row>
    <row r="47" spans="1:3" x14ac:dyDescent="0.25">
      <c r="A47" s="128" t="s">
        <v>361</v>
      </c>
    </row>
    <row r="48" spans="1:3" x14ac:dyDescent="0.25">
      <c r="A48" s="128" t="s">
        <v>370</v>
      </c>
    </row>
    <row r="49" spans="1:3" x14ac:dyDescent="0.25">
      <c r="A49" s="64" t="s">
        <v>419</v>
      </c>
    </row>
    <row r="50" spans="1:3" ht="15.75" customHeight="1" x14ac:dyDescent="0.25">
      <c r="A50" s="128" t="s">
        <v>423</v>
      </c>
    </row>
    <row r="51" spans="1:3" x14ac:dyDescent="0.25">
      <c r="A51" s="431" t="s">
        <v>432</v>
      </c>
    </row>
    <row r="52" spans="1:3" x14ac:dyDescent="0.25">
      <c r="A52" s="128" t="s">
        <v>442</v>
      </c>
    </row>
    <row r="53" spans="1:3" ht="15.75" customHeight="1" x14ac:dyDescent="0.25">
      <c r="A53" s="65" t="s">
        <v>439</v>
      </c>
    </row>
    <row r="54" spans="1:3" ht="15.75" customHeight="1" x14ac:dyDescent="0.25">
      <c r="A54" s="128" t="s">
        <v>448</v>
      </c>
    </row>
    <row r="55" spans="1:3" x14ac:dyDescent="0.25">
      <c r="A55" s="130" t="s">
        <v>457</v>
      </c>
    </row>
    <row r="56" spans="1:3" x14ac:dyDescent="0.25">
      <c r="A56" s="405" t="s">
        <v>466</v>
      </c>
    </row>
    <row r="57" spans="1:3" x14ac:dyDescent="0.25">
      <c r="A57" s="430" t="s">
        <v>468</v>
      </c>
    </row>
    <row r="58" spans="1:3" x14ac:dyDescent="0.25">
      <c r="A58" s="128" t="s">
        <v>478</v>
      </c>
      <c r="C58" s="95" t="s">
        <v>991</v>
      </c>
    </row>
  </sheetData>
  <sortState xmlns:xlrd2="http://schemas.microsoft.com/office/spreadsheetml/2017/richdata2" ref="A46:A58">
    <sortCondition ref="A46:A58"/>
  </sortState>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B2EC9-2EE6-4054-B705-5131D4F4C831}">
  <dimension ref="A2:C66"/>
  <sheetViews>
    <sheetView topLeftCell="A40" workbookViewId="0">
      <selection activeCell="J70" sqref="J70"/>
    </sheetView>
  </sheetViews>
  <sheetFormatPr defaultRowHeight="15" x14ac:dyDescent="0.25"/>
  <cols>
    <col min="1" max="1" width="26.85546875" customWidth="1"/>
    <col min="11" max="11" width="22.140625" customWidth="1"/>
  </cols>
  <sheetData>
    <row r="2" spans="1:1" ht="16.5" thickBot="1" x14ac:dyDescent="0.3">
      <c r="A2" s="223" t="s">
        <v>54</v>
      </c>
    </row>
    <row r="3" spans="1:1" ht="15.75" thickTop="1" x14ac:dyDescent="0.25">
      <c r="A3" s="391" t="s">
        <v>60</v>
      </c>
    </row>
    <row r="4" spans="1:1" ht="15" customHeight="1" x14ac:dyDescent="0.25">
      <c r="A4" s="389" t="s">
        <v>62</v>
      </c>
    </row>
    <row r="5" spans="1:1" ht="15" customHeight="1" x14ac:dyDescent="0.25">
      <c r="A5" s="389" t="s">
        <v>71</v>
      </c>
    </row>
    <row r="6" spans="1:1" ht="15" customHeight="1" x14ac:dyDescent="0.25">
      <c r="A6" s="391" t="s">
        <v>85</v>
      </c>
    </row>
    <row r="7" spans="1:1" ht="15" customHeight="1" x14ac:dyDescent="0.25">
      <c r="A7" s="391" t="s">
        <v>97</v>
      </c>
    </row>
    <row r="8" spans="1:1" x14ac:dyDescent="0.25">
      <c r="A8" s="915" t="s">
        <v>105</v>
      </c>
    </row>
    <row r="9" spans="1:1" x14ac:dyDescent="0.25">
      <c r="A9" s="915"/>
    </row>
    <row r="10" spans="1:1" x14ac:dyDescent="0.25">
      <c r="A10" s="915"/>
    </row>
    <row r="11" spans="1:1" x14ac:dyDescent="0.25">
      <c r="A11" s="389" t="s">
        <v>118</v>
      </c>
    </row>
    <row r="12" spans="1:1" x14ac:dyDescent="0.25">
      <c r="A12" s="389" t="s">
        <v>122</v>
      </c>
    </row>
    <row r="13" spans="1:1" x14ac:dyDescent="0.25">
      <c r="A13" s="389" t="s">
        <v>124</v>
      </c>
    </row>
    <row r="14" spans="1:1" x14ac:dyDescent="0.25">
      <c r="A14" s="389" t="s">
        <v>131</v>
      </c>
    </row>
    <row r="15" spans="1:1" ht="30" x14ac:dyDescent="0.25">
      <c r="A15" s="389" t="s">
        <v>137</v>
      </c>
    </row>
    <row r="16" spans="1:1" ht="15" customHeight="1" x14ac:dyDescent="0.25">
      <c r="A16" s="389" t="s">
        <v>145</v>
      </c>
    </row>
    <row r="17" spans="1:1" x14ac:dyDescent="0.25">
      <c r="A17" s="389" t="s">
        <v>148</v>
      </c>
    </row>
    <row r="18" spans="1:1" ht="15" customHeight="1" x14ac:dyDescent="0.25">
      <c r="A18" s="389" t="s">
        <v>156</v>
      </c>
    </row>
    <row r="19" spans="1:1" ht="15" customHeight="1" x14ac:dyDescent="0.25">
      <c r="A19" s="393" t="s">
        <v>159</v>
      </c>
    </row>
    <row r="20" spans="1:1" x14ac:dyDescent="0.25">
      <c r="A20" s="390" t="s">
        <v>172</v>
      </c>
    </row>
    <row r="21" spans="1:1" x14ac:dyDescent="0.25">
      <c r="A21" s="389" t="s">
        <v>178</v>
      </c>
    </row>
    <row r="22" spans="1:1" ht="30" x14ac:dyDescent="0.25">
      <c r="A22" s="389" t="s">
        <v>181</v>
      </c>
    </row>
    <row r="23" spans="1:1" x14ac:dyDescent="0.25">
      <c r="A23" s="389" t="s">
        <v>195</v>
      </c>
    </row>
    <row r="24" spans="1:1" ht="30" x14ac:dyDescent="0.25">
      <c r="A24" s="389" t="s">
        <v>200</v>
      </c>
    </row>
    <row r="25" spans="1:1" x14ac:dyDescent="0.25">
      <c r="A25" s="389" t="s">
        <v>202</v>
      </c>
    </row>
    <row r="26" spans="1:1" x14ac:dyDescent="0.25">
      <c r="A26" s="389" t="s">
        <v>1005</v>
      </c>
    </row>
    <row r="27" spans="1:1" x14ac:dyDescent="0.25">
      <c r="A27" s="389" t="s">
        <v>204</v>
      </c>
    </row>
    <row r="28" spans="1:1" x14ac:dyDescent="0.25">
      <c r="A28" s="389" t="s">
        <v>206</v>
      </c>
    </row>
    <row r="29" spans="1:1" ht="15" customHeight="1" x14ac:dyDescent="0.25">
      <c r="A29" s="392" t="s">
        <v>211</v>
      </c>
    </row>
    <row r="30" spans="1:1" x14ac:dyDescent="0.25">
      <c r="A30" s="390" t="s">
        <v>218</v>
      </c>
    </row>
    <row r="31" spans="1:1" ht="15" customHeight="1" x14ac:dyDescent="0.25">
      <c r="A31" s="395" t="s">
        <v>220</v>
      </c>
    </row>
    <row r="32" spans="1:1" x14ac:dyDescent="0.25">
      <c r="A32" s="390" t="s">
        <v>229</v>
      </c>
    </row>
    <row r="33" spans="1:1" x14ac:dyDescent="0.25">
      <c r="A33" s="390" t="s">
        <v>231</v>
      </c>
    </row>
    <row r="34" spans="1:1" x14ac:dyDescent="0.25">
      <c r="A34" s="392" t="s">
        <v>242</v>
      </c>
    </row>
    <row r="35" spans="1:1" ht="15" customHeight="1" x14ac:dyDescent="0.25">
      <c r="A35" s="390" t="s">
        <v>252</v>
      </c>
    </row>
    <row r="36" spans="1:1" ht="30" x14ac:dyDescent="0.25">
      <c r="A36" s="392" t="s">
        <v>277</v>
      </c>
    </row>
    <row r="37" spans="1:1" x14ac:dyDescent="0.25">
      <c r="A37" s="913" t="s">
        <v>286</v>
      </c>
    </row>
    <row r="38" spans="1:1" x14ac:dyDescent="0.25">
      <c r="A38" s="914"/>
    </row>
    <row r="39" spans="1:1" x14ac:dyDescent="0.25">
      <c r="A39" s="916" t="s">
        <v>292</v>
      </c>
    </row>
    <row r="40" spans="1:1" x14ac:dyDescent="0.25">
      <c r="A40" s="916"/>
    </row>
    <row r="41" spans="1:1" ht="30" x14ac:dyDescent="0.25">
      <c r="A41" s="390" t="s">
        <v>295</v>
      </c>
    </row>
    <row r="42" spans="1:1" x14ac:dyDescent="0.25">
      <c r="A42" s="916" t="s">
        <v>302</v>
      </c>
    </row>
    <row r="43" spans="1:1" x14ac:dyDescent="0.25">
      <c r="A43" s="916"/>
    </row>
    <row r="44" spans="1:1" x14ac:dyDescent="0.25">
      <c r="A44" s="913" t="s">
        <v>309</v>
      </c>
    </row>
    <row r="45" spans="1:1" x14ac:dyDescent="0.25">
      <c r="A45" s="917"/>
    </row>
    <row r="46" spans="1:1" x14ac:dyDescent="0.25">
      <c r="A46" s="914"/>
    </row>
    <row r="47" spans="1:1" x14ac:dyDescent="0.25">
      <c r="A47" s="390" t="s">
        <v>313</v>
      </c>
    </row>
    <row r="48" spans="1:1" x14ac:dyDescent="0.25">
      <c r="A48" s="390" t="s">
        <v>317</v>
      </c>
    </row>
    <row r="49" spans="1:3" x14ac:dyDescent="0.25">
      <c r="A49" s="913" t="s">
        <v>332</v>
      </c>
    </row>
    <row r="50" spans="1:3" x14ac:dyDescent="0.25">
      <c r="A50" s="914"/>
      <c r="C50">
        <v>40</v>
      </c>
    </row>
    <row r="54" spans="1:3" ht="15.75" x14ac:dyDescent="0.25">
      <c r="A54" s="258" t="s">
        <v>347</v>
      </c>
    </row>
    <row r="55" spans="1:3" ht="15.75" customHeight="1" x14ac:dyDescent="0.25">
      <c r="A55" s="394" t="s">
        <v>361</v>
      </c>
    </row>
    <row r="56" spans="1:3" ht="30.75" customHeight="1" x14ac:dyDescent="0.25">
      <c r="A56" s="393" t="s">
        <v>363</v>
      </c>
    </row>
    <row r="57" spans="1:3" x14ac:dyDescent="0.25">
      <c r="A57" s="393" t="s">
        <v>370</v>
      </c>
    </row>
    <row r="58" spans="1:3" x14ac:dyDescent="0.25">
      <c r="A58" s="398" t="s">
        <v>419</v>
      </c>
    </row>
    <row r="59" spans="1:3" x14ac:dyDescent="0.25">
      <c r="A59" s="398" t="s">
        <v>1006</v>
      </c>
    </row>
    <row r="60" spans="1:3" x14ac:dyDescent="0.25">
      <c r="A60" s="393" t="s">
        <v>423</v>
      </c>
    </row>
    <row r="61" spans="1:3" x14ac:dyDescent="0.25">
      <c r="A61" s="397" t="s">
        <v>432</v>
      </c>
    </row>
    <row r="62" spans="1:3" ht="15.75" customHeight="1" x14ac:dyDescent="0.25">
      <c r="A62" s="398" t="s">
        <v>442</v>
      </c>
    </row>
    <row r="63" spans="1:3" x14ac:dyDescent="0.25">
      <c r="A63" s="393" t="s">
        <v>448</v>
      </c>
    </row>
    <row r="64" spans="1:3" ht="15.75" customHeight="1" x14ac:dyDescent="0.25">
      <c r="A64" s="399" t="s">
        <v>466</v>
      </c>
    </row>
    <row r="65" spans="1:3" x14ac:dyDescent="0.25">
      <c r="A65" s="396" t="s">
        <v>468</v>
      </c>
    </row>
    <row r="66" spans="1:3" x14ac:dyDescent="0.25">
      <c r="A66" s="393" t="s">
        <v>478</v>
      </c>
      <c r="C66">
        <v>12</v>
      </c>
    </row>
  </sheetData>
  <mergeCells count="6">
    <mergeCell ref="A49:A50"/>
    <mergeCell ref="A8:A10"/>
    <mergeCell ref="A37:A38"/>
    <mergeCell ref="A39:A40"/>
    <mergeCell ref="A42:A43"/>
    <mergeCell ref="A44:A46"/>
  </mergeCells>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D288C-3EA0-435F-9121-5603330BBC3E}">
  <dimension ref="A2:C52"/>
  <sheetViews>
    <sheetView topLeftCell="A31" workbookViewId="0">
      <selection activeCell="G42" sqref="G42"/>
    </sheetView>
  </sheetViews>
  <sheetFormatPr defaultRowHeight="15" x14ac:dyDescent="0.25"/>
  <cols>
    <col min="1" max="1" width="26.5703125" customWidth="1"/>
  </cols>
  <sheetData>
    <row r="2" spans="1:1" ht="16.5" thickBot="1" x14ac:dyDescent="0.3">
      <c r="A2" s="223" t="s">
        <v>54</v>
      </c>
    </row>
    <row r="3" spans="1:1" ht="15.75" thickTop="1" x14ac:dyDescent="0.25">
      <c r="A3" s="100" t="s">
        <v>62</v>
      </c>
    </row>
    <row r="4" spans="1:1" x14ac:dyDescent="0.25">
      <c r="A4" s="100" t="s">
        <v>71</v>
      </c>
    </row>
    <row r="5" spans="1:1" x14ac:dyDescent="0.25">
      <c r="A5" s="181" t="s">
        <v>97</v>
      </c>
    </row>
    <row r="6" spans="1:1" x14ac:dyDescent="0.25">
      <c r="A6" s="100" t="s">
        <v>105</v>
      </c>
    </row>
    <row r="7" spans="1:1" x14ac:dyDescent="0.25">
      <c r="A7" s="100" t="s">
        <v>118</v>
      </c>
    </row>
    <row r="8" spans="1:1" x14ac:dyDescent="0.25">
      <c r="A8" s="100" t="s">
        <v>122</v>
      </c>
    </row>
    <row r="9" spans="1:1" x14ac:dyDescent="0.25">
      <c r="A9" s="100" t="s">
        <v>124</v>
      </c>
    </row>
    <row r="10" spans="1:1" x14ac:dyDescent="0.25">
      <c r="A10" s="100" t="s">
        <v>131</v>
      </c>
    </row>
    <row r="11" spans="1:1" ht="30" x14ac:dyDescent="0.25">
      <c r="A11" s="100" t="s">
        <v>137</v>
      </c>
    </row>
    <row r="12" spans="1:1" x14ac:dyDescent="0.25">
      <c r="A12" s="100" t="s">
        <v>145</v>
      </c>
    </row>
    <row r="13" spans="1:1" x14ac:dyDescent="0.25">
      <c r="A13" s="100" t="s">
        <v>148</v>
      </c>
    </row>
    <row r="14" spans="1:1" x14ac:dyDescent="0.25">
      <c r="A14" s="181" t="s">
        <v>159</v>
      </c>
    </row>
    <row r="15" spans="1:1" ht="19.5" customHeight="1" x14ac:dyDescent="0.25">
      <c r="A15" s="177" t="s">
        <v>172</v>
      </c>
    </row>
    <row r="16" spans="1:1" x14ac:dyDescent="0.25">
      <c r="A16" s="100" t="s">
        <v>178</v>
      </c>
    </row>
    <row r="17" spans="1:1" ht="21" customHeight="1" x14ac:dyDescent="0.25">
      <c r="A17" s="100" t="s">
        <v>181</v>
      </c>
    </row>
    <row r="18" spans="1:1" x14ac:dyDescent="0.25">
      <c r="A18" s="100" t="s">
        <v>195</v>
      </c>
    </row>
    <row r="19" spans="1:1" ht="30" x14ac:dyDescent="0.25">
      <c r="A19" s="100" t="s">
        <v>200</v>
      </c>
    </row>
    <row r="20" spans="1:1" x14ac:dyDescent="0.25">
      <c r="A20" s="100" t="s">
        <v>202</v>
      </c>
    </row>
    <row r="21" spans="1:1" x14ac:dyDescent="0.25">
      <c r="A21" s="100" t="s">
        <v>204</v>
      </c>
    </row>
    <row r="22" spans="1:1" x14ac:dyDescent="0.25">
      <c r="A22" s="100" t="s">
        <v>206</v>
      </c>
    </row>
    <row r="23" spans="1:1" x14ac:dyDescent="0.25">
      <c r="A23" s="180" t="s">
        <v>211</v>
      </c>
    </row>
    <row r="24" spans="1:1" x14ac:dyDescent="0.25">
      <c r="A24" s="177" t="s">
        <v>218</v>
      </c>
    </row>
    <row r="25" spans="1:1" x14ac:dyDescent="0.25">
      <c r="A25" s="180" t="s">
        <v>220</v>
      </c>
    </row>
    <row r="26" spans="1:1" x14ac:dyDescent="0.25">
      <c r="A26" s="177" t="s">
        <v>229</v>
      </c>
    </row>
    <row r="27" spans="1:1" x14ac:dyDescent="0.25">
      <c r="A27" s="177" t="s">
        <v>231</v>
      </c>
    </row>
    <row r="28" spans="1:1" x14ac:dyDescent="0.25">
      <c r="A28" s="180" t="s">
        <v>242</v>
      </c>
    </row>
    <row r="29" spans="1:1" x14ac:dyDescent="0.25">
      <c r="A29" s="177" t="s">
        <v>249</v>
      </c>
    </row>
    <row r="30" spans="1:1" x14ac:dyDescent="0.25">
      <c r="A30" s="177" t="s">
        <v>252</v>
      </c>
    </row>
    <row r="31" spans="1:1" x14ac:dyDescent="0.25">
      <c r="A31" s="177" t="s">
        <v>286</v>
      </c>
    </row>
    <row r="32" spans="1:1" x14ac:dyDescent="0.25">
      <c r="A32" s="177" t="s">
        <v>288</v>
      </c>
    </row>
    <row r="33" spans="1:3" x14ac:dyDescent="0.25">
      <c r="A33" s="177" t="s">
        <v>292</v>
      </c>
    </row>
    <row r="34" spans="1:3" ht="30" x14ac:dyDescent="0.25">
      <c r="A34" s="177" t="s">
        <v>295</v>
      </c>
    </row>
    <row r="35" spans="1:3" x14ac:dyDescent="0.25">
      <c r="A35" s="177" t="s">
        <v>302</v>
      </c>
    </row>
    <row r="36" spans="1:3" x14ac:dyDescent="0.25">
      <c r="A36" s="180" t="s">
        <v>309</v>
      </c>
    </row>
    <row r="37" spans="1:3" x14ac:dyDescent="0.25">
      <c r="A37" s="232" t="s">
        <v>313</v>
      </c>
      <c r="C37" s="95">
        <v>35</v>
      </c>
    </row>
    <row r="38" spans="1:3" x14ac:dyDescent="0.25">
      <c r="A38" s="386"/>
    </row>
    <row r="39" spans="1:3" x14ac:dyDescent="0.25">
      <c r="A39" s="386"/>
    </row>
    <row r="40" spans="1:3" ht="15.75" x14ac:dyDescent="0.25">
      <c r="A40" s="387" t="s">
        <v>347</v>
      </c>
    </row>
    <row r="41" spans="1:3" x14ac:dyDescent="0.25">
      <c r="A41" s="383" t="s">
        <v>363</v>
      </c>
    </row>
    <row r="42" spans="1:3" x14ac:dyDescent="0.25">
      <c r="A42" s="383" t="s">
        <v>370</v>
      </c>
    </row>
    <row r="43" spans="1:3" x14ac:dyDescent="0.25">
      <c r="A43" s="383" t="s">
        <v>419</v>
      </c>
    </row>
    <row r="44" spans="1:3" x14ac:dyDescent="0.25">
      <c r="A44" s="383" t="s">
        <v>423</v>
      </c>
    </row>
    <row r="45" spans="1:3" x14ac:dyDescent="0.25">
      <c r="A45" s="383" t="s">
        <v>763</v>
      </c>
    </row>
    <row r="46" spans="1:3" x14ac:dyDescent="0.25">
      <c r="A46" s="384" t="s">
        <v>432</v>
      </c>
    </row>
    <row r="47" spans="1:3" x14ac:dyDescent="0.25">
      <c r="A47" s="384" t="s">
        <v>439</v>
      </c>
    </row>
    <row r="48" spans="1:3" x14ac:dyDescent="0.25">
      <c r="A48" s="383" t="s">
        <v>442</v>
      </c>
    </row>
    <row r="49" spans="1:3" x14ac:dyDescent="0.25">
      <c r="A49" s="383" t="s">
        <v>448</v>
      </c>
    </row>
    <row r="50" spans="1:3" ht="30" x14ac:dyDescent="0.25">
      <c r="A50" s="384" t="s">
        <v>466</v>
      </c>
    </row>
    <row r="51" spans="1:3" x14ac:dyDescent="0.25">
      <c r="A51" s="385" t="s">
        <v>468</v>
      </c>
    </row>
    <row r="52" spans="1:3" x14ac:dyDescent="0.25">
      <c r="A52" s="383" t="s">
        <v>478</v>
      </c>
      <c r="C52" s="95">
        <v>12</v>
      </c>
    </row>
  </sheetData>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9CB2-7470-4D4F-A6F4-92CB8911393F}">
  <dimension ref="A3:C66"/>
  <sheetViews>
    <sheetView topLeftCell="A47" workbookViewId="0">
      <selection activeCell="F63" sqref="F63"/>
    </sheetView>
  </sheetViews>
  <sheetFormatPr defaultRowHeight="15" x14ac:dyDescent="0.25"/>
  <cols>
    <col min="1" max="1" width="25.140625" customWidth="1"/>
    <col min="6" max="6" width="22.140625" customWidth="1"/>
  </cols>
  <sheetData>
    <row r="3" spans="1:1" ht="16.5" thickBot="1" x14ac:dyDescent="0.3">
      <c r="A3" s="223" t="s">
        <v>54</v>
      </c>
    </row>
    <row r="4" spans="1:1" ht="15.75" thickTop="1" x14ac:dyDescent="0.25">
      <c r="A4" s="181" t="s">
        <v>60</v>
      </c>
    </row>
    <row r="5" spans="1:1" x14ac:dyDescent="0.25">
      <c r="A5" s="100" t="s">
        <v>62</v>
      </c>
    </row>
    <row r="6" spans="1:1" x14ac:dyDescent="0.25">
      <c r="A6" s="100" t="s">
        <v>71</v>
      </c>
    </row>
    <row r="7" spans="1:1" x14ac:dyDescent="0.25">
      <c r="A7" s="100" t="s">
        <v>81</v>
      </c>
    </row>
    <row r="8" spans="1:1" ht="15.75" customHeight="1" x14ac:dyDescent="0.25">
      <c r="A8" s="181" t="s">
        <v>85</v>
      </c>
    </row>
    <row r="9" spans="1:1" x14ac:dyDescent="0.25">
      <c r="A9" s="181" t="s">
        <v>97</v>
      </c>
    </row>
    <row r="10" spans="1:1" ht="15.75" customHeight="1" x14ac:dyDescent="0.25">
      <c r="A10" s="100" t="s">
        <v>105</v>
      </c>
    </row>
    <row r="11" spans="1:1" ht="15.75" customHeight="1" x14ac:dyDescent="0.25">
      <c r="A11" s="100" t="s">
        <v>118</v>
      </c>
    </row>
    <row r="12" spans="1:1" x14ac:dyDescent="0.25">
      <c r="A12" s="100" t="s">
        <v>122</v>
      </c>
    </row>
    <row r="13" spans="1:1" x14ac:dyDescent="0.25">
      <c r="A13" s="100" t="s">
        <v>124</v>
      </c>
    </row>
    <row r="14" spans="1:1" x14ac:dyDescent="0.25">
      <c r="A14" s="100" t="s">
        <v>128</v>
      </c>
    </row>
    <row r="15" spans="1:1" x14ac:dyDescent="0.25">
      <c r="A15" s="100" t="s">
        <v>131</v>
      </c>
    </row>
    <row r="16" spans="1:1" ht="30" x14ac:dyDescent="0.25">
      <c r="A16" s="100" t="s">
        <v>137</v>
      </c>
    </row>
    <row r="17" spans="1:1" x14ac:dyDescent="0.25">
      <c r="A17" s="100" t="s">
        <v>145</v>
      </c>
    </row>
    <row r="18" spans="1:1" x14ac:dyDescent="0.25">
      <c r="A18" s="100" t="s">
        <v>148</v>
      </c>
    </row>
    <row r="19" spans="1:1" x14ac:dyDescent="0.25">
      <c r="A19" s="181" t="s">
        <v>159</v>
      </c>
    </row>
    <row r="20" spans="1:1" ht="18.75" customHeight="1" x14ac:dyDescent="0.25">
      <c r="A20" s="177" t="s">
        <v>172</v>
      </c>
    </row>
    <row r="21" spans="1:1" x14ac:dyDescent="0.25">
      <c r="A21" s="100" t="s">
        <v>178</v>
      </c>
    </row>
    <row r="22" spans="1:1" ht="30" x14ac:dyDescent="0.25">
      <c r="A22" s="100" t="s">
        <v>181</v>
      </c>
    </row>
    <row r="23" spans="1:1" x14ac:dyDescent="0.25">
      <c r="A23" s="350" t="s">
        <v>189</v>
      </c>
    </row>
    <row r="24" spans="1:1" x14ac:dyDescent="0.25">
      <c r="A24" s="100" t="s">
        <v>195</v>
      </c>
    </row>
    <row r="25" spans="1:1" ht="30" x14ac:dyDescent="0.25">
      <c r="A25" s="100" t="s">
        <v>200</v>
      </c>
    </row>
    <row r="26" spans="1:1" x14ac:dyDescent="0.25">
      <c r="A26" s="100" t="s">
        <v>202</v>
      </c>
    </row>
    <row r="27" spans="1:1" x14ac:dyDescent="0.25">
      <c r="A27" s="100" t="s">
        <v>204</v>
      </c>
    </row>
    <row r="28" spans="1:1" x14ac:dyDescent="0.25">
      <c r="A28" s="100" t="s">
        <v>206</v>
      </c>
    </row>
    <row r="29" spans="1:1" ht="17.25" customHeight="1" x14ac:dyDescent="0.25">
      <c r="A29" s="180" t="s">
        <v>211</v>
      </c>
    </row>
    <row r="30" spans="1:1" x14ac:dyDescent="0.25">
      <c r="A30" s="180" t="s">
        <v>214</v>
      </c>
    </row>
    <row r="31" spans="1:1" x14ac:dyDescent="0.25">
      <c r="A31" s="177" t="s">
        <v>218</v>
      </c>
    </row>
    <row r="32" spans="1:1" x14ac:dyDescent="0.25">
      <c r="A32" s="180" t="s">
        <v>220</v>
      </c>
    </row>
    <row r="33" spans="1:1" x14ac:dyDescent="0.25">
      <c r="A33" s="177" t="s">
        <v>229</v>
      </c>
    </row>
    <row r="34" spans="1:1" x14ac:dyDescent="0.25">
      <c r="A34" s="177" t="s">
        <v>231</v>
      </c>
    </row>
    <row r="35" spans="1:1" x14ac:dyDescent="0.25">
      <c r="A35" s="177" t="s">
        <v>233</v>
      </c>
    </row>
    <row r="36" spans="1:1" x14ac:dyDescent="0.25">
      <c r="A36" s="180" t="s">
        <v>242</v>
      </c>
    </row>
    <row r="37" spans="1:1" x14ac:dyDescent="0.25">
      <c r="A37" s="177" t="s">
        <v>245</v>
      </c>
    </row>
    <row r="38" spans="1:1" ht="30" x14ac:dyDescent="0.25">
      <c r="A38" s="177" t="s">
        <v>249</v>
      </c>
    </row>
    <row r="39" spans="1:1" x14ac:dyDescent="0.25">
      <c r="A39" s="177" t="s">
        <v>252</v>
      </c>
    </row>
    <row r="40" spans="1:1" x14ac:dyDescent="0.25">
      <c r="A40" s="177" t="s">
        <v>261</v>
      </c>
    </row>
    <row r="41" spans="1:1" x14ac:dyDescent="0.25">
      <c r="A41" s="177" t="s">
        <v>286</v>
      </c>
    </row>
    <row r="42" spans="1:1" x14ac:dyDescent="0.25">
      <c r="A42" s="177" t="s">
        <v>288</v>
      </c>
    </row>
    <row r="43" spans="1:1" x14ac:dyDescent="0.25">
      <c r="A43" s="177" t="s">
        <v>292</v>
      </c>
    </row>
    <row r="44" spans="1:1" ht="30" x14ac:dyDescent="0.25">
      <c r="A44" s="177" t="s">
        <v>295</v>
      </c>
    </row>
    <row r="45" spans="1:1" x14ac:dyDescent="0.25">
      <c r="A45" s="177" t="s">
        <v>302</v>
      </c>
    </row>
    <row r="46" spans="1:1" x14ac:dyDescent="0.25">
      <c r="A46" s="180" t="s">
        <v>309</v>
      </c>
    </row>
    <row r="47" spans="1:1" x14ac:dyDescent="0.25">
      <c r="A47" s="177" t="s">
        <v>313</v>
      </c>
    </row>
    <row r="48" spans="1:1" x14ac:dyDescent="0.25">
      <c r="A48" s="177" t="s">
        <v>317</v>
      </c>
    </row>
    <row r="49" spans="1:3" ht="15.75" customHeight="1" x14ac:dyDescent="0.25">
      <c r="A49" s="180" t="s">
        <v>332</v>
      </c>
    </row>
    <row r="50" spans="1:3" x14ac:dyDescent="0.25">
      <c r="A50" s="177" t="s">
        <v>208</v>
      </c>
      <c r="C50" s="95" t="s">
        <v>999</v>
      </c>
    </row>
    <row r="53" spans="1:3" ht="15.75" x14ac:dyDescent="0.25">
      <c r="A53" s="258" t="s">
        <v>347</v>
      </c>
    </row>
    <row r="54" spans="1:3" x14ac:dyDescent="0.25">
      <c r="A54" s="179" t="s">
        <v>349</v>
      </c>
    </row>
    <row r="55" spans="1:3" x14ac:dyDescent="0.25">
      <c r="A55" s="181" t="s">
        <v>363</v>
      </c>
    </row>
    <row r="56" spans="1:3" x14ac:dyDescent="0.25">
      <c r="A56" s="356" t="s">
        <v>370</v>
      </c>
    </row>
    <row r="57" spans="1:3" x14ac:dyDescent="0.25">
      <c r="A57" s="351" t="s">
        <v>417</v>
      </c>
    </row>
    <row r="58" spans="1:3" x14ac:dyDescent="0.25">
      <c r="A58" s="100" t="s">
        <v>419</v>
      </c>
    </row>
    <row r="59" spans="1:3" ht="15.75" customHeight="1" x14ac:dyDescent="0.25">
      <c r="A59" s="181" t="s">
        <v>423</v>
      </c>
    </row>
    <row r="60" spans="1:3" x14ac:dyDescent="0.25">
      <c r="A60" s="348" t="s">
        <v>432</v>
      </c>
    </row>
    <row r="61" spans="1:3" x14ac:dyDescent="0.25">
      <c r="A61" s="180" t="s">
        <v>439</v>
      </c>
    </row>
    <row r="62" spans="1:3" ht="15.75" customHeight="1" x14ac:dyDescent="0.25">
      <c r="A62" s="100" t="s">
        <v>442</v>
      </c>
    </row>
    <row r="63" spans="1:3" x14ac:dyDescent="0.25">
      <c r="A63" s="181" t="s">
        <v>448</v>
      </c>
    </row>
    <row r="64" spans="1:3" ht="27" customHeight="1" x14ac:dyDescent="0.25">
      <c r="A64" s="344" t="s">
        <v>466</v>
      </c>
    </row>
    <row r="65" spans="1:3" x14ac:dyDescent="0.25">
      <c r="A65" s="349" t="s">
        <v>468</v>
      </c>
    </row>
    <row r="66" spans="1:3" x14ac:dyDescent="0.25">
      <c r="A66" s="357" t="s">
        <v>478</v>
      </c>
      <c r="C66" s="95" t="s">
        <v>998</v>
      </c>
    </row>
  </sheetData>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45D9B-14C0-4175-984D-13C533D7C858}">
  <dimension ref="A3:D70"/>
  <sheetViews>
    <sheetView topLeftCell="A48" workbookViewId="0">
      <selection activeCell="G52" sqref="G52"/>
    </sheetView>
  </sheetViews>
  <sheetFormatPr defaultRowHeight="15" x14ac:dyDescent="0.25"/>
  <cols>
    <col min="1" max="1" width="35.85546875" customWidth="1"/>
    <col min="2" max="2" width="9.140625" customWidth="1"/>
  </cols>
  <sheetData>
    <row r="3" spans="1:1" ht="16.5" thickBot="1" x14ac:dyDescent="0.3">
      <c r="A3" s="223" t="s">
        <v>54</v>
      </c>
    </row>
    <row r="4" spans="1:1" ht="15.75" thickTop="1" x14ac:dyDescent="0.25">
      <c r="A4" s="180" t="s">
        <v>176</v>
      </c>
    </row>
    <row r="5" spans="1:1" x14ac:dyDescent="0.25">
      <c r="A5" s="177" t="s">
        <v>172</v>
      </c>
    </row>
    <row r="6" spans="1:1" x14ac:dyDescent="0.25">
      <c r="A6" s="100" t="s">
        <v>122</v>
      </c>
    </row>
    <row r="7" spans="1:1" x14ac:dyDescent="0.25">
      <c r="A7" s="181" t="s">
        <v>131</v>
      </c>
    </row>
    <row r="8" spans="1:1" x14ac:dyDescent="0.25">
      <c r="A8" s="100" t="s">
        <v>81</v>
      </c>
    </row>
    <row r="9" spans="1:1" x14ac:dyDescent="0.25">
      <c r="A9" s="180" t="s">
        <v>220</v>
      </c>
    </row>
    <row r="10" spans="1:1" x14ac:dyDescent="0.25">
      <c r="A10" s="181" t="s">
        <v>97</v>
      </c>
    </row>
    <row r="11" spans="1:1" x14ac:dyDescent="0.25">
      <c r="A11" s="177" t="s">
        <v>240</v>
      </c>
    </row>
    <row r="12" spans="1:1" x14ac:dyDescent="0.25">
      <c r="A12" s="270" t="s">
        <v>133</v>
      </c>
    </row>
    <row r="13" spans="1:1" x14ac:dyDescent="0.25">
      <c r="A13" s="100" t="s">
        <v>202</v>
      </c>
    </row>
    <row r="14" spans="1:1" x14ac:dyDescent="0.25">
      <c r="A14" s="100" t="s">
        <v>148</v>
      </c>
    </row>
    <row r="15" spans="1:1" ht="15" customHeight="1" x14ac:dyDescent="0.25">
      <c r="A15" s="100" t="s">
        <v>105</v>
      </c>
    </row>
    <row r="16" spans="1:1" x14ac:dyDescent="0.25">
      <c r="A16" s="100" t="s">
        <v>62</v>
      </c>
    </row>
    <row r="17" spans="1:1" x14ac:dyDescent="0.25">
      <c r="A17" s="100" t="s">
        <v>71</v>
      </c>
    </row>
    <row r="18" spans="1:1" x14ac:dyDescent="0.25">
      <c r="A18" s="100" t="s">
        <v>60</v>
      </c>
    </row>
    <row r="19" spans="1:1" x14ac:dyDescent="0.25">
      <c r="A19" s="177" t="s">
        <v>211</v>
      </c>
    </row>
    <row r="20" spans="1:1" x14ac:dyDescent="0.25">
      <c r="A20" s="100" t="s">
        <v>85</v>
      </c>
    </row>
    <row r="21" spans="1:1" ht="15" customHeight="1" x14ac:dyDescent="0.25">
      <c r="A21" s="180" t="s">
        <v>332</v>
      </c>
    </row>
    <row r="22" spans="1:1" x14ac:dyDescent="0.25">
      <c r="A22" s="177" t="s">
        <v>252</v>
      </c>
    </row>
    <row r="23" spans="1:1" x14ac:dyDescent="0.25">
      <c r="A23" s="100" t="s">
        <v>178</v>
      </c>
    </row>
    <row r="24" spans="1:1" x14ac:dyDescent="0.25">
      <c r="A24" s="100" t="s">
        <v>200</v>
      </c>
    </row>
    <row r="25" spans="1:1" x14ac:dyDescent="0.25">
      <c r="A25" s="100" t="s">
        <v>145</v>
      </c>
    </row>
    <row r="26" spans="1:1" x14ac:dyDescent="0.25">
      <c r="A26" s="177" t="s">
        <v>277</v>
      </c>
    </row>
    <row r="27" spans="1:1" x14ac:dyDescent="0.25">
      <c r="A27" s="177" t="s">
        <v>324</v>
      </c>
    </row>
    <row r="28" spans="1:1" x14ac:dyDescent="0.25">
      <c r="A28" s="177" t="s">
        <v>295</v>
      </c>
    </row>
    <row r="29" spans="1:1" x14ac:dyDescent="0.25">
      <c r="A29" s="177" t="s">
        <v>218</v>
      </c>
    </row>
    <row r="30" spans="1:1" x14ac:dyDescent="0.25">
      <c r="A30" s="100" t="s">
        <v>137</v>
      </c>
    </row>
    <row r="31" spans="1:1" x14ac:dyDescent="0.25">
      <c r="A31" s="177" t="s">
        <v>263</v>
      </c>
    </row>
    <row r="32" spans="1:1" x14ac:dyDescent="0.25">
      <c r="A32" s="181" t="s">
        <v>193</v>
      </c>
    </row>
    <row r="33" spans="1:1" x14ac:dyDescent="0.25">
      <c r="A33" s="100" t="s">
        <v>75</v>
      </c>
    </row>
    <row r="34" spans="1:1" x14ac:dyDescent="0.25">
      <c r="A34" s="180" t="s">
        <v>286</v>
      </c>
    </row>
    <row r="35" spans="1:1" x14ac:dyDescent="0.25">
      <c r="A35" s="177" t="s">
        <v>231</v>
      </c>
    </row>
    <row r="36" spans="1:1" x14ac:dyDescent="0.25">
      <c r="A36" s="100" t="s">
        <v>118</v>
      </c>
    </row>
    <row r="37" spans="1:1" x14ac:dyDescent="0.25">
      <c r="A37" s="177" t="s">
        <v>317</v>
      </c>
    </row>
    <row r="38" spans="1:1" x14ac:dyDescent="0.25">
      <c r="A38" s="181" t="s">
        <v>128</v>
      </c>
    </row>
    <row r="39" spans="1:1" x14ac:dyDescent="0.25">
      <c r="A39" s="100" t="s">
        <v>181</v>
      </c>
    </row>
    <row r="40" spans="1:1" x14ac:dyDescent="0.25">
      <c r="A40" s="177" t="s">
        <v>292</v>
      </c>
    </row>
    <row r="41" spans="1:1" ht="15" customHeight="1" x14ac:dyDescent="0.25">
      <c r="A41" s="177" t="s">
        <v>229</v>
      </c>
    </row>
    <row r="42" spans="1:1" x14ac:dyDescent="0.25">
      <c r="A42" s="100" t="s">
        <v>195</v>
      </c>
    </row>
    <row r="43" spans="1:1" x14ac:dyDescent="0.25">
      <c r="A43" s="181" t="s">
        <v>206</v>
      </c>
    </row>
    <row r="44" spans="1:1" x14ac:dyDescent="0.25">
      <c r="A44" s="177" t="s">
        <v>242</v>
      </c>
    </row>
    <row r="45" spans="1:1" x14ac:dyDescent="0.25">
      <c r="A45" s="177" t="s">
        <v>245</v>
      </c>
    </row>
    <row r="46" spans="1:1" x14ac:dyDescent="0.25">
      <c r="A46" s="100" t="s">
        <v>204</v>
      </c>
    </row>
    <row r="47" spans="1:1" x14ac:dyDescent="0.25">
      <c r="A47" s="177" t="s">
        <v>249</v>
      </c>
    </row>
    <row r="48" spans="1:1" x14ac:dyDescent="0.25">
      <c r="A48" s="177" t="s">
        <v>313</v>
      </c>
    </row>
    <row r="49" spans="1:4" x14ac:dyDescent="0.25">
      <c r="A49" s="181" t="s">
        <v>124</v>
      </c>
    </row>
    <row r="50" spans="1:4" x14ac:dyDescent="0.25">
      <c r="A50" s="177" t="s">
        <v>302</v>
      </c>
    </row>
    <row r="51" spans="1:4" x14ac:dyDescent="0.25">
      <c r="A51" s="100" t="s">
        <v>159</v>
      </c>
    </row>
    <row r="52" spans="1:4" x14ac:dyDescent="0.25">
      <c r="A52" s="177" t="s">
        <v>307</v>
      </c>
    </row>
    <row r="53" spans="1:4" x14ac:dyDescent="0.25">
      <c r="A53" s="177" t="s">
        <v>309</v>
      </c>
      <c r="C53" s="95">
        <v>50</v>
      </c>
      <c r="D53" s="95" t="s">
        <v>958</v>
      </c>
    </row>
    <row r="56" spans="1:4" ht="15.75" x14ac:dyDescent="0.25">
      <c r="A56" s="258" t="s">
        <v>347</v>
      </c>
    </row>
    <row r="57" spans="1:4" x14ac:dyDescent="0.25">
      <c r="A57" s="179" t="s">
        <v>349</v>
      </c>
    </row>
    <row r="58" spans="1:4" x14ac:dyDescent="0.25">
      <c r="A58" s="181" t="s">
        <v>363</v>
      </c>
    </row>
    <row r="59" spans="1:4" x14ac:dyDescent="0.25">
      <c r="A59" s="184" t="s">
        <v>370</v>
      </c>
    </row>
    <row r="60" spans="1:4" x14ac:dyDescent="0.25">
      <c r="A60" s="177" t="s">
        <v>417</v>
      </c>
    </row>
    <row r="61" spans="1:4" x14ac:dyDescent="0.25">
      <c r="A61" s="100" t="s">
        <v>419</v>
      </c>
    </row>
    <row r="62" spans="1:4" x14ac:dyDescent="0.25">
      <c r="A62" s="181" t="s">
        <v>423</v>
      </c>
    </row>
    <row r="63" spans="1:4" x14ac:dyDescent="0.25">
      <c r="A63" s="180" t="s">
        <v>432</v>
      </c>
    </row>
    <row r="64" spans="1:4" x14ac:dyDescent="0.25">
      <c r="A64" s="180" t="s">
        <v>439</v>
      </c>
    </row>
    <row r="65" spans="1:3" x14ac:dyDescent="0.25">
      <c r="A65" s="100" t="s">
        <v>442</v>
      </c>
    </row>
    <row r="66" spans="1:3" x14ac:dyDescent="0.25">
      <c r="A66" s="181" t="s">
        <v>448</v>
      </c>
    </row>
    <row r="67" spans="1:3" x14ac:dyDescent="0.25">
      <c r="A67" s="180" t="s">
        <v>459</v>
      </c>
    </row>
    <row r="68" spans="1:3" x14ac:dyDescent="0.25">
      <c r="A68" s="265" t="s">
        <v>462</v>
      </c>
    </row>
    <row r="69" spans="1:3" x14ac:dyDescent="0.25">
      <c r="A69" s="181" t="s">
        <v>468</v>
      </c>
    </row>
    <row r="70" spans="1:3" x14ac:dyDescent="0.25">
      <c r="A70" s="181" t="s">
        <v>478</v>
      </c>
      <c r="C70" s="95" t="s">
        <v>959</v>
      </c>
    </row>
  </sheetData>
  <sortState xmlns:xlrd2="http://schemas.microsoft.com/office/spreadsheetml/2017/richdata2" ref="A4:A53">
    <sortCondition ref="A4:A53"/>
  </sortState>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87D1B-958E-42AA-9CC4-4883A8B16646}">
  <dimension ref="A2:C76"/>
  <sheetViews>
    <sheetView topLeftCell="A58" workbookViewId="0">
      <selection activeCell="I54" sqref="I54:I55"/>
    </sheetView>
  </sheetViews>
  <sheetFormatPr defaultRowHeight="15" x14ac:dyDescent="0.25"/>
  <cols>
    <col min="1" max="1" width="25.42578125" customWidth="1"/>
    <col min="6" max="6" width="22.85546875" customWidth="1"/>
  </cols>
  <sheetData>
    <row r="2" spans="1:1" x14ac:dyDescent="0.25">
      <c r="A2" s="180" t="s">
        <v>172</v>
      </c>
    </row>
    <row r="3" spans="1:1" x14ac:dyDescent="0.25">
      <c r="A3" s="100" t="s">
        <v>122</v>
      </c>
    </row>
    <row r="4" spans="1:1" x14ac:dyDescent="0.25">
      <c r="A4" s="100" t="s">
        <v>131</v>
      </c>
    </row>
    <row r="5" spans="1:1" ht="15.75" customHeight="1" x14ac:dyDescent="0.25">
      <c r="A5" s="100" t="s">
        <v>156</v>
      </c>
    </row>
    <row r="6" spans="1:1" x14ac:dyDescent="0.25">
      <c r="A6" s="100" t="s">
        <v>81</v>
      </c>
    </row>
    <row r="7" spans="1:1" x14ac:dyDescent="0.25">
      <c r="A7" s="180" t="s">
        <v>220</v>
      </c>
    </row>
    <row r="8" spans="1:1" x14ac:dyDescent="0.25">
      <c r="A8" s="181" t="s">
        <v>97</v>
      </c>
    </row>
    <row r="9" spans="1:1" x14ac:dyDescent="0.25">
      <c r="A9" s="177" t="s">
        <v>240</v>
      </c>
    </row>
    <row r="10" spans="1:1" ht="15.75" customHeight="1" x14ac:dyDescent="0.25">
      <c r="A10" s="177" t="s">
        <v>271</v>
      </c>
    </row>
    <row r="11" spans="1:1" x14ac:dyDescent="0.25">
      <c r="A11" s="100" t="s">
        <v>202</v>
      </c>
    </row>
    <row r="12" spans="1:1" x14ac:dyDescent="0.25">
      <c r="A12" s="100" t="s">
        <v>148</v>
      </c>
    </row>
    <row r="13" spans="1:1" x14ac:dyDescent="0.25">
      <c r="A13" s="100" t="s">
        <v>197</v>
      </c>
    </row>
    <row r="14" spans="1:1" ht="15.75" customHeight="1" x14ac:dyDescent="0.25">
      <c r="A14" s="181" t="s">
        <v>105</v>
      </c>
    </row>
    <row r="15" spans="1:1" x14ac:dyDescent="0.25">
      <c r="A15" s="100" t="s">
        <v>62</v>
      </c>
    </row>
    <row r="16" spans="1:1" x14ac:dyDescent="0.25">
      <c r="A16" s="177" t="s">
        <v>69</v>
      </c>
    </row>
    <row r="17" spans="1:1" x14ac:dyDescent="0.25">
      <c r="A17" s="100" t="s">
        <v>71</v>
      </c>
    </row>
    <row r="18" spans="1:1" x14ac:dyDescent="0.25">
      <c r="A18" s="100" t="s">
        <v>60</v>
      </c>
    </row>
    <row r="19" spans="1:1" ht="15" customHeight="1" x14ac:dyDescent="0.25">
      <c r="A19" s="177" t="s">
        <v>273</v>
      </c>
    </row>
    <row r="20" spans="1:1" ht="15" customHeight="1" x14ac:dyDescent="0.25">
      <c r="A20" s="180" t="s">
        <v>211</v>
      </c>
    </row>
    <row r="21" spans="1:1" x14ac:dyDescent="0.25">
      <c r="A21" s="100" t="s">
        <v>85</v>
      </c>
    </row>
    <row r="22" spans="1:1" x14ac:dyDescent="0.25">
      <c r="A22" s="177" t="s">
        <v>252</v>
      </c>
    </row>
    <row r="23" spans="1:1" x14ac:dyDescent="0.25">
      <c r="A23" s="100" t="s">
        <v>178</v>
      </c>
    </row>
    <row r="24" spans="1:1" ht="30" x14ac:dyDescent="0.25">
      <c r="A24" s="100" t="s">
        <v>200</v>
      </c>
    </row>
    <row r="25" spans="1:1" x14ac:dyDescent="0.25">
      <c r="A25" s="177" t="s">
        <v>208</v>
      </c>
    </row>
    <row r="26" spans="1:1" ht="32.25" customHeight="1" x14ac:dyDescent="0.25">
      <c r="A26" s="177" t="s">
        <v>277</v>
      </c>
    </row>
    <row r="27" spans="1:1" ht="30" x14ac:dyDescent="0.25">
      <c r="A27" s="177" t="s">
        <v>324</v>
      </c>
    </row>
    <row r="28" spans="1:1" ht="30" x14ac:dyDescent="0.25">
      <c r="A28" s="177" t="s">
        <v>295</v>
      </c>
    </row>
    <row r="29" spans="1:1" ht="23.25" customHeight="1" x14ac:dyDescent="0.25">
      <c r="A29" s="177" t="s">
        <v>218</v>
      </c>
    </row>
    <row r="30" spans="1:1" ht="28.5" customHeight="1" x14ac:dyDescent="0.25">
      <c r="A30" s="100" t="s">
        <v>137</v>
      </c>
    </row>
    <row r="31" spans="1:1" ht="15" customHeight="1" x14ac:dyDescent="0.25">
      <c r="A31" s="181" t="s">
        <v>193</v>
      </c>
    </row>
    <row r="32" spans="1:1" ht="15" customHeight="1" x14ac:dyDescent="0.25">
      <c r="A32" s="181" t="s">
        <v>152</v>
      </c>
    </row>
    <row r="33" spans="1:1" x14ac:dyDescent="0.25">
      <c r="A33" s="177" t="s">
        <v>330</v>
      </c>
    </row>
    <row r="34" spans="1:1" ht="15" customHeight="1" x14ac:dyDescent="0.25">
      <c r="A34" s="180" t="s">
        <v>286</v>
      </c>
    </row>
    <row r="35" spans="1:1" x14ac:dyDescent="0.25">
      <c r="A35" s="177" t="s">
        <v>231</v>
      </c>
    </row>
    <row r="36" spans="1:1" x14ac:dyDescent="0.25">
      <c r="A36" s="177" t="s">
        <v>214</v>
      </c>
    </row>
    <row r="37" spans="1:1" x14ac:dyDescent="0.25">
      <c r="A37" s="100" t="s">
        <v>118</v>
      </c>
    </row>
    <row r="38" spans="1:1" x14ac:dyDescent="0.25">
      <c r="A38" s="180" t="s">
        <v>317</v>
      </c>
    </row>
    <row r="39" spans="1:1" x14ac:dyDescent="0.25">
      <c r="A39" s="100" t="s">
        <v>128</v>
      </c>
    </row>
    <row r="40" spans="1:1" ht="30" x14ac:dyDescent="0.25">
      <c r="A40" s="100" t="s">
        <v>181</v>
      </c>
    </row>
    <row r="41" spans="1:1" ht="15" customHeight="1" x14ac:dyDescent="0.25">
      <c r="A41" s="177" t="s">
        <v>292</v>
      </c>
    </row>
    <row r="42" spans="1:1" x14ac:dyDescent="0.25">
      <c r="A42" s="177" t="s">
        <v>229</v>
      </c>
    </row>
    <row r="43" spans="1:1" x14ac:dyDescent="0.25">
      <c r="A43" s="100" t="s">
        <v>195</v>
      </c>
    </row>
    <row r="44" spans="1:1" x14ac:dyDescent="0.25">
      <c r="A44" s="181" t="s">
        <v>206</v>
      </c>
    </row>
    <row r="45" spans="1:1" x14ac:dyDescent="0.25">
      <c r="A45" s="177" t="s">
        <v>335</v>
      </c>
    </row>
    <row r="46" spans="1:1" x14ac:dyDescent="0.25">
      <c r="A46" s="177" t="s">
        <v>242</v>
      </c>
    </row>
    <row r="47" spans="1:1" x14ac:dyDescent="0.25">
      <c r="A47" s="177" t="s">
        <v>245</v>
      </c>
    </row>
    <row r="48" spans="1:1" x14ac:dyDescent="0.25">
      <c r="A48" s="100" t="s">
        <v>204</v>
      </c>
    </row>
    <row r="49" spans="1:3" x14ac:dyDescent="0.25">
      <c r="A49" s="100" t="s">
        <v>101</v>
      </c>
    </row>
    <row r="50" spans="1:3" ht="30" x14ac:dyDescent="0.25">
      <c r="A50" s="177" t="s">
        <v>249</v>
      </c>
    </row>
    <row r="51" spans="1:3" x14ac:dyDescent="0.25">
      <c r="A51" s="180" t="s">
        <v>313</v>
      </c>
    </row>
    <row r="52" spans="1:3" x14ac:dyDescent="0.25">
      <c r="A52" s="100" t="s">
        <v>124</v>
      </c>
    </row>
    <row r="53" spans="1:3" x14ac:dyDescent="0.25">
      <c r="A53" s="177" t="s">
        <v>302</v>
      </c>
    </row>
    <row r="54" spans="1:3" x14ac:dyDescent="0.25">
      <c r="A54" s="100" t="s">
        <v>159</v>
      </c>
    </row>
    <row r="55" spans="1:3" x14ac:dyDescent="0.25">
      <c r="A55" s="177" t="s">
        <v>307</v>
      </c>
    </row>
    <row r="56" spans="1:3" x14ac:dyDescent="0.25">
      <c r="A56" s="177" t="s">
        <v>288</v>
      </c>
    </row>
    <row r="57" spans="1:3" ht="15" customHeight="1" x14ac:dyDescent="0.25">
      <c r="A57" s="232" t="s">
        <v>309</v>
      </c>
      <c r="C57" s="95" t="s">
        <v>960</v>
      </c>
    </row>
    <row r="60" spans="1:3" ht="15.75" x14ac:dyDescent="0.25">
      <c r="A60" s="258" t="s">
        <v>347</v>
      </c>
    </row>
    <row r="61" spans="1:3" x14ac:dyDescent="0.25">
      <c r="A61" s="179" t="s">
        <v>349</v>
      </c>
    </row>
    <row r="62" spans="1:3" x14ac:dyDescent="0.25">
      <c r="A62" s="181" t="s">
        <v>363</v>
      </c>
    </row>
    <row r="63" spans="1:3" x14ac:dyDescent="0.25">
      <c r="A63" s="184" t="s">
        <v>370</v>
      </c>
    </row>
    <row r="64" spans="1:3" x14ac:dyDescent="0.25">
      <c r="A64" s="325" t="s">
        <v>415</v>
      </c>
    </row>
    <row r="65" spans="1:3" x14ac:dyDescent="0.25">
      <c r="A65" s="100" t="s">
        <v>419</v>
      </c>
    </row>
    <row r="66" spans="1:3" x14ac:dyDescent="0.25">
      <c r="A66" s="181" t="s">
        <v>423</v>
      </c>
    </row>
    <row r="67" spans="1:3" x14ac:dyDescent="0.25">
      <c r="A67" s="181" t="s">
        <v>428</v>
      </c>
    </row>
    <row r="68" spans="1:3" x14ac:dyDescent="0.25">
      <c r="A68" s="180" t="s">
        <v>432</v>
      </c>
    </row>
    <row r="69" spans="1:3" x14ac:dyDescent="0.25">
      <c r="A69" s="180" t="s">
        <v>439</v>
      </c>
    </row>
    <row r="70" spans="1:3" x14ac:dyDescent="0.25">
      <c r="A70" s="100" t="s">
        <v>442</v>
      </c>
    </row>
    <row r="71" spans="1:3" x14ac:dyDescent="0.25">
      <c r="A71" s="324" t="s">
        <v>446</v>
      </c>
    </row>
    <row r="72" spans="1:3" x14ac:dyDescent="0.25">
      <c r="A72" s="181" t="s">
        <v>448</v>
      </c>
    </row>
    <row r="73" spans="1:3" x14ac:dyDescent="0.25">
      <c r="A73" s="265" t="s">
        <v>462</v>
      </c>
    </row>
    <row r="74" spans="1:3" x14ac:dyDescent="0.25">
      <c r="A74" s="326" t="s">
        <v>464</v>
      </c>
    </row>
    <row r="75" spans="1:3" x14ac:dyDescent="0.25">
      <c r="A75" s="181" t="s">
        <v>468</v>
      </c>
    </row>
    <row r="76" spans="1:3" x14ac:dyDescent="0.25">
      <c r="A76" s="231" t="s">
        <v>478</v>
      </c>
      <c r="C76" s="95" t="s">
        <v>961</v>
      </c>
    </row>
  </sheetData>
  <sortState xmlns:xlrd2="http://schemas.microsoft.com/office/spreadsheetml/2017/richdata2" ref="A2:A76">
    <sortCondition ref="A1:A76"/>
  </sortState>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11"/>
  <sheetViews>
    <sheetView tabSelected="1" view="pageBreakPreview" topLeftCell="A32" zoomScaleNormal="100" zoomScaleSheetLayoutView="100" zoomScalePageLayoutView="80" workbookViewId="0">
      <selection activeCell="Q35" sqref="Q35"/>
    </sheetView>
  </sheetViews>
  <sheetFormatPr defaultColWidth="9.140625" defaultRowHeight="15" x14ac:dyDescent="0.25"/>
  <cols>
    <col min="1" max="1" width="7.7109375" style="1" customWidth="1"/>
    <col min="2" max="2" width="7" style="1" customWidth="1"/>
    <col min="3" max="3" width="6.28515625" style="1" customWidth="1"/>
    <col min="4" max="4" width="4" style="1" customWidth="1"/>
    <col min="5" max="5" width="4.140625" style="1" customWidth="1"/>
    <col min="6" max="6" width="8.7109375" style="1" customWidth="1"/>
    <col min="7" max="7" width="8.85546875" style="1" customWidth="1"/>
    <col min="8" max="8" width="11.7109375" style="1" customWidth="1"/>
    <col min="9" max="9" width="28.28515625" style="1" customWidth="1"/>
    <col min="10" max="10" width="16.42578125" style="1" customWidth="1"/>
    <col min="11" max="11" width="11.140625" style="1" customWidth="1"/>
    <col min="12" max="12" width="6.42578125" style="1" customWidth="1"/>
    <col min="13" max="13" width="8.42578125" style="1" customWidth="1"/>
    <col min="14" max="14" width="9.5703125" style="1" bestFit="1" customWidth="1"/>
    <col min="15" max="15" width="9.140625" style="1"/>
    <col min="16" max="16" width="9.85546875" style="1" bestFit="1" customWidth="1"/>
    <col min="17" max="16384" width="9.140625" style="1"/>
  </cols>
  <sheetData>
    <row r="1" spans="1:18" ht="21.95" customHeight="1" x14ac:dyDescent="0.25">
      <c r="A1" s="604" t="s">
        <v>0</v>
      </c>
      <c r="B1" s="605"/>
      <c r="C1" s="605"/>
      <c r="D1" s="605"/>
      <c r="E1" s="605"/>
      <c r="F1" s="605"/>
      <c r="G1" s="605"/>
      <c r="H1" s="605"/>
      <c r="I1" s="605"/>
      <c r="J1" s="605"/>
      <c r="K1" s="605"/>
      <c r="L1" s="606"/>
    </row>
    <row r="2" spans="1:18" ht="37.5" customHeight="1" x14ac:dyDescent="0.25">
      <c r="A2" s="616" t="s">
        <v>1058</v>
      </c>
      <c r="B2" s="617"/>
      <c r="C2" s="617"/>
      <c r="D2" s="617"/>
      <c r="E2" s="617"/>
      <c r="F2" s="617"/>
      <c r="G2" s="617"/>
      <c r="H2" s="617"/>
      <c r="I2" s="617"/>
      <c r="J2" s="617"/>
      <c r="K2" s="617"/>
      <c r="L2" s="618"/>
    </row>
    <row r="3" spans="1:18" ht="21.95" customHeight="1" x14ac:dyDescent="0.25">
      <c r="A3" s="607" t="s">
        <v>1</v>
      </c>
      <c r="B3" s="608"/>
      <c r="C3" s="608"/>
      <c r="D3" s="608"/>
      <c r="E3" s="608"/>
      <c r="F3" s="608"/>
      <c r="G3" s="608"/>
      <c r="H3" s="608"/>
      <c r="I3" s="608"/>
      <c r="J3" s="608"/>
      <c r="K3" s="608"/>
      <c r="L3" s="609"/>
    </row>
    <row r="4" spans="1:18" ht="21.95" customHeight="1" thickBot="1" x14ac:dyDescent="0.3">
      <c r="A4" s="607" t="s">
        <v>2</v>
      </c>
      <c r="B4" s="608"/>
      <c r="C4" s="608"/>
      <c r="D4" s="608"/>
      <c r="E4" s="608"/>
      <c r="F4" s="608"/>
      <c r="G4" s="608"/>
      <c r="H4" s="608"/>
      <c r="I4" s="608"/>
      <c r="J4" s="608"/>
      <c r="K4" s="608"/>
      <c r="L4" s="609"/>
    </row>
    <row r="5" spans="1:18" ht="21.75" customHeight="1" thickTop="1" thickBot="1" x14ac:dyDescent="0.3">
      <c r="A5" s="610" t="s">
        <v>3</v>
      </c>
      <c r="B5" s="611"/>
      <c r="C5" s="611"/>
      <c r="D5" s="611"/>
      <c r="E5" s="611"/>
      <c r="F5" s="611"/>
      <c r="G5" s="611"/>
      <c r="H5" s="611"/>
      <c r="I5" s="611"/>
      <c r="J5" s="611"/>
      <c r="K5" s="611"/>
      <c r="L5" s="612"/>
    </row>
    <row r="6" spans="1:18" ht="21.75" customHeight="1" thickTop="1" thickBot="1" x14ac:dyDescent="0.3">
      <c r="A6" s="619" t="s">
        <v>1233</v>
      </c>
      <c r="B6" s="620"/>
      <c r="C6" s="620"/>
      <c r="D6" s="620"/>
      <c r="E6" s="620"/>
      <c r="F6" s="620"/>
      <c r="G6" s="620"/>
      <c r="H6" s="620"/>
      <c r="I6" s="620"/>
      <c r="J6" s="620"/>
      <c r="K6" s="620"/>
      <c r="L6" s="621"/>
    </row>
    <row r="7" spans="1:18" ht="20.100000000000001" customHeight="1" thickTop="1" thickBot="1" x14ac:dyDescent="0.3">
      <c r="A7" s="613" t="s">
        <v>4</v>
      </c>
      <c r="B7" s="614"/>
      <c r="C7" s="614"/>
      <c r="D7" s="614"/>
      <c r="E7" s="614"/>
      <c r="F7" s="614"/>
      <c r="G7" s="614"/>
      <c r="H7" s="614"/>
      <c r="I7" s="614"/>
      <c r="J7" s="614"/>
      <c r="K7" s="614"/>
      <c r="L7" s="615"/>
    </row>
    <row r="8" spans="1:18" ht="18" customHeight="1" thickTop="1" x14ac:dyDescent="0.25">
      <c r="A8" s="648" t="s">
        <v>5</v>
      </c>
      <c r="B8" s="649"/>
      <c r="C8" s="649"/>
      <c r="D8" s="649"/>
      <c r="E8" s="650"/>
      <c r="F8" s="666" t="s">
        <v>6</v>
      </c>
      <c r="G8" s="649"/>
      <c r="H8" s="649"/>
      <c r="I8" s="650"/>
      <c r="J8" s="661" t="s">
        <v>7</v>
      </c>
      <c r="K8" s="661"/>
      <c r="L8" s="662"/>
    </row>
    <row r="9" spans="1:18" ht="17.25" customHeight="1" x14ac:dyDescent="0.25">
      <c r="A9" s="651"/>
      <c r="B9" s="652"/>
      <c r="C9" s="652"/>
      <c r="D9" s="652"/>
      <c r="E9" s="653"/>
      <c r="F9" s="667"/>
      <c r="G9" s="668"/>
      <c r="H9" s="668"/>
      <c r="I9" s="669"/>
      <c r="J9" s="663" t="s">
        <v>8</v>
      </c>
      <c r="K9" s="664"/>
      <c r="L9" s="665"/>
    </row>
    <row r="10" spans="1:18" ht="24.95" customHeight="1" x14ac:dyDescent="0.25">
      <c r="A10" s="658" t="s">
        <v>2</v>
      </c>
      <c r="B10" s="659"/>
      <c r="C10" s="659"/>
      <c r="D10" s="659"/>
      <c r="E10" s="660"/>
      <c r="F10" s="626" t="s">
        <v>9</v>
      </c>
      <c r="G10" s="626"/>
      <c r="H10" s="626"/>
      <c r="I10" s="626"/>
      <c r="J10" s="623">
        <v>2</v>
      </c>
      <c r="K10" s="624"/>
      <c r="L10" s="625"/>
    </row>
    <row r="11" spans="1:18" ht="24.95" customHeight="1" x14ac:dyDescent="0.25">
      <c r="A11" s="658"/>
      <c r="B11" s="659"/>
      <c r="C11" s="659"/>
      <c r="D11" s="659"/>
      <c r="E11" s="660"/>
      <c r="F11" s="626" t="s">
        <v>10</v>
      </c>
      <c r="G11" s="626"/>
      <c r="H11" s="626"/>
      <c r="I11" s="626"/>
      <c r="J11" s="623">
        <v>106</v>
      </c>
      <c r="K11" s="624"/>
      <c r="L11" s="625"/>
    </row>
    <row r="12" spans="1:18" ht="24.95" customHeight="1" x14ac:dyDescent="0.25">
      <c r="A12" s="658"/>
      <c r="B12" s="659"/>
      <c r="C12" s="659"/>
      <c r="D12" s="659"/>
      <c r="E12" s="660"/>
      <c r="F12" s="626" t="s">
        <v>11</v>
      </c>
      <c r="G12" s="626"/>
      <c r="H12" s="626"/>
      <c r="I12" s="626"/>
      <c r="J12" s="654">
        <v>70</v>
      </c>
      <c r="K12" s="629"/>
      <c r="L12" s="630"/>
    </row>
    <row r="13" spans="1:18" ht="24.95" customHeight="1" x14ac:dyDescent="0.25">
      <c r="A13" s="658"/>
      <c r="B13" s="659"/>
      <c r="C13" s="659"/>
      <c r="D13" s="659"/>
      <c r="E13" s="660"/>
      <c r="F13" s="626" t="s">
        <v>12</v>
      </c>
      <c r="G13" s="626"/>
      <c r="H13" s="626"/>
      <c r="I13" s="626"/>
      <c r="J13" s="631">
        <v>3503</v>
      </c>
      <c r="K13" s="629"/>
      <c r="L13" s="630"/>
      <c r="N13" s="254"/>
    </row>
    <row r="14" spans="1:18" ht="24.95" customHeight="1" x14ac:dyDescent="0.25">
      <c r="A14" s="658"/>
      <c r="B14" s="659"/>
      <c r="C14" s="659"/>
      <c r="D14" s="659"/>
      <c r="E14" s="660"/>
      <c r="F14" s="626" t="s">
        <v>1088</v>
      </c>
      <c r="G14" s="626"/>
      <c r="H14" s="626"/>
      <c r="I14" s="626"/>
      <c r="J14" s="628">
        <v>93494.61</v>
      </c>
      <c r="K14" s="629"/>
      <c r="L14" s="630"/>
      <c r="M14" s="327"/>
      <c r="N14" s="327"/>
      <c r="O14" s="327"/>
      <c r="P14" s="327"/>
    </row>
    <row r="15" spans="1:18" ht="24.95" customHeight="1" x14ac:dyDescent="0.25">
      <c r="A15" s="658"/>
      <c r="B15" s="659"/>
      <c r="C15" s="659"/>
      <c r="D15" s="659"/>
      <c r="E15" s="660"/>
      <c r="F15" s="655" t="s">
        <v>13</v>
      </c>
      <c r="G15" s="656"/>
      <c r="H15" s="656"/>
      <c r="I15" s="657"/>
      <c r="J15" s="623">
        <v>2</v>
      </c>
      <c r="K15" s="624"/>
      <c r="L15" s="625"/>
      <c r="N15" s="254"/>
      <c r="R15" s="327"/>
    </row>
    <row r="16" spans="1:18" ht="24.95" customHeight="1" x14ac:dyDescent="0.25">
      <c r="A16" s="658"/>
      <c r="B16" s="659"/>
      <c r="C16" s="659"/>
      <c r="D16" s="659"/>
      <c r="E16" s="660"/>
      <c r="F16" s="626" t="s">
        <v>14</v>
      </c>
      <c r="G16" s="626"/>
      <c r="H16" s="626"/>
      <c r="I16" s="626"/>
      <c r="J16" s="627">
        <v>98054.8</v>
      </c>
      <c r="K16" s="624"/>
      <c r="L16" s="625"/>
      <c r="N16" s="475"/>
    </row>
    <row r="17" spans="1:17" ht="24.95" customHeight="1" x14ac:dyDescent="0.25">
      <c r="A17" s="658"/>
      <c r="B17" s="659"/>
      <c r="C17" s="659"/>
      <c r="D17" s="659"/>
      <c r="E17" s="660"/>
      <c r="F17" s="622" t="s">
        <v>15</v>
      </c>
      <c r="G17" s="622"/>
      <c r="H17" s="622"/>
      <c r="I17" s="622"/>
      <c r="J17" s="623">
        <v>36</v>
      </c>
      <c r="K17" s="624"/>
      <c r="L17" s="625"/>
      <c r="M17"/>
      <c r="N17"/>
      <c r="P17"/>
      <c r="Q17"/>
    </row>
    <row r="18" spans="1:17" ht="24.95" customHeight="1" x14ac:dyDescent="0.25">
      <c r="A18" s="658"/>
      <c r="B18" s="659"/>
      <c r="C18" s="659"/>
      <c r="D18" s="659"/>
      <c r="E18" s="660"/>
      <c r="F18" s="626" t="s">
        <v>16</v>
      </c>
      <c r="G18" s="626"/>
      <c r="H18" s="626"/>
      <c r="I18" s="626"/>
      <c r="J18" s="623">
        <v>14</v>
      </c>
      <c r="K18" s="624"/>
      <c r="L18" s="625"/>
      <c r="M18"/>
      <c r="N18"/>
      <c r="O18"/>
      <c r="P18"/>
      <c r="Q18"/>
    </row>
    <row r="19" spans="1:17" ht="33.75" customHeight="1" thickBot="1" x14ac:dyDescent="0.3">
      <c r="A19" s="658"/>
      <c r="B19" s="659"/>
      <c r="C19" s="659"/>
      <c r="D19" s="659"/>
      <c r="E19" s="660"/>
      <c r="F19" s="638" t="s">
        <v>17</v>
      </c>
      <c r="G19" s="638"/>
      <c r="H19" s="638"/>
      <c r="I19" s="638"/>
      <c r="J19" s="635" t="s">
        <v>18</v>
      </c>
      <c r="K19" s="636"/>
      <c r="L19" s="637"/>
    </row>
    <row r="20" spans="1:17" ht="10.5" customHeight="1" thickTop="1" thickBot="1" x14ac:dyDescent="0.3">
      <c r="A20" s="639"/>
      <c r="B20" s="640"/>
      <c r="C20" s="640"/>
      <c r="D20" s="640"/>
      <c r="E20" s="640"/>
      <c r="F20" s="640"/>
      <c r="G20" s="640"/>
      <c r="H20" s="640"/>
      <c r="I20" s="640"/>
      <c r="J20" s="640"/>
      <c r="K20" s="640"/>
      <c r="L20" s="641"/>
    </row>
    <row r="21" spans="1:17" ht="22.5" customHeight="1" thickTop="1" thickBot="1" x14ac:dyDescent="0.3">
      <c r="A21" s="642" t="s">
        <v>19</v>
      </c>
      <c r="B21" s="643"/>
      <c r="C21" s="643"/>
      <c r="D21" s="643"/>
      <c r="E21" s="643"/>
      <c r="F21" s="643"/>
      <c r="G21" s="643"/>
      <c r="H21" s="643"/>
      <c r="I21" s="643"/>
      <c r="J21" s="643"/>
      <c r="K21" s="643"/>
      <c r="L21" s="644"/>
    </row>
    <row r="22" spans="1:17" ht="76.5" customHeight="1" thickTop="1" x14ac:dyDescent="0.25">
      <c r="A22" s="670" t="s">
        <v>20</v>
      </c>
      <c r="B22" s="671"/>
      <c r="C22" s="671"/>
      <c r="D22" s="671"/>
      <c r="E22" s="671"/>
      <c r="F22" s="671"/>
      <c r="G22" s="671"/>
      <c r="H22" s="671"/>
      <c r="I22" s="671"/>
      <c r="J22" s="671"/>
      <c r="K22" s="671"/>
      <c r="L22" s="672"/>
    </row>
    <row r="23" spans="1:17" ht="42.75" customHeight="1" x14ac:dyDescent="0.25">
      <c r="A23" s="632" t="s">
        <v>21</v>
      </c>
      <c r="B23" s="633"/>
      <c r="C23" s="633"/>
      <c r="D23" s="633"/>
      <c r="E23" s="633"/>
      <c r="F23" s="633"/>
      <c r="G23" s="633"/>
      <c r="H23" s="633"/>
      <c r="I23" s="633"/>
      <c r="J23" s="633"/>
      <c r="K23" s="633"/>
      <c r="L23" s="634"/>
    </row>
    <row r="24" spans="1:17" ht="33.75" customHeight="1" thickBot="1" x14ac:dyDescent="0.3">
      <c r="A24" s="645" t="s">
        <v>22</v>
      </c>
      <c r="B24" s="646"/>
      <c r="C24" s="646"/>
      <c r="D24" s="646"/>
      <c r="E24" s="646"/>
      <c r="F24" s="646"/>
      <c r="G24" s="646"/>
      <c r="H24" s="646"/>
      <c r="I24" s="646"/>
      <c r="J24" s="646"/>
      <c r="K24" s="646"/>
      <c r="L24" s="647"/>
    </row>
    <row r="25" spans="1:17" ht="21.75" customHeight="1" thickTop="1" thickBot="1" x14ac:dyDescent="0.3">
      <c r="A25" s="642" t="s">
        <v>23</v>
      </c>
      <c r="B25" s="643"/>
      <c r="C25" s="643"/>
      <c r="D25" s="643"/>
      <c r="E25" s="643"/>
      <c r="F25" s="643"/>
      <c r="G25" s="643"/>
      <c r="H25" s="643"/>
      <c r="I25" s="643"/>
      <c r="J25" s="643"/>
      <c r="K25" s="643"/>
      <c r="L25" s="644"/>
    </row>
    <row r="26" spans="1:17" ht="58.5" customHeight="1" thickTop="1" x14ac:dyDescent="0.25">
      <c r="A26" s="576" t="s">
        <v>1225</v>
      </c>
      <c r="B26" s="577"/>
      <c r="C26" s="577"/>
      <c r="D26" s="577"/>
      <c r="E26" s="577"/>
      <c r="F26" s="577"/>
      <c r="G26" s="577"/>
      <c r="H26" s="577"/>
      <c r="I26" s="577"/>
      <c r="J26" s="577"/>
      <c r="K26" s="577"/>
      <c r="L26" s="578"/>
    </row>
    <row r="27" spans="1:17" ht="121.5" customHeight="1" x14ac:dyDescent="0.25">
      <c r="A27" s="576" t="s">
        <v>1236</v>
      </c>
      <c r="B27" s="579"/>
      <c r="C27" s="579"/>
      <c r="D27" s="579"/>
      <c r="E27" s="579"/>
      <c r="F27" s="579"/>
      <c r="G27" s="579"/>
      <c r="H27" s="579"/>
      <c r="I27" s="579"/>
      <c r="J27" s="579"/>
      <c r="K27" s="579"/>
      <c r="L27" s="580"/>
    </row>
    <row r="28" spans="1:17" ht="105" customHeight="1" x14ac:dyDescent="0.25">
      <c r="A28" s="576" t="s">
        <v>1237</v>
      </c>
      <c r="B28" s="579"/>
      <c r="C28" s="579"/>
      <c r="D28" s="579"/>
      <c r="E28" s="579"/>
      <c r="F28" s="579"/>
      <c r="G28" s="579"/>
      <c r="H28" s="579"/>
      <c r="I28" s="579"/>
      <c r="J28" s="579"/>
      <c r="K28" s="579"/>
      <c r="L28" s="580"/>
    </row>
    <row r="29" spans="1:17" ht="45" customHeight="1" x14ac:dyDescent="0.25">
      <c r="A29" s="576" t="s">
        <v>1238</v>
      </c>
      <c r="B29" s="579"/>
      <c r="C29" s="579"/>
      <c r="D29" s="579"/>
      <c r="E29" s="579"/>
      <c r="F29" s="579"/>
      <c r="G29" s="579"/>
      <c r="H29" s="579"/>
      <c r="I29" s="579"/>
      <c r="J29" s="579"/>
      <c r="K29" s="579"/>
      <c r="L29" s="580"/>
    </row>
    <row r="30" spans="1:17" ht="75.75" customHeight="1" x14ac:dyDescent="0.25">
      <c r="A30" s="576" t="s">
        <v>1239</v>
      </c>
      <c r="B30" s="579"/>
      <c r="C30" s="579"/>
      <c r="D30" s="579"/>
      <c r="E30" s="579"/>
      <c r="F30" s="579"/>
      <c r="G30" s="579"/>
      <c r="H30" s="579"/>
      <c r="I30" s="579"/>
      <c r="J30" s="579"/>
      <c r="K30" s="579"/>
      <c r="L30" s="580"/>
    </row>
    <row r="31" spans="1:17" ht="299.25" customHeight="1" x14ac:dyDescent="0.25">
      <c r="A31" s="601" t="s">
        <v>1025</v>
      </c>
      <c r="B31" s="602"/>
      <c r="C31" s="602"/>
      <c r="D31" s="602"/>
      <c r="E31" s="602"/>
      <c r="F31" s="602"/>
      <c r="G31" s="602"/>
      <c r="H31" s="602"/>
      <c r="I31" s="602"/>
      <c r="J31" s="602"/>
      <c r="K31" s="602"/>
      <c r="L31" s="603"/>
    </row>
    <row r="32" spans="1:17" s="565" customFormat="1" ht="167.25" customHeight="1" thickBot="1" x14ac:dyDescent="0.3">
      <c r="A32" s="673" t="s">
        <v>1220</v>
      </c>
      <c r="B32" s="674"/>
      <c r="C32" s="674"/>
      <c r="D32" s="674"/>
      <c r="E32" s="674"/>
      <c r="F32" s="674"/>
      <c r="G32" s="674"/>
      <c r="H32" s="674"/>
      <c r="I32" s="674"/>
      <c r="J32" s="674"/>
      <c r="K32" s="674"/>
      <c r="L32" s="675"/>
    </row>
    <row r="33" spans="1:20" ht="24" customHeight="1" thickTop="1" thickBot="1" x14ac:dyDescent="0.3">
      <c r="A33" s="581" t="s">
        <v>1234</v>
      </c>
      <c r="B33" s="582"/>
      <c r="C33" s="582"/>
      <c r="D33" s="582"/>
      <c r="E33" s="582"/>
      <c r="F33" s="582"/>
      <c r="G33" s="582"/>
      <c r="H33" s="582"/>
      <c r="I33" s="582"/>
      <c r="J33" s="582"/>
      <c r="K33" s="582"/>
      <c r="L33" s="583"/>
    </row>
    <row r="34" spans="1:20" ht="63.75" customHeight="1" thickTop="1" x14ac:dyDescent="0.25">
      <c r="A34" s="584" t="s">
        <v>1003</v>
      </c>
      <c r="B34" s="585"/>
      <c r="C34" s="585"/>
      <c r="D34" s="585"/>
      <c r="E34" s="585"/>
      <c r="F34" s="585"/>
      <c r="G34" s="586"/>
      <c r="H34" s="587" t="s">
        <v>24</v>
      </c>
      <c r="I34" s="588"/>
      <c r="J34" s="588"/>
      <c r="K34" s="588"/>
      <c r="L34" s="589"/>
      <c r="Q34"/>
      <c r="T34"/>
    </row>
    <row r="35" spans="1:20" ht="55.5" customHeight="1" x14ac:dyDescent="0.25">
      <c r="A35" s="590" t="s">
        <v>1214</v>
      </c>
      <c r="B35" s="591"/>
      <c r="C35" s="591"/>
      <c r="D35" s="591"/>
      <c r="E35" s="591"/>
      <c r="F35" s="591"/>
      <c r="G35" s="591"/>
      <c r="H35" s="592" t="s">
        <v>25</v>
      </c>
      <c r="I35" s="592"/>
      <c r="J35" s="592"/>
      <c r="K35" s="592"/>
      <c r="L35" s="593"/>
      <c r="M35" s="267"/>
      <c r="Q35"/>
    </row>
    <row r="36" spans="1:20" ht="25.5" customHeight="1" x14ac:dyDescent="0.25">
      <c r="A36" s="594" t="s">
        <v>26</v>
      </c>
      <c r="B36" s="595"/>
      <c r="C36" s="595"/>
      <c r="D36" s="595"/>
      <c r="E36" s="595"/>
      <c r="F36" s="595"/>
      <c r="G36" s="595"/>
      <c r="H36" s="596" t="s">
        <v>27</v>
      </c>
      <c r="I36" s="596"/>
      <c r="J36" s="596"/>
      <c r="K36" s="596"/>
      <c r="L36" s="597"/>
      <c r="R36"/>
      <c r="S36"/>
    </row>
    <row r="37" spans="1:20" ht="55.5" customHeight="1" x14ac:dyDescent="0.25">
      <c r="A37" s="598" t="s">
        <v>1153</v>
      </c>
      <c r="B37" s="599"/>
      <c r="C37" s="599"/>
      <c r="D37" s="599"/>
      <c r="E37" s="599"/>
      <c r="F37" s="599"/>
      <c r="G37" s="599"/>
      <c r="H37" s="599" t="s">
        <v>28</v>
      </c>
      <c r="I37" s="599"/>
      <c r="J37" s="599"/>
      <c r="K37" s="599"/>
      <c r="L37" s="600"/>
      <c r="Q37"/>
    </row>
    <row r="38" spans="1:20" ht="23.25" customHeight="1" x14ac:dyDescent="0.25">
      <c r="A38" s="594" t="s">
        <v>29</v>
      </c>
      <c r="B38" s="595"/>
      <c r="C38" s="595"/>
      <c r="D38" s="595"/>
      <c r="E38" s="595"/>
      <c r="F38" s="595"/>
      <c r="G38" s="595"/>
      <c r="H38" s="596" t="s">
        <v>30</v>
      </c>
      <c r="I38" s="596"/>
      <c r="J38" s="596"/>
      <c r="K38" s="596"/>
      <c r="L38" s="597"/>
      <c r="S38"/>
    </row>
    <row r="39" spans="1:20" ht="15.75" x14ac:dyDescent="0.25">
      <c r="A39" s="598" t="s">
        <v>31</v>
      </c>
      <c r="B39" s="599"/>
      <c r="C39" s="599"/>
      <c r="D39" s="599"/>
      <c r="E39" s="599"/>
      <c r="F39" s="599"/>
      <c r="G39" s="599"/>
      <c r="H39" s="599" t="s">
        <v>32</v>
      </c>
      <c r="I39" s="599"/>
      <c r="J39" s="599"/>
      <c r="K39" s="599"/>
      <c r="L39" s="600"/>
      <c r="Q39"/>
    </row>
    <row r="40" spans="1:20" ht="16.5" thickBot="1" x14ac:dyDescent="0.3">
      <c r="A40" s="347"/>
      <c r="B40" s="345"/>
      <c r="C40" s="345"/>
      <c r="D40" s="345"/>
      <c r="E40" s="345"/>
      <c r="F40" s="345"/>
      <c r="G40" s="345"/>
      <c r="H40" s="345"/>
      <c r="I40" s="345"/>
      <c r="J40" s="345"/>
      <c r="K40" s="345"/>
      <c r="L40" s="346"/>
    </row>
    <row r="41" spans="1:20" ht="15.75" x14ac:dyDescent="0.25">
      <c r="A41" s="575"/>
      <c r="B41" s="575"/>
      <c r="C41" s="575"/>
      <c r="D41" s="575"/>
      <c r="E41" s="575"/>
      <c r="F41" s="575"/>
      <c r="G41" s="575"/>
      <c r="H41" s="575"/>
      <c r="I41" s="575"/>
      <c r="J41" s="575"/>
      <c r="K41" s="575"/>
      <c r="L41" s="575"/>
    </row>
    <row r="57" ht="33.75" customHeight="1" x14ac:dyDescent="0.25"/>
    <row r="63" ht="4.5" customHeight="1" x14ac:dyDescent="0.25"/>
    <row r="75" spans="4:7" x14ac:dyDescent="0.25">
      <c r="D75"/>
      <c r="E75"/>
      <c r="F75"/>
      <c r="G75"/>
    </row>
    <row r="130" spans="1:5" ht="15.75" customHeight="1" thickBot="1" x14ac:dyDescent="0.3"/>
    <row r="131" spans="1:5" ht="30" customHeight="1" thickTop="1" x14ac:dyDescent="0.25">
      <c r="A131" s="428"/>
      <c r="B131" s="428"/>
      <c r="C131" s="428"/>
      <c r="D131" s="428"/>
      <c r="E131" s="428"/>
    </row>
    <row r="204" spans="1:5" ht="18" customHeight="1" thickBot="1" x14ac:dyDescent="0.3">
      <c r="A204" s="426"/>
      <c r="B204" s="426"/>
      <c r="C204" s="426"/>
      <c r="D204" s="426"/>
      <c r="E204" s="426"/>
    </row>
    <row r="205" spans="1:5" ht="15.75" thickTop="1" x14ac:dyDescent="0.25"/>
    <row r="286" spans="1:1" x14ac:dyDescent="0.25">
      <c r="A286" s="359"/>
    </row>
    <row r="287" spans="1:1" x14ac:dyDescent="0.25">
      <c r="A287" s="359"/>
    </row>
    <row r="288" spans="1:1" x14ac:dyDescent="0.25">
      <c r="A288" s="359"/>
    </row>
    <row r="289" spans="1:1" x14ac:dyDescent="0.25">
      <c r="A289" s="359"/>
    </row>
    <row r="290" spans="1:1" x14ac:dyDescent="0.25">
      <c r="A290" s="359"/>
    </row>
    <row r="291" spans="1:1" x14ac:dyDescent="0.25">
      <c r="A291" s="359"/>
    </row>
    <row r="292" spans="1:1" x14ac:dyDescent="0.25">
      <c r="A292" s="359"/>
    </row>
    <row r="314" spans="2:10" ht="51.75" customHeight="1" x14ac:dyDescent="0.25">
      <c r="B314" s="370"/>
      <c r="C314" s="370"/>
      <c r="D314" s="370"/>
      <c r="E314" s="370"/>
      <c r="F314" s="370"/>
      <c r="G314" s="370"/>
      <c r="H314" s="370"/>
      <c r="I314" s="370"/>
      <c r="J314" s="370"/>
    </row>
    <row r="315" spans="2:10" x14ac:dyDescent="0.25">
      <c r="B315" s="378"/>
      <c r="C315" s="378"/>
      <c r="D315" s="378"/>
      <c r="E315" s="378"/>
      <c r="F315" s="378"/>
      <c r="G315" s="378"/>
      <c r="H315" s="378"/>
      <c r="I315" s="378"/>
      <c r="J315" s="378"/>
    </row>
    <row r="500" spans="1:10" ht="354.75" customHeight="1" x14ac:dyDescent="0.25"/>
    <row r="501" spans="1:10" ht="42.75" customHeight="1" x14ac:dyDescent="0.25"/>
    <row r="504" spans="1:10" ht="30" customHeight="1" x14ac:dyDescent="0.25"/>
    <row r="505" spans="1:10" ht="29.25" customHeight="1" x14ac:dyDescent="0.25"/>
    <row r="507" spans="1:10" ht="62.25" customHeight="1" x14ac:dyDescent="0.25"/>
    <row r="509" spans="1:10" ht="61.5" customHeight="1" x14ac:dyDescent="0.25"/>
    <row r="510" spans="1:10" ht="77.25" customHeight="1" x14ac:dyDescent="0.25"/>
    <row r="511" spans="1:10" ht="237.75" customHeight="1" x14ac:dyDescent="0.25">
      <c r="A511" s="138"/>
      <c r="B511" s="138"/>
      <c r="C511" s="138"/>
      <c r="D511" s="138"/>
      <c r="E511" s="138"/>
      <c r="F511" s="138"/>
      <c r="G511" s="138"/>
      <c r="H511" s="138"/>
      <c r="I511" s="138"/>
      <c r="J511" s="138"/>
    </row>
  </sheetData>
  <mergeCells count="59">
    <mergeCell ref="A38:G38"/>
    <mergeCell ref="H38:L38"/>
    <mergeCell ref="A39:G39"/>
    <mergeCell ref="A32:L32"/>
    <mergeCell ref="H39:L39"/>
    <mergeCell ref="A24:L24"/>
    <mergeCell ref="A25:L25"/>
    <mergeCell ref="A8:E9"/>
    <mergeCell ref="J12:L12"/>
    <mergeCell ref="J15:L15"/>
    <mergeCell ref="F15:I15"/>
    <mergeCell ref="F10:I10"/>
    <mergeCell ref="J10:L10"/>
    <mergeCell ref="A10:E19"/>
    <mergeCell ref="F13:I13"/>
    <mergeCell ref="J8:L8"/>
    <mergeCell ref="J9:L9"/>
    <mergeCell ref="F8:I9"/>
    <mergeCell ref="F18:I18"/>
    <mergeCell ref="J11:L11"/>
    <mergeCell ref="A22:L22"/>
    <mergeCell ref="A23:L23"/>
    <mergeCell ref="J19:L19"/>
    <mergeCell ref="F19:I19"/>
    <mergeCell ref="A20:L20"/>
    <mergeCell ref="A21:L21"/>
    <mergeCell ref="F17:I17"/>
    <mergeCell ref="J18:L18"/>
    <mergeCell ref="J17:L17"/>
    <mergeCell ref="F11:I11"/>
    <mergeCell ref="F14:I14"/>
    <mergeCell ref="F16:I16"/>
    <mergeCell ref="J16:L16"/>
    <mergeCell ref="F12:I12"/>
    <mergeCell ref="J14:L14"/>
    <mergeCell ref="J13:L13"/>
    <mergeCell ref="A1:L1"/>
    <mergeCell ref="A3:L3"/>
    <mergeCell ref="A4:L4"/>
    <mergeCell ref="A5:L5"/>
    <mergeCell ref="A7:L7"/>
    <mergeCell ref="A2:L2"/>
    <mergeCell ref="A6:L6"/>
    <mergeCell ref="A41:L41"/>
    <mergeCell ref="A26:L26"/>
    <mergeCell ref="A27:L27"/>
    <mergeCell ref="A33:L33"/>
    <mergeCell ref="A34:G34"/>
    <mergeCell ref="H34:L34"/>
    <mergeCell ref="A35:G35"/>
    <mergeCell ref="H35:L35"/>
    <mergeCell ref="A36:G36"/>
    <mergeCell ref="H36:L36"/>
    <mergeCell ref="A37:G37"/>
    <mergeCell ref="H37:L37"/>
    <mergeCell ref="A28:L28"/>
    <mergeCell ref="A31:L31"/>
    <mergeCell ref="A29:L29"/>
    <mergeCell ref="A30:L30"/>
  </mergeCells>
  <printOptions horizontalCentered="1"/>
  <pageMargins left="0.23622047244094491" right="0.23622047244094491" top="0.43307086614173229" bottom="0.47244094488188981" header="0.31496062992125984" footer="0.23622047244094491"/>
  <pageSetup paperSize="9" scale="79" orientation="portrait" r:id="rId1"/>
  <headerFooter>
    <oddFooter>&amp;R&amp;8&amp;P /&amp;N</oddFooter>
  </headerFooter>
  <rowBreaks count="2" manualBreakCount="2">
    <brk id="28" max="11" man="1"/>
    <brk id="40" max="1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4F679-E370-46A6-8CD1-5B4C49DFD309}">
  <dimension ref="B2:I68"/>
  <sheetViews>
    <sheetView topLeftCell="A14" workbookViewId="0">
      <selection activeCell="G58" sqref="G58:G69"/>
    </sheetView>
  </sheetViews>
  <sheetFormatPr defaultRowHeight="15" x14ac:dyDescent="0.25"/>
  <cols>
    <col min="2" max="2" width="22.28515625" customWidth="1"/>
    <col min="7" max="7" width="14.5703125" customWidth="1"/>
  </cols>
  <sheetData>
    <row r="2" spans="2:2" x14ac:dyDescent="0.25">
      <c r="B2" s="100" t="s">
        <v>60</v>
      </c>
    </row>
    <row r="3" spans="2:2" ht="15" customHeight="1" x14ac:dyDescent="0.25">
      <c r="B3" s="181" t="s">
        <v>62</v>
      </c>
    </row>
    <row r="4" spans="2:2" ht="15" customHeight="1" x14ac:dyDescent="0.25">
      <c r="B4" s="100" t="s">
        <v>71</v>
      </c>
    </row>
    <row r="5" spans="2:2" ht="15" customHeight="1" x14ac:dyDescent="0.25">
      <c r="B5" s="181" t="s">
        <v>85</v>
      </c>
    </row>
    <row r="6" spans="2:2" ht="15" customHeight="1" x14ac:dyDescent="0.25">
      <c r="B6" s="100" t="s">
        <v>97</v>
      </c>
    </row>
    <row r="7" spans="2:2" x14ac:dyDescent="0.25">
      <c r="B7" s="100" t="s">
        <v>105</v>
      </c>
    </row>
    <row r="8" spans="2:2" x14ac:dyDescent="0.25">
      <c r="B8" s="100" t="s">
        <v>109</v>
      </c>
    </row>
    <row r="9" spans="2:2" x14ac:dyDescent="0.25">
      <c r="B9" s="100" t="s">
        <v>118</v>
      </c>
    </row>
    <row r="10" spans="2:2" x14ac:dyDescent="0.25">
      <c r="B10" s="100" t="s">
        <v>122</v>
      </c>
    </row>
    <row r="11" spans="2:2" ht="30" x14ac:dyDescent="0.25">
      <c r="B11" s="100" t="s">
        <v>124</v>
      </c>
    </row>
    <row r="12" spans="2:2" x14ac:dyDescent="0.25">
      <c r="B12" s="100" t="s">
        <v>131</v>
      </c>
    </row>
    <row r="13" spans="2:2" x14ac:dyDescent="0.25">
      <c r="B13" s="270" t="s">
        <v>133</v>
      </c>
    </row>
    <row r="14" spans="2:2" ht="30" x14ac:dyDescent="0.25">
      <c r="B14" s="100" t="s">
        <v>137</v>
      </c>
    </row>
    <row r="15" spans="2:2" ht="15" customHeight="1" x14ac:dyDescent="0.25">
      <c r="B15" s="100" t="s">
        <v>145</v>
      </c>
    </row>
    <row r="16" spans="2:2" x14ac:dyDescent="0.25">
      <c r="B16" s="100" t="s">
        <v>148</v>
      </c>
    </row>
    <row r="17" spans="2:2" ht="15" customHeight="1" x14ac:dyDescent="0.25">
      <c r="B17" s="181" t="s">
        <v>159</v>
      </c>
    </row>
    <row r="18" spans="2:2" ht="30" x14ac:dyDescent="0.25">
      <c r="B18" s="177" t="s">
        <v>172</v>
      </c>
    </row>
    <row r="19" spans="2:2" x14ac:dyDescent="0.25">
      <c r="B19" s="100" t="s">
        <v>178</v>
      </c>
    </row>
    <row r="20" spans="2:2" ht="30" x14ac:dyDescent="0.25">
      <c r="B20" s="100" t="s">
        <v>181</v>
      </c>
    </row>
    <row r="21" spans="2:2" x14ac:dyDescent="0.25">
      <c r="B21" s="100" t="s">
        <v>195</v>
      </c>
    </row>
    <row r="22" spans="2:2" ht="30" x14ac:dyDescent="0.25">
      <c r="B22" s="100" t="s">
        <v>200</v>
      </c>
    </row>
    <row r="23" spans="2:2" x14ac:dyDescent="0.25">
      <c r="B23" s="100" t="s">
        <v>202</v>
      </c>
    </row>
    <row r="24" spans="2:2" x14ac:dyDescent="0.25">
      <c r="B24" s="100" t="s">
        <v>204</v>
      </c>
    </row>
    <row r="25" spans="2:2" x14ac:dyDescent="0.25">
      <c r="B25" s="100" t="s">
        <v>206</v>
      </c>
    </row>
    <row r="26" spans="2:2" x14ac:dyDescent="0.25">
      <c r="B26" s="918" t="s">
        <v>211</v>
      </c>
    </row>
    <row r="27" spans="2:2" x14ac:dyDescent="0.25">
      <c r="B27" s="919"/>
    </row>
    <row r="28" spans="2:2" x14ac:dyDescent="0.25">
      <c r="B28" s="177" t="s">
        <v>218</v>
      </c>
    </row>
    <row r="29" spans="2:2" ht="15" customHeight="1" x14ac:dyDescent="0.25">
      <c r="B29" s="177" t="s">
        <v>220</v>
      </c>
    </row>
    <row r="30" spans="2:2" x14ac:dyDescent="0.25">
      <c r="B30" s="177" t="s">
        <v>229</v>
      </c>
    </row>
    <row r="31" spans="2:2" x14ac:dyDescent="0.25">
      <c r="B31" s="177" t="s">
        <v>231</v>
      </c>
    </row>
    <row r="32" spans="2:2" ht="30" x14ac:dyDescent="0.25">
      <c r="B32" s="177" t="s">
        <v>242</v>
      </c>
    </row>
    <row r="33" spans="2:2" x14ac:dyDescent="0.25">
      <c r="B33" s="177" t="s">
        <v>245</v>
      </c>
    </row>
    <row r="34" spans="2:2" x14ac:dyDescent="0.25">
      <c r="B34" s="177" t="s">
        <v>247</v>
      </c>
    </row>
    <row r="35" spans="2:2" ht="30" x14ac:dyDescent="0.25">
      <c r="B35" s="177" t="s">
        <v>249</v>
      </c>
    </row>
    <row r="36" spans="2:2" ht="15" customHeight="1" x14ac:dyDescent="0.25">
      <c r="B36" s="177" t="s">
        <v>252</v>
      </c>
    </row>
    <row r="37" spans="2:2" ht="30" x14ac:dyDescent="0.25">
      <c r="B37" s="177" t="s">
        <v>263</v>
      </c>
    </row>
    <row r="38" spans="2:2" x14ac:dyDescent="0.25">
      <c r="B38" s="177" t="s">
        <v>273</v>
      </c>
    </row>
    <row r="39" spans="2:2" ht="15" customHeight="1" x14ac:dyDescent="0.25">
      <c r="B39" s="180" t="s">
        <v>283</v>
      </c>
    </row>
    <row r="40" spans="2:2" x14ac:dyDescent="0.25">
      <c r="B40" s="177" t="s">
        <v>286</v>
      </c>
    </row>
    <row r="41" spans="2:2" x14ac:dyDescent="0.25">
      <c r="B41" s="177" t="s">
        <v>288</v>
      </c>
    </row>
    <row r="42" spans="2:2" ht="30" x14ac:dyDescent="0.25">
      <c r="B42" s="177" t="s">
        <v>292</v>
      </c>
    </row>
    <row r="43" spans="2:2" ht="30" x14ac:dyDescent="0.25">
      <c r="B43" s="177" t="s">
        <v>295</v>
      </c>
    </row>
    <row r="44" spans="2:2" x14ac:dyDescent="0.25">
      <c r="B44" s="177" t="s">
        <v>302</v>
      </c>
    </row>
    <row r="45" spans="2:2" x14ac:dyDescent="0.25">
      <c r="B45" s="177" t="s">
        <v>307</v>
      </c>
    </row>
    <row r="46" spans="2:2" ht="15" customHeight="1" x14ac:dyDescent="0.25">
      <c r="B46" s="177" t="s">
        <v>309</v>
      </c>
    </row>
    <row r="47" spans="2:2" x14ac:dyDescent="0.25">
      <c r="B47" s="177" t="s">
        <v>313</v>
      </c>
    </row>
    <row r="48" spans="2:2" x14ac:dyDescent="0.25">
      <c r="B48" s="177" t="s">
        <v>317</v>
      </c>
    </row>
    <row r="49" spans="2:7" ht="30" x14ac:dyDescent="0.25">
      <c r="B49" s="177" t="s">
        <v>324</v>
      </c>
    </row>
    <row r="50" spans="2:7" x14ac:dyDescent="0.25">
      <c r="B50" s="177" t="s">
        <v>330</v>
      </c>
    </row>
    <row r="51" spans="2:7" x14ac:dyDescent="0.25">
      <c r="B51" s="180" t="s">
        <v>332</v>
      </c>
    </row>
    <row r="52" spans="2:7" x14ac:dyDescent="0.25">
      <c r="B52" s="177" t="s">
        <v>335</v>
      </c>
    </row>
    <row r="53" spans="2:7" ht="30" x14ac:dyDescent="0.25">
      <c r="B53" s="177" t="s">
        <v>337</v>
      </c>
    </row>
    <row r="54" spans="2:7" x14ac:dyDescent="0.25">
      <c r="B54" s="180" t="s">
        <v>208</v>
      </c>
    </row>
    <row r="55" spans="2:7" x14ac:dyDescent="0.25">
      <c r="B55" s="177" t="s">
        <v>341</v>
      </c>
      <c r="D55" s="95" t="s">
        <v>962</v>
      </c>
    </row>
    <row r="57" spans="2:7" ht="31.5" x14ac:dyDescent="0.25">
      <c r="G57" s="258" t="s">
        <v>347</v>
      </c>
    </row>
    <row r="58" spans="2:7" ht="30" x14ac:dyDescent="0.25">
      <c r="G58" s="181" t="s">
        <v>363</v>
      </c>
    </row>
    <row r="59" spans="2:7" ht="15" customHeight="1" x14ac:dyDescent="0.25">
      <c r="G59" s="181" t="s">
        <v>370</v>
      </c>
    </row>
    <row r="60" spans="2:7" ht="30" x14ac:dyDescent="0.25">
      <c r="G60" s="100" t="s">
        <v>419</v>
      </c>
    </row>
    <row r="61" spans="2:7" ht="15" customHeight="1" x14ac:dyDescent="0.25">
      <c r="G61" s="181" t="s">
        <v>423</v>
      </c>
    </row>
    <row r="62" spans="2:7" x14ac:dyDescent="0.25">
      <c r="G62" s="181" t="s">
        <v>428</v>
      </c>
    </row>
    <row r="63" spans="2:7" ht="15" customHeight="1" x14ac:dyDescent="0.25">
      <c r="G63" s="180" t="s">
        <v>432</v>
      </c>
    </row>
    <row r="64" spans="2:7" ht="15" customHeight="1" x14ac:dyDescent="0.25">
      <c r="G64" s="180" t="s">
        <v>439</v>
      </c>
    </row>
    <row r="65" spans="7:9" x14ac:dyDescent="0.25">
      <c r="G65" s="100" t="s">
        <v>442</v>
      </c>
    </row>
    <row r="66" spans="7:9" ht="30" x14ac:dyDescent="0.25">
      <c r="G66" s="181" t="s">
        <v>448</v>
      </c>
    </row>
    <row r="67" spans="7:9" ht="30" x14ac:dyDescent="0.25">
      <c r="G67" s="181" t="s">
        <v>468</v>
      </c>
    </row>
    <row r="68" spans="7:9" ht="15" customHeight="1" x14ac:dyDescent="0.25">
      <c r="G68" s="181" t="s">
        <v>478</v>
      </c>
      <c r="I68" s="95" t="s">
        <v>963</v>
      </c>
    </row>
  </sheetData>
  <mergeCells count="1">
    <mergeCell ref="B26:B27"/>
  </mergeCells>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43DF1-83C8-494E-9E59-BE6838CA51CC}">
  <dimension ref="B2:D54"/>
  <sheetViews>
    <sheetView topLeftCell="A34" workbookViewId="0">
      <selection activeCell="H19" sqref="H19"/>
    </sheetView>
  </sheetViews>
  <sheetFormatPr defaultRowHeight="15" x14ac:dyDescent="0.25"/>
  <cols>
    <col min="2" max="2" width="27" customWidth="1"/>
    <col min="10" max="10" width="24.140625" customWidth="1"/>
  </cols>
  <sheetData>
    <row r="2" spans="2:2" ht="16.5" thickBot="1" x14ac:dyDescent="0.3">
      <c r="B2" s="223" t="s">
        <v>54</v>
      </c>
    </row>
    <row r="3" spans="2:2" ht="15" customHeight="1" thickTop="1" x14ac:dyDescent="0.25">
      <c r="B3" s="177" t="s">
        <v>172</v>
      </c>
    </row>
    <row r="4" spans="2:2" ht="15.75" customHeight="1" x14ac:dyDescent="0.25">
      <c r="B4" s="100" t="s">
        <v>122</v>
      </c>
    </row>
    <row r="5" spans="2:2" ht="15.75" customHeight="1" x14ac:dyDescent="0.25">
      <c r="B5" s="100" t="s">
        <v>131</v>
      </c>
    </row>
    <row r="6" spans="2:2" x14ac:dyDescent="0.25">
      <c r="B6" s="100" t="s">
        <v>81</v>
      </c>
    </row>
    <row r="7" spans="2:2" ht="15" customHeight="1" x14ac:dyDescent="0.25">
      <c r="B7" s="180" t="s">
        <v>220</v>
      </c>
    </row>
    <row r="8" spans="2:2" ht="15" customHeight="1" x14ac:dyDescent="0.25">
      <c r="B8" s="177" t="s">
        <v>283</v>
      </c>
    </row>
    <row r="9" spans="2:2" ht="15.75" customHeight="1" x14ac:dyDescent="0.25">
      <c r="B9" s="100" t="s">
        <v>202</v>
      </c>
    </row>
    <row r="10" spans="2:2" x14ac:dyDescent="0.25">
      <c r="B10" s="100" t="s">
        <v>148</v>
      </c>
    </row>
    <row r="11" spans="2:2" x14ac:dyDescent="0.25">
      <c r="B11" s="100" t="s">
        <v>105</v>
      </c>
    </row>
    <row r="12" spans="2:2" x14ac:dyDescent="0.25">
      <c r="B12" s="100" t="s">
        <v>62</v>
      </c>
    </row>
    <row r="13" spans="2:2" x14ac:dyDescent="0.25">
      <c r="B13" s="100" t="s">
        <v>71</v>
      </c>
    </row>
    <row r="14" spans="2:2" ht="15" customHeight="1" x14ac:dyDescent="0.25">
      <c r="B14" s="100" t="s">
        <v>60</v>
      </c>
    </row>
    <row r="15" spans="2:2" x14ac:dyDescent="0.25">
      <c r="B15" s="177" t="s">
        <v>211</v>
      </c>
    </row>
    <row r="16" spans="2:2" ht="15" customHeight="1" x14ac:dyDescent="0.25">
      <c r="B16" s="181" t="s">
        <v>85</v>
      </c>
    </row>
    <row r="17" spans="2:2" x14ac:dyDescent="0.25">
      <c r="B17" s="177" t="s">
        <v>252</v>
      </c>
    </row>
    <row r="18" spans="2:2" x14ac:dyDescent="0.25">
      <c r="B18" s="100" t="s">
        <v>178</v>
      </c>
    </row>
    <row r="19" spans="2:2" ht="30" x14ac:dyDescent="0.25">
      <c r="B19" s="100" t="s">
        <v>200</v>
      </c>
    </row>
    <row r="20" spans="2:2" x14ac:dyDescent="0.25">
      <c r="B20" s="100" t="s">
        <v>145</v>
      </c>
    </row>
    <row r="21" spans="2:2" x14ac:dyDescent="0.25">
      <c r="B21" s="177" t="s">
        <v>341</v>
      </c>
    </row>
    <row r="22" spans="2:2" ht="30" x14ac:dyDescent="0.25">
      <c r="B22" s="177" t="s">
        <v>324</v>
      </c>
    </row>
    <row r="23" spans="2:2" ht="30" x14ac:dyDescent="0.25">
      <c r="B23" s="177" t="s">
        <v>295</v>
      </c>
    </row>
    <row r="24" spans="2:2" x14ac:dyDescent="0.25">
      <c r="B24" s="177" t="s">
        <v>218</v>
      </c>
    </row>
    <row r="25" spans="2:2" ht="30" x14ac:dyDescent="0.25">
      <c r="B25" s="100" t="s">
        <v>137</v>
      </c>
    </row>
    <row r="26" spans="2:2" x14ac:dyDescent="0.25">
      <c r="B26" s="177" t="s">
        <v>231</v>
      </c>
    </row>
    <row r="27" spans="2:2" ht="15" customHeight="1" x14ac:dyDescent="0.25">
      <c r="B27" s="100" t="s">
        <v>118</v>
      </c>
    </row>
    <row r="28" spans="2:2" x14ac:dyDescent="0.25">
      <c r="B28" s="177" t="s">
        <v>317</v>
      </c>
    </row>
    <row r="29" spans="2:2" ht="30" x14ac:dyDescent="0.25">
      <c r="B29" s="100" t="s">
        <v>181</v>
      </c>
    </row>
    <row r="30" spans="2:2" ht="15" customHeight="1" x14ac:dyDescent="0.25">
      <c r="B30" s="177" t="s">
        <v>292</v>
      </c>
    </row>
    <row r="31" spans="2:2" x14ac:dyDescent="0.25">
      <c r="B31" s="180" t="s">
        <v>229</v>
      </c>
    </row>
    <row r="32" spans="2:2" x14ac:dyDescent="0.25">
      <c r="B32" s="100" t="s">
        <v>195</v>
      </c>
    </row>
    <row r="33" spans="2:4" x14ac:dyDescent="0.25">
      <c r="B33" s="100" t="s">
        <v>206</v>
      </c>
    </row>
    <row r="34" spans="2:4" x14ac:dyDescent="0.25">
      <c r="B34" s="100" t="s">
        <v>204</v>
      </c>
    </row>
    <row r="35" spans="2:4" ht="63" customHeight="1" x14ac:dyDescent="0.25">
      <c r="B35" s="100" t="s">
        <v>124</v>
      </c>
    </row>
    <row r="36" spans="2:4" ht="15" customHeight="1" x14ac:dyDescent="0.25">
      <c r="B36" s="177" t="s">
        <v>302</v>
      </c>
    </row>
    <row r="37" spans="2:4" x14ac:dyDescent="0.25">
      <c r="B37" s="100" t="s">
        <v>159</v>
      </c>
    </row>
    <row r="38" spans="2:4" x14ac:dyDescent="0.25">
      <c r="B38" s="177" t="s">
        <v>307</v>
      </c>
    </row>
    <row r="39" spans="2:4" x14ac:dyDescent="0.25">
      <c r="B39" s="177" t="s">
        <v>309</v>
      </c>
      <c r="D39" s="95" t="s">
        <v>964</v>
      </c>
    </row>
    <row r="42" spans="2:4" ht="15.75" x14ac:dyDescent="0.25">
      <c r="B42" s="258" t="s">
        <v>347</v>
      </c>
    </row>
    <row r="43" spans="2:4" x14ac:dyDescent="0.25">
      <c r="B43" s="181" t="s">
        <v>349</v>
      </c>
    </row>
    <row r="44" spans="2:4" ht="15" customHeight="1" x14ac:dyDescent="0.25">
      <c r="B44" s="181" t="s">
        <v>363</v>
      </c>
    </row>
    <row r="45" spans="2:4" x14ac:dyDescent="0.25">
      <c r="B45" s="184" t="s">
        <v>370</v>
      </c>
    </row>
    <row r="46" spans="2:4" ht="15" customHeight="1" x14ac:dyDescent="0.25">
      <c r="B46" s="100" t="s">
        <v>419</v>
      </c>
    </row>
    <row r="47" spans="2:4" x14ac:dyDescent="0.25">
      <c r="B47" s="181" t="s">
        <v>423</v>
      </c>
    </row>
    <row r="48" spans="2:4" ht="15" customHeight="1" x14ac:dyDescent="0.25">
      <c r="B48" s="180" t="s">
        <v>432</v>
      </c>
    </row>
    <row r="49" spans="2:4" x14ac:dyDescent="0.25">
      <c r="B49" s="180" t="s">
        <v>439</v>
      </c>
    </row>
    <row r="50" spans="2:4" ht="15" customHeight="1" x14ac:dyDescent="0.25">
      <c r="B50" s="100" t="s">
        <v>442</v>
      </c>
    </row>
    <row r="51" spans="2:4" x14ac:dyDescent="0.25">
      <c r="B51" s="181" t="s">
        <v>448</v>
      </c>
    </row>
    <row r="52" spans="2:4" x14ac:dyDescent="0.25">
      <c r="B52" s="181" t="s">
        <v>468</v>
      </c>
    </row>
    <row r="53" spans="2:4" x14ac:dyDescent="0.25">
      <c r="B53" s="100" t="s">
        <v>478</v>
      </c>
      <c r="D53" s="95" t="s">
        <v>965</v>
      </c>
    </row>
    <row r="54" spans="2:4" ht="15" customHeight="1" x14ac:dyDescent="0.25"/>
  </sheetData>
  <sortState xmlns:xlrd2="http://schemas.microsoft.com/office/spreadsheetml/2017/richdata2" ref="B3:B39">
    <sortCondition ref="B3:B39"/>
  </sortState>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62"/>
  <sheetViews>
    <sheetView workbookViewId="0">
      <selection activeCell="A2" sqref="A2"/>
    </sheetView>
  </sheetViews>
  <sheetFormatPr defaultRowHeight="15" x14ac:dyDescent="0.25"/>
  <cols>
    <col min="1" max="1" width="21.7109375" customWidth="1"/>
    <col min="6" max="6" width="15" customWidth="1"/>
  </cols>
  <sheetData>
    <row r="2" spans="1:1" x14ac:dyDescent="0.25">
      <c r="A2" s="231" t="s">
        <v>62</v>
      </c>
    </row>
    <row r="3" spans="1:1" ht="30" x14ac:dyDescent="0.25">
      <c r="A3" s="231" t="s">
        <v>71</v>
      </c>
    </row>
    <row r="4" spans="1:1" ht="30" x14ac:dyDescent="0.25">
      <c r="A4" s="231" t="s">
        <v>75</v>
      </c>
    </row>
    <row r="5" spans="1:1" x14ac:dyDescent="0.25">
      <c r="A5" s="231" t="s">
        <v>81</v>
      </c>
    </row>
    <row r="6" spans="1:1" x14ac:dyDescent="0.25">
      <c r="A6" s="231" t="s">
        <v>85</v>
      </c>
    </row>
    <row r="7" spans="1:1" ht="15.75" customHeight="1" x14ac:dyDescent="0.25">
      <c r="A7" s="231" t="s">
        <v>97</v>
      </c>
    </row>
    <row r="8" spans="1:1" x14ac:dyDescent="0.25">
      <c r="A8" s="231" t="s">
        <v>105</v>
      </c>
    </row>
    <row r="9" spans="1:1" ht="15.75" customHeight="1" x14ac:dyDescent="0.25">
      <c r="A9" s="231" t="s">
        <v>118</v>
      </c>
    </row>
    <row r="10" spans="1:1" ht="30" x14ac:dyDescent="0.25">
      <c r="A10" s="231" t="s">
        <v>124</v>
      </c>
    </row>
    <row r="11" spans="1:1" x14ac:dyDescent="0.25">
      <c r="A11" s="231" t="s">
        <v>126</v>
      </c>
    </row>
    <row r="12" spans="1:1" x14ac:dyDescent="0.25">
      <c r="A12" s="231" t="s">
        <v>131</v>
      </c>
    </row>
    <row r="13" spans="1:1" ht="30" x14ac:dyDescent="0.25">
      <c r="A13" s="231" t="s">
        <v>137</v>
      </c>
    </row>
    <row r="14" spans="1:1" ht="30" x14ac:dyDescent="0.25">
      <c r="A14" s="231" t="s">
        <v>143</v>
      </c>
    </row>
    <row r="15" spans="1:1" x14ac:dyDescent="0.25">
      <c r="A15" s="231" t="s">
        <v>148</v>
      </c>
    </row>
    <row r="16" spans="1:1" ht="30" x14ac:dyDescent="0.25">
      <c r="A16" s="231" t="s">
        <v>150</v>
      </c>
    </row>
    <row r="17" spans="1:1" ht="30" x14ac:dyDescent="0.25">
      <c r="A17" s="231" t="s">
        <v>154</v>
      </c>
    </row>
    <row r="18" spans="1:1" ht="15" customHeight="1" x14ac:dyDescent="0.25">
      <c r="A18" s="231" t="s">
        <v>156</v>
      </c>
    </row>
    <row r="19" spans="1:1" ht="15.75" customHeight="1" x14ac:dyDescent="0.25">
      <c r="A19" s="231" t="s">
        <v>159</v>
      </c>
    </row>
    <row r="20" spans="1:1" ht="15.75" customHeight="1" x14ac:dyDescent="0.25">
      <c r="A20" s="231" t="s">
        <v>168</v>
      </c>
    </row>
    <row r="21" spans="1:1" x14ac:dyDescent="0.25">
      <c r="A21" s="232" t="s">
        <v>966</v>
      </c>
    </row>
    <row r="22" spans="1:1" x14ac:dyDescent="0.25">
      <c r="A22" s="231" t="s">
        <v>178</v>
      </c>
    </row>
    <row r="23" spans="1:1" ht="30" x14ac:dyDescent="0.25">
      <c r="A23" s="231" t="s">
        <v>181</v>
      </c>
    </row>
    <row r="24" spans="1:1" x14ac:dyDescent="0.25">
      <c r="A24" s="231" t="s">
        <v>189</v>
      </c>
    </row>
    <row r="25" spans="1:1" ht="30" x14ac:dyDescent="0.25">
      <c r="A25" s="231" t="s">
        <v>195</v>
      </c>
    </row>
    <row r="26" spans="1:1" ht="30" x14ac:dyDescent="0.25">
      <c r="A26" s="231" t="s">
        <v>200</v>
      </c>
    </row>
    <row r="27" spans="1:1" x14ac:dyDescent="0.25">
      <c r="A27" s="231" t="s">
        <v>202</v>
      </c>
    </row>
    <row r="28" spans="1:1" x14ac:dyDescent="0.25">
      <c r="A28" s="231" t="s">
        <v>204</v>
      </c>
    </row>
    <row r="29" spans="1:1" x14ac:dyDescent="0.25">
      <c r="A29" s="231" t="s">
        <v>206</v>
      </c>
    </row>
    <row r="30" spans="1:1" ht="30" x14ac:dyDescent="0.25">
      <c r="A30" s="232" t="s">
        <v>211</v>
      </c>
    </row>
    <row r="31" spans="1:1" x14ac:dyDescent="0.25">
      <c r="A31" s="232" t="s">
        <v>214</v>
      </c>
    </row>
    <row r="32" spans="1:1" x14ac:dyDescent="0.25">
      <c r="A32" s="232" t="s">
        <v>218</v>
      </c>
    </row>
    <row r="33" spans="1:3" ht="15" customHeight="1" x14ac:dyDescent="0.25">
      <c r="A33" s="232" t="s">
        <v>220</v>
      </c>
    </row>
    <row r="34" spans="1:3" x14ac:dyDescent="0.25">
      <c r="A34" s="232" t="s">
        <v>229</v>
      </c>
    </row>
    <row r="35" spans="1:3" x14ac:dyDescent="0.25">
      <c r="A35" s="232" t="s">
        <v>231</v>
      </c>
    </row>
    <row r="36" spans="1:3" ht="30" x14ac:dyDescent="0.25">
      <c r="A36" s="232" t="s">
        <v>240</v>
      </c>
    </row>
    <row r="37" spans="1:3" ht="30" x14ac:dyDescent="0.25">
      <c r="A37" s="232" t="s">
        <v>242</v>
      </c>
    </row>
    <row r="38" spans="1:3" ht="30" x14ac:dyDescent="0.25">
      <c r="A38" s="232" t="s">
        <v>249</v>
      </c>
    </row>
    <row r="39" spans="1:3" ht="15.75" customHeight="1" x14ac:dyDescent="0.25">
      <c r="A39" s="232" t="s">
        <v>252</v>
      </c>
    </row>
    <row r="40" spans="1:3" x14ac:dyDescent="0.25">
      <c r="A40" s="232" t="s">
        <v>288</v>
      </c>
    </row>
    <row r="41" spans="1:3" ht="30" customHeight="1" x14ac:dyDescent="0.25">
      <c r="A41" s="232" t="s">
        <v>292</v>
      </c>
    </row>
    <row r="42" spans="1:3" ht="30" x14ac:dyDescent="0.25">
      <c r="A42" s="232" t="s">
        <v>967</v>
      </c>
    </row>
    <row r="43" spans="1:3" ht="15.75" customHeight="1" x14ac:dyDescent="0.25">
      <c r="A43" s="232" t="s">
        <v>302</v>
      </c>
    </row>
    <row r="44" spans="1:3" x14ac:dyDescent="0.25">
      <c r="A44" s="232" t="s">
        <v>307</v>
      </c>
    </row>
    <row r="45" spans="1:3" ht="15.75" customHeight="1" x14ac:dyDescent="0.25">
      <c r="A45" s="232" t="s">
        <v>309</v>
      </c>
    </row>
    <row r="46" spans="1:3" x14ac:dyDescent="0.25">
      <c r="A46" s="232" t="s">
        <v>317</v>
      </c>
    </row>
    <row r="47" spans="1:3" ht="30" x14ac:dyDescent="0.25">
      <c r="A47" s="232" t="s">
        <v>324</v>
      </c>
    </row>
    <row r="48" spans="1:3" x14ac:dyDescent="0.25">
      <c r="A48" s="232" t="s">
        <v>330</v>
      </c>
      <c r="C48" s="95" t="s">
        <v>968</v>
      </c>
    </row>
    <row r="51" spans="1:3" ht="15" customHeight="1" x14ac:dyDescent="0.25">
      <c r="A51" s="196" t="s">
        <v>363</v>
      </c>
    </row>
    <row r="52" spans="1:3" ht="24" customHeight="1" x14ac:dyDescent="0.25">
      <c r="A52" s="196" t="s">
        <v>370</v>
      </c>
    </row>
    <row r="53" spans="1:3" x14ac:dyDescent="0.25">
      <c r="A53" s="202" t="s">
        <v>419</v>
      </c>
    </row>
    <row r="54" spans="1:3" x14ac:dyDescent="0.25">
      <c r="A54" s="221" t="s">
        <v>423</v>
      </c>
    </row>
    <row r="55" spans="1:3" x14ac:dyDescent="0.25">
      <c r="A55" s="221" t="s">
        <v>428</v>
      </c>
    </row>
    <row r="56" spans="1:3" x14ac:dyDescent="0.25">
      <c r="A56" s="199" t="s">
        <v>432</v>
      </c>
    </row>
    <row r="57" spans="1:3" x14ac:dyDescent="0.25">
      <c r="A57" s="199" t="s">
        <v>439</v>
      </c>
    </row>
    <row r="58" spans="1:3" x14ac:dyDescent="0.25">
      <c r="A58" s="202" t="s">
        <v>442</v>
      </c>
    </row>
    <row r="59" spans="1:3" x14ac:dyDescent="0.25">
      <c r="A59" s="196" t="s">
        <v>448</v>
      </c>
    </row>
    <row r="60" spans="1:3" ht="15" customHeight="1" x14ac:dyDescent="0.25">
      <c r="A60" s="199" t="s">
        <v>452</v>
      </c>
    </row>
    <row r="61" spans="1:3" ht="15" customHeight="1" x14ac:dyDescent="0.25">
      <c r="A61" s="196" t="s">
        <v>468</v>
      </c>
    </row>
    <row r="62" spans="1:3" x14ac:dyDescent="0.25">
      <c r="A62" s="198" t="s">
        <v>478</v>
      </c>
      <c r="C62" s="95" t="s">
        <v>969</v>
      </c>
    </row>
  </sheetData>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58"/>
  <sheetViews>
    <sheetView topLeftCell="A35" workbookViewId="0">
      <selection activeCell="H51" sqref="H51"/>
    </sheetView>
  </sheetViews>
  <sheetFormatPr defaultRowHeight="15" x14ac:dyDescent="0.25"/>
  <cols>
    <col min="1" max="1" width="31.85546875" customWidth="1"/>
    <col min="5" max="5" width="23.42578125" customWidth="1"/>
  </cols>
  <sheetData>
    <row r="2" spans="1:1" ht="16.5" thickBot="1" x14ac:dyDescent="0.3">
      <c r="A2" s="212" t="s">
        <v>54</v>
      </c>
    </row>
    <row r="3" spans="1:1" ht="15.75" thickTop="1" x14ac:dyDescent="0.25">
      <c r="A3" s="181" t="s">
        <v>131</v>
      </c>
    </row>
    <row r="4" spans="1:1" x14ac:dyDescent="0.25">
      <c r="A4" s="100" t="s">
        <v>156</v>
      </c>
    </row>
    <row r="5" spans="1:1" ht="15" customHeight="1" x14ac:dyDescent="0.25">
      <c r="A5" s="181" t="s">
        <v>81</v>
      </c>
    </row>
    <row r="6" spans="1:1" x14ac:dyDescent="0.25">
      <c r="A6" s="180" t="s">
        <v>220</v>
      </c>
    </row>
    <row r="7" spans="1:1" x14ac:dyDescent="0.25">
      <c r="A7" s="100" t="s">
        <v>97</v>
      </c>
    </row>
    <row r="8" spans="1:1" x14ac:dyDescent="0.25">
      <c r="A8" s="180" t="s">
        <v>240</v>
      </c>
    </row>
    <row r="9" spans="1:1" x14ac:dyDescent="0.25">
      <c r="A9" s="180" t="s">
        <v>296</v>
      </c>
    </row>
    <row r="10" spans="1:1" x14ac:dyDescent="0.25">
      <c r="A10" s="181" t="s">
        <v>202</v>
      </c>
    </row>
    <row r="11" spans="1:1" x14ac:dyDescent="0.25">
      <c r="A11" s="181" t="s">
        <v>189</v>
      </c>
    </row>
    <row r="12" spans="1:1" x14ac:dyDescent="0.25">
      <c r="A12" s="100" t="s">
        <v>148</v>
      </c>
    </row>
    <row r="13" spans="1:1" x14ac:dyDescent="0.25">
      <c r="A13" s="100" t="s">
        <v>105</v>
      </c>
    </row>
    <row r="14" spans="1:1" x14ac:dyDescent="0.25">
      <c r="A14" s="100" t="s">
        <v>62</v>
      </c>
    </row>
    <row r="15" spans="1:1" x14ac:dyDescent="0.25">
      <c r="A15" s="177" t="s">
        <v>69</v>
      </c>
    </row>
    <row r="16" spans="1:1" x14ac:dyDescent="0.25">
      <c r="A16" s="100" t="s">
        <v>71</v>
      </c>
    </row>
    <row r="17" spans="1:1" x14ac:dyDescent="0.25">
      <c r="A17" s="100" t="s">
        <v>126</v>
      </c>
    </row>
    <row r="18" spans="1:1" x14ac:dyDescent="0.25">
      <c r="A18" s="177" t="s">
        <v>211</v>
      </c>
    </row>
    <row r="19" spans="1:1" ht="15" customHeight="1" x14ac:dyDescent="0.25">
      <c r="A19" s="181" t="s">
        <v>85</v>
      </c>
    </row>
    <row r="20" spans="1:1" ht="15" customHeight="1" x14ac:dyDescent="0.25">
      <c r="A20" s="180" t="s">
        <v>252</v>
      </c>
    </row>
    <row r="21" spans="1:1" x14ac:dyDescent="0.25">
      <c r="A21" s="100" t="s">
        <v>143</v>
      </c>
    </row>
    <row r="22" spans="1:1" x14ac:dyDescent="0.25">
      <c r="A22" s="100" t="s">
        <v>200</v>
      </c>
    </row>
    <row r="23" spans="1:1" ht="30" x14ac:dyDescent="0.25">
      <c r="A23" s="177" t="s">
        <v>967</v>
      </c>
    </row>
    <row r="24" spans="1:1" x14ac:dyDescent="0.25">
      <c r="A24" s="177" t="s">
        <v>218</v>
      </c>
    </row>
    <row r="25" spans="1:1" x14ac:dyDescent="0.25">
      <c r="A25" s="100" t="s">
        <v>137</v>
      </c>
    </row>
    <row r="26" spans="1:1" x14ac:dyDescent="0.25">
      <c r="A26" s="100" t="s">
        <v>75</v>
      </c>
    </row>
    <row r="27" spans="1:1" x14ac:dyDescent="0.25">
      <c r="A27" s="177" t="s">
        <v>330</v>
      </c>
    </row>
    <row r="28" spans="1:1" x14ac:dyDescent="0.25">
      <c r="A28" s="177" t="s">
        <v>231</v>
      </c>
    </row>
    <row r="29" spans="1:1" x14ac:dyDescent="0.25">
      <c r="A29" s="177" t="s">
        <v>214</v>
      </c>
    </row>
    <row r="30" spans="1:1" x14ac:dyDescent="0.25">
      <c r="A30" s="100" t="s">
        <v>118</v>
      </c>
    </row>
    <row r="31" spans="1:1" ht="15.75" customHeight="1" x14ac:dyDescent="0.25">
      <c r="A31" s="181" t="s">
        <v>154</v>
      </c>
    </row>
    <row r="32" spans="1:1" x14ac:dyDescent="0.25">
      <c r="A32" s="100" t="s">
        <v>181</v>
      </c>
    </row>
    <row r="33" spans="1:3" x14ac:dyDescent="0.25">
      <c r="A33" s="177" t="s">
        <v>292</v>
      </c>
    </row>
    <row r="34" spans="1:3" x14ac:dyDescent="0.25">
      <c r="A34" s="177" t="s">
        <v>229</v>
      </c>
    </row>
    <row r="35" spans="1:3" x14ac:dyDescent="0.25">
      <c r="A35" s="100" t="s">
        <v>195</v>
      </c>
    </row>
    <row r="36" spans="1:3" x14ac:dyDescent="0.25">
      <c r="A36" s="181" t="s">
        <v>206</v>
      </c>
    </row>
    <row r="37" spans="1:3" ht="15" customHeight="1" x14ac:dyDescent="0.25">
      <c r="A37" s="180" t="s">
        <v>242</v>
      </c>
    </row>
    <row r="38" spans="1:3" x14ac:dyDescent="0.25">
      <c r="A38" s="100" t="s">
        <v>204</v>
      </c>
    </row>
    <row r="39" spans="1:3" x14ac:dyDescent="0.25">
      <c r="A39" s="180" t="s">
        <v>249</v>
      </c>
    </row>
    <row r="40" spans="1:3" x14ac:dyDescent="0.25">
      <c r="A40" s="100" t="s">
        <v>124</v>
      </c>
    </row>
    <row r="41" spans="1:3" x14ac:dyDescent="0.25">
      <c r="A41" s="177" t="s">
        <v>302</v>
      </c>
    </row>
    <row r="42" spans="1:3" x14ac:dyDescent="0.25">
      <c r="A42" s="181" t="s">
        <v>159</v>
      </c>
    </row>
    <row r="43" spans="1:3" x14ac:dyDescent="0.25">
      <c r="A43" s="177" t="s">
        <v>307</v>
      </c>
    </row>
    <row r="44" spans="1:3" ht="15" customHeight="1" x14ac:dyDescent="0.25">
      <c r="A44" s="180" t="s">
        <v>288</v>
      </c>
    </row>
    <row r="45" spans="1:3" x14ac:dyDescent="0.25">
      <c r="A45" s="177" t="s">
        <v>309</v>
      </c>
      <c r="C45" s="95">
        <v>43</v>
      </c>
    </row>
    <row r="48" spans="1:3" ht="16.5" thickBot="1" x14ac:dyDescent="0.3">
      <c r="A48" s="212" t="s">
        <v>347</v>
      </c>
    </row>
    <row r="49" spans="1:3" ht="15.75" thickTop="1" x14ac:dyDescent="0.25">
      <c r="A49" s="181" t="s">
        <v>363</v>
      </c>
    </row>
    <row r="50" spans="1:3" ht="15.75" customHeight="1" x14ac:dyDescent="0.25">
      <c r="A50" s="184" t="s">
        <v>370</v>
      </c>
    </row>
    <row r="51" spans="1:3" ht="15.75" customHeight="1" x14ac:dyDescent="0.25">
      <c r="A51" s="100" t="s">
        <v>419</v>
      </c>
    </row>
    <row r="52" spans="1:3" x14ac:dyDescent="0.25">
      <c r="A52" s="181" t="s">
        <v>423</v>
      </c>
    </row>
    <row r="53" spans="1:3" ht="15" customHeight="1" x14ac:dyDescent="0.25">
      <c r="A53" s="180" t="s">
        <v>432</v>
      </c>
    </row>
    <row r="54" spans="1:3" ht="15.75" customHeight="1" x14ac:dyDescent="0.25">
      <c r="A54" s="100" t="s">
        <v>442</v>
      </c>
    </row>
    <row r="55" spans="1:3" x14ac:dyDescent="0.25">
      <c r="A55" s="181" t="s">
        <v>448</v>
      </c>
    </row>
    <row r="56" spans="1:3" ht="15.75" customHeight="1" x14ac:dyDescent="0.25">
      <c r="A56" s="181" t="s">
        <v>468</v>
      </c>
    </row>
    <row r="57" spans="1:3" ht="15" customHeight="1" x14ac:dyDescent="0.25">
      <c r="A57" s="181" t="s">
        <v>478</v>
      </c>
      <c r="C57" s="95">
        <v>9</v>
      </c>
    </row>
    <row r="58" spans="1:3" ht="15" customHeight="1" x14ac:dyDescent="0.25"/>
  </sheetData>
  <sortState xmlns:xlrd2="http://schemas.microsoft.com/office/spreadsheetml/2017/richdata2" ref="A3:A45">
    <sortCondition ref="A3:A45"/>
  </sortState>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59"/>
  <sheetViews>
    <sheetView topLeftCell="A31" workbookViewId="0">
      <selection activeCell="C59" sqref="C59"/>
    </sheetView>
  </sheetViews>
  <sheetFormatPr defaultRowHeight="15" x14ac:dyDescent="0.25"/>
  <cols>
    <col min="1" max="1" width="27.28515625" customWidth="1"/>
    <col min="13" max="13" width="22.5703125" customWidth="1"/>
  </cols>
  <sheetData>
    <row r="2" spans="1:1" ht="16.5" thickBot="1" x14ac:dyDescent="0.3">
      <c r="A2" s="212" t="s">
        <v>54</v>
      </c>
    </row>
    <row r="3" spans="1:1" ht="15.75" thickTop="1" x14ac:dyDescent="0.25">
      <c r="A3" s="181" t="s">
        <v>168</v>
      </c>
    </row>
    <row r="4" spans="1:1" ht="15" customHeight="1" x14ac:dyDescent="0.25">
      <c r="A4" s="181" t="s">
        <v>131</v>
      </c>
    </row>
    <row r="5" spans="1:1" x14ac:dyDescent="0.25">
      <c r="A5" s="181" t="s">
        <v>156</v>
      </c>
    </row>
    <row r="6" spans="1:1" x14ac:dyDescent="0.25">
      <c r="A6" s="100" t="s">
        <v>81</v>
      </c>
    </row>
    <row r="7" spans="1:1" x14ac:dyDescent="0.25">
      <c r="A7" s="180" t="s">
        <v>220</v>
      </c>
    </row>
    <row r="8" spans="1:1" ht="15.75" customHeight="1" x14ac:dyDescent="0.25">
      <c r="A8" s="181" t="s">
        <v>97</v>
      </c>
    </row>
    <row r="9" spans="1:1" ht="15.75" customHeight="1" x14ac:dyDescent="0.25">
      <c r="A9" s="180" t="s">
        <v>296</v>
      </c>
    </row>
    <row r="10" spans="1:1" x14ac:dyDescent="0.25">
      <c r="A10" s="181" t="s">
        <v>202</v>
      </c>
    </row>
    <row r="11" spans="1:1" ht="17.25" customHeight="1" x14ac:dyDescent="0.25">
      <c r="A11" s="100" t="s">
        <v>189</v>
      </c>
    </row>
    <row r="12" spans="1:1" x14ac:dyDescent="0.25">
      <c r="A12" s="100" t="s">
        <v>148</v>
      </c>
    </row>
    <row r="13" spans="1:1" ht="15" customHeight="1" x14ac:dyDescent="0.25">
      <c r="A13" s="181" t="s">
        <v>105</v>
      </c>
    </row>
    <row r="14" spans="1:1" x14ac:dyDescent="0.25">
      <c r="A14" s="100" t="s">
        <v>62</v>
      </c>
    </row>
    <row r="15" spans="1:1" x14ac:dyDescent="0.25">
      <c r="A15" s="100" t="s">
        <v>71</v>
      </c>
    </row>
    <row r="16" spans="1:1" ht="15.75" customHeight="1" x14ac:dyDescent="0.25">
      <c r="A16" s="100" t="s">
        <v>126</v>
      </c>
    </row>
    <row r="17" spans="1:1" ht="15" customHeight="1" x14ac:dyDescent="0.25">
      <c r="A17" s="180" t="s">
        <v>211</v>
      </c>
    </row>
    <row r="18" spans="1:1" x14ac:dyDescent="0.25">
      <c r="A18" s="100" t="s">
        <v>85</v>
      </c>
    </row>
    <row r="19" spans="1:1" ht="15.75" customHeight="1" x14ac:dyDescent="0.25">
      <c r="A19" s="177" t="s">
        <v>252</v>
      </c>
    </row>
    <row r="20" spans="1:1" ht="15" customHeight="1" x14ac:dyDescent="0.25">
      <c r="A20" s="181" t="s">
        <v>143</v>
      </c>
    </row>
    <row r="21" spans="1:1" ht="30" x14ac:dyDescent="0.25">
      <c r="A21" s="181" t="s">
        <v>200</v>
      </c>
    </row>
    <row r="22" spans="1:1" x14ac:dyDescent="0.25">
      <c r="A22" s="181" t="s">
        <v>145</v>
      </c>
    </row>
    <row r="23" spans="1:1" ht="30" x14ac:dyDescent="0.25">
      <c r="A23" s="177" t="s">
        <v>967</v>
      </c>
    </row>
    <row r="24" spans="1:1" x14ac:dyDescent="0.25">
      <c r="A24" s="177" t="s">
        <v>218</v>
      </c>
    </row>
    <row r="25" spans="1:1" ht="30" x14ac:dyDescent="0.25">
      <c r="A25" s="100" t="s">
        <v>137</v>
      </c>
    </row>
    <row r="26" spans="1:1" ht="30" x14ac:dyDescent="0.25">
      <c r="A26" s="100" t="s">
        <v>75</v>
      </c>
    </row>
    <row r="27" spans="1:1" x14ac:dyDescent="0.25">
      <c r="A27" s="177" t="s">
        <v>330</v>
      </c>
    </row>
    <row r="28" spans="1:1" x14ac:dyDescent="0.25">
      <c r="A28" s="177" t="s">
        <v>231</v>
      </c>
    </row>
    <row r="29" spans="1:1" ht="16.5" customHeight="1" x14ac:dyDescent="0.25">
      <c r="A29" s="177" t="s">
        <v>214</v>
      </c>
    </row>
    <row r="30" spans="1:1" x14ac:dyDescent="0.25">
      <c r="A30" s="100" t="s">
        <v>118</v>
      </c>
    </row>
    <row r="31" spans="1:1" x14ac:dyDescent="0.25">
      <c r="A31" s="177" t="s">
        <v>317</v>
      </c>
    </row>
    <row r="32" spans="1:1" x14ac:dyDescent="0.25">
      <c r="A32" s="100" t="s">
        <v>128</v>
      </c>
    </row>
    <row r="33" spans="1:3" ht="15" customHeight="1" x14ac:dyDescent="0.25">
      <c r="A33" s="181" t="s">
        <v>154</v>
      </c>
    </row>
    <row r="34" spans="1:3" x14ac:dyDescent="0.25">
      <c r="A34" s="100" t="s">
        <v>181</v>
      </c>
    </row>
    <row r="35" spans="1:3" x14ac:dyDescent="0.25">
      <c r="A35" s="177" t="s">
        <v>292</v>
      </c>
    </row>
    <row r="36" spans="1:3" x14ac:dyDescent="0.25">
      <c r="A36" s="177" t="s">
        <v>229</v>
      </c>
    </row>
    <row r="37" spans="1:3" x14ac:dyDescent="0.25">
      <c r="A37" s="181" t="s">
        <v>195</v>
      </c>
    </row>
    <row r="38" spans="1:3" ht="15" customHeight="1" x14ac:dyDescent="0.25">
      <c r="A38" s="181" t="s">
        <v>206</v>
      </c>
    </row>
    <row r="39" spans="1:3" x14ac:dyDescent="0.25">
      <c r="A39" s="177" t="s">
        <v>242</v>
      </c>
    </row>
    <row r="40" spans="1:3" x14ac:dyDescent="0.25">
      <c r="A40" s="180" t="s">
        <v>298</v>
      </c>
    </row>
    <row r="41" spans="1:3" ht="17.25" customHeight="1" x14ac:dyDescent="0.25">
      <c r="A41" s="100" t="s">
        <v>204</v>
      </c>
    </row>
    <row r="42" spans="1:3" ht="18.75" customHeight="1" x14ac:dyDescent="0.25">
      <c r="A42" s="177" t="s">
        <v>249</v>
      </c>
    </row>
    <row r="43" spans="1:3" ht="17.25" customHeight="1" x14ac:dyDescent="0.25">
      <c r="A43" s="100" t="s">
        <v>124</v>
      </c>
    </row>
    <row r="44" spans="1:3" x14ac:dyDescent="0.25">
      <c r="A44" s="180" t="s">
        <v>302</v>
      </c>
    </row>
    <row r="45" spans="1:3" x14ac:dyDescent="0.25">
      <c r="A45" s="181" t="s">
        <v>159</v>
      </c>
    </row>
    <row r="46" spans="1:3" x14ac:dyDescent="0.25">
      <c r="A46" s="177" t="s">
        <v>288</v>
      </c>
      <c r="C46" s="95" t="s">
        <v>970</v>
      </c>
    </row>
    <row r="49" spans="1:3" ht="16.5" thickBot="1" x14ac:dyDescent="0.3">
      <c r="A49" s="212" t="s">
        <v>347</v>
      </c>
    </row>
    <row r="50" spans="1:3" ht="20.25" customHeight="1" thickTop="1" x14ac:dyDescent="0.25">
      <c r="A50" s="181" t="s">
        <v>363</v>
      </c>
    </row>
    <row r="51" spans="1:3" ht="15" customHeight="1" x14ac:dyDescent="0.25">
      <c r="A51" s="184" t="s">
        <v>370</v>
      </c>
    </row>
    <row r="52" spans="1:3" x14ac:dyDescent="0.25">
      <c r="A52" s="100" t="s">
        <v>419</v>
      </c>
    </row>
    <row r="53" spans="1:3" ht="15" customHeight="1" x14ac:dyDescent="0.25">
      <c r="A53" s="181" t="s">
        <v>423</v>
      </c>
    </row>
    <row r="54" spans="1:3" ht="15.75" customHeight="1" x14ac:dyDescent="0.25">
      <c r="A54" s="181" t="s">
        <v>428</v>
      </c>
    </row>
    <row r="55" spans="1:3" x14ac:dyDescent="0.25">
      <c r="A55" s="180" t="s">
        <v>432</v>
      </c>
    </row>
    <row r="56" spans="1:3" x14ac:dyDescent="0.25">
      <c r="A56" s="100" t="s">
        <v>442</v>
      </c>
    </row>
    <row r="57" spans="1:3" x14ac:dyDescent="0.25">
      <c r="A57" s="181" t="s">
        <v>448</v>
      </c>
    </row>
    <row r="58" spans="1:3" ht="17.25" customHeight="1" x14ac:dyDescent="0.25">
      <c r="A58" s="181" t="s">
        <v>468</v>
      </c>
    </row>
    <row r="59" spans="1:3" ht="15" customHeight="1" x14ac:dyDescent="0.25">
      <c r="A59" s="100" t="s">
        <v>478</v>
      </c>
      <c r="C59" s="95" t="s">
        <v>971</v>
      </c>
    </row>
  </sheetData>
  <sortState xmlns:xlrd2="http://schemas.microsoft.com/office/spreadsheetml/2017/richdata2" ref="A3:A46">
    <sortCondition ref="A3:A46"/>
  </sortState>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C57"/>
  <sheetViews>
    <sheetView topLeftCell="A46" workbookViewId="0">
      <selection activeCell="A43" sqref="A3:A43"/>
    </sheetView>
  </sheetViews>
  <sheetFormatPr defaultRowHeight="15" x14ac:dyDescent="0.25"/>
  <cols>
    <col min="1" max="1" width="26.85546875" style="206" customWidth="1"/>
    <col min="8" max="8" width="22.85546875" customWidth="1"/>
  </cols>
  <sheetData>
    <row r="2" spans="1:1" ht="16.5" thickBot="1" x14ac:dyDescent="0.3">
      <c r="A2" s="228" t="s">
        <v>54</v>
      </c>
    </row>
    <row r="3" spans="1:1" ht="15.75" thickTop="1" x14ac:dyDescent="0.25">
      <c r="A3" s="201" t="s">
        <v>62</v>
      </c>
    </row>
    <row r="4" spans="1:1" x14ac:dyDescent="0.25">
      <c r="A4" s="204" t="s">
        <v>966</v>
      </c>
    </row>
    <row r="5" spans="1:1" x14ac:dyDescent="0.25">
      <c r="A5" s="202" t="s">
        <v>168</v>
      </c>
    </row>
    <row r="6" spans="1:1" x14ac:dyDescent="0.25">
      <c r="A6" s="202" t="s">
        <v>131</v>
      </c>
    </row>
    <row r="7" spans="1:1" x14ac:dyDescent="0.25">
      <c r="A7" s="202" t="s">
        <v>81</v>
      </c>
    </row>
    <row r="8" spans="1:1" x14ac:dyDescent="0.25">
      <c r="A8" s="204" t="s">
        <v>220</v>
      </c>
    </row>
    <row r="9" spans="1:1" x14ac:dyDescent="0.25">
      <c r="A9" s="202" t="s">
        <v>97</v>
      </c>
    </row>
    <row r="10" spans="1:1" x14ac:dyDescent="0.25">
      <c r="A10" s="202" t="s">
        <v>202</v>
      </c>
    </row>
    <row r="11" spans="1:1" x14ac:dyDescent="0.25">
      <c r="A11" s="202" t="s">
        <v>189</v>
      </c>
    </row>
    <row r="12" spans="1:1" ht="15" customHeight="1" x14ac:dyDescent="0.25">
      <c r="A12" s="202" t="s">
        <v>148</v>
      </c>
    </row>
    <row r="13" spans="1:1" x14ac:dyDescent="0.25">
      <c r="A13" s="202" t="s">
        <v>105</v>
      </c>
    </row>
    <row r="14" spans="1:1" x14ac:dyDescent="0.25">
      <c r="A14" s="202" t="s">
        <v>126</v>
      </c>
    </row>
    <row r="15" spans="1:1" x14ac:dyDescent="0.25">
      <c r="A15" s="204" t="s">
        <v>211</v>
      </c>
    </row>
    <row r="16" spans="1:1" x14ac:dyDescent="0.25">
      <c r="A16" s="202" t="s">
        <v>85</v>
      </c>
    </row>
    <row r="17" spans="1:1" x14ac:dyDescent="0.25">
      <c r="A17" s="204" t="s">
        <v>252</v>
      </c>
    </row>
    <row r="18" spans="1:1" ht="15.75" customHeight="1" x14ac:dyDescent="0.25">
      <c r="A18" s="202" t="s">
        <v>143</v>
      </c>
    </row>
    <row r="19" spans="1:1" ht="30" x14ac:dyDescent="0.25">
      <c r="A19" s="202" t="s">
        <v>200</v>
      </c>
    </row>
    <row r="20" spans="1:1" ht="30" x14ac:dyDescent="0.25">
      <c r="A20" s="204" t="s">
        <v>324</v>
      </c>
    </row>
    <row r="21" spans="1:1" ht="30" x14ac:dyDescent="0.25">
      <c r="A21" s="204" t="s">
        <v>967</v>
      </c>
    </row>
    <row r="22" spans="1:1" x14ac:dyDescent="0.25">
      <c r="A22" s="204" t="s">
        <v>218</v>
      </c>
    </row>
    <row r="23" spans="1:1" ht="30" x14ac:dyDescent="0.25">
      <c r="A23" s="202" t="s">
        <v>137</v>
      </c>
    </row>
    <row r="24" spans="1:1" ht="30" x14ac:dyDescent="0.25">
      <c r="A24" s="202" t="s">
        <v>75</v>
      </c>
    </row>
    <row r="25" spans="1:1" x14ac:dyDescent="0.25">
      <c r="A25" s="204" t="s">
        <v>330</v>
      </c>
    </row>
    <row r="26" spans="1:1" x14ac:dyDescent="0.25">
      <c r="A26" s="204" t="s">
        <v>231</v>
      </c>
    </row>
    <row r="27" spans="1:1" x14ac:dyDescent="0.25">
      <c r="A27" s="204" t="s">
        <v>214</v>
      </c>
    </row>
    <row r="28" spans="1:1" x14ac:dyDescent="0.25">
      <c r="A28" s="202" t="s">
        <v>118</v>
      </c>
    </row>
    <row r="29" spans="1:1" x14ac:dyDescent="0.25">
      <c r="A29" s="204" t="s">
        <v>317</v>
      </c>
    </row>
    <row r="30" spans="1:1" x14ac:dyDescent="0.25">
      <c r="A30" s="202" t="s">
        <v>128</v>
      </c>
    </row>
    <row r="31" spans="1:1" ht="15" customHeight="1" x14ac:dyDescent="0.25">
      <c r="A31" s="202" t="s">
        <v>154</v>
      </c>
    </row>
    <row r="32" spans="1:1" ht="30" x14ac:dyDescent="0.25">
      <c r="A32" s="202" t="s">
        <v>181</v>
      </c>
    </row>
    <row r="33" spans="1:3" x14ac:dyDescent="0.25">
      <c r="A33" s="204" t="s">
        <v>229</v>
      </c>
    </row>
    <row r="34" spans="1:3" x14ac:dyDescent="0.25">
      <c r="A34" s="202" t="s">
        <v>195</v>
      </c>
    </row>
    <row r="35" spans="1:3" x14ac:dyDescent="0.25">
      <c r="A35" s="202" t="s">
        <v>206</v>
      </c>
    </row>
    <row r="36" spans="1:3" ht="15" customHeight="1" x14ac:dyDescent="0.25">
      <c r="A36" s="204" t="s">
        <v>242</v>
      </c>
    </row>
    <row r="37" spans="1:3" x14ac:dyDescent="0.25">
      <c r="A37" s="204" t="s">
        <v>298</v>
      </c>
    </row>
    <row r="38" spans="1:3" x14ac:dyDescent="0.25">
      <c r="A38" s="202" t="s">
        <v>204</v>
      </c>
    </row>
    <row r="39" spans="1:3" x14ac:dyDescent="0.25">
      <c r="A39" s="204" t="s">
        <v>249</v>
      </c>
    </row>
    <row r="40" spans="1:3" x14ac:dyDescent="0.25">
      <c r="A40" s="202" t="s">
        <v>124</v>
      </c>
    </row>
    <row r="41" spans="1:3" x14ac:dyDescent="0.25">
      <c r="A41" s="202" t="s">
        <v>159</v>
      </c>
    </row>
    <row r="42" spans="1:3" ht="23.25" customHeight="1" x14ac:dyDescent="0.25">
      <c r="A42" s="204" t="s">
        <v>307</v>
      </c>
    </row>
    <row r="43" spans="1:3" x14ac:dyDescent="0.25">
      <c r="A43" s="204" t="s">
        <v>288</v>
      </c>
      <c r="C43" s="95" t="s">
        <v>972</v>
      </c>
    </row>
    <row r="46" spans="1:3" ht="15" customHeight="1" x14ac:dyDescent="0.25"/>
    <row r="48" spans="1:3" ht="15.75" customHeight="1" thickBot="1" x14ac:dyDescent="0.3">
      <c r="A48" s="223" t="s">
        <v>347</v>
      </c>
    </row>
    <row r="49" spans="1:3" ht="15.75" thickTop="1" x14ac:dyDescent="0.25">
      <c r="A49" s="181" t="s">
        <v>363</v>
      </c>
    </row>
    <row r="50" spans="1:3" x14ac:dyDescent="0.25">
      <c r="A50" s="184" t="s">
        <v>370</v>
      </c>
    </row>
    <row r="51" spans="1:3" ht="15" customHeight="1" x14ac:dyDescent="0.25">
      <c r="A51" s="100" t="s">
        <v>419</v>
      </c>
    </row>
    <row r="52" spans="1:3" ht="15" customHeight="1" x14ac:dyDescent="0.25">
      <c r="A52" s="181" t="s">
        <v>423</v>
      </c>
    </row>
    <row r="53" spans="1:3" x14ac:dyDescent="0.25">
      <c r="A53" s="181" t="s">
        <v>428</v>
      </c>
    </row>
    <row r="54" spans="1:3" x14ac:dyDescent="0.25">
      <c r="A54" s="100" t="s">
        <v>442</v>
      </c>
    </row>
    <row r="55" spans="1:3" x14ac:dyDescent="0.25">
      <c r="A55" s="181" t="s">
        <v>468</v>
      </c>
    </row>
    <row r="56" spans="1:3" x14ac:dyDescent="0.25">
      <c r="A56" s="100" t="s">
        <v>478</v>
      </c>
    </row>
    <row r="57" spans="1:3" x14ac:dyDescent="0.25">
      <c r="C57" s="95" t="s">
        <v>973</v>
      </c>
    </row>
  </sheetData>
  <sortState xmlns:xlrd2="http://schemas.microsoft.com/office/spreadsheetml/2017/richdata2" ref="A4:A43">
    <sortCondition ref="A3:A43"/>
  </sortState>
  <pageMargins left="0.511811024" right="0.511811024" top="0.78740157499999996" bottom="0.78740157499999996" header="0.31496062000000002" footer="0.3149606200000000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C57"/>
  <sheetViews>
    <sheetView workbookViewId="0">
      <selection activeCell="C42" sqref="C42"/>
    </sheetView>
  </sheetViews>
  <sheetFormatPr defaultRowHeight="15" x14ac:dyDescent="0.25"/>
  <cols>
    <col min="1" max="1" width="40.140625" customWidth="1"/>
  </cols>
  <sheetData>
    <row r="2" spans="1:1" ht="16.5" thickBot="1" x14ac:dyDescent="0.3">
      <c r="A2" s="223" t="s">
        <v>54</v>
      </c>
    </row>
    <row r="3" spans="1:1" ht="16.5" thickTop="1" x14ac:dyDescent="0.25">
      <c r="A3" s="225" t="s">
        <v>168</v>
      </c>
    </row>
    <row r="4" spans="1:1" ht="15" customHeight="1" x14ac:dyDescent="0.25">
      <c r="A4" s="225" t="s">
        <v>131</v>
      </c>
    </row>
    <row r="5" spans="1:1" ht="15.75" x14ac:dyDescent="0.25">
      <c r="A5" s="225" t="s">
        <v>156</v>
      </c>
    </row>
    <row r="6" spans="1:1" ht="15.75" x14ac:dyDescent="0.25">
      <c r="A6" s="205" t="s">
        <v>81</v>
      </c>
    </row>
    <row r="7" spans="1:1" ht="15.75" x14ac:dyDescent="0.25">
      <c r="A7" s="227" t="s">
        <v>220</v>
      </c>
    </row>
    <row r="8" spans="1:1" ht="15.75" x14ac:dyDescent="0.25">
      <c r="A8" s="225" t="s">
        <v>97</v>
      </c>
    </row>
    <row r="9" spans="1:1" ht="15.75" x14ac:dyDescent="0.25">
      <c r="A9" s="225" t="s">
        <v>202</v>
      </c>
    </row>
    <row r="10" spans="1:1" ht="15.75" x14ac:dyDescent="0.25">
      <c r="A10" s="225" t="s">
        <v>189</v>
      </c>
    </row>
    <row r="11" spans="1:1" ht="15.75" x14ac:dyDescent="0.25">
      <c r="A11" s="225" t="s">
        <v>148</v>
      </c>
    </row>
    <row r="12" spans="1:1" ht="15.75" x14ac:dyDescent="0.25">
      <c r="A12" s="205" t="s">
        <v>105</v>
      </c>
    </row>
    <row r="13" spans="1:1" ht="15.75" x14ac:dyDescent="0.25">
      <c r="A13" s="205" t="s">
        <v>62</v>
      </c>
    </row>
    <row r="14" spans="1:1" ht="15.75" x14ac:dyDescent="0.25">
      <c r="A14" s="205" t="s">
        <v>71</v>
      </c>
    </row>
    <row r="15" spans="1:1" ht="15.75" x14ac:dyDescent="0.25">
      <c r="A15" s="205" t="s">
        <v>126</v>
      </c>
    </row>
    <row r="16" spans="1:1" ht="15.75" x14ac:dyDescent="0.25">
      <c r="A16" s="226" t="s">
        <v>211</v>
      </c>
    </row>
    <row r="17" spans="1:1" ht="15.75" x14ac:dyDescent="0.25">
      <c r="A17" s="205" t="s">
        <v>85</v>
      </c>
    </row>
    <row r="18" spans="1:1" ht="15.75" x14ac:dyDescent="0.25">
      <c r="A18" s="226" t="s">
        <v>252</v>
      </c>
    </row>
    <row r="19" spans="1:1" ht="15" customHeight="1" x14ac:dyDescent="0.25">
      <c r="A19" s="225" t="s">
        <v>143</v>
      </c>
    </row>
    <row r="20" spans="1:1" ht="15.75" x14ac:dyDescent="0.25">
      <c r="A20" s="225" t="s">
        <v>200</v>
      </c>
    </row>
    <row r="21" spans="1:1" ht="15.75" x14ac:dyDescent="0.25">
      <c r="A21" s="226" t="s">
        <v>967</v>
      </c>
    </row>
    <row r="22" spans="1:1" ht="15.75" x14ac:dyDescent="0.25">
      <c r="A22" s="226" t="s">
        <v>218</v>
      </c>
    </row>
    <row r="23" spans="1:1" ht="15.75" x14ac:dyDescent="0.25">
      <c r="A23" s="205" t="s">
        <v>137</v>
      </c>
    </row>
    <row r="24" spans="1:1" ht="15.75" x14ac:dyDescent="0.25">
      <c r="A24" s="205" t="s">
        <v>75</v>
      </c>
    </row>
    <row r="25" spans="1:1" ht="15.75" x14ac:dyDescent="0.25">
      <c r="A25" s="226" t="s">
        <v>330</v>
      </c>
    </row>
    <row r="26" spans="1:1" ht="15.75" x14ac:dyDescent="0.25">
      <c r="A26" s="226" t="s">
        <v>231</v>
      </c>
    </row>
    <row r="27" spans="1:1" ht="15.75" x14ac:dyDescent="0.25">
      <c r="A27" s="226" t="s">
        <v>214</v>
      </c>
    </row>
    <row r="28" spans="1:1" ht="15.75" x14ac:dyDescent="0.25">
      <c r="A28" s="205" t="s">
        <v>118</v>
      </c>
    </row>
    <row r="29" spans="1:1" ht="15.75" x14ac:dyDescent="0.25">
      <c r="A29" s="226" t="s">
        <v>317</v>
      </c>
    </row>
    <row r="30" spans="1:1" ht="15.75" x14ac:dyDescent="0.25">
      <c r="A30" s="205" t="s">
        <v>154</v>
      </c>
    </row>
    <row r="31" spans="1:1" ht="15" customHeight="1" x14ac:dyDescent="0.25">
      <c r="A31" s="225" t="s">
        <v>181</v>
      </c>
    </row>
    <row r="32" spans="1:1" ht="15.75" x14ac:dyDescent="0.25">
      <c r="A32" s="226" t="s">
        <v>292</v>
      </c>
    </row>
    <row r="33" spans="1:3" ht="15.75" x14ac:dyDescent="0.25">
      <c r="A33" s="205" t="s">
        <v>111</v>
      </c>
    </row>
    <row r="34" spans="1:3" ht="15.75" x14ac:dyDescent="0.25">
      <c r="A34" s="226" t="s">
        <v>229</v>
      </c>
    </row>
    <row r="35" spans="1:3" ht="15" customHeight="1" x14ac:dyDescent="0.25">
      <c r="A35" s="225" t="s">
        <v>195</v>
      </c>
    </row>
    <row r="36" spans="1:3" ht="15.75" x14ac:dyDescent="0.25">
      <c r="A36" s="205" t="s">
        <v>206</v>
      </c>
    </row>
    <row r="37" spans="1:3" ht="15.75" x14ac:dyDescent="0.25">
      <c r="A37" s="227" t="s">
        <v>242</v>
      </c>
    </row>
    <row r="38" spans="1:3" ht="15.75" x14ac:dyDescent="0.25">
      <c r="A38" s="205" t="s">
        <v>204</v>
      </c>
    </row>
    <row r="39" spans="1:3" ht="15.75" x14ac:dyDescent="0.25">
      <c r="A39" s="225" t="s">
        <v>124</v>
      </c>
    </row>
    <row r="40" spans="1:3" ht="15" customHeight="1" x14ac:dyDescent="0.25">
      <c r="A40" s="227" t="s">
        <v>302</v>
      </c>
    </row>
    <row r="41" spans="1:3" ht="15.75" x14ac:dyDescent="0.25">
      <c r="A41" s="227" t="s">
        <v>288</v>
      </c>
    </row>
    <row r="42" spans="1:3" ht="15.75" x14ac:dyDescent="0.25">
      <c r="A42" s="226" t="s">
        <v>309</v>
      </c>
      <c r="C42" s="95" t="s">
        <v>974</v>
      </c>
    </row>
    <row r="45" spans="1:3" ht="16.5" thickBot="1" x14ac:dyDescent="0.3">
      <c r="A45" s="223" t="s">
        <v>347</v>
      </c>
    </row>
    <row r="46" spans="1:3" ht="15.75" thickTop="1" x14ac:dyDescent="0.25">
      <c r="A46" s="221" t="s">
        <v>363</v>
      </c>
    </row>
    <row r="47" spans="1:3" x14ac:dyDescent="0.25">
      <c r="A47" s="224" t="s">
        <v>370</v>
      </c>
    </row>
    <row r="48" spans="1:3" x14ac:dyDescent="0.25">
      <c r="A48" s="202" t="s">
        <v>419</v>
      </c>
    </row>
    <row r="49" spans="1:3" x14ac:dyDescent="0.25">
      <c r="A49" s="221" t="s">
        <v>423</v>
      </c>
    </row>
    <row r="50" spans="1:3" x14ac:dyDescent="0.25">
      <c r="A50" s="221" t="s">
        <v>428</v>
      </c>
    </row>
    <row r="51" spans="1:3" x14ac:dyDescent="0.25">
      <c r="A51" s="222" t="s">
        <v>432</v>
      </c>
    </row>
    <row r="52" spans="1:3" x14ac:dyDescent="0.25">
      <c r="A52" s="202" t="s">
        <v>442</v>
      </c>
    </row>
    <row r="53" spans="1:3" x14ac:dyDescent="0.25">
      <c r="A53" s="221" t="s">
        <v>448</v>
      </c>
    </row>
    <row r="54" spans="1:3" x14ac:dyDescent="0.25">
      <c r="A54" s="222" t="s">
        <v>466</v>
      </c>
    </row>
    <row r="55" spans="1:3" x14ac:dyDescent="0.25">
      <c r="A55" s="221" t="s">
        <v>468</v>
      </c>
    </row>
    <row r="56" spans="1:3" x14ac:dyDescent="0.25">
      <c r="A56" s="202" t="s">
        <v>478</v>
      </c>
    </row>
    <row r="57" spans="1:3" x14ac:dyDescent="0.25">
      <c r="C57" s="95" t="s">
        <v>975</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C57"/>
  <sheetViews>
    <sheetView topLeftCell="A43" workbookViewId="0">
      <selection activeCell="K57" sqref="K57"/>
    </sheetView>
  </sheetViews>
  <sheetFormatPr defaultRowHeight="15" x14ac:dyDescent="0.25"/>
  <cols>
    <col min="1" max="1" width="25.28515625" customWidth="1"/>
    <col min="11" max="11" width="22.85546875" customWidth="1"/>
  </cols>
  <sheetData>
    <row r="2" spans="1:1" ht="16.5" thickBot="1" x14ac:dyDescent="0.3">
      <c r="A2" s="212" t="s">
        <v>54</v>
      </c>
    </row>
    <row r="3" spans="1:1" ht="21" customHeight="1" thickTop="1" x14ac:dyDescent="0.25">
      <c r="A3" s="221" t="s">
        <v>168</v>
      </c>
    </row>
    <row r="4" spans="1:1" ht="15" customHeight="1" x14ac:dyDescent="0.25">
      <c r="A4" s="221" t="s">
        <v>131</v>
      </c>
    </row>
    <row r="5" spans="1:1" x14ac:dyDescent="0.25">
      <c r="A5" s="202" t="s">
        <v>156</v>
      </c>
    </row>
    <row r="6" spans="1:1" x14ac:dyDescent="0.25">
      <c r="A6" s="221" t="s">
        <v>81</v>
      </c>
    </row>
    <row r="7" spans="1:1" x14ac:dyDescent="0.25">
      <c r="A7" s="222" t="s">
        <v>220</v>
      </c>
    </row>
    <row r="8" spans="1:1" x14ac:dyDescent="0.25">
      <c r="A8" s="221" t="s">
        <v>97</v>
      </c>
    </row>
    <row r="9" spans="1:1" x14ac:dyDescent="0.25">
      <c r="A9" s="202" t="s">
        <v>202</v>
      </c>
    </row>
    <row r="10" spans="1:1" x14ac:dyDescent="0.25">
      <c r="A10" s="221" t="s">
        <v>183</v>
      </c>
    </row>
    <row r="11" spans="1:1" x14ac:dyDescent="0.25">
      <c r="A11" s="221" t="s">
        <v>189</v>
      </c>
    </row>
    <row r="12" spans="1:1" x14ac:dyDescent="0.25">
      <c r="A12" s="202" t="s">
        <v>148</v>
      </c>
    </row>
    <row r="13" spans="1:1" x14ac:dyDescent="0.25">
      <c r="A13" s="202" t="s">
        <v>105</v>
      </c>
    </row>
    <row r="14" spans="1:1" x14ac:dyDescent="0.25">
      <c r="A14" s="202" t="s">
        <v>62</v>
      </c>
    </row>
    <row r="15" spans="1:1" ht="27.75" customHeight="1" x14ac:dyDescent="0.25">
      <c r="A15" s="202" t="s">
        <v>71</v>
      </c>
    </row>
    <row r="16" spans="1:1" x14ac:dyDescent="0.25">
      <c r="A16" s="202" t="s">
        <v>126</v>
      </c>
    </row>
    <row r="17" spans="1:1" ht="30" x14ac:dyDescent="0.25">
      <c r="A17" s="204" t="s">
        <v>211</v>
      </c>
    </row>
    <row r="18" spans="1:1" x14ac:dyDescent="0.25">
      <c r="A18" s="221" t="s">
        <v>85</v>
      </c>
    </row>
    <row r="19" spans="1:1" ht="15" customHeight="1" x14ac:dyDescent="0.25">
      <c r="A19" s="221" t="s">
        <v>109</v>
      </c>
    </row>
    <row r="20" spans="1:1" x14ac:dyDescent="0.25">
      <c r="A20" s="221" t="s">
        <v>143</v>
      </c>
    </row>
    <row r="21" spans="1:1" ht="30" x14ac:dyDescent="0.25">
      <c r="A21" s="202" t="s">
        <v>200</v>
      </c>
    </row>
    <row r="22" spans="1:1" x14ac:dyDescent="0.25">
      <c r="A22" s="222" t="s">
        <v>218</v>
      </c>
    </row>
    <row r="23" spans="1:1" ht="30" x14ac:dyDescent="0.25">
      <c r="A23" s="202" t="s">
        <v>137</v>
      </c>
    </row>
    <row r="24" spans="1:1" x14ac:dyDescent="0.25">
      <c r="A24" s="204" t="s">
        <v>330</v>
      </c>
    </row>
    <row r="25" spans="1:1" x14ac:dyDescent="0.25">
      <c r="A25" s="204" t="s">
        <v>231</v>
      </c>
    </row>
    <row r="26" spans="1:1" x14ac:dyDescent="0.25">
      <c r="A26" s="204" t="s">
        <v>214</v>
      </c>
    </row>
    <row r="27" spans="1:1" x14ac:dyDescent="0.25">
      <c r="A27" s="202" t="s">
        <v>118</v>
      </c>
    </row>
    <row r="28" spans="1:1" ht="22.5" customHeight="1" x14ac:dyDescent="0.25">
      <c r="A28" s="204" t="s">
        <v>317</v>
      </c>
    </row>
    <row r="29" spans="1:1" x14ac:dyDescent="0.25">
      <c r="A29" s="204" t="s">
        <v>235</v>
      </c>
    </row>
    <row r="30" spans="1:1" ht="30" x14ac:dyDescent="0.25">
      <c r="A30" s="202" t="s">
        <v>181</v>
      </c>
    </row>
    <row r="31" spans="1:1" x14ac:dyDescent="0.25">
      <c r="A31" s="204" t="s">
        <v>292</v>
      </c>
    </row>
    <row r="32" spans="1:1" ht="15.75" customHeight="1" x14ac:dyDescent="0.25">
      <c r="A32" s="221" t="s">
        <v>111</v>
      </c>
    </row>
    <row r="33" spans="1:3" x14ac:dyDescent="0.25">
      <c r="A33" s="204" t="s">
        <v>229</v>
      </c>
    </row>
    <row r="34" spans="1:3" x14ac:dyDescent="0.25">
      <c r="A34" s="202" t="s">
        <v>195</v>
      </c>
    </row>
    <row r="35" spans="1:3" ht="22.5" customHeight="1" x14ac:dyDescent="0.25">
      <c r="A35" s="202" t="s">
        <v>206</v>
      </c>
    </row>
    <row r="36" spans="1:3" ht="24.75" customHeight="1" x14ac:dyDescent="0.25">
      <c r="A36" s="204" t="s">
        <v>242</v>
      </c>
    </row>
    <row r="37" spans="1:3" x14ac:dyDescent="0.25">
      <c r="A37" s="221" t="s">
        <v>204</v>
      </c>
    </row>
    <row r="38" spans="1:3" ht="30" x14ac:dyDescent="0.25">
      <c r="A38" s="204" t="s">
        <v>249</v>
      </c>
    </row>
    <row r="39" spans="1:3" x14ac:dyDescent="0.25">
      <c r="A39" s="221" t="s">
        <v>124</v>
      </c>
    </row>
    <row r="40" spans="1:3" x14ac:dyDescent="0.25">
      <c r="A40" s="222" t="s">
        <v>302</v>
      </c>
    </row>
    <row r="41" spans="1:3" x14ac:dyDescent="0.25">
      <c r="A41" s="221" t="s">
        <v>159</v>
      </c>
    </row>
    <row r="42" spans="1:3" x14ac:dyDescent="0.25">
      <c r="A42" s="222" t="s">
        <v>288</v>
      </c>
    </row>
    <row r="43" spans="1:3" x14ac:dyDescent="0.25">
      <c r="A43" s="204" t="s">
        <v>309</v>
      </c>
      <c r="C43" s="95" t="s">
        <v>972</v>
      </c>
    </row>
    <row r="45" spans="1:3" ht="63.75" customHeight="1" thickBot="1" x14ac:dyDescent="0.3">
      <c r="A45" s="212" t="s">
        <v>347</v>
      </c>
    </row>
    <row r="46" spans="1:3" ht="15.75" customHeight="1" thickTop="1" x14ac:dyDescent="0.25">
      <c r="A46" s="201" t="s">
        <v>363</v>
      </c>
    </row>
    <row r="47" spans="1:3" ht="14.25" customHeight="1" x14ac:dyDescent="0.25">
      <c r="A47" s="203" t="s">
        <v>370</v>
      </c>
    </row>
    <row r="48" spans="1:3" x14ac:dyDescent="0.25">
      <c r="A48" s="202" t="s">
        <v>419</v>
      </c>
    </row>
    <row r="49" spans="1:3" x14ac:dyDescent="0.25">
      <c r="A49" s="202" t="s">
        <v>423</v>
      </c>
    </row>
    <row r="50" spans="1:3" x14ac:dyDescent="0.25">
      <c r="A50" s="202" t="s">
        <v>428</v>
      </c>
    </row>
    <row r="51" spans="1:3" x14ac:dyDescent="0.25">
      <c r="A51" s="204" t="s">
        <v>432</v>
      </c>
    </row>
    <row r="52" spans="1:3" x14ac:dyDescent="0.25">
      <c r="A52" s="202" t="s">
        <v>442</v>
      </c>
    </row>
    <row r="53" spans="1:3" x14ac:dyDescent="0.25">
      <c r="A53" s="202" t="s">
        <v>448</v>
      </c>
    </row>
    <row r="54" spans="1:3" ht="30" x14ac:dyDescent="0.25">
      <c r="A54" s="204" t="s">
        <v>466</v>
      </c>
    </row>
    <row r="55" spans="1:3" x14ac:dyDescent="0.25">
      <c r="A55" s="202" t="s">
        <v>468</v>
      </c>
    </row>
    <row r="56" spans="1:3" x14ac:dyDescent="0.25">
      <c r="A56" s="202" t="s">
        <v>478</v>
      </c>
    </row>
    <row r="57" spans="1:3" x14ac:dyDescent="0.25">
      <c r="C57" s="95" t="s">
        <v>975</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4"/>
  <sheetViews>
    <sheetView workbookViewId="0">
      <selection activeCell="P50" sqref="P50"/>
    </sheetView>
  </sheetViews>
  <sheetFormatPr defaultRowHeight="15" x14ac:dyDescent="0.25"/>
  <cols>
    <col min="1" max="1" width="37" style="159" customWidth="1"/>
    <col min="4" max="4" width="11.140625" customWidth="1"/>
    <col min="7" max="7" width="23.7109375" style="206" customWidth="1"/>
  </cols>
  <sheetData>
    <row r="1" spans="1:1" ht="25.5" customHeight="1" thickBot="1" x14ac:dyDescent="0.3">
      <c r="A1" s="169" t="s">
        <v>54</v>
      </c>
    </row>
    <row r="2" spans="1:1" ht="15.75" thickTop="1" x14ac:dyDescent="0.25">
      <c r="A2" s="199" t="s">
        <v>966</v>
      </c>
    </row>
    <row r="3" spans="1:1" ht="15" customHeight="1" x14ac:dyDescent="0.25">
      <c r="A3" s="196" t="s">
        <v>168</v>
      </c>
    </row>
    <row r="4" spans="1:1" x14ac:dyDescent="0.25">
      <c r="A4" s="199" t="s">
        <v>172</v>
      </c>
    </row>
    <row r="5" spans="1:1" x14ac:dyDescent="0.25">
      <c r="A5" s="198" t="s">
        <v>131</v>
      </c>
    </row>
    <row r="6" spans="1:1" x14ac:dyDescent="0.25">
      <c r="A6" s="196" t="s">
        <v>156</v>
      </c>
    </row>
    <row r="7" spans="1:1" x14ac:dyDescent="0.25">
      <c r="A7" s="196" t="s">
        <v>81</v>
      </c>
    </row>
    <row r="8" spans="1:1" x14ac:dyDescent="0.25">
      <c r="A8" s="199" t="s">
        <v>220</v>
      </c>
    </row>
    <row r="9" spans="1:1" x14ac:dyDescent="0.25">
      <c r="A9" s="196" t="s">
        <v>97</v>
      </c>
    </row>
    <row r="10" spans="1:1" x14ac:dyDescent="0.25">
      <c r="A10" s="199" t="s">
        <v>240</v>
      </c>
    </row>
    <row r="11" spans="1:1" ht="18" customHeight="1" x14ac:dyDescent="0.25">
      <c r="A11" s="198" t="s">
        <v>202</v>
      </c>
    </row>
    <row r="12" spans="1:1" x14ac:dyDescent="0.25">
      <c r="A12" s="198" t="s">
        <v>183</v>
      </c>
    </row>
    <row r="13" spans="1:1" x14ac:dyDescent="0.25">
      <c r="A13" s="198" t="s">
        <v>189</v>
      </c>
    </row>
    <row r="14" spans="1:1" x14ac:dyDescent="0.25">
      <c r="A14" s="198" t="s">
        <v>148</v>
      </c>
    </row>
    <row r="15" spans="1:1" x14ac:dyDescent="0.25">
      <c r="A15" s="198" t="s">
        <v>105</v>
      </c>
    </row>
    <row r="16" spans="1:1" x14ac:dyDescent="0.25">
      <c r="A16" s="198" t="s">
        <v>62</v>
      </c>
    </row>
    <row r="17" spans="1:1" ht="15" customHeight="1" x14ac:dyDescent="0.25">
      <c r="A17" s="196" t="s">
        <v>71</v>
      </c>
    </row>
    <row r="18" spans="1:1" ht="15" customHeight="1" x14ac:dyDescent="0.25">
      <c r="A18" s="196" t="s">
        <v>126</v>
      </c>
    </row>
    <row r="19" spans="1:1" x14ac:dyDescent="0.25">
      <c r="A19" s="199" t="s">
        <v>211</v>
      </c>
    </row>
    <row r="20" spans="1:1" x14ac:dyDescent="0.25">
      <c r="A20" s="198" t="s">
        <v>85</v>
      </c>
    </row>
    <row r="21" spans="1:1" x14ac:dyDescent="0.25">
      <c r="A21" s="198" t="s">
        <v>178</v>
      </c>
    </row>
    <row r="22" spans="1:1" x14ac:dyDescent="0.25">
      <c r="A22" s="198" t="s">
        <v>143</v>
      </c>
    </row>
    <row r="23" spans="1:1" x14ac:dyDescent="0.25">
      <c r="A23" s="198" t="s">
        <v>200</v>
      </c>
    </row>
    <row r="24" spans="1:1" x14ac:dyDescent="0.25">
      <c r="A24" s="199" t="s">
        <v>967</v>
      </c>
    </row>
    <row r="25" spans="1:1" x14ac:dyDescent="0.25">
      <c r="A25" s="197" t="s">
        <v>218</v>
      </c>
    </row>
    <row r="26" spans="1:1" x14ac:dyDescent="0.25">
      <c r="A26" s="198" t="s">
        <v>137</v>
      </c>
    </row>
    <row r="27" spans="1:1" x14ac:dyDescent="0.25">
      <c r="A27" s="197" t="s">
        <v>263</v>
      </c>
    </row>
    <row r="28" spans="1:1" x14ac:dyDescent="0.25">
      <c r="A28" s="198" t="s">
        <v>75</v>
      </c>
    </row>
    <row r="29" spans="1:1" x14ac:dyDescent="0.25">
      <c r="A29" s="197" t="s">
        <v>330</v>
      </c>
    </row>
    <row r="30" spans="1:1" x14ac:dyDescent="0.25">
      <c r="A30" s="197" t="s">
        <v>286</v>
      </c>
    </row>
    <row r="31" spans="1:1" x14ac:dyDescent="0.25">
      <c r="A31" s="197" t="s">
        <v>231</v>
      </c>
    </row>
    <row r="32" spans="1:1" x14ac:dyDescent="0.25">
      <c r="A32" s="197" t="s">
        <v>214</v>
      </c>
    </row>
    <row r="33" spans="1:4" x14ac:dyDescent="0.25">
      <c r="A33" s="198" t="s">
        <v>118</v>
      </c>
    </row>
    <row r="34" spans="1:4" ht="15" customHeight="1" x14ac:dyDescent="0.25">
      <c r="A34" s="199" t="s">
        <v>317</v>
      </c>
    </row>
    <row r="35" spans="1:4" ht="15" customHeight="1" x14ac:dyDescent="0.25">
      <c r="A35" s="198" t="s">
        <v>181</v>
      </c>
    </row>
    <row r="36" spans="1:4" x14ac:dyDescent="0.25">
      <c r="A36" s="197" t="s">
        <v>292</v>
      </c>
    </row>
    <row r="37" spans="1:4" x14ac:dyDescent="0.25">
      <c r="A37" s="198" t="s">
        <v>111</v>
      </c>
    </row>
    <row r="38" spans="1:4" x14ac:dyDescent="0.25">
      <c r="A38" s="197" t="s">
        <v>229</v>
      </c>
    </row>
    <row r="39" spans="1:4" ht="15" customHeight="1" x14ac:dyDescent="0.25">
      <c r="A39" s="196" t="s">
        <v>195</v>
      </c>
    </row>
    <row r="40" spans="1:4" x14ac:dyDescent="0.25">
      <c r="A40" s="198" t="s">
        <v>206</v>
      </c>
    </row>
    <row r="41" spans="1:4" x14ac:dyDescent="0.25">
      <c r="A41" s="197" t="s">
        <v>242</v>
      </c>
    </row>
    <row r="42" spans="1:4" x14ac:dyDescent="0.25">
      <c r="A42" s="198" t="s">
        <v>204</v>
      </c>
    </row>
    <row r="43" spans="1:4" x14ac:dyDescent="0.25">
      <c r="A43" s="199" t="s">
        <v>249</v>
      </c>
    </row>
    <row r="44" spans="1:4" ht="18" customHeight="1" x14ac:dyDescent="0.25">
      <c r="A44" s="198" t="s">
        <v>124</v>
      </c>
    </row>
    <row r="45" spans="1:4" x14ac:dyDescent="0.25">
      <c r="A45" s="199" t="s">
        <v>302</v>
      </c>
    </row>
    <row r="46" spans="1:4" ht="15" customHeight="1" x14ac:dyDescent="0.25">
      <c r="A46" s="196" t="s">
        <v>159</v>
      </c>
    </row>
    <row r="47" spans="1:4" x14ac:dyDescent="0.25">
      <c r="A47" s="199" t="s">
        <v>288</v>
      </c>
    </row>
    <row r="48" spans="1:4" x14ac:dyDescent="0.25">
      <c r="A48" s="197" t="s">
        <v>309</v>
      </c>
      <c r="C48" s="95">
        <v>47</v>
      </c>
      <c r="D48" s="95" t="s">
        <v>976</v>
      </c>
    </row>
    <row r="51" spans="1:4" ht="24.75" customHeight="1" x14ac:dyDescent="0.25">
      <c r="A51" s="210" t="s">
        <v>347</v>
      </c>
    </row>
    <row r="52" spans="1:4" x14ac:dyDescent="0.25">
      <c r="A52" s="207" t="s">
        <v>361</v>
      </c>
    </row>
    <row r="53" spans="1:4" ht="15.75" customHeight="1" x14ac:dyDescent="0.25">
      <c r="A53" s="207" t="s">
        <v>363</v>
      </c>
    </row>
    <row r="54" spans="1:4" ht="15" customHeight="1" x14ac:dyDescent="0.25">
      <c r="A54" s="208" t="s">
        <v>370</v>
      </c>
    </row>
    <row r="55" spans="1:4" ht="15.75" customHeight="1" x14ac:dyDescent="0.25">
      <c r="A55" s="207" t="s">
        <v>419</v>
      </c>
    </row>
    <row r="56" spans="1:4" ht="15" customHeight="1" x14ac:dyDescent="0.25">
      <c r="A56" s="207" t="s">
        <v>423</v>
      </c>
    </row>
    <row r="57" spans="1:4" ht="15" customHeight="1" x14ac:dyDescent="0.25">
      <c r="A57" s="207" t="s">
        <v>428</v>
      </c>
    </row>
    <row r="58" spans="1:4" x14ac:dyDescent="0.25">
      <c r="A58" s="209" t="s">
        <v>432</v>
      </c>
    </row>
    <row r="59" spans="1:4" x14ac:dyDescent="0.25">
      <c r="A59" s="209" t="s">
        <v>439</v>
      </c>
    </row>
    <row r="60" spans="1:4" x14ac:dyDescent="0.25">
      <c r="A60" s="207" t="s">
        <v>442</v>
      </c>
    </row>
    <row r="61" spans="1:4" x14ac:dyDescent="0.25">
      <c r="A61" s="207" t="s">
        <v>448</v>
      </c>
    </row>
    <row r="62" spans="1:4" x14ac:dyDescent="0.25">
      <c r="A62" s="207" t="s">
        <v>468</v>
      </c>
    </row>
    <row r="63" spans="1:4" ht="15" customHeight="1" x14ac:dyDescent="0.25">
      <c r="A63" s="207" t="s">
        <v>977</v>
      </c>
      <c r="C63" s="95">
        <v>12</v>
      </c>
      <c r="D63" s="95" t="s">
        <v>978</v>
      </c>
    </row>
    <row r="64" spans="1:4" ht="15" customHeight="1" x14ac:dyDescent="0.25"/>
  </sheetData>
  <sortState xmlns:xlrd2="http://schemas.microsoft.com/office/spreadsheetml/2017/richdata2" ref="A2:A48">
    <sortCondition ref="A2:A48"/>
  </sortState>
  <pageMargins left="0.511811024" right="0.511811024" top="0.78740157499999996" bottom="0.78740157499999996" header="0.31496062000000002" footer="0.3149606200000000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3"/>
  <sheetViews>
    <sheetView topLeftCell="A59" workbookViewId="0">
      <selection activeCell="A73" sqref="A73"/>
    </sheetView>
  </sheetViews>
  <sheetFormatPr defaultRowHeight="15" x14ac:dyDescent="0.25"/>
  <cols>
    <col min="1" max="1" width="30" customWidth="1"/>
    <col min="9" max="9" width="23.140625" customWidth="1"/>
  </cols>
  <sheetData>
    <row r="1" spans="1:1" ht="16.5" thickBot="1" x14ac:dyDescent="0.3">
      <c r="A1" s="165" t="s">
        <v>54</v>
      </c>
    </row>
    <row r="2" spans="1:1" ht="15.75" thickTop="1" x14ac:dyDescent="0.25">
      <c r="A2" s="195" t="s">
        <v>168</v>
      </c>
    </row>
    <row r="3" spans="1:1" ht="15" customHeight="1" x14ac:dyDescent="0.25">
      <c r="A3" s="199" t="s">
        <v>172</v>
      </c>
    </row>
    <row r="4" spans="1:1" ht="15" customHeight="1" x14ac:dyDescent="0.25">
      <c r="A4" s="196" t="s">
        <v>131</v>
      </c>
    </row>
    <row r="5" spans="1:1" ht="15" customHeight="1" x14ac:dyDescent="0.25">
      <c r="A5" s="196" t="s">
        <v>156</v>
      </c>
    </row>
    <row r="6" spans="1:1" x14ac:dyDescent="0.25">
      <c r="A6" s="198" t="s">
        <v>81</v>
      </c>
    </row>
    <row r="7" spans="1:1" x14ac:dyDescent="0.25">
      <c r="A7" s="199" t="s">
        <v>220</v>
      </c>
    </row>
    <row r="8" spans="1:1" x14ac:dyDescent="0.25">
      <c r="A8" s="196" t="s">
        <v>83</v>
      </c>
    </row>
    <row r="9" spans="1:1" x14ac:dyDescent="0.25">
      <c r="A9" s="196" t="s">
        <v>97</v>
      </c>
    </row>
    <row r="10" spans="1:1" x14ac:dyDescent="0.25">
      <c r="A10" s="196" t="s">
        <v>202</v>
      </c>
    </row>
    <row r="11" spans="1:1" x14ac:dyDescent="0.25">
      <c r="A11" s="196" t="s">
        <v>183</v>
      </c>
    </row>
    <row r="12" spans="1:1" x14ac:dyDescent="0.25">
      <c r="A12" s="196" t="s">
        <v>189</v>
      </c>
    </row>
    <row r="13" spans="1:1" x14ac:dyDescent="0.25">
      <c r="A13" s="198" t="s">
        <v>105</v>
      </c>
    </row>
    <row r="14" spans="1:1" x14ac:dyDescent="0.25">
      <c r="A14" s="198" t="s">
        <v>62</v>
      </c>
    </row>
    <row r="15" spans="1:1" ht="15" customHeight="1" x14ac:dyDescent="0.25">
      <c r="A15" s="196" t="s">
        <v>71</v>
      </c>
    </row>
    <row r="16" spans="1:1" x14ac:dyDescent="0.25">
      <c r="A16" s="198" t="s">
        <v>126</v>
      </c>
    </row>
    <row r="17" spans="1:1" x14ac:dyDescent="0.25">
      <c r="A17" s="197" t="s">
        <v>273</v>
      </c>
    </row>
    <row r="18" spans="1:1" x14ac:dyDescent="0.25">
      <c r="A18" s="197" t="s">
        <v>211</v>
      </c>
    </row>
    <row r="19" spans="1:1" ht="15" customHeight="1" x14ac:dyDescent="0.25">
      <c r="A19" s="196" t="s">
        <v>85</v>
      </c>
    </row>
    <row r="20" spans="1:1" x14ac:dyDescent="0.25">
      <c r="A20" s="197" t="s">
        <v>261</v>
      </c>
    </row>
    <row r="21" spans="1:1" ht="15" customHeight="1" x14ac:dyDescent="0.25">
      <c r="A21" s="199" t="s">
        <v>238</v>
      </c>
    </row>
    <row r="22" spans="1:1" ht="15" customHeight="1" x14ac:dyDescent="0.25">
      <c r="A22" s="199" t="s">
        <v>252</v>
      </c>
    </row>
    <row r="23" spans="1:1" x14ac:dyDescent="0.25">
      <c r="A23" s="196" t="s">
        <v>178</v>
      </c>
    </row>
    <row r="24" spans="1:1" ht="18.75" customHeight="1" x14ac:dyDescent="0.25">
      <c r="A24" s="198" t="s">
        <v>143</v>
      </c>
    </row>
    <row r="25" spans="1:1" ht="18" customHeight="1" x14ac:dyDescent="0.25">
      <c r="A25" s="198" t="s">
        <v>200</v>
      </c>
    </row>
    <row r="26" spans="1:1" x14ac:dyDescent="0.25">
      <c r="A26" s="197" t="s">
        <v>337</v>
      </c>
    </row>
    <row r="27" spans="1:1" x14ac:dyDescent="0.25">
      <c r="A27" s="196" t="s">
        <v>145</v>
      </c>
    </row>
    <row r="28" spans="1:1" x14ac:dyDescent="0.25">
      <c r="A28" s="197" t="s">
        <v>341</v>
      </c>
    </row>
    <row r="29" spans="1:1" x14ac:dyDescent="0.25">
      <c r="A29" s="197" t="s">
        <v>277</v>
      </c>
    </row>
    <row r="30" spans="1:1" x14ac:dyDescent="0.25">
      <c r="A30" s="197" t="s">
        <v>324</v>
      </c>
    </row>
    <row r="31" spans="1:1" ht="30" x14ac:dyDescent="0.25">
      <c r="A31" s="197" t="s">
        <v>967</v>
      </c>
    </row>
    <row r="32" spans="1:1" x14ac:dyDescent="0.25">
      <c r="A32" s="197" t="s">
        <v>218</v>
      </c>
    </row>
    <row r="33" spans="1:1" x14ac:dyDescent="0.25">
      <c r="A33" s="198" t="s">
        <v>137</v>
      </c>
    </row>
    <row r="34" spans="1:1" ht="30" x14ac:dyDescent="0.25">
      <c r="A34" s="197" t="s">
        <v>263</v>
      </c>
    </row>
    <row r="35" spans="1:1" ht="30" x14ac:dyDescent="0.25">
      <c r="A35" s="198" t="s">
        <v>75</v>
      </c>
    </row>
    <row r="36" spans="1:1" x14ac:dyDescent="0.25">
      <c r="A36" s="197" t="s">
        <v>330</v>
      </c>
    </row>
    <row r="37" spans="1:1" ht="15" customHeight="1" x14ac:dyDescent="0.25">
      <c r="A37" s="196" t="s">
        <v>56</v>
      </c>
    </row>
    <row r="38" spans="1:1" x14ac:dyDescent="0.25">
      <c r="A38" s="197" t="s">
        <v>231</v>
      </c>
    </row>
    <row r="39" spans="1:1" x14ac:dyDescent="0.25">
      <c r="A39" s="197" t="s">
        <v>214</v>
      </c>
    </row>
    <row r="40" spans="1:1" x14ac:dyDescent="0.25">
      <c r="A40" s="198" t="s">
        <v>118</v>
      </c>
    </row>
    <row r="41" spans="1:1" x14ac:dyDescent="0.25">
      <c r="A41" s="197" t="s">
        <v>317</v>
      </c>
    </row>
    <row r="42" spans="1:1" ht="15" customHeight="1" x14ac:dyDescent="0.25">
      <c r="A42" s="198" t="s">
        <v>128</v>
      </c>
    </row>
    <row r="43" spans="1:1" x14ac:dyDescent="0.25">
      <c r="A43" s="197" t="s">
        <v>269</v>
      </c>
    </row>
    <row r="44" spans="1:1" x14ac:dyDescent="0.25">
      <c r="A44" s="198" t="s">
        <v>154</v>
      </c>
    </row>
    <row r="45" spans="1:1" x14ac:dyDescent="0.25">
      <c r="A45" s="198" t="s">
        <v>181</v>
      </c>
    </row>
    <row r="46" spans="1:1" x14ac:dyDescent="0.25">
      <c r="A46" s="197" t="s">
        <v>292</v>
      </c>
    </row>
    <row r="47" spans="1:1" x14ac:dyDescent="0.25">
      <c r="A47" s="198" t="s">
        <v>111</v>
      </c>
    </row>
    <row r="48" spans="1:1" x14ac:dyDescent="0.25">
      <c r="A48" s="200" t="s">
        <v>229</v>
      </c>
    </row>
    <row r="49" spans="1:1" ht="15.75" customHeight="1" x14ac:dyDescent="0.25">
      <c r="A49" s="196" t="s">
        <v>195</v>
      </c>
    </row>
    <row r="50" spans="1:1" x14ac:dyDescent="0.25">
      <c r="A50" s="198" t="s">
        <v>206</v>
      </c>
    </row>
    <row r="51" spans="1:1" x14ac:dyDescent="0.25">
      <c r="A51" s="197" t="s">
        <v>979</v>
      </c>
    </row>
    <row r="52" spans="1:1" ht="15.75" customHeight="1" x14ac:dyDescent="0.25">
      <c r="A52" s="199" t="s">
        <v>242</v>
      </c>
    </row>
    <row r="53" spans="1:1" x14ac:dyDescent="0.25">
      <c r="A53" s="197" t="s">
        <v>298</v>
      </c>
    </row>
    <row r="54" spans="1:1" x14ac:dyDescent="0.25">
      <c r="A54" s="198" t="s">
        <v>204</v>
      </c>
    </row>
    <row r="55" spans="1:1" x14ac:dyDescent="0.25">
      <c r="A55" s="199" t="s">
        <v>249</v>
      </c>
    </row>
    <row r="56" spans="1:1" x14ac:dyDescent="0.25">
      <c r="A56" s="198" t="s">
        <v>124</v>
      </c>
    </row>
    <row r="57" spans="1:1" ht="15" customHeight="1" x14ac:dyDescent="0.25">
      <c r="A57" s="199" t="s">
        <v>265</v>
      </c>
    </row>
    <row r="58" spans="1:1" x14ac:dyDescent="0.25">
      <c r="A58" s="199" t="s">
        <v>290</v>
      </c>
    </row>
    <row r="59" spans="1:1" x14ac:dyDescent="0.25">
      <c r="A59" s="197" t="s">
        <v>302</v>
      </c>
    </row>
    <row r="60" spans="1:1" x14ac:dyDescent="0.25">
      <c r="A60" s="198" t="s">
        <v>159</v>
      </c>
    </row>
    <row r="61" spans="1:1" x14ac:dyDescent="0.25">
      <c r="A61" s="197" t="s">
        <v>307</v>
      </c>
    </row>
    <row r="62" spans="1:1" x14ac:dyDescent="0.25">
      <c r="A62" s="197" t="s">
        <v>288</v>
      </c>
    </row>
    <row r="63" spans="1:1" x14ac:dyDescent="0.25">
      <c r="A63" s="197" t="s">
        <v>309</v>
      </c>
    </row>
    <row r="67" spans="1:1" ht="16.5" thickBot="1" x14ac:dyDescent="0.3">
      <c r="A67" s="165" t="s">
        <v>347</v>
      </c>
    </row>
    <row r="68" spans="1:1" ht="15.75" thickTop="1" x14ac:dyDescent="0.25">
      <c r="A68" s="201" t="s">
        <v>349</v>
      </c>
    </row>
    <row r="69" spans="1:1" x14ac:dyDescent="0.25">
      <c r="A69" s="202" t="s">
        <v>361</v>
      </c>
    </row>
    <row r="70" spans="1:1" x14ac:dyDescent="0.25">
      <c r="A70" s="202" t="s">
        <v>363</v>
      </c>
    </row>
    <row r="71" spans="1:1" x14ac:dyDescent="0.25">
      <c r="A71" s="203" t="s">
        <v>370</v>
      </c>
    </row>
    <row r="72" spans="1:1" x14ac:dyDescent="0.25">
      <c r="A72" s="202" t="s">
        <v>419</v>
      </c>
    </row>
    <row r="73" spans="1:1" x14ac:dyDescent="0.25">
      <c r="A73" s="202" t="s">
        <v>423</v>
      </c>
    </row>
    <row r="74" spans="1:1" x14ac:dyDescent="0.25">
      <c r="A74" s="202" t="s">
        <v>428</v>
      </c>
    </row>
    <row r="75" spans="1:1" x14ac:dyDescent="0.25">
      <c r="A75" s="204" t="s">
        <v>432</v>
      </c>
    </row>
    <row r="76" spans="1:1" x14ac:dyDescent="0.25">
      <c r="A76" s="204" t="s">
        <v>439</v>
      </c>
    </row>
    <row r="77" spans="1:1" x14ac:dyDescent="0.25">
      <c r="A77" s="202" t="s">
        <v>442</v>
      </c>
    </row>
    <row r="78" spans="1:1" x14ac:dyDescent="0.25">
      <c r="A78" s="202" t="s">
        <v>448</v>
      </c>
    </row>
    <row r="79" spans="1:1" x14ac:dyDescent="0.25">
      <c r="A79" s="204" t="s">
        <v>459</v>
      </c>
    </row>
    <row r="80" spans="1:1" ht="30" x14ac:dyDescent="0.25">
      <c r="A80" s="204" t="s">
        <v>466</v>
      </c>
    </row>
    <row r="81" spans="1:1" x14ac:dyDescent="0.25">
      <c r="A81" s="202" t="s">
        <v>468</v>
      </c>
    </row>
    <row r="82" spans="1:1" ht="17.25" customHeight="1" x14ac:dyDescent="0.25">
      <c r="A82" s="205" t="s">
        <v>980</v>
      </c>
    </row>
    <row r="83" spans="1:1" ht="15.75" customHeight="1" x14ac:dyDescent="0.25"/>
  </sheetData>
  <sortState xmlns:xlrd2="http://schemas.microsoft.com/office/spreadsheetml/2017/richdata2" ref="A2:A63">
    <sortCondition ref="A2:A63"/>
  </sortState>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sheetPr>
  <dimension ref="A1:O772"/>
  <sheetViews>
    <sheetView view="pageBreakPreview" topLeftCell="A764" zoomScale="90" zoomScaleNormal="90" zoomScaleSheetLayoutView="90" zoomScalePageLayoutView="60" workbookViewId="0">
      <selection activeCell="Q767" sqref="Q767"/>
    </sheetView>
  </sheetViews>
  <sheetFormatPr defaultColWidth="9.140625" defaultRowHeight="14.25" x14ac:dyDescent="0.2"/>
  <cols>
    <col min="1" max="1" width="24.7109375" style="6" customWidth="1"/>
    <col min="2" max="2" width="36.5703125" style="3" customWidth="1"/>
    <col min="3" max="3" width="4.42578125" style="6" customWidth="1"/>
    <col min="4" max="4" width="15" style="6" customWidth="1"/>
    <col min="5" max="5" width="13.85546875" style="6" customWidth="1"/>
    <col min="6" max="6" width="14.28515625" style="6" customWidth="1"/>
    <col min="7" max="7" width="14.5703125" style="6" customWidth="1"/>
    <col min="8" max="9" width="14.42578125" style="6" customWidth="1"/>
    <col min="10" max="10" width="15.28515625" style="6" customWidth="1"/>
    <col min="11" max="11" width="15.140625" style="6" customWidth="1"/>
    <col min="12" max="12" width="15.85546875" style="6" customWidth="1"/>
    <col min="13" max="13" width="12.7109375" style="3" customWidth="1"/>
    <col min="14" max="14" width="13.5703125" style="3" customWidth="1"/>
    <col min="15" max="15" width="13.140625" style="3" bestFit="1" customWidth="1"/>
    <col min="16" max="16384" width="9.140625" style="3"/>
  </cols>
  <sheetData>
    <row r="1" spans="1:14" s="2" customFormat="1" ht="21.95" customHeight="1" x14ac:dyDescent="0.2">
      <c r="A1" s="757" t="s">
        <v>0</v>
      </c>
      <c r="B1" s="758"/>
      <c r="C1" s="758"/>
      <c r="D1" s="758"/>
      <c r="E1" s="758"/>
      <c r="F1" s="758"/>
      <c r="G1" s="758"/>
      <c r="H1" s="758"/>
      <c r="I1" s="758"/>
      <c r="J1" s="758"/>
      <c r="K1" s="758"/>
      <c r="L1" s="759"/>
    </row>
    <row r="2" spans="1:14" s="2" customFormat="1" ht="21.95" customHeight="1" x14ac:dyDescent="0.2">
      <c r="A2" s="760" t="s">
        <v>1059</v>
      </c>
      <c r="B2" s="761"/>
      <c r="C2" s="761"/>
      <c r="D2" s="761"/>
      <c r="E2" s="761"/>
      <c r="F2" s="761"/>
      <c r="G2" s="761"/>
      <c r="H2" s="761"/>
      <c r="I2" s="761"/>
      <c r="J2" s="761"/>
      <c r="K2" s="761"/>
      <c r="L2" s="762"/>
    </row>
    <row r="3" spans="1:14" s="2" customFormat="1" ht="21.95" customHeight="1" x14ac:dyDescent="0.2">
      <c r="A3" s="760" t="s">
        <v>33</v>
      </c>
      <c r="B3" s="761"/>
      <c r="C3" s="761"/>
      <c r="D3" s="761"/>
      <c r="E3" s="761"/>
      <c r="F3" s="761"/>
      <c r="G3" s="761"/>
      <c r="H3" s="761"/>
      <c r="I3" s="761"/>
      <c r="J3" s="761"/>
      <c r="K3" s="761"/>
      <c r="L3" s="762"/>
    </row>
    <row r="4" spans="1:14" s="2" customFormat="1" ht="21.95" customHeight="1" thickBot="1" x14ac:dyDescent="0.25">
      <c r="A4" s="763" t="s">
        <v>2</v>
      </c>
      <c r="B4" s="764"/>
      <c r="C4" s="764"/>
      <c r="D4" s="764"/>
      <c r="E4" s="764"/>
      <c r="F4" s="764"/>
      <c r="G4" s="764"/>
      <c r="H4" s="764"/>
      <c r="I4" s="764"/>
      <c r="J4" s="764"/>
      <c r="K4" s="764"/>
      <c r="L4" s="765"/>
    </row>
    <row r="5" spans="1:14" s="2" customFormat="1" ht="24.95" customHeight="1" thickTop="1" thickBot="1" x14ac:dyDescent="0.25">
      <c r="A5" s="769" t="s">
        <v>3</v>
      </c>
      <c r="B5" s="770"/>
      <c r="C5" s="770"/>
      <c r="D5" s="770"/>
      <c r="E5" s="770"/>
      <c r="F5" s="770"/>
      <c r="G5" s="770"/>
      <c r="H5" s="770"/>
      <c r="I5" s="770"/>
      <c r="J5" s="770"/>
      <c r="K5" s="770"/>
      <c r="L5" s="771"/>
    </row>
    <row r="6" spans="1:14" s="2" customFormat="1" ht="24.95" customHeight="1" thickTop="1" thickBot="1" x14ac:dyDescent="0.25">
      <c r="A6" s="772" t="s">
        <v>1228</v>
      </c>
      <c r="B6" s="773"/>
      <c r="C6" s="773"/>
      <c r="D6" s="773"/>
      <c r="E6" s="773"/>
      <c r="F6" s="773"/>
      <c r="G6" s="773"/>
      <c r="H6" s="773"/>
      <c r="I6" s="773"/>
      <c r="J6" s="773"/>
      <c r="K6" s="773"/>
      <c r="L6" s="774"/>
    </row>
    <row r="7" spans="1:14" s="2" customFormat="1" ht="24.75" customHeight="1" thickTop="1" thickBot="1" x14ac:dyDescent="0.3">
      <c r="A7" s="766" t="s">
        <v>34</v>
      </c>
      <c r="B7" s="767"/>
      <c r="C7" s="767"/>
      <c r="D7" s="767"/>
      <c r="E7" s="767"/>
      <c r="F7" s="767"/>
      <c r="G7" s="767"/>
      <c r="H7" s="767"/>
      <c r="I7" s="767"/>
      <c r="J7" s="767"/>
      <c r="K7" s="767"/>
      <c r="L7" s="768"/>
      <c r="N7"/>
    </row>
    <row r="8" spans="1:14" s="2" customFormat="1" ht="24.75" customHeight="1" thickTop="1" thickBot="1" x14ac:dyDescent="0.25">
      <c r="A8" s="766" t="s">
        <v>35</v>
      </c>
      <c r="B8" s="767"/>
      <c r="C8" s="767"/>
      <c r="D8" s="767"/>
      <c r="E8" s="767"/>
      <c r="F8" s="767"/>
      <c r="G8" s="767"/>
      <c r="H8" s="767"/>
      <c r="I8" s="767"/>
      <c r="J8" s="767"/>
      <c r="K8" s="767"/>
      <c r="L8" s="768"/>
    </row>
    <row r="9" spans="1:14" ht="24.95" customHeight="1" thickTop="1" x14ac:dyDescent="0.2">
      <c r="A9" s="742" t="s">
        <v>36</v>
      </c>
      <c r="B9" s="743"/>
      <c r="C9" s="743"/>
      <c r="D9" s="743"/>
      <c r="E9" s="743"/>
      <c r="F9" s="743"/>
      <c r="G9" s="743"/>
      <c r="H9" s="743"/>
      <c r="I9" s="743"/>
      <c r="J9" s="743"/>
      <c r="K9" s="743"/>
      <c r="L9" s="744"/>
    </row>
    <row r="10" spans="1:14" ht="33" customHeight="1" thickBot="1" x14ac:dyDescent="0.25">
      <c r="A10" s="745" t="s">
        <v>37</v>
      </c>
      <c r="B10" s="746"/>
      <c r="C10" s="747"/>
      <c r="D10" s="59" t="s">
        <v>1176</v>
      </c>
      <c r="E10" s="59" t="s">
        <v>1177</v>
      </c>
      <c r="F10" s="35" t="s">
        <v>1178</v>
      </c>
      <c r="G10" s="35" t="s">
        <v>1179</v>
      </c>
      <c r="H10" s="35" t="s">
        <v>1180</v>
      </c>
      <c r="I10" s="35" t="s">
        <v>1181</v>
      </c>
      <c r="J10" s="506" t="s">
        <v>1182</v>
      </c>
      <c r="K10" s="529" t="s">
        <v>1183</v>
      </c>
      <c r="L10" s="214" t="s">
        <v>38</v>
      </c>
    </row>
    <row r="11" spans="1:14" ht="42" customHeight="1" thickTop="1" x14ac:dyDescent="0.2">
      <c r="A11" s="738" t="s">
        <v>39</v>
      </c>
      <c r="B11" s="739"/>
      <c r="C11" s="44" t="s">
        <v>40</v>
      </c>
      <c r="D11" s="219">
        <v>385</v>
      </c>
      <c r="E11" s="193">
        <f t="shared" ref="E11:J11" si="0">E442+E257</f>
        <v>81</v>
      </c>
      <c r="F11" s="193">
        <f t="shared" si="0"/>
        <v>69</v>
      </c>
      <c r="G11" s="193">
        <f t="shared" si="0"/>
        <v>72</v>
      </c>
      <c r="H11" s="193">
        <f t="shared" si="0"/>
        <v>71</v>
      </c>
      <c r="I11" s="193">
        <f t="shared" si="0"/>
        <v>67</v>
      </c>
      <c r="J11" s="193">
        <f t="shared" si="0"/>
        <v>70</v>
      </c>
      <c r="K11" s="193">
        <v>0</v>
      </c>
      <c r="L11" s="63">
        <f>D11+E16+F16+G16+H16+I16+J16+K16</f>
        <v>400</v>
      </c>
    </row>
    <row r="12" spans="1:14" ht="39.75" customHeight="1" thickBot="1" x14ac:dyDescent="0.25">
      <c r="A12" s="740" t="s">
        <v>12</v>
      </c>
      <c r="B12" s="741"/>
      <c r="C12" s="7" t="s">
        <v>40</v>
      </c>
      <c r="D12" s="188">
        <v>7121</v>
      </c>
      <c r="E12" s="147">
        <f t="shared" ref="E12:J12" si="1">E446</f>
        <v>3687</v>
      </c>
      <c r="F12" s="147">
        <f t="shared" si="1"/>
        <v>3330</v>
      </c>
      <c r="G12" s="147">
        <f t="shared" si="1"/>
        <v>2613</v>
      </c>
      <c r="H12" s="147">
        <f t="shared" si="1"/>
        <v>3439</v>
      </c>
      <c r="I12" s="147">
        <f t="shared" si="1"/>
        <v>3477</v>
      </c>
      <c r="J12" s="147">
        <f t="shared" si="1"/>
        <v>3503</v>
      </c>
      <c r="K12" s="147">
        <v>0</v>
      </c>
      <c r="L12" s="145">
        <f>D12+E18+F18+G18+H18+I18+J18+K18</f>
        <v>7750</v>
      </c>
    </row>
    <row r="13" spans="1:14" ht="10.5" customHeight="1" thickTop="1" thickBot="1" x14ac:dyDescent="0.25">
      <c r="A13" s="729"/>
      <c r="B13" s="730"/>
      <c r="C13" s="730"/>
      <c r="D13" s="730"/>
      <c r="E13" s="730"/>
      <c r="F13" s="730"/>
      <c r="G13" s="730"/>
      <c r="H13" s="730"/>
      <c r="I13" s="730"/>
      <c r="J13" s="730"/>
      <c r="K13" s="730"/>
      <c r="L13" s="731"/>
    </row>
    <row r="14" spans="1:14" ht="24.95" customHeight="1" thickTop="1" x14ac:dyDescent="0.2">
      <c r="A14" s="742" t="s">
        <v>41</v>
      </c>
      <c r="B14" s="743"/>
      <c r="C14" s="743"/>
      <c r="D14" s="743"/>
      <c r="E14" s="743"/>
      <c r="F14" s="743"/>
      <c r="G14" s="743"/>
      <c r="H14" s="743"/>
      <c r="I14" s="743"/>
      <c r="J14" s="743"/>
      <c r="K14" s="743"/>
      <c r="L14" s="744"/>
    </row>
    <row r="15" spans="1:14" ht="33" customHeight="1" thickBot="1" x14ac:dyDescent="0.25">
      <c r="A15" s="745" t="s">
        <v>42</v>
      </c>
      <c r="B15" s="746"/>
      <c r="C15" s="747"/>
      <c r="D15" s="59" t="s">
        <v>1176</v>
      </c>
      <c r="E15" s="59" t="s">
        <v>1177</v>
      </c>
      <c r="F15" s="35" t="s">
        <v>1178</v>
      </c>
      <c r="G15" s="35" t="s">
        <v>1179</v>
      </c>
      <c r="H15" s="35" t="s">
        <v>1180</v>
      </c>
      <c r="I15" s="35" t="s">
        <v>1181</v>
      </c>
      <c r="J15" s="506" t="s">
        <v>1182</v>
      </c>
      <c r="K15" s="529" t="s">
        <v>1183</v>
      </c>
      <c r="L15" s="213" t="s">
        <v>43</v>
      </c>
    </row>
    <row r="16" spans="1:14" ht="42" customHeight="1" thickTop="1" x14ac:dyDescent="0.2">
      <c r="A16" s="748" t="s">
        <v>44</v>
      </c>
      <c r="B16" s="749"/>
      <c r="C16" s="44" t="s">
        <v>40</v>
      </c>
      <c r="D16" s="119">
        <v>315</v>
      </c>
      <c r="E16" s="273">
        <v>8</v>
      </c>
      <c r="F16" s="273">
        <v>0</v>
      </c>
      <c r="G16" s="119">
        <v>2</v>
      </c>
      <c r="H16" s="119">
        <v>2</v>
      </c>
      <c r="I16" s="119">
        <v>1</v>
      </c>
      <c r="J16" s="507">
        <v>2</v>
      </c>
      <c r="K16" s="530"/>
      <c r="L16" s="120">
        <f>SUM(D16:K16)</f>
        <v>330</v>
      </c>
    </row>
    <row r="17" spans="1:15" ht="42" customHeight="1" x14ac:dyDescent="0.2">
      <c r="A17" s="738" t="s">
        <v>45</v>
      </c>
      <c r="B17" s="739"/>
      <c r="C17" s="44" t="s">
        <v>40</v>
      </c>
      <c r="D17" s="121">
        <v>237</v>
      </c>
      <c r="E17" s="143">
        <v>0</v>
      </c>
      <c r="F17" s="122">
        <v>0</v>
      </c>
      <c r="G17" s="122">
        <v>0</v>
      </c>
      <c r="H17" s="122">
        <v>0</v>
      </c>
      <c r="I17" s="122">
        <v>0</v>
      </c>
      <c r="J17" s="508">
        <v>0</v>
      </c>
      <c r="K17" s="531"/>
      <c r="L17" s="63">
        <f>SUM(D17:K17)</f>
        <v>237</v>
      </c>
    </row>
    <row r="18" spans="1:15" ht="42" customHeight="1" thickBot="1" x14ac:dyDescent="0.25">
      <c r="A18" s="727" t="s">
        <v>46</v>
      </c>
      <c r="B18" s="752"/>
      <c r="C18" s="7" t="s">
        <v>40</v>
      </c>
      <c r="D18" s="62">
        <v>6373</v>
      </c>
      <c r="E18" s="144">
        <v>109</v>
      </c>
      <c r="F18" s="220">
        <v>99</v>
      </c>
      <c r="G18" s="61">
        <v>74</v>
      </c>
      <c r="H18" s="61">
        <v>96</v>
      </c>
      <c r="I18" s="61">
        <v>145</v>
      </c>
      <c r="J18" s="509">
        <v>106</v>
      </c>
      <c r="K18" s="532"/>
      <c r="L18" s="145">
        <f>SUM(D18:K18)</f>
        <v>7002</v>
      </c>
    </row>
    <row r="19" spans="1:15" ht="12.75" customHeight="1" thickTop="1" thickBot="1" x14ac:dyDescent="0.25">
      <c r="A19" s="753"/>
      <c r="B19" s="754"/>
      <c r="C19" s="754"/>
      <c r="D19" s="754"/>
      <c r="E19" s="754"/>
      <c r="F19" s="754"/>
      <c r="G19" s="754"/>
      <c r="H19" s="754"/>
      <c r="I19" s="754"/>
      <c r="J19" s="754"/>
      <c r="K19" s="754"/>
      <c r="L19" s="755"/>
    </row>
    <row r="20" spans="1:15" ht="24.95" customHeight="1" thickTop="1" x14ac:dyDescent="0.2">
      <c r="A20" s="742" t="s">
        <v>47</v>
      </c>
      <c r="B20" s="743"/>
      <c r="C20" s="743"/>
      <c r="D20" s="743"/>
      <c r="E20" s="743"/>
      <c r="F20" s="743"/>
      <c r="G20" s="743"/>
      <c r="H20" s="743"/>
      <c r="I20" s="743"/>
      <c r="J20" s="743"/>
      <c r="K20" s="743"/>
      <c r="L20" s="744"/>
    </row>
    <row r="21" spans="1:15" ht="33.75" customHeight="1" thickBot="1" x14ac:dyDescent="0.25">
      <c r="A21" s="745" t="s">
        <v>48</v>
      </c>
      <c r="B21" s="746"/>
      <c r="C21" s="747"/>
      <c r="D21" s="59" t="s">
        <v>1176</v>
      </c>
      <c r="E21" s="59" t="s">
        <v>1177</v>
      </c>
      <c r="F21" s="35" t="s">
        <v>1178</v>
      </c>
      <c r="G21" s="35" t="s">
        <v>1179</v>
      </c>
      <c r="H21" s="35" t="s">
        <v>1180</v>
      </c>
      <c r="I21" s="35" t="s">
        <v>1181</v>
      </c>
      <c r="J21" s="506" t="s">
        <v>1182</v>
      </c>
      <c r="K21" s="529" t="s">
        <v>1183</v>
      </c>
      <c r="L21" s="36" t="s">
        <v>43</v>
      </c>
    </row>
    <row r="22" spans="1:15" ht="39.75" customHeight="1" thickTop="1" x14ac:dyDescent="0.2">
      <c r="A22" s="748" t="s">
        <v>49</v>
      </c>
      <c r="B22" s="749"/>
      <c r="C22" s="34" t="s">
        <v>40</v>
      </c>
      <c r="D22" s="52">
        <v>7728062.0199999996</v>
      </c>
      <c r="E22" s="211">
        <f>E746</f>
        <v>142512.30000000002</v>
      </c>
      <c r="F22" s="211">
        <f>F746</f>
        <v>113052.79000000001</v>
      </c>
      <c r="G22" s="211">
        <f>G746</f>
        <v>99995.89</v>
      </c>
      <c r="H22" s="211">
        <f>H746</f>
        <v>107857.39</v>
      </c>
      <c r="I22" s="211">
        <f>I746</f>
        <v>106786.8</v>
      </c>
      <c r="J22" s="504">
        <f t="shared" ref="J22:K22" si="2">J746</f>
        <v>98054.800000000017</v>
      </c>
      <c r="K22" s="504">
        <f t="shared" si="2"/>
        <v>0</v>
      </c>
      <c r="L22" s="19">
        <f>SUM(D22:K22)</f>
        <v>8396321.9899999984</v>
      </c>
      <c r="M22" s="58"/>
      <c r="N22" s="253"/>
      <c r="O22" s="58"/>
    </row>
    <row r="23" spans="1:15" ht="37.5" customHeight="1" x14ac:dyDescent="0.2">
      <c r="A23" s="714" t="s">
        <v>1040</v>
      </c>
      <c r="B23" s="715"/>
      <c r="C23" s="8" t="s">
        <v>40</v>
      </c>
      <c r="D23" s="52">
        <v>7501465.0699999994</v>
      </c>
      <c r="E23" s="211">
        <f>E447</f>
        <v>138387.66</v>
      </c>
      <c r="F23" s="211">
        <f>F447</f>
        <v>112776.05999999998</v>
      </c>
      <c r="G23" s="211">
        <f>G447</f>
        <v>99597.389999999985</v>
      </c>
      <c r="H23" s="211">
        <f>H447</f>
        <v>106051.69</v>
      </c>
      <c r="I23" s="211">
        <f>I447</f>
        <v>103921.8</v>
      </c>
      <c r="J23" s="211">
        <f t="shared" ref="J23:K23" si="3">J447</f>
        <v>93494.61</v>
      </c>
      <c r="K23" s="211">
        <f t="shared" si="3"/>
        <v>0</v>
      </c>
      <c r="L23" s="19">
        <f>SUM(D23:K23)</f>
        <v>8155694.2799999993</v>
      </c>
      <c r="M23" s="58"/>
      <c r="N23" s="58"/>
      <c r="O23" s="58"/>
    </row>
    <row r="24" spans="1:15" ht="42" customHeight="1" x14ac:dyDescent="0.2">
      <c r="A24" s="714" t="s">
        <v>1060</v>
      </c>
      <c r="B24" s="756"/>
      <c r="C24" s="8" t="s">
        <v>40</v>
      </c>
      <c r="D24" s="52">
        <v>189714.9500000001</v>
      </c>
      <c r="E24" s="211">
        <v>1900</v>
      </c>
      <c r="F24" s="211">
        <v>1500</v>
      </c>
      <c r="G24" s="211">
        <v>700</v>
      </c>
      <c r="H24" s="211">
        <v>800</v>
      </c>
      <c r="I24" s="211">
        <v>1654.4</v>
      </c>
      <c r="J24" s="211">
        <v>432.89</v>
      </c>
      <c r="K24" s="211">
        <v>0</v>
      </c>
      <c r="L24" s="19">
        <f>SUM(D24:K24)</f>
        <v>196702.24000000011</v>
      </c>
      <c r="M24" s="58"/>
      <c r="N24" s="58"/>
      <c r="O24" s="58"/>
    </row>
    <row r="25" spans="1:15" ht="39" customHeight="1" x14ac:dyDescent="0.2">
      <c r="A25" s="750" t="s">
        <v>1061</v>
      </c>
      <c r="B25" s="751"/>
      <c r="C25" s="34" t="s">
        <v>40</v>
      </c>
      <c r="D25" s="432">
        <v>61822.15</v>
      </c>
      <c r="E25" s="211">
        <v>1348.8</v>
      </c>
      <c r="F25" s="211">
        <v>760.8</v>
      </c>
      <c r="G25" s="211">
        <v>318.10000000000002</v>
      </c>
      <c r="H25" s="211">
        <v>1206.0999999999999</v>
      </c>
      <c r="I25" s="211">
        <v>1410.6</v>
      </c>
      <c r="J25" s="211">
        <v>1627.3</v>
      </c>
      <c r="K25" s="211">
        <v>0</v>
      </c>
      <c r="L25" s="19">
        <f>SUM(D25:K25)</f>
        <v>68493.850000000006</v>
      </c>
      <c r="M25" s="58"/>
      <c r="N25" s="58"/>
    </row>
    <row r="26" spans="1:15" ht="37.5" customHeight="1" x14ac:dyDescent="0.2">
      <c r="A26" s="714" t="s">
        <v>1062</v>
      </c>
      <c r="B26" s="715"/>
      <c r="C26" s="8" t="s">
        <v>40</v>
      </c>
      <c r="D26" s="452">
        <v>28203.68</v>
      </c>
      <c r="E26" s="211">
        <v>3504.07</v>
      </c>
      <c r="F26" s="211">
        <v>1520</v>
      </c>
      <c r="G26" s="211">
        <v>900.4</v>
      </c>
      <c r="H26" s="211">
        <v>700</v>
      </c>
      <c r="I26" s="211">
        <v>500</v>
      </c>
      <c r="J26" s="211">
        <v>3000</v>
      </c>
      <c r="K26" s="211">
        <v>0</v>
      </c>
      <c r="L26" s="19">
        <f>SUM(D26:K26)</f>
        <v>38328.15</v>
      </c>
      <c r="N26" s="58"/>
    </row>
    <row r="27" spans="1:15" ht="24" customHeight="1" x14ac:dyDescent="0.2">
      <c r="A27" s="716" t="s">
        <v>1041</v>
      </c>
      <c r="B27" s="717"/>
      <c r="C27" s="717"/>
      <c r="D27" s="717"/>
      <c r="E27" s="717"/>
      <c r="F27" s="717"/>
      <c r="G27" s="717"/>
      <c r="H27" s="717"/>
      <c r="I27" s="717"/>
      <c r="J27" s="717"/>
      <c r="K27" s="717"/>
      <c r="L27" s="718"/>
    </row>
    <row r="28" spans="1:15" ht="65.25" customHeight="1" thickBot="1" x14ac:dyDescent="0.25">
      <c r="A28" s="716" t="s">
        <v>1089</v>
      </c>
      <c r="B28" s="717"/>
      <c r="C28" s="717"/>
      <c r="D28" s="717"/>
      <c r="E28" s="717"/>
      <c r="F28" s="717"/>
      <c r="G28" s="717"/>
      <c r="H28" s="717"/>
      <c r="I28" s="717"/>
      <c r="J28" s="717"/>
      <c r="K28" s="717"/>
      <c r="L28" s="718"/>
    </row>
    <row r="29" spans="1:15" ht="10.5" customHeight="1" thickTop="1" thickBot="1" x14ac:dyDescent="0.25">
      <c r="A29" s="729"/>
      <c r="B29" s="730"/>
      <c r="C29" s="730"/>
      <c r="D29" s="730"/>
      <c r="E29" s="730"/>
      <c r="F29" s="730"/>
      <c r="G29" s="730"/>
      <c r="H29" s="730"/>
      <c r="I29" s="730"/>
      <c r="J29" s="730"/>
      <c r="K29" s="730"/>
      <c r="L29" s="731"/>
    </row>
    <row r="30" spans="1:15" ht="24.95" customHeight="1" thickTop="1" thickBot="1" x14ac:dyDescent="0.25">
      <c r="A30" s="735" t="s">
        <v>50</v>
      </c>
      <c r="B30" s="736"/>
      <c r="C30" s="736"/>
      <c r="D30" s="736"/>
      <c r="E30" s="736"/>
      <c r="F30" s="736"/>
      <c r="G30" s="736"/>
      <c r="H30" s="736"/>
      <c r="I30" s="736"/>
      <c r="J30" s="736"/>
      <c r="K30" s="736"/>
      <c r="L30" s="737"/>
    </row>
    <row r="31" spans="1:15" ht="34.5" customHeight="1" thickTop="1" thickBot="1" x14ac:dyDescent="0.25">
      <c r="A31" s="721" t="s">
        <v>51</v>
      </c>
      <c r="B31" s="722"/>
      <c r="C31" s="723"/>
      <c r="D31" s="59" t="s">
        <v>1176</v>
      </c>
      <c r="E31" s="59" t="s">
        <v>1177</v>
      </c>
      <c r="F31" s="35" t="s">
        <v>1178</v>
      </c>
      <c r="G31" s="35" t="s">
        <v>1179</v>
      </c>
      <c r="H31" s="35" t="s">
        <v>1180</v>
      </c>
      <c r="I31" s="35" t="s">
        <v>1181</v>
      </c>
      <c r="J31" s="510" t="s">
        <v>1182</v>
      </c>
      <c r="K31" s="533" t="s">
        <v>1183</v>
      </c>
      <c r="L31" s="15" t="s">
        <v>43</v>
      </c>
    </row>
    <row r="32" spans="1:15" ht="37.5" customHeight="1" thickTop="1" x14ac:dyDescent="0.2">
      <c r="A32" s="725" t="s">
        <v>52</v>
      </c>
      <c r="B32" s="726"/>
      <c r="C32" s="81" t="s">
        <v>40</v>
      </c>
      <c r="D32" s="215">
        <v>2055</v>
      </c>
      <c r="E32" s="271">
        <v>0</v>
      </c>
      <c r="F32" s="82">
        <v>14</v>
      </c>
      <c r="G32" s="82">
        <v>0</v>
      </c>
      <c r="H32" s="82">
        <v>0</v>
      </c>
      <c r="I32" s="82">
        <v>1</v>
      </c>
      <c r="J32" s="511">
        <v>0</v>
      </c>
      <c r="K32" s="534"/>
      <c r="L32" s="83">
        <f>SUM(D32:K32)</f>
        <v>2070</v>
      </c>
    </row>
    <row r="33" spans="1:12" ht="36.75" customHeight="1" thickBot="1" x14ac:dyDescent="0.25">
      <c r="A33" s="727" t="s">
        <v>53</v>
      </c>
      <c r="B33" s="728"/>
      <c r="C33" s="78" t="s">
        <v>40</v>
      </c>
      <c r="D33" s="144">
        <v>4498</v>
      </c>
      <c r="E33" s="272">
        <v>100</v>
      </c>
      <c r="F33" s="79">
        <v>0</v>
      </c>
      <c r="G33" s="79">
        <v>85</v>
      </c>
      <c r="H33" s="79">
        <v>71</v>
      </c>
      <c r="I33" s="79">
        <v>112</v>
      </c>
      <c r="J33" s="512">
        <v>91</v>
      </c>
      <c r="K33" s="535"/>
      <c r="L33" s="80">
        <f>SUM(D33:K33)</f>
        <v>4957</v>
      </c>
    </row>
    <row r="34" spans="1:12" s="4" customFormat="1" ht="30.95" customHeight="1" thickTop="1" thickBot="1" x14ac:dyDescent="0.3">
      <c r="A34" s="721" t="s">
        <v>1057</v>
      </c>
      <c r="B34" s="722"/>
      <c r="C34" s="722"/>
      <c r="D34" s="722"/>
      <c r="E34" s="722"/>
      <c r="F34" s="722"/>
      <c r="G34" s="722"/>
      <c r="H34" s="722"/>
      <c r="I34" s="722"/>
      <c r="J34" s="722"/>
      <c r="K34" s="722"/>
      <c r="L34" s="724"/>
    </row>
    <row r="35" spans="1:12" s="5" customFormat="1" ht="24.95" customHeight="1" thickTop="1" x14ac:dyDescent="0.25">
      <c r="A35" s="732" t="s">
        <v>47</v>
      </c>
      <c r="B35" s="733"/>
      <c r="C35" s="733"/>
      <c r="D35" s="733"/>
      <c r="E35" s="733"/>
      <c r="F35" s="733"/>
      <c r="G35" s="733"/>
      <c r="H35" s="733"/>
      <c r="I35" s="733"/>
      <c r="J35" s="733"/>
      <c r="K35" s="733"/>
      <c r="L35" s="734"/>
    </row>
    <row r="36" spans="1:12" s="5" customFormat="1" ht="41.25" customHeight="1" thickBot="1" x14ac:dyDescent="0.3">
      <c r="A36" s="223" t="s">
        <v>54</v>
      </c>
      <c r="B36" s="719" t="s">
        <v>55</v>
      </c>
      <c r="C36" s="720"/>
      <c r="D36" s="252" t="s">
        <v>1176</v>
      </c>
      <c r="E36" s="252" t="s">
        <v>1177</v>
      </c>
      <c r="F36" s="264" t="s">
        <v>1178</v>
      </c>
      <c r="G36" s="264" t="s">
        <v>1179</v>
      </c>
      <c r="H36" s="264" t="s">
        <v>1180</v>
      </c>
      <c r="I36" s="264" t="s">
        <v>1181</v>
      </c>
      <c r="J36" s="513" t="s">
        <v>1182</v>
      </c>
      <c r="K36" s="536" t="s">
        <v>1183</v>
      </c>
      <c r="L36" s="76" t="s">
        <v>43</v>
      </c>
    </row>
    <row r="37" spans="1:12" s="4" customFormat="1" ht="33" customHeight="1" thickTop="1" x14ac:dyDescent="0.25">
      <c r="A37" s="90" t="s">
        <v>56</v>
      </c>
      <c r="B37" s="260" t="s">
        <v>57</v>
      </c>
      <c r="C37" s="261" t="s">
        <v>40</v>
      </c>
      <c r="D37" s="262">
        <v>13084.699999999999</v>
      </c>
      <c r="E37" s="217">
        <v>0</v>
      </c>
      <c r="F37" s="217">
        <v>0</v>
      </c>
      <c r="G37" s="217">
        <v>0</v>
      </c>
      <c r="H37" s="217">
        <v>0</v>
      </c>
      <c r="I37" s="217">
        <v>0</v>
      </c>
      <c r="J37" s="217">
        <v>0</v>
      </c>
      <c r="K37" s="537"/>
      <c r="L37" s="263">
        <f>SUM(D37:K37)</f>
        <v>13084.699999999999</v>
      </c>
    </row>
    <row r="38" spans="1:12" s="4" customFormat="1" ht="33" customHeight="1" x14ac:dyDescent="0.25">
      <c r="A38" s="64" t="s">
        <v>58</v>
      </c>
      <c r="B38" s="246" t="s">
        <v>59</v>
      </c>
      <c r="C38" s="250" t="s">
        <v>40</v>
      </c>
      <c r="D38" s="249">
        <v>20489.86</v>
      </c>
      <c r="E38" s="217">
        <v>0</v>
      </c>
      <c r="F38" s="217">
        <v>0</v>
      </c>
      <c r="G38" s="217">
        <v>0</v>
      </c>
      <c r="H38" s="217">
        <v>0</v>
      </c>
      <c r="I38" s="217">
        <v>0</v>
      </c>
      <c r="J38" s="217">
        <v>0</v>
      </c>
      <c r="K38" s="537"/>
      <c r="L38" s="263">
        <f t="shared" ref="L38:L49" si="4">SUM(D38:K38)</f>
        <v>20489.86</v>
      </c>
    </row>
    <row r="39" spans="1:12" s="4" customFormat="1" ht="36.75" customHeight="1" x14ac:dyDescent="0.25">
      <c r="A39" s="676" t="s">
        <v>60</v>
      </c>
      <c r="B39" s="247" t="s">
        <v>61</v>
      </c>
      <c r="C39" s="250" t="s">
        <v>40</v>
      </c>
      <c r="D39" s="249">
        <v>6298.4</v>
      </c>
      <c r="E39" s="217">
        <v>0</v>
      </c>
      <c r="F39" s="217">
        <v>0</v>
      </c>
      <c r="G39" s="217">
        <v>0</v>
      </c>
      <c r="H39" s="217">
        <v>0</v>
      </c>
      <c r="I39" s="217">
        <v>0</v>
      </c>
      <c r="J39" s="217">
        <v>0</v>
      </c>
      <c r="K39" s="537"/>
      <c r="L39" s="263">
        <f t="shared" si="4"/>
        <v>6298.4</v>
      </c>
    </row>
    <row r="40" spans="1:12" s="4" customFormat="1" ht="33.75" customHeight="1" x14ac:dyDescent="0.25">
      <c r="A40" s="678"/>
      <c r="B40" s="247" t="s">
        <v>1035</v>
      </c>
      <c r="C40" s="250" t="s">
        <v>40</v>
      </c>
      <c r="D40" s="249">
        <v>1936.8</v>
      </c>
      <c r="E40" s="217">
        <v>0</v>
      </c>
      <c r="F40" s="217">
        <v>0</v>
      </c>
      <c r="G40" s="217">
        <v>0</v>
      </c>
      <c r="H40" s="217">
        <v>0</v>
      </c>
      <c r="I40" s="217">
        <v>0</v>
      </c>
      <c r="J40" s="217">
        <v>0</v>
      </c>
      <c r="K40" s="537"/>
      <c r="L40" s="263">
        <f t="shared" si="4"/>
        <v>1936.8</v>
      </c>
    </row>
    <row r="41" spans="1:12" s="4" customFormat="1" ht="32.25" customHeight="1" x14ac:dyDescent="0.25">
      <c r="A41" s="712" t="s">
        <v>62</v>
      </c>
      <c r="B41" s="246" t="s">
        <v>63</v>
      </c>
      <c r="C41" s="250" t="s">
        <v>40</v>
      </c>
      <c r="D41" s="249">
        <v>15418.909999999998</v>
      </c>
      <c r="E41" s="217">
        <v>0</v>
      </c>
      <c r="F41" s="217">
        <v>0</v>
      </c>
      <c r="G41" s="217">
        <v>0</v>
      </c>
      <c r="H41" s="217">
        <v>0</v>
      </c>
      <c r="I41" s="217">
        <v>0</v>
      </c>
      <c r="J41" s="217">
        <v>0</v>
      </c>
      <c r="K41" s="537"/>
      <c r="L41" s="263">
        <f t="shared" si="4"/>
        <v>15418.909999999998</v>
      </c>
    </row>
    <row r="42" spans="1:12" s="4" customFormat="1" ht="34.5" customHeight="1" x14ac:dyDescent="0.25">
      <c r="A42" s="712"/>
      <c r="B42" s="246" t="s">
        <v>64</v>
      </c>
      <c r="C42" s="250" t="s">
        <v>40</v>
      </c>
      <c r="D42" s="249">
        <v>53602.04</v>
      </c>
      <c r="E42" s="217">
        <v>352.2</v>
      </c>
      <c r="F42" s="217">
        <v>320</v>
      </c>
      <c r="G42" s="217">
        <v>175.8</v>
      </c>
      <c r="H42" s="217">
        <v>307.60000000000002</v>
      </c>
      <c r="I42" s="523">
        <v>216.1</v>
      </c>
      <c r="J42" s="241">
        <v>370.8</v>
      </c>
      <c r="K42" s="537"/>
      <c r="L42" s="263">
        <f t="shared" si="4"/>
        <v>55344.54</v>
      </c>
    </row>
    <row r="43" spans="1:12" s="4" customFormat="1" ht="33.75" customHeight="1" x14ac:dyDescent="0.25">
      <c r="A43" s="712"/>
      <c r="B43" s="246" t="s">
        <v>65</v>
      </c>
      <c r="C43" s="250" t="s">
        <v>40</v>
      </c>
      <c r="D43" s="249">
        <v>10078.100000000002</v>
      </c>
      <c r="E43" s="217">
        <v>0</v>
      </c>
      <c r="F43" s="217">
        <v>0</v>
      </c>
      <c r="G43" s="217">
        <v>0</v>
      </c>
      <c r="H43" s="217">
        <v>0</v>
      </c>
      <c r="I43" s="217">
        <v>0</v>
      </c>
      <c r="J43" s="217">
        <v>0</v>
      </c>
      <c r="K43" s="537"/>
      <c r="L43" s="263">
        <f t="shared" si="4"/>
        <v>10078.100000000002</v>
      </c>
    </row>
    <row r="44" spans="1:12" s="4" customFormat="1" ht="48.75" customHeight="1" x14ac:dyDescent="0.25">
      <c r="A44" s="712" t="s">
        <v>66</v>
      </c>
      <c r="B44" s="246" t="s">
        <v>67</v>
      </c>
      <c r="C44" s="250" t="s">
        <v>40</v>
      </c>
      <c r="D44" s="249">
        <v>3701.74</v>
      </c>
      <c r="E44" s="217">
        <v>0</v>
      </c>
      <c r="F44" s="217">
        <v>0</v>
      </c>
      <c r="G44" s="217">
        <v>0</v>
      </c>
      <c r="H44" s="217">
        <v>0</v>
      </c>
      <c r="I44" s="217">
        <v>0</v>
      </c>
      <c r="J44" s="217">
        <v>0</v>
      </c>
      <c r="K44" s="537"/>
      <c r="L44" s="263">
        <f t="shared" si="4"/>
        <v>3701.74</v>
      </c>
    </row>
    <row r="45" spans="1:12" s="4" customFormat="1" ht="35.25" customHeight="1" x14ac:dyDescent="0.25">
      <c r="A45" s="712"/>
      <c r="B45" s="246" t="s">
        <v>68</v>
      </c>
      <c r="C45" s="250" t="s">
        <v>40</v>
      </c>
      <c r="D45" s="249">
        <v>5450.2300000000005</v>
      </c>
      <c r="E45" s="217">
        <v>0</v>
      </c>
      <c r="F45" s="217">
        <v>0</v>
      </c>
      <c r="G45" s="217">
        <v>0</v>
      </c>
      <c r="H45" s="217">
        <v>0</v>
      </c>
      <c r="I45" s="217">
        <v>0</v>
      </c>
      <c r="J45" s="217">
        <v>0</v>
      </c>
      <c r="K45" s="537"/>
      <c r="L45" s="263">
        <f t="shared" si="4"/>
        <v>5450.2300000000005</v>
      </c>
    </row>
    <row r="46" spans="1:12" s="4" customFormat="1" ht="35.25" customHeight="1" x14ac:dyDescent="0.25">
      <c r="A46" s="679" t="s">
        <v>69</v>
      </c>
      <c r="B46" s="279" t="s">
        <v>1205</v>
      </c>
      <c r="C46" s="250" t="s">
        <v>40</v>
      </c>
      <c r="D46" s="249">
        <v>0</v>
      </c>
      <c r="E46" s="217">
        <v>100</v>
      </c>
      <c r="F46" s="217">
        <v>125</v>
      </c>
      <c r="G46" s="217">
        <v>0</v>
      </c>
      <c r="H46" s="217">
        <v>0</v>
      </c>
      <c r="I46" s="217">
        <v>0</v>
      </c>
      <c r="J46" s="217">
        <v>0</v>
      </c>
      <c r="K46" s="537"/>
      <c r="L46" s="263">
        <f t="shared" si="4"/>
        <v>225</v>
      </c>
    </row>
    <row r="47" spans="1:12" s="4" customFormat="1" ht="31.5" customHeight="1" x14ac:dyDescent="0.25">
      <c r="A47" s="680"/>
      <c r="B47" s="246" t="s">
        <v>70</v>
      </c>
      <c r="C47" s="250" t="s">
        <v>40</v>
      </c>
      <c r="D47" s="249">
        <v>2118.9800000000005</v>
      </c>
      <c r="E47" s="217">
        <v>0</v>
      </c>
      <c r="F47" s="217">
        <v>0</v>
      </c>
      <c r="G47" s="217">
        <v>0</v>
      </c>
      <c r="H47" s="217">
        <v>0</v>
      </c>
      <c r="I47" s="217">
        <v>0</v>
      </c>
      <c r="J47" s="217">
        <v>0</v>
      </c>
      <c r="K47" s="537"/>
      <c r="L47" s="263">
        <f t="shared" si="4"/>
        <v>2118.9800000000005</v>
      </c>
    </row>
    <row r="48" spans="1:12" s="4" customFormat="1" ht="30" customHeight="1" x14ac:dyDescent="0.25">
      <c r="A48" s="712" t="s">
        <v>71</v>
      </c>
      <c r="B48" s="246" t="s">
        <v>72</v>
      </c>
      <c r="C48" s="250" t="s">
        <v>40</v>
      </c>
      <c r="D48" s="388">
        <v>4082.04</v>
      </c>
      <c r="E48" s="216">
        <v>0</v>
      </c>
      <c r="F48" s="217">
        <v>0</v>
      </c>
      <c r="G48" s="217">
        <v>0</v>
      </c>
      <c r="H48" s="217">
        <v>0</v>
      </c>
      <c r="I48" s="217">
        <v>0</v>
      </c>
      <c r="J48" s="217">
        <v>0</v>
      </c>
      <c r="K48" s="505"/>
      <c r="L48" s="551">
        <f t="shared" si="4"/>
        <v>4082.04</v>
      </c>
    </row>
    <row r="49" spans="1:12" s="4" customFormat="1" ht="32.25" customHeight="1" x14ac:dyDescent="0.25">
      <c r="A49" s="712"/>
      <c r="B49" s="246" t="s">
        <v>1012</v>
      </c>
      <c r="C49" s="250" t="s">
        <v>40</v>
      </c>
      <c r="D49" s="249">
        <v>59659.21</v>
      </c>
      <c r="E49" s="216">
        <v>743.6</v>
      </c>
      <c r="F49" s="216">
        <v>894.8</v>
      </c>
      <c r="G49" s="216">
        <v>1087.8399999999999</v>
      </c>
      <c r="H49" s="216">
        <v>744.3</v>
      </c>
      <c r="I49" s="241">
        <v>882.7</v>
      </c>
      <c r="J49" s="241">
        <v>707.44</v>
      </c>
      <c r="K49" s="537"/>
      <c r="L49" s="263">
        <f t="shared" si="4"/>
        <v>64719.89</v>
      </c>
    </row>
    <row r="50" spans="1:12" s="4" customFormat="1" ht="34.5" customHeight="1" x14ac:dyDescent="0.25">
      <c r="A50" s="64" t="s">
        <v>1019</v>
      </c>
      <c r="B50" s="247" t="s">
        <v>792</v>
      </c>
      <c r="C50" s="250" t="s">
        <v>40</v>
      </c>
      <c r="D50" s="249">
        <v>1687.6999999999998</v>
      </c>
      <c r="E50" s="216">
        <v>0</v>
      </c>
      <c r="F50" s="216">
        <v>0</v>
      </c>
      <c r="G50" s="216">
        <v>0</v>
      </c>
      <c r="H50" s="216">
        <v>0</v>
      </c>
      <c r="I50" s="241">
        <v>0</v>
      </c>
      <c r="J50" s="241">
        <v>141.80000000000001</v>
      </c>
      <c r="K50" s="537"/>
      <c r="L50" s="263">
        <f t="shared" ref="L50:L92" si="5">SUM(D50:K50)</f>
        <v>1829.4999999999998</v>
      </c>
    </row>
    <row r="51" spans="1:12" s="4" customFormat="1" ht="36" customHeight="1" x14ac:dyDescent="0.25">
      <c r="A51" s="64" t="s">
        <v>73</v>
      </c>
      <c r="B51" s="246" t="s">
        <v>74</v>
      </c>
      <c r="C51" s="250" t="s">
        <v>40</v>
      </c>
      <c r="D51" s="249">
        <v>5490.99</v>
      </c>
      <c r="E51" s="216">
        <v>0</v>
      </c>
      <c r="F51" s="216">
        <v>0</v>
      </c>
      <c r="G51" s="216">
        <v>0</v>
      </c>
      <c r="H51" s="216">
        <v>0</v>
      </c>
      <c r="I51" s="241">
        <v>0</v>
      </c>
      <c r="J51" s="241">
        <v>0</v>
      </c>
      <c r="K51" s="505"/>
      <c r="L51" s="551">
        <f t="shared" ref="L51:L91" si="6">SUM(D51:K51)</f>
        <v>5490.99</v>
      </c>
    </row>
    <row r="52" spans="1:12" s="4" customFormat="1" ht="36.75" customHeight="1" x14ac:dyDescent="0.25">
      <c r="A52" s="676" t="s">
        <v>75</v>
      </c>
      <c r="B52" s="246" t="s">
        <v>76</v>
      </c>
      <c r="C52" s="250" t="s">
        <v>40</v>
      </c>
      <c r="D52" s="249">
        <v>38162.130000000012</v>
      </c>
      <c r="E52" s="216">
        <v>0</v>
      </c>
      <c r="F52" s="216">
        <v>0</v>
      </c>
      <c r="G52" s="216">
        <v>0</v>
      </c>
      <c r="H52" s="216">
        <v>0</v>
      </c>
      <c r="I52" s="241">
        <v>0</v>
      </c>
      <c r="J52" s="241">
        <v>0</v>
      </c>
      <c r="K52" s="537"/>
      <c r="L52" s="263">
        <f t="shared" si="6"/>
        <v>38162.130000000012</v>
      </c>
    </row>
    <row r="53" spans="1:12" s="4" customFormat="1" ht="33" customHeight="1" x14ac:dyDescent="0.25">
      <c r="A53" s="677"/>
      <c r="B53" s="246" t="s">
        <v>77</v>
      </c>
      <c r="C53" s="250" t="s">
        <v>40</v>
      </c>
      <c r="D53" s="249">
        <v>12972.24</v>
      </c>
      <c r="E53" s="216">
        <v>0</v>
      </c>
      <c r="F53" s="216">
        <v>0</v>
      </c>
      <c r="G53" s="216">
        <v>0</v>
      </c>
      <c r="H53" s="216">
        <v>0</v>
      </c>
      <c r="I53" s="241">
        <v>0</v>
      </c>
      <c r="J53" s="241">
        <v>0</v>
      </c>
      <c r="K53" s="537"/>
      <c r="L53" s="263">
        <f t="shared" si="6"/>
        <v>12972.24</v>
      </c>
    </row>
    <row r="54" spans="1:12" s="4" customFormat="1" ht="33" customHeight="1" x14ac:dyDescent="0.25">
      <c r="A54" s="678"/>
      <c r="B54" s="247" t="s">
        <v>78</v>
      </c>
      <c r="C54" s="250" t="s">
        <v>40</v>
      </c>
      <c r="D54" s="249">
        <v>1365</v>
      </c>
      <c r="E54" s="216">
        <v>0</v>
      </c>
      <c r="F54" s="216">
        <v>0</v>
      </c>
      <c r="G54" s="216">
        <v>0</v>
      </c>
      <c r="H54" s="216">
        <v>0</v>
      </c>
      <c r="I54" s="241">
        <v>0</v>
      </c>
      <c r="J54" s="241">
        <v>0</v>
      </c>
      <c r="K54" s="537"/>
      <c r="L54" s="263">
        <f t="shared" si="6"/>
        <v>1365</v>
      </c>
    </row>
    <row r="55" spans="1:12" s="4" customFormat="1" ht="35.25" customHeight="1" x14ac:dyDescent="0.25">
      <c r="A55" s="64" t="s">
        <v>79</v>
      </c>
      <c r="B55" s="247" t="s">
        <v>80</v>
      </c>
      <c r="C55" s="250" t="s">
        <v>40</v>
      </c>
      <c r="D55" s="249">
        <v>2200.4</v>
      </c>
      <c r="E55" s="216">
        <v>0</v>
      </c>
      <c r="F55" s="216">
        <v>0</v>
      </c>
      <c r="G55" s="216">
        <v>0</v>
      </c>
      <c r="H55" s="216">
        <v>0</v>
      </c>
      <c r="I55" s="241">
        <v>0</v>
      </c>
      <c r="J55" s="241">
        <v>0</v>
      </c>
      <c r="K55" s="537"/>
      <c r="L55" s="263">
        <f t="shared" si="6"/>
        <v>2200.4</v>
      </c>
    </row>
    <row r="56" spans="1:12" s="4" customFormat="1" ht="35.25" customHeight="1" x14ac:dyDescent="0.25">
      <c r="A56" s="676" t="s">
        <v>81</v>
      </c>
      <c r="B56" s="247" t="s">
        <v>1020</v>
      </c>
      <c r="C56" s="250" t="s">
        <v>40</v>
      </c>
      <c r="D56" s="249">
        <v>97</v>
      </c>
      <c r="E56" s="216">
        <v>0</v>
      </c>
      <c r="F56" s="216">
        <v>0</v>
      </c>
      <c r="G56" s="216">
        <v>0</v>
      </c>
      <c r="H56" s="216">
        <v>0</v>
      </c>
      <c r="I56" s="241">
        <v>0</v>
      </c>
      <c r="J56" s="241">
        <v>0</v>
      </c>
      <c r="K56" s="537"/>
      <c r="L56" s="263">
        <f t="shared" si="6"/>
        <v>97</v>
      </c>
    </row>
    <row r="57" spans="1:12" s="4" customFormat="1" ht="34.5" customHeight="1" x14ac:dyDescent="0.25">
      <c r="A57" s="678"/>
      <c r="B57" s="246" t="s">
        <v>82</v>
      </c>
      <c r="C57" s="250" t="s">
        <v>40</v>
      </c>
      <c r="D57" s="249">
        <v>117561</v>
      </c>
      <c r="E57" s="216">
        <v>0</v>
      </c>
      <c r="F57" s="216">
        <v>0</v>
      </c>
      <c r="G57" s="216">
        <v>0</v>
      </c>
      <c r="H57" s="216">
        <v>0</v>
      </c>
      <c r="I57" s="241">
        <v>0</v>
      </c>
      <c r="J57" s="241">
        <v>0</v>
      </c>
      <c r="K57" s="537"/>
      <c r="L57" s="263">
        <f t="shared" si="6"/>
        <v>117561</v>
      </c>
    </row>
    <row r="58" spans="1:12" s="4" customFormat="1" ht="48.75" customHeight="1" x14ac:dyDescent="0.25">
      <c r="A58" s="64" t="s">
        <v>83</v>
      </c>
      <c r="B58" s="247" t="s">
        <v>84</v>
      </c>
      <c r="C58" s="250" t="s">
        <v>40</v>
      </c>
      <c r="D58" s="249">
        <v>59.7</v>
      </c>
      <c r="E58" s="216">
        <v>0</v>
      </c>
      <c r="F58" s="216">
        <v>0</v>
      </c>
      <c r="G58" s="216">
        <v>0</v>
      </c>
      <c r="H58" s="216">
        <v>0</v>
      </c>
      <c r="I58" s="241">
        <v>0</v>
      </c>
      <c r="J58" s="241">
        <v>0</v>
      </c>
      <c r="K58" s="537"/>
      <c r="L58" s="263">
        <f t="shared" si="6"/>
        <v>59.7</v>
      </c>
    </row>
    <row r="59" spans="1:12" s="4" customFormat="1" ht="34.5" customHeight="1" x14ac:dyDescent="0.25">
      <c r="A59" s="450" t="s">
        <v>1046</v>
      </c>
      <c r="B59" s="247" t="s">
        <v>1047</v>
      </c>
      <c r="C59" s="250" t="s">
        <v>40</v>
      </c>
      <c r="D59" s="249">
        <v>10368.02</v>
      </c>
      <c r="E59" s="216">
        <v>5527.3</v>
      </c>
      <c r="F59" s="216">
        <v>0</v>
      </c>
      <c r="G59" s="217">
        <v>328</v>
      </c>
      <c r="H59" s="216">
        <v>0</v>
      </c>
      <c r="I59" s="241">
        <v>0</v>
      </c>
      <c r="J59" s="241">
        <v>0</v>
      </c>
      <c r="K59" s="537"/>
      <c r="L59" s="263">
        <f t="shared" si="6"/>
        <v>16223.32</v>
      </c>
    </row>
    <row r="60" spans="1:12" s="4" customFormat="1" ht="36.75" customHeight="1" x14ac:dyDescent="0.25">
      <c r="A60" s="676" t="s">
        <v>85</v>
      </c>
      <c r="B60" s="247" t="s">
        <v>1011</v>
      </c>
      <c r="C60" s="250" t="s">
        <v>40</v>
      </c>
      <c r="D60" s="249">
        <v>1023</v>
      </c>
      <c r="E60" s="216">
        <v>0</v>
      </c>
      <c r="F60" s="216">
        <v>0</v>
      </c>
      <c r="G60" s="216">
        <v>0</v>
      </c>
      <c r="H60" s="216">
        <v>0</v>
      </c>
      <c r="I60" s="241">
        <v>0</v>
      </c>
      <c r="J60" s="241">
        <v>0</v>
      </c>
      <c r="K60" s="537"/>
      <c r="L60" s="263">
        <f t="shared" si="6"/>
        <v>1023</v>
      </c>
    </row>
    <row r="61" spans="1:12" s="4" customFormat="1" ht="36.75" customHeight="1" x14ac:dyDescent="0.25">
      <c r="A61" s="677"/>
      <c r="B61" s="246" t="s">
        <v>86</v>
      </c>
      <c r="C61" s="250" t="s">
        <v>40</v>
      </c>
      <c r="D61" s="249">
        <v>45916.49</v>
      </c>
      <c r="E61" s="216">
        <v>0</v>
      </c>
      <c r="F61" s="216">
        <v>0</v>
      </c>
      <c r="G61" s="216">
        <v>0</v>
      </c>
      <c r="H61" s="216">
        <v>0</v>
      </c>
      <c r="I61" s="241">
        <v>0</v>
      </c>
      <c r="J61" s="241">
        <v>0</v>
      </c>
      <c r="K61" s="537"/>
      <c r="L61" s="263">
        <f t="shared" si="6"/>
        <v>45916.49</v>
      </c>
    </row>
    <row r="62" spans="1:12" s="4" customFormat="1" ht="36.75" customHeight="1" x14ac:dyDescent="0.25">
      <c r="A62" s="677"/>
      <c r="B62" s="246" t="s">
        <v>87</v>
      </c>
      <c r="C62" s="250" t="s">
        <v>40</v>
      </c>
      <c r="D62" s="249">
        <v>886.09999999999991</v>
      </c>
      <c r="E62" s="216">
        <v>0</v>
      </c>
      <c r="F62" s="216">
        <v>0</v>
      </c>
      <c r="G62" s="216">
        <v>0</v>
      </c>
      <c r="H62" s="216">
        <v>0</v>
      </c>
      <c r="I62" s="241">
        <v>0</v>
      </c>
      <c r="J62" s="241">
        <v>0</v>
      </c>
      <c r="K62" s="537"/>
      <c r="L62" s="263">
        <f t="shared" si="6"/>
        <v>886.09999999999991</v>
      </c>
    </row>
    <row r="63" spans="1:12" s="4" customFormat="1" ht="33.75" customHeight="1" x14ac:dyDescent="0.25">
      <c r="A63" s="677"/>
      <c r="B63" s="247" t="s">
        <v>88</v>
      </c>
      <c r="C63" s="250" t="s">
        <v>40</v>
      </c>
      <c r="D63" s="249">
        <v>302.5</v>
      </c>
      <c r="E63" s="216">
        <v>0</v>
      </c>
      <c r="F63" s="216">
        <v>0</v>
      </c>
      <c r="G63" s="216">
        <v>0</v>
      </c>
      <c r="H63" s="216">
        <v>0</v>
      </c>
      <c r="I63" s="241">
        <v>0</v>
      </c>
      <c r="J63" s="241">
        <v>0</v>
      </c>
      <c r="K63" s="537"/>
      <c r="L63" s="263">
        <f t="shared" si="6"/>
        <v>302.5</v>
      </c>
    </row>
    <row r="64" spans="1:12" s="4" customFormat="1" ht="34.5" customHeight="1" x14ac:dyDescent="0.25">
      <c r="A64" s="677"/>
      <c r="B64" s="246" t="s">
        <v>89</v>
      </c>
      <c r="C64" s="250" t="s">
        <v>40</v>
      </c>
      <c r="D64" s="249">
        <v>4033.8</v>
      </c>
      <c r="E64" s="216">
        <v>414.8</v>
      </c>
      <c r="F64" s="216">
        <v>0</v>
      </c>
      <c r="G64" s="216">
        <v>0</v>
      </c>
      <c r="H64" s="216">
        <v>0</v>
      </c>
      <c r="I64" s="241">
        <v>0</v>
      </c>
      <c r="J64" s="241">
        <v>0</v>
      </c>
      <c r="K64" s="537"/>
      <c r="L64" s="263">
        <f t="shared" si="6"/>
        <v>4448.6000000000004</v>
      </c>
    </row>
    <row r="65" spans="1:12" s="4" customFormat="1" ht="34.5" customHeight="1" x14ac:dyDescent="0.25">
      <c r="A65" s="677"/>
      <c r="B65" s="247" t="s">
        <v>90</v>
      </c>
      <c r="C65" s="250" t="s">
        <v>40</v>
      </c>
      <c r="D65" s="249">
        <v>3284.6</v>
      </c>
      <c r="E65" s="217">
        <v>0</v>
      </c>
      <c r="F65" s="216">
        <v>0</v>
      </c>
      <c r="G65" s="216">
        <v>136.6</v>
      </c>
      <c r="H65" s="216">
        <v>0</v>
      </c>
      <c r="I65" s="241">
        <v>0</v>
      </c>
      <c r="J65" s="241">
        <v>0</v>
      </c>
      <c r="K65" s="537"/>
      <c r="L65" s="263">
        <f t="shared" si="6"/>
        <v>3421.2</v>
      </c>
    </row>
    <row r="66" spans="1:12" s="4" customFormat="1" ht="36.75" customHeight="1" x14ac:dyDescent="0.25">
      <c r="A66" s="677"/>
      <c r="B66" s="247" t="s">
        <v>1091</v>
      </c>
      <c r="C66" s="250" t="s">
        <v>40</v>
      </c>
      <c r="D66" s="249">
        <v>201</v>
      </c>
      <c r="E66" s="217">
        <v>0</v>
      </c>
      <c r="F66" s="216">
        <v>0</v>
      </c>
      <c r="G66" s="216">
        <v>0</v>
      </c>
      <c r="H66" s="216">
        <v>0</v>
      </c>
      <c r="I66" s="241">
        <v>0</v>
      </c>
      <c r="J66" s="241">
        <v>0</v>
      </c>
      <c r="K66" s="537"/>
      <c r="L66" s="263">
        <f t="shared" si="6"/>
        <v>201</v>
      </c>
    </row>
    <row r="67" spans="1:12" s="4" customFormat="1" ht="36.75" customHeight="1" x14ac:dyDescent="0.25">
      <c r="A67" s="677"/>
      <c r="B67" s="247" t="s">
        <v>1154</v>
      </c>
      <c r="C67" s="250" t="s">
        <v>40</v>
      </c>
      <c r="D67" s="249">
        <v>175.4</v>
      </c>
      <c r="E67" s="217">
        <v>0</v>
      </c>
      <c r="F67" s="216">
        <v>0</v>
      </c>
      <c r="G67" s="216">
        <v>0</v>
      </c>
      <c r="H67" s="216">
        <v>0</v>
      </c>
      <c r="I67" s="241">
        <v>0</v>
      </c>
      <c r="J67" s="241">
        <v>0</v>
      </c>
      <c r="K67" s="537"/>
      <c r="L67" s="263">
        <f t="shared" si="6"/>
        <v>175.4</v>
      </c>
    </row>
    <row r="68" spans="1:12" s="4" customFormat="1" ht="34.5" customHeight="1" x14ac:dyDescent="0.25">
      <c r="A68" s="678"/>
      <c r="B68" s="247" t="s">
        <v>91</v>
      </c>
      <c r="C68" s="250" t="s">
        <v>40</v>
      </c>
      <c r="D68" s="249">
        <v>7183.46</v>
      </c>
      <c r="E68" s="217">
        <v>825</v>
      </c>
      <c r="F68" s="216">
        <v>1179.2</v>
      </c>
      <c r="G68" s="217">
        <v>855.7</v>
      </c>
      <c r="H68" s="216">
        <v>1389.5</v>
      </c>
      <c r="I68" s="241">
        <v>1361.1</v>
      </c>
      <c r="J68" s="241">
        <v>1361.9</v>
      </c>
      <c r="K68" s="537"/>
      <c r="L68" s="263">
        <f t="shared" si="6"/>
        <v>14155.86</v>
      </c>
    </row>
    <row r="69" spans="1:12" s="4" customFormat="1" ht="48" customHeight="1" x14ac:dyDescent="0.25">
      <c r="A69" s="712" t="s">
        <v>92</v>
      </c>
      <c r="B69" s="246" t="s">
        <v>93</v>
      </c>
      <c r="C69" s="250" t="s">
        <v>40</v>
      </c>
      <c r="D69" s="249">
        <v>17718.66</v>
      </c>
      <c r="E69" s="217">
        <v>0</v>
      </c>
      <c r="F69" s="217">
        <v>0</v>
      </c>
      <c r="G69" s="217">
        <v>0</v>
      </c>
      <c r="H69" s="217">
        <v>0</v>
      </c>
      <c r="I69" s="241">
        <v>0</v>
      </c>
      <c r="J69" s="241">
        <v>0</v>
      </c>
      <c r="K69" s="537"/>
      <c r="L69" s="263">
        <f t="shared" si="6"/>
        <v>17718.66</v>
      </c>
    </row>
    <row r="70" spans="1:12" s="4" customFormat="1" ht="34.5" customHeight="1" x14ac:dyDescent="0.25">
      <c r="A70" s="712"/>
      <c r="B70" s="246" t="s">
        <v>94</v>
      </c>
      <c r="C70" s="250" t="s">
        <v>40</v>
      </c>
      <c r="D70" s="249">
        <v>2390.64</v>
      </c>
      <c r="E70" s="217">
        <v>0</v>
      </c>
      <c r="F70" s="217">
        <v>0</v>
      </c>
      <c r="G70" s="217">
        <v>0</v>
      </c>
      <c r="H70" s="217">
        <v>0</v>
      </c>
      <c r="I70" s="241">
        <v>0</v>
      </c>
      <c r="J70" s="241">
        <v>0</v>
      </c>
      <c r="K70" s="537"/>
      <c r="L70" s="263">
        <f t="shared" si="6"/>
        <v>2390.64</v>
      </c>
    </row>
    <row r="71" spans="1:12" s="4" customFormat="1" ht="34.5" customHeight="1" x14ac:dyDescent="0.25">
      <c r="A71" s="64" t="s">
        <v>95</v>
      </c>
      <c r="B71" s="247" t="s">
        <v>96</v>
      </c>
      <c r="C71" s="250" t="s">
        <v>40</v>
      </c>
      <c r="D71" s="249">
        <v>672.2</v>
      </c>
      <c r="E71" s="217">
        <v>0</v>
      </c>
      <c r="F71" s="217">
        <v>0</v>
      </c>
      <c r="G71" s="217">
        <v>0</v>
      </c>
      <c r="H71" s="217">
        <v>0</v>
      </c>
      <c r="I71" s="241">
        <v>0</v>
      </c>
      <c r="J71" s="241">
        <v>0</v>
      </c>
      <c r="K71" s="537"/>
      <c r="L71" s="263">
        <f t="shared" si="6"/>
        <v>672.2</v>
      </c>
    </row>
    <row r="72" spans="1:12" s="4" customFormat="1" ht="36.75" customHeight="1" x14ac:dyDescent="0.25">
      <c r="A72" s="676" t="s">
        <v>97</v>
      </c>
      <c r="B72" s="246" t="s">
        <v>98</v>
      </c>
      <c r="C72" s="250" t="s">
        <v>40</v>
      </c>
      <c r="D72" s="249">
        <v>69546.98000000001</v>
      </c>
      <c r="E72" s="217">
        <v>0</v>
      </c>
      <c r="F72" s="217">
        <v>0</v>
      </c>
      <c r="G72" s="217">
        <v>0</v>
      </c>
      <c r="H72" s="217">
        <v>0</v>
      </c>
      <c r="I72" s="241">
        <v>0</v>
      </c>
      <c r="J72" s="241">
        <v>0</v>
      </c>
      <c r="K72" s="537"/>
      <c r="L72" s="263">
        <f t="shared" si="6"/>
        <v>69546.98000000001</v>
      </c>
    </row>
    <row r="73" spans="1:12" s="4" customFormat="1" ht="36.75" customHeight="1" x14ac:dyDescent="0.25">
      <c r="A73" s="677"/>
      <c r="B73" s="247" t="s">
        <v>99</v>
      </c>
      <c r="C73" s="250" t="s">
        <v>40</v>
      </c>
      <c r="D73" s="249">
        <v>27383.199999999993</v>
      </c>
      <c r="E73" s="217">
        <v>2714</v>
      </c>
      <c r="F73" s="216">
        <v>2840.2</v>
      </c>
      <c r="G73" s="217">
        <v>3407.7</v>
      </c>
      <c r="H73" s="216">
        <v>4261.3999999999996</v>
      </c>
      <c r="I73" s="241">
        <v>1973.6</v>
      </c>
      <c r="J73" s="241">
        <v>777.2</v>
      </c>
      <c r="K73" s="537"/>
      <c r="L73" s="263">
        <f t="shared" si="6"/>
        <v>43357.299999999988</v>
      </c>
    </row>
    <row r="74" spans="1:12" s="4" customFormat="1" ht="31.5" customHeight="1" x14ac:dyDescent="0.25">
      <c r="A74" s="678"/>
      <c r="B74" s="246" t="s">
        <v>100</v>
      </c>
      <c r="C74" s="250" t="s">
        <v>40</v>
      </c>
      <c r="D74" s="249">
        <v>18822.300000000003</v>
      </c>
      <c r="E74" s="217">
        <v>0</v>
      </c>
      <c r="F74" s="217">
        <v>0</v>
      </c>
      <c r="G74" s="217">
        <v>0</v>
      </c>
      <c r="H74" s="217">
        <v>0</v>
      </c>
      <c r="I74" s="217">
        <v>0</v>
      </c>
      <c r="J74" s="217">
        <v>0</v>
      </c>
      <c r="K74" s="537"/>
      <c r="L74" s="263">
        <f t="shared" si="6"/>
        <v>18822.300000000003</v>
      </c>
    </row>
    <row r="75" spans="1:12" s="4" customFormat="1" ht="34.5" customHeight="1" x14ac:dyDescent="0.25">
      <c r="A75" s="64" t="s">
        <v>101</v>
      </c>
      <c r="B75" s="246" t="s">
        <v>102</v>
      </c>
      <c r="C75" s="250" t="s">
        <v>40</v>
      </c>
      <c r="D75" s="249">
        <v>8433.4399999999987</v>
      </c>
      <c r="E75" s="217">
        <v>0</v>
      </c>
      <c r="F75" s="217">
        <v>0</v>
      </c>
      <c r="G75" s="217">
        <v>0</v>
      </c>
      <c r="H75" s="217">
        <v>0</v>
      </c>
      <c r="I75" s="217">
        <v>0</v>
      </c>
      <c r="J75" s="217">
        <v>0</v>
      </c>
      <c r="K75" s="537"/>
      <c r="L75" s="263">
        <f t="shared" si="6"/>
        <v>8433.4399999999987</v>
      </c>
    </row>
    <row r="76" spans="1:12" s="4" customFormat="1" ht="36.75" customHeight="1" x14ac:dyDescent="0.25">
      <c r="A76" s="64" t="s">
        <v>103</v>
      </c>
      <c r="B76" s="246" t="s">
        <v>104</v>
      </c>
      <c r="C76" s="250" t="s">
        <v>40</v>
      </c>
      <c r="D76" s="237">
        <v>2628.3400000000006</v>
      </c>
      <c r="E76" s="217">
        <v>0</v>
      </c>
      <c r="F76" s="217">
        <v>0</v>
      </c>
      <c r="G76" s="217">
        <v>0</v>
      </c>
      <c r="H76" s="217">
        <v>0</v>
      </c>
      <c r="I76" s="217">
        <v>0</v>
      </c>
      <c r="J76" s="217">
        <v>0</v>
      </c>
      <c r="K76" s="537"/>
      <c r="L76" s="263">
        <f t="shared" si="6"/>
        <v>2628.3400000000006</v>
      </c>
    </row>
    <row r="77" spans="1:12" s="4" customFormat="1" ht="45" customHeight="1" x14ac:dyDescent="0.25">
      <c r="A77" s="712" t="s">
        <v>105</v>
      </c>
      <c r="B77" s="246" t="s">
        <v>106</v>
      </c>
      <c r="C77" s="250" t="s">
        <v>40</v>
      </c>
      <c r="D77" s="249">
        <v>54709.46</v>
      </c>
      <c r="E77" s="217">
        <v>294.7</v>
      </c>
      <c r="F77" s="216">
        <v>2658.2</v>
      </c>
      <c r="G77" s="217">
        <v>1083.3</v>
      </c>
      <c r="H77" s="216">
        <v>1616.92</v>
      </c>
      <c r="I77" s="241">
        <v>1059.9000000000001</v>
      </c>
      <c r="J77" s="241">
        <v>738.1</v>
      </c>
      <c r="K77" s="537"/>
      <c r="L77" s="263">
        <f t="shared" si="6"/>
        <v>62160.579999999994</v>
      </c>
    </row>
    <row r="78" spans="1:12" s="4" customFormat="1" ht="36.75" customHeight="1" x14ac:dyDescent="0.25">
      <c r="A78" s="712"/>
      <c r="B78" s="246" t="s">
        <v>107</v>
      </c>
      <c r="C78" s="250" t="s">
        <v>40</v>
      </c>
      <c r="D78" s="249">
        <v>147414.59000000003</v>
      </c>
      <c r="E78" s="217">
        <v>4111.3</v>
      </c>
      <c r="F78" s="216">
        <v>2335.8000000000002</v>
      </c>
      <c r="G78" s="217">
        <v>3014</v>
      </c>
      <c r="H78" s="216">
        <v>2516.1999999999998</v>
      </c>
      <c r="I78" s="241">
        <v>2985.3</v>
      </c>
      <c r="J78" s="241">
        <v>2731.9</v>
      </c>
      <c r="K78" s="537"/>
      <c r="L78" s="263">
        <f t="shared" si="6"/>
        <v>165109.09</v>
      </c>
    </row>
    <row r="79" spans="1:12" s="4" customFormat="1" ht="36.75" customHeight="1" x14ac:dyDescent="0.25">
      <c r="A79" s="712"/>
      <c r="B79" s="246" t="s">
        <v>108</v>
      </c>
      <c r="C79" s="250" t="s">
        <v>40</v>
      </c>
      <c r="D79" s="249">
        <v>16206.439999999997</v>
      </c>
      <c r="E79" s="217">
        <v>0</v>
      </c>
      <c r="F79" s="216">
        <v>0</v>
      </c>
      <c r="G79" s="216">
        <v>0</v>
      </c>
      <c r="H79" s="216">
        <v>0</v>
      </c>
      <c r="I79" s="241">
        <v>0</v>
      </c>
      <c r="J79" s="241">
        <v>0</v>
      </c>
      <c r="K79" s="537"/>
      <c r="L79" s="263">
        <f t="shared" si="6"/>
        <v>16206.439999999997</v>
      </c>
    </row>
    <row r="80" spans="1:12" s="4" customFormat="1" ht="36.75" customHeight="1" x14ac:dyDescent="0.25">
      <c r="A80" s="676" t="s">
        <v>109</v>
      </c>
      <c r="B80" s="247" t="s">
        <v>1081</v>
      </c>
      <c r="C80" s="250" t="s">
        <v>40</v>
      </c>
      <c r="D80" s="249">
        <v>5301.37</v>
      </c>
      <c r="E80" s="217">
        <v>1696.3</v>
      </c>
      <c r="F80" s="217">
        <v>1129.4000000000001</v>
      </c>
      <c r="G80" s="217">
        <v>2036.8</v>
      </c>
      <c r="H80" s="216">
        <v>953.5</v>
      </c>
      <c r="I80" s="241">
        <v>861.5</v>
      </c>
      <c r="J80" s="241">
        <v>989.5</v>
      </c>
      <c r="K80" s="537"/>
      <c r="L80" s="263">
        <f t="shared" si="6"/>
        <v>12968.369999999999</v>
      </c>
    </row>
    <row r="81" spans="1:12" s="4" customFormat="1" ht="36.75" customHeight="1" x14ac:dyDescent="0.25">
      <c r="A81" s="678"/>
      <c r="B81" s="246" t="s">
        <v>110</v>
      </c>
      <c r="C81" s="250" t="s">
        <v>40</v>
      </c>
      <c r="D81" s="249">
        <v>9240.1999999999989</v>
      </c>
      <c r="E81" s="216">
        <v>0</v>
      </c>
      <c r="F81" s="216">
        <v>0</v>
      </c>
      <c r="G81" s="216">
        <v>0</v>
      </c>
      <c r="H81" s="216">
        <v>0</v>
      </c>
      <c r="I81" s="216">
        <v>0</v>
      </c>
      <c r="J81" s="216">
        <v>0</v>
      </c>
      <c r="K81" s="537"/>
      <c r="L81" s="263">
        <f t="shared" si="6"/>
        <v>9240.1999999999989</v>
      </c>
    </row>
    <row r="82" spans="1:12" s="4" customFormat="1" ht="33" customHeight="1" x14ac:dyDescent="0.25">
      <c r="A82" s="712" t="s">
        <v>111</v>
      </c>
      <c r="B82" s="246" t="s">
        <v>112</v>
      </c>
      <c r="C82" s="250" t="s">
        <v>40</v>
      </c>
      <c r="D82" s="249">
        <v>3569.8</v>
      </c>
      <c r="E82" s="216">
        <v>0</v>
      </c>
      <c r="F82" s="216">
        <v>0</v>
      </c>
      <c r="G82" s="216">
        <v>0</v>
      </c>
      <c r="H82" s="216">
        <v>0</v>
      </c>
      <c r="I82" s="216">
        <v>0</v>
      </c>
      <c r="J82" s="216">
        <v>0</v>
      </c>
      <c r="K82" s="537"/>
      <c r="L82" s="263">
        <f t="shared" si="6"/>
        <v>3569.8</v>
      </c>
    </row>
    <row r="83" spans="1:12" s="4" customFormat="1" ht="34.5" customHeight="1" x14ac:dyDescent="0.25">
      <c r="A83" s="712"/>
      <c r="B83" s="247" t="s">
        <v>113</v>
      </c>
      <c r="C83" s="250" t="s">
        <v>40</v>
      </c>
      <c r="D83" s="249">
        <v>1291.5</v>
      </c>
      <c r="E83" s="216">
        <v>0</v>
      </c>
      <c r="F83" s="216">
        <v>0</v>
      </c>
      <c r="G83" s="216">
        <v>0</v>
      </c>
      <c r="H83" s="216">
        <v>0</v>
      </c>
      <c r="I83" s="216">
        <v>0</v>
      </c>
      <c r="J83" s="216">
        <v>0</v>
      </c>
      <c r="K83" s="537"/>
      <c r="L83" s="263">
        <f t="shared" si="6"/>
        <v>1291.5</v>
      </c>
    </row>
    <row r="84" spans="1:12" s="4" customFormat="1" ht="34.5" customHeight="1" x14ac:dyDescent="0.25">
      <c r="A84" s="712"/>
      <c r="B84" s="246" t="s">
        <v>114</v>
      </c>
      <c r="C84" s="250" t="s">
        <v>40</v>
      </c>
      <c r="D84" s="249">
        <v>165.8</v>
      </c>
      <c r="E84" s="216">
        <v>0</v>
      </c>
      <c r="F84" s="216">
        <v>0</v>
      </c>
      <c r="G84" s="216">
        <v>0</v>
      </c>
      <c r="H84" s="216">
        <v>0</v>
      </c>
      <c r="I84" s="216">
        <v>0</v>
      </c>
      <c r="J84" s="216">
        <v>0</v>
      </c>
      <c r="K84" s="537"/>
      <c r="L84" s="263">
        <f t="shared" si="6"/>
        <v>165.8</v>
      </c>
    </row>
    <row r="85" spans="1:12" s="4" customFormat="1" ht="36.75" customHeight="1" x14ac:dyDescent="0.25">
      <c r="A85" s="712"/>
      <c r="B85" s="246" t="s">
        <v>115</v>
      </c>
      <c r="C85" s="250" t="s">
        <v>40</v>
      </c>
      <c r="D85" s="249">
        <v>3709.0199999999995</v>
      </c>
      <c r="E85" s="216">
        <v>0</v>
      </c>
      <c r="F85" s="216">
        <v>0</v>
      </c>
      <c r="G85" s="216">
        <v>0</v>
      </c>
      <c r="H85" s="216">
        <v>0</v>
      </c>
      <c r="I85" s="216">
        <v>0</v>
      </c>
      <c r="J85" s="216">
        <v>0</v>
      </c>
      <c r="K85" s="537"/>
      <c r="L85" s="263">
        <f t="shared" si="6"/>
        <v>3709.0199999999995</v>
      </c>
    </row>
    <row r="86" spans="1:12" s="4" customFormat="1" ht="36.75" customHeight="1" x14ac:dyDescent="0.25">
      <c r="A86" s="712"/>
      <c r="B86" s="246" t="s">
        <v>116</v>
      </c>
      <c r="C86" s="250" t="s">
        <v>40</v>
      </c>
      <c r="D86" s="249">
        <v>987.2</v>
      </c>
      <c r="E86" s="216">
        <v>0</v>
      </c>
      <c r="F86" s="216">
        <v>0</v>
      </c>
      <c r="G86" s="216">
        <v>0</v>
      </c>
      <c r="H86" s="216">
        <v>0</v>
      </c>
      <c r="I86" s="216">
        <v>0</v>
      </c>
      <c r="J86" s="216">
        <v>0</v>
      </c>
      <c r="K86" s="537"/>
      <c r="L86" s="263">
        <f t="shared" si="6"/>
        <v>987.2</v>
      </c>
    </row>
    <row r="87" spans="1:12" s="4" customFormat="1" ht="32.25" customHeight="1" x14ac:dyDescent="0.25">
      <c r="A87" s="712"/>
      <c r="B87" s="246" t="s">
        <v>117</v>
      </c>
      <c r="C87" s="250" t="s">
        <v>40</v>
      </c>
      <c r="D87" s="249">
        <v>484.6</v>
      </c>
      <c r="E87" s="216">
        <v>0</v>
      </c>
      <c r="F87" s="216">
        <v>0</v>
      </c>
      <c r="G87" s="216">
        <v>0</v>
      </c>
      <c r="H87" s="216">
        <v>0</v>
      </c>
      <c r="I87" s="216">
        <v>0</v>
      </c>
      <c r="J87" s="216">
        <v>0</v>
      </c>
      <c r="K87" s="537"/>
      <c r="L87" s="263">
        <f t="shared" si="6"/>
        <v>484.6</v>
      </c>
    </row>
    <row r="88" spans="1:12" s="4" customFormat="1" ht="32.25" customHeight="1" x14ac:dyDescent="0.25">
      <c r="A88" s="676" t="s">
        <v>118</v>
      </c>
      <c r="B88" s="247" t="s">
        <v>1044</v>
      </c>
      <c r="C88" s="250" t="s">
        <v>40</v>
      </c>
      <c r="D88" s="249">
        <v>223</v>
      </c>
      <c r="E88" s="216">
        <v>0</v>
      </c>
      <c r="F88" s="216">
        <v>0</v>
      </c>
      <c r="G88" s="216">
        <v>0</v>
      </c>
      <c r="H88" s="216">
        <v>0</v>
      </c>
      <c r="I88" s="216">
        <v>0</v>
      </c>
      <c r="J88" s="216">
        <v>0</v>
      </c>
      <c r="K88" s="537"/>
      <c r="L88" s="263">
        <f t="shared" si="6"/>
        <v>223</v>
      </c>
    </row>
    <row r="89" spans="1:12" s="4" customFormat="1" ht="31.5" customHeight="1" x14ac:dyDescent="0.25">
      <c r="A89" s="677"/>
      <c r="B89" s="246" t="s">
        <v>119</v>
      </c>
      <c r="C89" s="250" t="s">
        <v>40</v>
      </c>
      <c r="D89" s="249">
        <v>57196.569999999978</v>
      </c>
      <c r="E89" s="216">
        <v>1138.4000000000001</v>
      </c>
      <c r="F89" s="217">
        <v>799.7</v>
      </c>
      <c r="G89" s="217">
        <v>584</v>
      </c>
      <c r="H89" s="216">
        <v>279.7</v>
      </c>
      <c r="I89" s="241">
        <v>383.1</v>
      </c>
      <c r="J89" s="241">
        <v>641.70000000000005</v>
      </c>
      <c r="K89" s="537"/>
      <c r="L89" s="263">
        <f t="shared" si="6"/>
        <v>61023.169999999969</v>
      </c>
    </row>
    <row r="90" spans="1:12" s="4" customFormat="1" ht="32.25" customHeight="1" x14ac:dyDescent="0.25">
      <c r="A90" s="677"/>
      <c r="B90" s="246" t="s">
        <v>120</v>
      </c>
      <c r="C90" s="250" t="s">
        <v>40</v>
      </c>
      <c r="D90" s="249">
        <v>18630.310000000001</v>
      </c>
      <c r="E90" s="216">
        <v>0</v>
      </c>
      <c r="F90" s="216">
        <v>0</v>
      </c>
      <c r="G90" s="216">
        <v>0</v>
      </c>
      <c r="H90" s="216">
        <v>0</v>
      </c>
      <c r="I90" s="216">
        <v>0</v>
      </c>
      <c r="J90" s="216">
        <v>0</v>
      </c>
      <c r="K90" s="537"/>
      <c r="L90" s="263">
        <f t="shared" si="6"/>
        <v>18630.310000000001</v>
      </c>
    </row>
    <row r="91" spans="1:12" s="4" customFormat="1" ht="34.5" customHeight="1" x14ac:dyDescent="0.25">
      <c r="A91" s="678"/>
      <c r="B91" s="246" t="s">
        <v>121</v>
      </c>
      <c r="C91" s="250" t="s">
        <v>40</v>
      </c>
      <c r="D91" s="249">
        <v>33243.97</v>
      </c>
      <c r="E91" s="216">
        <v>0</v>
      </c>
      <c r="F91" s="216">
        <v>0</v>
      </c>
      <c r="G91" s="216">
        <v>0</v>
      </c>
      <c r="H91" s="216">
        <v>0</v>
      </c>
      <c r="I91" s="216">
        <v>0</v>
      </c>
      <c r="J91" s="216">
        <v>0</v>
      </c>
      <c r="K91" s="537"/>
      <c r="L91" s="263">
        <f t="shared" si="6"/>
        <v>33243.97</v>
      </c>
    </row>
    <row r="92" spans="1:12" s="4" customFormat="1" ht="34.5" customHeight="1" x14ac:dyDescent="0.25">
      <c r="A92" s="90" t="s">
        <v>1164</v>
      </c>
      <c r="B92" s="247" t="s">
        <v>1173</v>
      </c>
      <c r="C92" s="250" t="s">
        <v>40</v>
      </c>
      <c r="D92" s="249">
        <v>1248</v>
      </c>
      <c r="E92" s="216">
        <v>0</v>
      </c>
      <c r="F92" s="216">
        <v>0</v>
      </c>
      <c r="G92" s="216">
        <v>0</v>
      </c>
      <c r="H92" s="216">
        <v>0</v>
      </c>
      <c r="I92" s="216">
        <v>0</v>
      </c>
      <c r="J92" s="216">
        <v>0</v>
      </c>
      <c r="K92" s="537"/>
      <c r="L92" s="263">
        <f t="shared" si="5"/>
        <v>1248</v>
      </c>
    </row>
    <row r="93" spans="1:12" s="4" customFormat="1" ht="34.5" customHeight="1" x14ac:dyDescent="0.25">
      <c r="A93" s="64" t="s">
        <v>122</v>
      </c>
      <c r="B93" s="247" t="s">
        <v>123</v>
      </c>
      <c r="C93" s="250" t="s">
        <v>40</v>
      </c>
      <c r="D93" s="249">
        <v>19350.899999999998</v>
      </c>
      <c r="E93" s="216">
        <v>2602.6</v>
      </c>
      <c r="F93" s="217">
        <v>2127.3000000000002</v>
      </c>
      <c r="G93" s="217">
        <v>718.8</v>
      </c>
      <c r="H93" s="216">
        <v>974.2</v>
      </c>
      <c r="I93" s="241">
        <v>1365.9</v>
      </c>
      <c r="J93" s="241">
        <v>588.70000000000005</v>
      </c>
      <c r="K93" s="537"/>
      <c r="L93" s="263">
        <f t="shared" ref="L93:L112" si="7">SUM(D93:K93)</f>
        <v>27728.399999999998</v>
      </c>
    </row>
    <row r="94" spans="1:12" s="4" customFormat="1" ht="34.5" customHeight="1" x14ac:dyDescent="0.25">
      <c r="A94" s="64" t="s">
        <v>124</v>
      </c>
      <c r="B94" s="246" t="s">
        <v>125</v>
      </c>
      <c r="C94" s="250" t="s">
        <v>40</v>
      </c>
      <c r="D94" s="249">
        <v>57305.609999999986</v>
      </c>
      <c r="E94" s="216">
        <v>330.8</v>
      </c>
      <c r="F94" s="217">
        <v>295.8</v>
      </c>
      <c r="G94" s="217">
        <v>497.4</v>
      </c>
      <c r="H94" s="216">
        <v>553</v>
      </c>
      <c r="I94" s="241">
        <v>501.4</v>
      </c>
      <c r="J94" s="241">
        <v>547</v>
      </c>
      <c r="K94" s="537"/>
      <c r="L94" s="263">
        <f t="shared" si="7"/>
        <v>60031.009999999995</v>
      </c>
    </row>
    <row r="95" spans="1:12" s="4" customFormat="1" ht="29.25" customHeight="1" x14ac:dyDescent="0.25">
      <c r="A95" s="64" t="s">
        <v>126</v>
      </c>
      <c r="B95" s="246" t="s">
        <v>127</v>
      </c>
      <c r="C95" s="250" t="s">
        <v>40</v>
      </c>
      <c r="D95" s="249">
        <v>34976.629999999997</v>
      </c>
      <c r="E95" s="216">
        <v>0</v>
      </c>
      <c r="F95" s="216">
        <v>0</v>
      </c>
      <c r="G95" s="216">
        <v>0</v>
      </c>
      <c r="H95" s="216">
        <v>0</v>
      </c>
      <c r="I95" s="216">
        <v>0</v>
      </c>
      <c r="J95" s="216">
        <v>0</v>
      </c>
      <c r="K95" s="505"/>
      <c r="L95" s="551">
        <f t="shared" si="7"/>
        <v>34976.629999999997</v>
      </c>
    </row>
    <row r="96" spans="1:12" s="4" customFormat="1" ht="36" customHeight="1" x14ac:dyDescent="0.25">
      <c r="A96" s="712" t="s">
        <v>128</v>
      </c>
      <c r="B96" s="246" t="s">
        <v>129</v>
      </c>
      <c r="C96" s="250" t="s">
        <v>40</v>
      </c>
      <c r="D96" s="249">
        <v>4024.4</v>
      </c>
      <c r="E96" s="216">
        <v>0</v>
      </c>
      <c r="F96" s="216">
        <v>0</v>
      </c>
      <c r="G96" s="216">
        <v>0</v>
      </c>
      <c r="H96" s="216">
        <v>0</v>
      </c>
      <c r="I96" s="216">
        <v>0</v>
      </c>
      <c r="J96" s="216">
        <v>0</v>
      </c>
      <c r="K96" s="537"/>
      <c r="L96" s="263">
        <f t="shared" si="7"/>
        <v>4024.4</v>
      </c>
    </row>
    <row r="97" spans="1:12" s="4" customFormat="1" ht="35.25" customHeight="1" x14ac:dyDescent="0.25">
      <c r="A97" s="712"/>
      <c r="B97" s="279" t="s">
        <v>1184</v>
      </c>
      <c r="C97" s="250" t="s">
        <v>40</v>
      </c>
      <c r="D97" s="249">
        <v>0</v>
      </c>
      <c r="E97" s="216">
        <v>199.6</v>
      </c>
      <c r="F97" s="216">
        <v>0</v>
      </c>
      <c r="G97" s="216">
        <v>0</v>
      </c>
      <c r="H97" s="216">
        <v>0</v>
      </c>
      <c r="I97" s="216">
        <v>0</v>
      </c>
      <c r="J97" s="216">
        <v>0</v>
      </c>
      <c r="K97" s="537"/>
      <c r="L97" s="263">
        <f t="shared" si="7"/>
        <v>199.6</v>
      </c>
    </row>
    <row r="98" spans="1:12" s="4" customFormat="1" ht="33.75" customHeight="1" x14ac:dyDescent="0.25">
      <c r="A98" s="712"/>
      <c r="B98" s="246" t="s">
        <v>130</v>
      </c>
      <c r="C98" s="250" t="s">
        <v>40</v>
      </c>
      <c r="D98" s="249">
        <v>13953.539999999999</v>
      </c>
      <c r="E98" s="216">
        <v>0</v>
      </c>
      <c r="F98" s="216">
        <v>0</v>
      </c>
      <c r="G98" s="216">
        <v>0</v>
      </c>
      <c r="H98" s="216">
        <v>0</v>
      </c>
      <c r="I98" s="216">
        <v>0</v>
      </c>
      <c r="J98" s="216">
        <v>0</v>
      </c>
      <c r="K98" s="537"/>
      <c r="L98" s="263">
        <f t="shared" si="7"/>
        <v>13953.539999999999</v>
      </c>
    </row>
    <row r="99" spans="1:12" s="4" customFormat="1" ht="33.75" customHeight="1" x14ac:dyDescent="0.25">
      <c r="A99" s="676" t="s">
        <v>131</v>
      </c>
      <c r="B99" s="247" t="s">
        <v>1092</v>
      </c>
      <c r="C99" s="250" t="s">
        <v>40</v>
      </c>
      <c r="D99" s="249">
        <v>722.8</v>
      </c>
      <c r="E99" s="216">
        <v>0</v>
      </c>
      <c r="F99" s="216">
        <v>0</v>
      </c>
      <c r="G99" s="216">
        <v>0</v>
      </c>
      <c r="H99" s="216">
        <v>0</v>
      </c>
      <c r="I99" s="216">
        <v>0</v>
      </c>
      <c r="J99" s="216">
        <v>0</v>
      </c>
      <c r="K99" s="537"/>
      <c r="L99" s="263">
        <f t="shared" si="7"/>
        <v>722.8</v>
      </c>
    </row>
    <row r="100" spans="1:12" s="4" customFormat="1" ht="30.75" customHeight="1" x14ac:dyDescent="0.25">
      <c r="A100" s="677"/>
      <c r="B100" s="247" t="s">
        <v>1063</v>
      </c>
      <c r="C100" s="250" t="s">
        <v>40</v>
      </c>
      <c r="D100" s="249">
        <v>523.4</v>
      </c>
      <c r="E100" s="216">
        <v>400</v>
      </c>
      <c r="F100" s="216">
        <v>0</v>
      </c>
      <c r="G100" s="217">
        <v>394.3</v>
      </c>
      <c r="H100" s="216">
        <v>0</v>
      </c>
      <c r="I100" s="216">
        <v>0</v>
      </c>
      <c r="J100" s="216">
        <v>0</v>
      </c>
      <c r="K100" s="537"/>
      <c r="L100" s="263">
        <f t="shared" si="7"/>
        <v>1317.7</v>
      </c>
    </row>
    <row r="101" spans="1:12" s="4" customFormat="1" ht="33.75" customHeight="1" x14ac:dyDescent="0.25">
      <c r="A101" s="678"/>
      <c r="B101" s="246" t="s">
        <v>132</v>
      </c>
      <c r="C101" s="250" t="s">
        <v>40</v>
      </c>
      <c r="D101" s="249">
        <v>48907.87</v>
      </c>
      <c r="E101" s="216">
        <v>798.6</v>
      </c>
      <c r="F101" s="217">
        <v>975.2</v>
      </c>
      <c r="G101" s="217">
        <v>856.8</v>
      </c>
      <c r="H101" s="216">
        <v>585.79999999999995</v>
      </c>
      <c r="I101" s="241">
        <v>800.5</v>
      </c>
      <c r="J101" s="241">
        <v>491.7</v>
      </c>
      <c r="K101" s="537"/>
      <c r="L101" s="263">
        <f t="shared" si="7"/>
        <v>53416.47</v>
      </c>
    </row>
    <row r="102" spans="1:12" s="4" customFormat="1" ht="31.5" customHeight="1" x14ac:dyDescent="0.25">
      <c r="A102" s="402" t="s">
        <v>133</v>
      </c>
      <c r="B102" s="247" t="s">
        <v>134</v>
      </c>
      <c r="C102" s="335" t="s">
        <v>40</v>
      </c>
      <c r="D102" s="230">
        <v>423</v>
      </c>
      <c r="E102" s="216">
        <v>0</v>
      </c>
      <c r="F102" s="217">
        <v>0</v>
      </c>
      <c r="G102" s="217">
        <v>0</v>
      </c>
      <c r="H102" s="217">
        <v>0</v>
      </c>
      <c r="I102" s="217">
        <v>0</v>
      </c>
      <c r="J102" s="217">
        <v>0</v>
      </c>
      <c r="K102" s="537"/>
      <c r="L102" s="263">
        <f t="shared" si="7"/>
        <v>423</v>
      </c>
    </row>
    <row r="103" spans="1:12" s="4" customFormat="1" ht="32.25" customHeight="1" x14ac:dyDescent="0.25">
      <c r="A103" s="64" t="s">
        <v>135</v>
      </c>
      <c r="B103" s="246" t="s">
        <v>136</v>
      </c>
      <c r="C103" s="335" t="s">
        <v>40</v>
      </c>
      <c r="D103" s="216">
        <v>168.4</v>
      </c>
      <c r="E103" s="216">
        <v>0</v>
      </c>
      <c r="F103" s="217">
        <v>0</v>
      </c>
      <c r="G103" s="217">
        <v>0</v>
      </c>
      <c r="H103" s="217">
        <v>0</v>
      </c>
      <c r="I103" s="217">
        <v>0</v>
      </c>
      <c r="J103" s="217">
        <v>0</v>
      </c>
      <c r="K103" s="537"/>
      <c r="L103" s="263">
        <f t="shared" si="7"/>
        <v>168.4</v>
      </c>
    </row>
    <row r="104" spans="1:12" s="4" customFormat="1" ht="36.75" customHeight="1" x14ac:dyDescent="0.25">
      <c r="A104" s="64" t="s">
        <v>137</v>
      </c>
      <c r="B104" s="246" t="s">
        <v>138</v>
      </c>
      <c r="C104" s="250" t="s">
        <v>40</v>
      </c>
      <c r="D104" s="262">
        <v>42961.529999999992</v>
      </c>
      <c r="E104" s="216">
        <v>0</v>
      </c>
      <c r="F104" s="217">
        <v>110.3</v>
      </c>
      <c r="G104" s="217">
        <v>0</v>
      </c>
      <c r="H104" s="217">
        <v>0</v>
      </c>
      <c r="I104" s="217">
        <v>0</v>
      </c>
      <c r="J104" s="217">
        <v>0</v>
      </c>
      <c r="K104" s="537"/>
      <c r="L104" s="263">
        <f t="shared" si="7"/>
        <v>43071.829999999994</v>
      </c>
    </row>
    <row r="105" spans="1:12" s="4" customFormat="1" ht="36.75" customHeight="1" x14ac:dyDescent="0.25">
      <c r="A105" s="64" t="s">
        <v>139</v>
      </c>
      <c r="B105" s="246" t="s">
        <v>140</v>
      </c>
      <c r="C105" s="250" t="s">
        <v>40</v>
      </c>
      <c r="D105" s="249">
        <v>4904.6900000000005</v>
      </c>
      <c r="E105" s="216">
        <v>0</v>
      </c>
      <c r="F105" s="216">
        <v>0</v>
      </c>
      <c r="G105" s="217">
        <v>0</v>
      </c>
      <c r="H105" s="217">
        <v>0</v>
      </c>
      <c r="I105" s="217">
        <v>0</v>
      </c>
      <c r="J105" s="217">
        <v>0</v>
      </c>
      <c r="K105" s="537"/>
      <c r="L105" s="263">
        <f t="shared" si="7"/>
        <v>4904.6900000000005</v>
      </c>
    </row>
    <row r="106" spans="1:12" s="4" customFormat="1" ht="36" customHeight="1" x14ac:dyDescent="0.25">
      <c r="A106" s="64" t="s">
        <v>141</v>
      </c>
      <c r="B106" s="246" t="s">
        <v>142</v>
      </c>
      <c r="C106" s="250" t="s">
        <v>40</v>
      </c>
      <c r="D106" s="249">
        <v>2937.77</v>
      </c>
      <c r="E106" s="216">
        <v>0</v>
      </c>
      <c r="F106" s="216">
        <v>0</v>
      </c>
      <c r="G106" s="217">
        <v>0</v>
      </c>
      <c r="H106" s="217">
        <v>0</v>
      </c>
      <c r="I106" s="217">
        <v>0</v>
      </c>
      <c r="J106" s="217">
        <v>0</v>
      </c>
      <c r="K106" s="537"/>
      <c r="L106" s="263">
        <f t="shared" si="7"/>
        <v>2937.77</v>
      </c>
    </row>
    <row r="107" spans="1:12" s="4" customFormat="1" ht="32.25" customHeight="1" x14ac:dyDescent="0.25">
      <c r="A107" s="64" t="s">
        <v>143</v>
      </c>
      <c r="B107" s="246" t="s">
        <v>144</v>
      </c>
      <c r="C107" s="250" t="s">
        <v>40</v>
      </c>
      <c r="D107" s="249">
        <v>17372.060000000005</v>
      </c>
      <c r="E107" s="216">
        <v>0</v>
      </c>
      <c r="F107" s="216">
        <v>0</v>
      </c>
      <c r="G107" s="217">
        <v>0</v>
      </c>
      <c r="H107" s="217">
        <v>0</v>
      </c>
      <c r="I107" s="217">
        <v>0</v>
      </c>
      <c r="J107" s="217">
        <v>0</v>
      </c>
      <c r="K107" s="537"/>
      <c r="L107" s="263">
        <f t="shared" si="7"/>
        <v>17372.060000000005</v>
      </c>
    </row>
    <row r="108" spans="1:12" s="4" customFormat="1" ht="48" customHeight="1" x14ac:dyDescent="0.25">
      <c r="A108" s="676" t="s">
        <v>145</v>
      </c>
      <c r="B108" s="247" t="s">
        <v>1210</v>
      </c>
      <c r="C108" s="250" t="s">
        <v>40</v>
      </c>
      <c r="D108" s="249">
        <v>0</v>
      </c>
      <c r="E108" s="216">
        <v>0</v>
      </c>
      <c r="F108" s="216">
        <v>0</v>
      </c>
      <c r="G108" s="217">
        <v>475</v>
      </c>
      <c r="H108" s="217">
        <v>202.3</v>
      </c>
      <c r="I108" s="241">
        <v>221</v>
      </c>
      <c r="J108" s="241">
        <v>264.60000000000002</v>
      </c>
      <c r="K108" s="537"/>
      <c r="L108" s="263">
        <f t="shared" si="7"/>
        <v>1162.9000000000001</v>
      </c>
    </row>
    <row r="109" spans="1:12" s="4" customFormat="1" ht="28.5" customHeight="1" x14ac:dyDescent="0.25">
      <c r="A109" s="677"/>
      <c r="B109" s="246" t="s">
        <v>146</v>
      </c>
      <c r="C109" s="250" t="s">
        <v>40</v>
      </c>
      <c r="D109" s="249">
        <v>4797.37</v>
      </c>
      <c r="E109" s="216">
        <v>0</v>
      </c>
      <c r="F109" s="216">
        <v>0</v>
      </c>
      <c r="G109" s="217">
        <v>0</v>
      </c>
      <c r="H109" s="217">
        <v>0</v>
      </c>
      <c r="I109" s="241">
        <v>0</v>
      </c>
      <c r="J109" s="241">
        <v>0</v>
      </c>
      <c r="K109" s="537"/>
      <c r="L109" s="263">
        <f t="shared" si="7"/>
        <v>4797.37</v>
      </c>
    </row>
    <row r="110" spans="1:12" s="4" customFormat="1" ht="33.75" customHeight="1" x14ac:dyDescent="0.25">
      <c r="A110" s="678"/>
      <c r="B110" s="246" t="s">
        <v>147</v>
      </c>
      <c r="C110" s="250" t="s">
        <v>40</v>
      </c>
      <c r="D110" s="249">
        <v>24888.42</v>
      </c>
      <c r="E110" s="217">
        <v>1229.5</v>
      </c>
      <c r="F110" s="217">
        <v>1460.1</v>
      </c>
      <c r="G110" s="217">
        <v>1755.7</v>
      </c>
      <c r="H110" s="216">
        <v>3430.1</v>
      </c>
      <c r="I110" s="241">
        <v>2134.1999999999998</v>
      </c>
      <c r="J110" s="241">
        <v>766.1</v>
      </c>
      <c r="K110" s="537"/>
      <c r="L110" s="263">
        <f t="shared" si="7"/>
        <v>35664.119999999995</v>
      </c>
    </row>
    <row r="111" spans="1:12" s="4" customFormat="1" ht="31.5" customHeight="1" x14ac:dyDescent="0.25">
      <c r="A111" s="64" t="s">
        <v>148</v>
      </c>
      <c r="B111" s="246" t="s">
        <v>149</v>
      </c>
      <c r="C111" s="250" t="s">
        <v>40</v>
      </c>
      <c r="D111" s="249">
        <v>39812.899999999994</v>
      </c>
      <c r="E111" s="217">
        <v>1005</v>
      </c>
      <c r="F111" s="217">
        <v>814.1</v>
      </c>
      <c r="G111" s="217">
        <v>880.5</v>
      </c>
      <c r="H111" s="216">
        <v>683.8</v>
      </c>
      <c r="I111" s="241">
        <v>970.6</v>
      </c>
      <c r="J111" s="241">
        <v>426.5</v>
      </c>
      <c r="K111" s="537"/>
      <c r="L111" s="263">
        <f t="shared" si="7"/>
        <v>44593.399999999994</v>
      </c>
    </row>
    <row r="112" spans="1:12" s="4" customFormat="1" ht="45.75" customHeight="1" x14ac:dyDescent="0.25">
      <c r="A112" s="64" t="s">
        <v>150</v>
      </c>
      <c r="B112" s="246" t="s">
        <v>151</v>
      </c>
      <c r="C112" s="250" t="s">
        <v>40</v>
      </c>
      <c r="D112" s="249">
        <v>4570.4900000000007</v>
      </c>
      <c r="E112" s="217">
        <v>0</v>
      </c>
      <c r="F112" s="217">
        <v>0</v>
      </c>
      <c r="G112" s="217">
        <v>0</v>
      </c>
      <c r="H112" s="217">
        <v>0</v>
      </c>
      <c r="I112" s="217">
        <v>0</v>
      </c>
      <c r="J112" s="217">
        <v>0</v>
      </c>
      <c r="K112" s="537"/>
      <c r="L112" s="263">
        <f t="shared" si="7"/>
        <v>4570.4900000000007</v>
      </c>
    </row>
    <row r="113" spans="1:12" s="4" customFormat="1" ht="37.5" customHeight="1" x14ac:dyDescent="0.25">
      <c r="A113" s="64" t="s">
        <v>152</v>
      </c>
      <c r="B113" s="246" t="s">
        <v>153</v>
      </c>
      <c r="C113" s="250" t="s">
        <v>40</v>
      </c>
      <c r="D113" s="249">
        <v>15501.4</v>
      </c>
      <c r="E113" s="217">
        <v>0</v>
      </c>
      <c r="F113" s="217">
        <v>0</v>
      </c>
      <c r="G113" s="217">
        <v>0</v>
      </c>
      <c r="H113" s="217">
        <v>0</v>
      </c>
      <c r="I113" s="217">
        <v>0</v>
      </c>
      <c r="J113" s="217">
        <v>0</v>
      </c>
      <c r="K113" s="537"/>
      <c r="L113" s="263">
        <f t="shared" ref="L113:L169" si="8">SUM(D113:K113)</f>
        <v>15501.4</v>
      </c>
    </row>
    <row r="114" spans="1:12" s="4" customFormat="1" ht="47.25" customHeight="1" x14ac:dyDescent="0.25">
      <c r="A114" s="64" t="s">
        <v>154</v>
      </c>
      <c r="B114" s="246" t="s">
        <v>155</v>
      </c>
      <c r="C114" s="250" t="s">
        <v>40</v>
      </c>
      <c r="D114" s="249">
        <v>25062.609999999997</v>
      </c>
      <c r="E114" s="217">
        <v>0</v>
      </c>
      <c r="F114" s="217">
        <v>0</v>
      </c>
      <c r="G114" s="217">
        <v>0</v>
      </c>
      <c r="H114" s="217">
        <v>0</v>
      </c>
      <c r="I114" s="217">
        <v>0</v>
      </c>
      <c r="J114" s="217">
        <v>0</v>
      </c>
      <c r="K114" s="537"/>
      <c r="L114" s="263">
        <f>SUM(D114:K114)</f>
        <v>25062.609999999997</v>
      </c>
    </row>
    <row r="115" spans="1:12" s="4" customFormat="1" ht="32.25" customHeight="1" x14ac:dyDescent="0.25">
      <c r="A115" s="712" t="s">
        <v>156</v>
      </c>
      <c r="B115" s="246" t="s">
        <v>157</v>
      </c>
      <c r="C115" s="250" t="s">
        <v>40</v>
      </c>
      <c r="D115" s="249">
        <v>12967.902</v>
      </c>
      <c r="E115" s="217">
        <v>0</v>
      </c>
      <c r="F115" s="217">
        <v>0</v>
      </c>
      <c r="G115" s="217">
        <v>0</v>
      </c>
      <c r="H115" s="217">
        <v>0</v>
      </c>
      <c r="I115" s="217">
        <v>0</v>
      </c>
      <c r="J115" s="217">
        <v>0</v>
      </c>
      <c r="K115" s="537"/>
      <c r="L115" s="263">
        <f>SUM(D115:K115)</f>
        <v>12967.902</v>
      </c>
    </row>
    <row r="116" spans="1:12" s="4" customFormat="1" ht="34.5" customHeight="1" x14ac:dyDescent="0.25">
      <c r="A116" s="712"/>
      <c r="B116" s="246" t="s">
        <v>158</v>
      </c>
      <c r="C116" s="250" t="s">
        <v>40</v>
      </c>
      <c r="D116" s="249">
        <v>81675.859999999986</v>
      </c>
      <c r="E116" s="217">
        <v>0</v>
      </c>
      <c r="F116" s="217">
        <v>0</v>
      </c>
      <c r="G116" s="217">
        <v>0</v>
      </c>
      <c r="H116" s="217">
        <v>0</v>
      </c>
      <c r="I116" s="217">
        <v>0</v>
      </c>
      <c r="J116" s="217">
        <v>0</v>
      </c>
      <c r="K116" s="537"/>
      <c r="L116" s="263">
        <f>SUM(D116:K116)</f>
        <v>81675.859999999986</v>
      </c>
    </row>
    <row r="117" spans="1:12" s="4" customFormat="1" ht="48.75" customHeight="1" x14ac:dyDescent="0.25">
      <c r="A117" s="676" t="s">
        <v>159</v>
      </c>
      <c r="B117" s="246" t="s">
        <v>160</v>
      </c>
      <c r="C117" s="250" t="s">
        <v>40</v>
      </c>
      <c r="D117" s="249">
        <v>18007.189999999999</v>
      </c>
      <c r="E117" s="217">
        <v>0</v>
      </c>
      <c r="F117" s="217">
        <v>0</v>
      </c>
      <c r="G117" s="217">
        <v>0</v>
      </c>
      <c r="H117" s="217">
        <v>0</v>
      </c>
      <c r="I117" s="217">
        <v>0</v>
      </c>
      <c r="J117" s="217">
        <v>0</v>
      </c>
      <c r="K117" s="537"/>
      <c r="L117" s="263">
        <f>SUM(D117:K117)</f>
        <v>18007.189999999999</v>
      </c>
    </row>
    <row r="118" spans="1:12" s="4" customFormat="1" ht="48" customHeight="1" x14ac:dyDescent="0.25">
      <c r="A118" s="677"/>
      <c r="B118" s="246" t="s">
        <v>161</v>
      </c>
      <c r="C118" s="250" t="s">
        <v>40</v>
      </c>
      <c r="D118" s="249">
        <v>12826</v>
      </c>
      <c r="E118" s="217">
        <v>0</v>
      </c>
      <c r="F118" s="217">
        <v>0</v>
      </c>
      <c r="G118" s="217">
        <v>0</v>
      </c>
      <c r="H118" s="217">
        <v>0</v>
      </c>
      <c r="I118" s="217">
        <v>0</v>
      </c>
      <c r="J118" s="217">
        <v>0</v>
      </c>
      <c r="K118" s="537"/>
      <c r="L118" s="263">
        <f>SUM(D118:K118)</f>
        <v>12826</v>
      </c>
    </row>
    <row r="119" spans="1:12" s="4" customFormat="1" ht="36" customHeight="1" x14ac:dyDescent="0.25">
      <c r="A119" s="677"/>
      <c r="B119" s="246" t="s">
        <v>162</v>
      </c>
      <c r="C119" s="250" t="s">
        <v>40</v>
      </c>
      <c r="D119" s="249">
        <v>39144.509999999995</v>
      </c>
      <c r="E119" s="217">
        <v>724.6</v>
      </c>
      <c r="F119" s="217">
        <v>866.4</v>
      </c>
      <c r="G119" s="217">
        <v>570</v>
      </c>
      <c r="H119" s="216">
        <v>339.6</v>
      </c>
      <c r="I119" s="241">
        <v>320.60000000000002</v>
      </c>
      <c r="J119" s="241">
        <v>614.79999999999995</v>
      </c>
      <c r="K119" s="537"/>
      <c r="L119" s="263">
        <f t="shared" si="8"/>
        <v>42580.509999999995</v>
      </c>
    </row>
    <row r="120" spans="1:12" s="4" customFormat="1" ht="36" customHeight="1" x14ac:dyDescent="0.25">
      <c r="A120" s="677"/>
      <c r="B120" s="247" t="s">
        <v>163</v>
      </c>
      <c r="C120" s="250" t="s">
        <v>40</v>
      </c>
      <c r="D120" s="249">
        <v>764.1</v>
      </c>
      <c r="E120" s="217">
        <v>0</v>
      </c>
      <c r="F120" s="217">
        <v>0</v>
      </c>
      <c r="G120" s="217">
        <v>0</v>
      </c>
      <c r="H120" s="217">
        <v>0</v>
      </c>
      <c r="I120" s="217">
        <v>0</v>
      </c>
      <c r="J120" s="217">
        <v>0</v>
      </c>
      <c r="K120" s="537"/>
      <c r="L120" s="263">
        <f t="shared" si="8"/>
        <v>764.1</v>
      </c>
    </row>
    <row r="121" spans="1:12" s="4" customFormat="1" ht="30.75" customHeight="1" x14ac:dyDescent="0.25">
      <c r="A121" s="677"/>
      <c r="B121" s="246" t="s">
        <v>164</v>
      </c>
      <c r="C121" s="250" t="s">
        <v>40</v>
      </c>
      <c r="D121" s="249">
        <v>19587.14</v>
      </c>
      <c r="E121" s="217">
        <v>0</v>
      </c>
      <c r="F121" s="217">
        <v>0</v>
      </c>
      <c r="G121" s="217">
        <v>0</v>
      </c>
      <c r="H121" s="217">
        <v>0</v>
      </c>
      <c r="I121" s="217">
        <v>0</v>
      </c>
      <c r="J121" s="217">
        <v>0</v>
      </c>
      <c r="K121" s="537"/>
      <c r="L121" s="263">
        <f t="shared" si="8"/>
        <v>19587.14</v>
      </c>
    </row>
    <row r="122" spans="1:12" s="4" customFormat="1" ht="30" customHeight="1" x14ac:dyDescent="0.25">
      <c r="A122" s="678"/>
      <c r="B122" s="247" t="s">
        <v>165</v>
      </c>
      <c r="C122" s="250" t="s">
        <v>40</v>
      </c>
      <c r="D122" s="249">
        <v>2108.1999999999998</v>
      </c>
      <c r="E122" s="217">
        <v>0</v>
      </c>
      <c r="F122" s="217">
        <v>0</v>
      </c>
      <c r="G122" s="217">
        <v>0</v>
      </c>
      <c r="H122" s="217">
        <v>0</v>
      </c>
      <c r="I122" s="217">
        <v>0</v>
      </c>
      <c r="J122" s="217">
        <v>0</v>
      </c>
      <c r="K122" s="537"/>
      <c r="L122" s="263">
        <f t="shared" si="8"/>
        <v>2108.1999999999998</v>
      </c>
    </row>
    <row r="123" spans="1:12" s="4" customFormat="1" ht="34.5" customHeight="1" x14ac:dyDescent="0.25">
      <c r="A123" s="64" t="s">
        <v>1064</v>
      </c>
      <c r="B123" s="247" t="s">
        <v>1065</v>
      </c>
      <c r="C123" s="250" t="s">
        <v>40</v>
      </c>
      <c r="D123" s="249">
        <v>100</v>
      </c>
      <c r="E123" s="217">
        <v>0</v>
      </c>
      <c r="F123" s="217">
        <v>0</v>
      </c>
      <c r="G123" s="217">
        <v>0</v>
      </c>
      <c r="H123" s="217">
        <v>0</v>
      </c>
      <c r="I123" s="217">
        <v>0</v>
      </c>
      <c r="J123" s="217">
        <v>0</v>
      </c>
      <c r="K123" s="537"/>
      <c r="L123" s="263">
        <f t="shared" si="8"/>
        <v>100</v>
      </c>
    </row>
    <row r="124" spans="1:12" s="4" customFormat="1" ht="37.5" customHeight="1" x14ac:dyDescent="0.25">
      <c r="A124" s="129" t="s">
        <v>166</v>
      </c>
      <c r="B124" s="247" t="s">
        <v>167</v>
      </c>
      <c r="C124" s="250" t="s">
        <v>40</v>
      </c>
      <c r="D124" s="249">
        <v>102</v>
      </c>
      <c r="E124" s="217">
        <v>0</v>
      </c>
      <c r="F124" s="217">
        <v>0</v>
      </c>
      <c r="G124" s="217">
        <v>0</v>
      </c>
      <c r="H124" s="217">
        <v>0</v>
      </c>
      <c r="I124" s="217">
        <v>0</v>
      </c>
      <c r="J124" s="217">
        <v>0</v>
      </c>
      <c r="K124" s="537"/>
      <c r="L124" s="263">
        <f t="shared" si="8"/>
        <v>102</v>
      </c>
    </row>
    <row r="125" spans="1:12" s="4" customFormat="1" ht="36.75" customHeight="1" x14ac:dyDescent="0.25">
      <c r="A125" s="676" t="s">
        <v>168</v>
      </c>
      <c r="B125" s="246" t="s">
        <v>169</v>
      </c>
      <c r="C125" s="250" t="s">
        <v>40</v>
      </c>
      <c r="D125" s="249">
        <v>23903.35</v>
      </c>
      <c r="E125" s="217">
        <v>0</v>
      </c>
      <c r="F125" s="217">
        <v>0</v>
      </c>
      <c r="G125" s="217">
        <v>0</v>
      </c>
      <c r="H125" s="217">
        <v>0</v>
      </c>
      <c r="I125" s="217">
        <v>0</v>
      </c>
      <c r="J125" s="217">
        <v>0</v>
      </c>
      <c r="K125" s="537"/>
      <c r="L125" s="263">
        <f t="shared" si="8"/>
        <v>23903.35</v>
      </c>
    </row>
    <row r="126" spans="1:12" s="4" customFormat="1" ht="36.75" customHeight="1" x14ac:dyDescent="0.25">
      <c r="A126" s="677"/>
      <c r="B126" s="246" t="s">
        <v>170</v>
      </c>
      <c r="C126" s="250" t="s">
        <v>40</v>
      </c>
      <c r="D126" s="249">
        <v>1491.8</v>
      </c>
      <c r="E126" s="217">
        <v>0</v>
      </c>
      <c r="F126" s="217">
        <v>0</v>
      </c>
      <c r="G126" s="217">
        <v>0</v>
      </c>
      <c r="H126" s="217">
        <v>0</v>
      </c>
      <c r="I126" s="217">
        <v>0</v>
      </c>
      <c r="J126" s="217">
        <v>0</v>
      </c>
      <c r="K126" s="537"/>
      <c r="L126" s="263">
        <f t="shared" si="8"/>
        <v>1491.8</v>
      </c>
    </row>
    <row r="127" spans="1:12" s="4" customFormat="1" ht="31.5" customHeight="1" x14ac:dyDescent="0.25">
      <c r="A127" s="678"/>
      <c r="B127" s="246" t="s">
        <v>171</v>
      </c>
      <c r="C127" s="250" t="s">
        <v>40</v>
      </c>
      <c r="D127" s="249">
        <v>2122.92</v>
      </c>
      <c r="E127" s="217">
        <v>0</v>
      </c>
      <c r="F127" s="217">
        <v>0</v>
      </c>
      <c r="G127" s="217">
        <v>0</v>
      </c>
      <c r="H127" s="217">
        <v>0</v>
      </c>
      <c r="I127" s="217">
        <v>0</v>
      </c>
      <c r="J127" s="217">
        <v>0</v>
      </c>
      <c r="K127" s="537"/>
      <c r="L127" s="263">
        <f t="shared" si="8"/>
        <v>2122.92</v>
      </c>
    </row>
    <row r="128" spans="1:12" s="4" customFormat="1" ht="30.75" customHeight="1" x14ac:dyDescent="0.25">
      <c r="A128" s="65" t="s">
        <v>172</v>
      </c>
      <c r="B128" s="246" t="s">
        <v>173</v>
      </c>
      <c r="C128" s="250" t="s">
        <v>40</v>
      </c>
      <c r="D128" s="249">
        <v>16859.100000000002</v>
      </c>
      <c r="E128" s="217">
        <v>800.2</v>
      </c>
      <c r="F128" s="217">
        <v>644</v>
      </c>
      <c r="G128" s="217">
        <v>572.9</v>
      </c>
      <c r="H128" s="216">
        <v>368.4</v>
      </c>
      <c r="I128" s="241">
        <v>221</v>
      </c>
      <c r="J128" s="241">
        <v>366.2</v>
      </c>
      <c r="K128" s="537"/>
      <c r="L128" s="263">
        <f t="shared" si="8"/>
        <v>19831.800000000007</v>
      </c>
    </row>
    <row r="129" spans="1:12" s="4" customFormat="1" ht="32.25" customHeight="1" x14ac:dyDescent="0.25">
      <c r="A129" s="64" t="s">
        <v>174</v>
      </c>
      <c r="B129" s="246" t="s">
        <v>175</v>
      </c>
      <c r="C129" s="250" t="s">
        <v>40</v>
      </c>
      <c r="D129" s="249">
        <v>9555.4900000000016</v>
      </c>
      <c r="E129" s="217">
        <v>0</v>
      </c>
      <c r="F129" s="217">
        <v>0</v>
      </c>
      <c r="G129" s="217">
        <v>0</v>
      </c>
      <c r="H129" s="216">
        <v>0</v>
      </c>
      <c r="I129" s="216">
        <v>0</v>
      </c>
      <c r="J129" s="241">
        <v>0</v>
      </c>
      <c r="K129" s="537"/>
      <c r="L129" s="263">
        <f t="shared" si="8"/>
        <v>9555.4900000000016</v>
      </c>
    </row>
    <row r="130" spans="1:12" s="4" customFormat="1" ht="35.25" customHeight="1" x14ac:dyDescent="0.25">
      <c r="A130" s="65" t="s">
        <v>176</v>
      </c>
      <c r="B130" s="246" t="s">
        <v>177</v>
      </c>
      <c r="C130" s="250" t="s">
        <v>40</v>
      </c>
      <c r="D130" s="249">
        <v>6715.2000000000007</v>
      </c>
      <c r="E130" s="217">
        <v>0</v>
      </c>
      <c r="F130" s="217">
        <v>0</v>
      </c>
      <c r="G130" s="217">
        <v>0</v>
      </c>
      <c r="H130" s="216">
        <v>0</v>
      </c>
      <c r="I130" s="216">
        <v>0</v>
      </c>
      <c r="J130" s="241">
        <v>0</v>
      </c>
      <c r="K130" s="537"/>
      <c r="L130" s="263">
        <f t="shared" si="8"/>
        <v>6715.2000000000007</v>
      </c>
    </row>
    <row r="131" spans="1:12" s="4" customFormat="1" ht="63" customHeight="1" x14ac:dyDescent="0.25">
      <c r="A131" s="64" t="s">
        <v>178</v>
      </c>
      <c r="B131" s="248" t="s">
        <v>1151</v>
      </c>
      <c r="C131" s="250" t="s">
        <v>40</v>
      </c>
      <c r="D131" s="249">
        <v>52633.94</v>
      </c>
      <c r="E131" s="217">
        <v>1280.9000000000001</v>
      </c>
      <c r="F131" s="217">
        <v>964.4</v>
      </c>
      <c r="G131" s="217">
        <v>1397.9</v>
      </c>
      <c r="H131" s="216">
        <v>738.5</v>
      </c>
      <c r="I131" s="241">
        <v>444.1</v>
      </c>
      <c r="J131" s="241">
        <v>0</v>
      </c>
      <c r="K131" s="537"/>
      <c r="L131" s="263">
        <f t="shared" si="8"/>
        <v>57459.740000000005</v>
      </c>
    </row>
    <row r="132" spans="1:12" s="4" customFormat="1" ht="35.25" customHeight="1" x14ac:dyDescent="0.25">
      <c r="A132" s="65" t="s">
        <v>179</v>
      </c>
      <c r="B132" s="246" t="s">
        <v>180</v>
      </c>
      <c r="C132" s="250" t="s">
        <v>40</v>
      </c>
      <c r="D132" s="249">
        <v>1515.8400000000001</v>
      </c>
      <c r="E132" s="217">
        <v>0</v>
      </c>
      <c r="F132" s="217">
        <v>0</v>
      </c>
      <c r="G132" s="217">
        <v>0</v>
      </c>
      <c r="H132" s="217">
        <v>0</v>
      </c>
      <c r="I132" s="217">
        <v>0</v>
      </c>
      <c r="J132" s="241">
        <v>0</v>
      </c>
      <c r="K132" s="537"/>
      <c r="L132" s="263">
        <f t="shared" si="8"/>
        <v>1515.8400000000001</v>
      </c>
    </row>
    <row r="133" spans="1:12" s="4" customFormat="1" ht="33" customHeight="1" x14ac:dyDescent="0.25">
      <c r="A133" s="64" t="s">
        <v>181</v>
      </c>
      <c r="B133" s="246" t="s">
        <v>182</v>
      </c>
      <c r="C133" s="250" t="s">
        <v>40</v>
      </c>
      <c r="D133" s="249">
        <v>62000.23599999999</v>
      </c>
      <c r="E133" s="217">
        <v>0</v>
      </c>
      <c r="F133" s="217">
        <v>0</v>
      </c>
      <c r="G133" s="217">
        <v>0</v>
      </c>
      <c r="H133" s="217">
        <v>0</v>
      </c>
      <c r="I133" s="217">
        <v>0</v>
      </c>
      <c r="J133" s="241">
        <v>0</v>
      </c>
      <c r="K133" s="537"/>
      <c r="L133" s="263">
        <f t="shared" si="8"/>
        <v>62000.23599999999</v>
      </c>
    </row>
    <row r="134" spans="1:12" s="4" customFormat="1" ht="30" customHeight="1" x14ac:dyDescent="0.25">
      <c r="A134" s="676" t="s">
        <v>183</v>
      </c>
      <c r="B134" s="247" t="s">
        <v>1086</v>
      </c>
      <c r="C134" s="250" t="s">
        <v>40</v>
      </c>
      <c r="D134" s="249">
        <v>3982.6</v>
      </c>
      <c r="E134" s="217">
        <v>1484.6</v>
      </c>
      <c r="F134" s="217">
        <v>1636.2</v>
      </c>
      <c r="G134" s="217">
        <v>531.5</v>
      </c>
      <c r="H134" s="216">
        <v>320</v>
      </c>
      <c r="I134" s="241">
        <v>1391.5</v>
      </c>
      <c r="J134" s="241">
        <v>657.6</v>
      </c>
      <c r="K134" s="537"/>
      <c r="L134" s="263">
        <f t="shared" si="8"/>
        <v>10004</v>
      </c>
    </row>
    <row r="135" spans="1:12" s="4" customFormat="1" ht="27.75" customHeight="1" x14ac:dyDescent="0.25">
      <c r="A135" s="677"/>
      <c r="B135" s="247" t="s">
        <v>1165</v>
      </c>
      <c r="C135" s="250" t="s">
        <v>40</v>
      </c>
      <c r="D135" s="249">
        <v>1624.8</v>
      </c>
      <c r="E135" s="249">
        <v>74.8</v>
      </c>
      <c r="F135" s="249">
        <v>0</v>
      </c>
      <c r="G135" s="249">
        <v>0</v>
      </c>
      <c r="H135" s="249">
        <v>0</v>
      </c>
      <c r="I135" s="241">
        <v>0</v>
      </c>
      <c r="J135" s="241">
        <v>0</v>
      </c>
      <c r="K135" s="537"/>
      <c r="L135" s="263">
        <f t="shared" si="8"/>
        <v>1699.6</v>
      </c>
    </row>
    <row r="136" spans="1:12" s="4" customFormat="1" ht="30" customHeight="1" x14ac:dyDescent="0.25">
      <c r="A136" s="677"/>
      <c r="B136" s="246" t="s">
        <v>184</v>
      </c>
      <c r="C136" s="250" t="s">
        <v>40</v>
      </c>
      <c r="D136" s="249">
        <v>44943.815999999999</v>
      </c>
      <c r="E136" s="217">
        <v>0</v>
      </c>
      <c r="F136" s="249">
        <v>0</v>
      </c>
      <c r="G136" s="249">
        <v>0</v>
      </c>
      <c r="H136" s="249">
        <v>0</v>
      </c>
      <c r="I136" s="241">
        <v>0</v>
      </c>
      <c r="J136" s="241">
        <v>0</v>
      </c>
      <c r="K136" s="537"/>
      <c r="L136" s="263">
        <f t="shared" si="8"/>
        <v>44943.815999999999</v>
      </c>
    </row>
    <row r="137" spans="1:12" s="4" customFormat="1" ht="31.5" customHeight="1" x14ac:dyDescent="0.25">
      <c r="A137" s="677"/>
      <c r="B137" s="246" t="s">
        <v>185</v>
      </c>
      <c r="C137" s="250" t="s">
        <v>40</v>
      </c>
      <c r="D137" s="249">
        <v>1882.9</v>
      </c>
      <c r="E137" s="217">
        <v>0</v>
      </c>
      <c r="F137" s="249">
        <v>0</v>
      </c>
      <c r="G137" s="249">
        <v>0</v>
      </c>
      <c r="H137" s="249">
        <v>0</v>
      </c>
      <c r="I137" s="241">
        <v>0</v>
      </c>
      <c r="J137" s="241">
        <v>0</v>
      </c>
      <c r="K137" s="537"/>
      <c r="L137" s="263">
        <f t="shared" si="8"/>
        <v>1882.9</v>
      </c>
    </row>
    <row r="138" spans="1:12" s="4" customFormat="1" ht="34.5" customHeight="1" x14ac:dyDescent="0.25">
      <c r="A138" s="677"/>
      <c r="B138" s="246" t="s">
        <v>186</v>
      </c>
      <c r="C138" s="250" t="s">
        <v>40</v>
      </c>
      <c r="D138" s="249">
        <v>5120.0200000000004</v>
      </c>
      <c r="E138" s="217">
        <v>0</v>
      </c>
      <c r="F138" s="249">
        <v>0</v>
      </c>
      <c r="G138" s="249">
        <v>0</v>
      </c>
      <c r="H138" s="249">
        <v>0</v>
      </c>
      <c r="I138" s="241">
        <v>0</v>
      </c>
      <c r="J138" s="241">
        <v>0</v>
      </c>
      <c r="K138" s="537"/>
      <c r="L138" s="263">
        <f t="shared" si="8"/>
        <v>5120.0200000000004</v>
      </c>
    </row>
    <row r="139" spans="1:12" s="4" customFormat="1" ht="34.5" customHeight="1" x14ac:dyDescent="0.25">
      <c r="A139" s="677"/>
      <c r="B139" s="246" t="s">
        <v>187</v>
      </c>
      <c r="C139" s="250" t="s">
        <v>40</v>
      </c>
      <c r="D139" s="249">
        <v>785.1</v>
      </c>
      <c r="E139" s="217">
        <v>0</v>
      </c>
      <c r="F139" s="249">
        <v>0</v>
      </c>
      <c r="G139" s="249">
        <v>0</v>
      </c>
      <c r="H139" s="249">
        <v>0</v>
      </c>
      <c r="I139" s="241">
        <v>0</v>
      </c>
      <c r="J139" s="241">
        <v>0</v>
      </c>
      <c r="K139" s="537"/>
      <c r="L139" s="263">
        <f t="shared" si="8"/>
        <v>785.1</v>
      </c>
    </row>
    <row r="140" spans="1:12" s="4" customFormat="1" ht="30" customHeight="1" x14ac:dyDescent="0.25">
      <c r="A140" s="678"/>
      <c r="B140" s="246" t="s">
        <v>188</v>
      </c>
      <c r="C140" s="250" t="s">
        <v>40</v>
      </c>
      <c r="D140" s="249">
        <v>1283.2</v>
      </c>
      <c r="E140" s="217">
        <v>0</v>
      </c>
      <c r="F140" s="249">
        <v>0</v>
      </c>
      <c r="G140" s="249">
        <v>0</v>
      </c>
      <c r="H140" s="249">
        <v>0</v>
      </c>
      <c r="I140" s="241">
        <v>0</v>
      </c>
      <c r="J140" s="241">
        <v>0</v>
      </c>
      <c r="K140" s="537"/>
      <c r="L140" s="263">
        <f t="shared" si="8"/>
        <v>1283.2</v>
      </c>
    </row>
    <row r="141" spans="1:12" s="4" customFormat="1" ht="34.5" customHeight="1" x14ac:dyDescent="0.25">
      <c r="A141" s="688" t="s">
        <v>189</v>
      </c>
      <c r="B141" s="247" t="s">
        <v>1000</v>
      </c>
      <c r="C141" s="250" t="s">
        <v>40</v>
      </c>
      <c r="D141" s="388">
        <v>268</v>
      </c>
      <c r="E141" s="216">
        <v>0</v>
      </c>
      <c r="F141" s="249">
        <v>0</v>
      </c>
      <c r="G141" s="249">
        <v>0</v>
      </c>
      <c r="H141" s="249">
        <v>0</v>
      </c>
      <c r="I141" s="241">
        <v>0</v>
      </c>
      <c r="J141" s="241">
        <v>0</v>
      </c>
      <c r="K141" s="505"/>
      <c r="L141" s="551">
        <f t="shared" si="8"/>
        <v>268</v>
      </c>
    </row>
    <row r="142" spans="1:12" s="4" customFormat="1" ht="39" customHeight="1" x14ac:dyDescent="0.25">
      <c r="A142" s="690"/>
      <c r="B142" s="246" t="s">
        <v>190</v>
      </c>
      <c r="C142" s="250" t="s">
        <v>40</v>
      </c>
      <c r="D142" s="249">
        <v>64037</v>
      </c>
      <c r="E142" s="217">
        <v>0</v>
      </c>
      <c r="F142" s="249">
        <v>0</v>
      </c>
      <c r="G142" s="249">
        <v>0</v>
      </c>
      <c r="H142" s="249">
        <v>0</v>
      </c>
      <c r="I142" s="241">
        <v>0</v>
      </c>
      <c r="J142" s="241">
        <v>0</v>
      </c>
      <c r="K142" s="537"/>
      <c r="L142" s="263">
        <f t="shared" si="8"/>
        <v>64037</v>
      </c>
    </row>
    <row r="143" spans="1:12" s="4" customFormat="1" ht="32.25" customHeight="1" x14ac:dyDescent="0.25">
      <c r="A143" s="129" t="s">
        <v>1166</v>
      </c>
      <c r="B143" s="247" t="s">
        <v>1167</v>
      </c>
      <c r="C143" s="250" t="s">
        <v>40</v>
      </c>
      <c r="D143" s="249">
        <v>243.4</v>
      </c>
      <c r="E143" s="217">
        <v>0</v>
      </c>
      <c r="F143" s="249">
        <v>0</v>
      </c>
      <c r="G143" s="249">
        <v>0</v>
      </c>
      <c r="H143" s="249">
        <v>0</v>
      </c>
      <c r="I143" s="241">
        <v>0</v>
      </c>
      <c r="J143" s="241">
        <v>0</v>
      </c>
      <c r="K143" s="537"/>
      <c r="L143" s="263">
        <f t="shared" si="8"/>
        <v>243.4</v>
      </c>
    </row>
    <row r="144" spans="1:12" s="4" customFormat="1" ht="36" customHeight="1" x14ac:dyDescent="0.25">
      <c r="A144" s="676" t="s">
        <v>191</v>
      </c>
      <c r="B144" s="247" t="s">
        <v>1050</v>
      </c>
      <c r="C144" s="250" t="s">
        <v>40</v>
      </c>
      <c r="D144" s="249">
        <v>258</v>
      </c>
      <c r="E144" s="217">
        <v>0</v>
      </c>
      <c r="F144" s="249">
        <v>0</v>
      </c>
      <c r="G144" s="249">
        <v>0</v>
      </c>
      <c r="H144" s="249">
        <v>0</v>
      </c>
      <c r="I144" s="241">
        <v>0</v>
      </c>
      <c r="J144" s="241">
        <v>0</v>
      </c>
      <c r="K144" s="537"/>
      <c r="L144" s="263">
        <f t="shared" si="8"/>
        <v>258</v>
      </c>
    </row>
    <row r="145" spans="1:14" s="4" customFormat="1" ht="48.75" customHeight="1" x14ac:dyDescent="0.25">
      <c r="A145" s="678"/>
      <c r="B145" s="246" t="s">
        <v>192</v>
      </c>
      <c r="C145" s="250" t="s">
        <v>40</v>
      </c>
      <c r="D145" s="249">
        <v>2691.28</v>
      </c>
      <c r="E145" s="217">
        <v>0</v>
      </c>
      <c r="F145" s="249">
        <v>0</v>
      </c>
      <c r="G145" s="249">
        <v>0</v>
      </c>
      <c r="H145" s="249">
        <v>0</v>
      </c>
      <c r="I145" s="241">
        <v>0</v>
      </c>
      <c r="J145" s="241">
        <v>0</v>
      </c>
      <c r="K145" s="537"/>
      <c r="L145" s="263">
        <f t="shared" si="8"/>
        <v>2691.28</v>
      </c>
    </row>
    <row r="146" spans="1:14" s="4" customFormat="1" ht="33" customHeight="1" x14ac:dyDescent="0.25">
      <c r="A146" s="676" t="s">
        <v>193</v>
      </c>
      <c r="B146" s="247" t="s">
        <v>1221</v>
      </c>
      <c r="C146" s="250" t="s">
        <v>40</v>
      </c>
      <c r="D146" s="249">
        <v>0</v>
      </c>
      <c r="E146" s="249">
        <v>0</v>
      </c>
      <c r="F146" s="249">
        <v>0</v>
      </c>
      <c r="G146" s="249">
        <v>0</v>
      </c>
      <c r="H146" s="249">
        <v>0</v>
      </c>
      <c r="I146" s="241">
        <v>16.7</v>
      </c>
      <c r="J146" s="241">
        <v>137</v>
      </c>
      <c r="K146" s="537"/>
      <c r="L146" s="263">
        <f>SUM(D146:K146)</f>
        <v>153.69999999999999</v>
      </c>
    </row>
    <row r="147" spans="1:14" s="4" customFormat="1" ht="48" customHeight="1" x14ac:dyDescent="0.25">
      <c r="A147" s="678"/>
      <c r="B147" s="246" t="s">
        <v>194</v>
      </c>
      <c r="C147" s="250" t="s">
        <v>40</v>
      </c>
      <c r="D147" s="249">
        <v>2082.4</v>
      </c>
      <c r="E147" s="217">
        <v>0</v>
      </c>
      <c r="F147" s="249">
        <v>0</v>
      </c>
      <c r="G147" s="249">
        <v>0</v>
      </c>
      <c r="H147" s="249">
        <v>0</v>
      </c>
      <c r="I147" s="241">
        <v>0</v>
      </c>
      <c r="J147" s="241">
        <v>0</v>
      </c>
      <c r="K147" s="537"/>
      <c r="L147" s="263">
        <f t="shared" si="8"/>
        <v>2082.4</v>
      </c>
    </row>
    <row r="148" spans="1:14" s="4" customFormat="1" ht="30" customHeight="1" x14ac:dyDescent="0.25">
      <c r="A148" s="64" t="s">
        <v>195</v>
      </c>
      <c r="B148" s="246" t="s">
        <v>196</v>
      </c>
      <c r="C148" s="250" t="s">
        <v>40</v>
      </c>
      <c r="D148" s="249">
        <v>42556.359999999993</v>
      </c>
      <c r="E148" s="217">
        <v>415.2</v>
      </c>
      <c r="F148" s="217">
        <v>406.9</v>
      </c>
      <c r="G148" s="217">
        <v>318.89999999999998</v>
      </c>
      <c r="H148" s="216">
        <v>269.3</v>
      </c>
      <c r="I148" s="241">
        <v>299.89999999999998</v>
      </c>
      <c r="J148" s="241">
        <v>375.1</v>
      </c>
      <c r="K148" s="537"/>
      <c r="L148" s="263">
        <f t="shared" si="8"/>
        <v>44641.659999999996</v>
      </c>
    </row>
    <row r="149" spans="1:14" s="4" customFormat="1" ht="29.25" customHeight="1" x14ac:dyDescent="0.25">
      <c r="A149" s="712" t="s">
        <v>197</v>
      </c>
      <c r="B149" s="246" t="s">
        <v>198</v>
      </c>
      <c r="C149" s="250" t="s">
        <v>40</v>
      </c>
      <c r="D149" s="249">
        <v>4594.6499999999996</v>
      </c>
      <c r="E149" s="217">
        <v>0</v>
      </c>
      <c r="F149" s="217">
        <v>0</v>
      </c>
      <c r="G149" s="217">
        <v>0</v>
      </c>
      <c r="H149" s="217">
        <v>0</v>
      </c>
      <c r="I149" s="241">
        <v>0</v>
      </c>
      <c r="J149" s="241">
        <v>0</v>
      </c>
      <c r="K149" s="537"/>
      <c r="L149" s="263">
        <f t="shared" si="8"/>
        <v>4594.6499999999996</v>
      </c>
    </row>
    <row r="150" spans="1:14" s="4" customFormat="1" ht="36" customHeight="1" x14ac:dyDescent="0.25">
      <c r="A150" s="712"/>
      <c r="B150" s="246" t="s">
        <v>199</v>
      </c>
      <c r="C150" s="250" t="s">
        <v>40</v>
      </c>
      <c r="D150" s="249">
        <v>17653.219999999998</v>
      </c>
      <c r="E150" s="216">
        <v>0</v>
      </c>
      <c r="F150" s="217">
        <v>0</v>
      </c>
      <c r="G150" s="217">
        <v>0</v>
      </c>
      <c r="H150" s="217">
        <v>0</v>
      </c>
      <c r="I150" s="241">
        <v>0</v>
      </c>
      <c r="J150" s="241">
        <v>0</v>
      </c>
      <c r="K150" s="537"/>
      <c r="L150" s="263">
        <f t="shared" si="8"/>
        <v>17653.219999999998</v>
      </c>
    </row>
    <row r="151" spans="1:14" s="4" customFormat="1" ht="30.75" customHeight="1" x14ac:dyDescent="0.25">
      <c r="A151" s="64" t="s">
        <v>200</v>
      </c>
      <c r="B151" s="246" t="s">
        <v>201</v>
      </c>
      <c r="C151" s="250" t="s">
        <v>40</v>
      </c>
      <c r="D151" s="249">
        <v>73085.33</v>
      </c>
      <c r="E151" s="216">
        <v>7776.16</v>
      </c>
      <c r="F151" s="216">
        <v>5217.7</v>
      </c>
      <c r="G151" s="217">
        <v>2692</v>
      </c>
      <c r="H151" s="216">
        <v>1167.0999999999999</v>
      </c>
      <c r="I151" s="241">
        <v>602</v>
      </c>
      <c r="J151" s="241">
        <v>819.8</v>
      </c>
      <c r="K151" s="537"/>
      <c r="L151" s="263">
        <f t="shared" si="8"/>
        <v>91360.090000000011</v>
      </c>
    </row>
    <row r="152" spans="1:14" s="4" customFormat="1" ht="49.5" customHeight="1" x14ac:dyDescent="0.25">
      <c r="A152" s="90" t="s">
        <v>202</v>
      </c>
      <c r="B152" s="260" t="s">
        <v>203</v>
      </c>
      <c r="C152" s="261" t="s">
        <v>40</v>
      </c>
      <c r="D152" s="262">
        <v>41281.22</v>
      </c>
      <c r="E152" s="216">
        <v>381.2</v>
      </c>
      <c r="F152" s="216">
        <v>0</v>
      </c>
      <c r="G152" s="217">
        <v>0</v>
      </c>
      <c r="H152" s="216">
        <v>391.6</v>
      </c>
      <c r="I152" s="241">
        <v>449</v>
      </c>
      <c r="J152" s="241">
        <v>241.3</v>
      </c>
      <c r="K152" s="537"/>
      <c r="L152" s="263">
        <f t="shared" si="8"/>
        <v>42744.32</v>
      </c>
    </row>
    <row r="153" spans="1:14" s="4" customFormat="1" ht="38.25" customHeight="1" x14ac:dyDescent="0.25">
      <c r="A153" s="64" t="s">
        <v>1005</v>
      </c>
      <c r="B153" s="247" t="s">
        <v>1013</v>
      </c>
      <c r="C153" s="250" t="s">
        <v>40</v>
      </c>
      <c r="D153" s="249">
        <v>824</v>
      </c>
      <c r="E153" s="216">
        <v>0</v>
      </c>
      <c r="F153" s="216">
        <v>0</v>
      </c>
      <c r="G153" s="216">
        <v>0</v>
      </c>
      <c r="H153" s="216">
        <v>0</v>
      </c>
      <c r="I153" s="241">
        <v>0</v>
      </c>
      <c r="J153" s="241">
        <v>0</v>
      </c>
      <c r="K153" s="537"/>
      <c r="L153" s="263">
        <f t="shared" si="8"/>
        <v>824</v>
      </c>
    </row>
    <row r="154" spans="1:14" s="4" customFormat="1" ht="28.5" customHeight="1" x14ac:dyDescent="0.25">
      <c r="A154" s="64" t="s">
        <v>204</v>
      </c>
      <c r="B154" s="246" t="s">
        <v>205</v>
      </c>
      <c r="C154" s="250" t="s">
        <v>40</v>
      </c>
      <c r="D154" s="249">
        <v>119465.54</v>
      </c>
      <c r="E154" s="216">
        <v>1541.1</v>
      </c>
      <c r="F154" s="216">
        <v>1913.1</v>
      </c>
      <c r="G154" s="216">
        <v>1852.6</v>
      </c>
      <c r="H154" s="216">
        <v>964.7</v>
      </c>
      <c r="I154" s="241">
        <v>1083</v>
      </c>
      <c r="J154" s="241">
        <v>767.1</v>
      </c>
      <c r="K154" s="537"/>
      <c r="L154" s="263">
        <f t="shared" si="8"/>
        <v>127587.14000000001</v>
      </c>
    </row>
    <row r="155" spans="1:14" s="166" customFormat="1" ht="33" customHeight="1" x14ac:dyDescent="0.25">
      <c r="A155" s="64" t="s">
        <v>206</v>
      </c>
      <c r="B155" s="248" t="s">
        <v>207</v>
      </c>
      <c r="C155" s="251" t="s">
        <v>40</v>
      </c>
      <c r="D155" s="238">
        <v>40092.33</v>
      </c>
      <c r="E155" s="216">
        <v>1372.3</v>
      </c>
      <c r="F155" s="216">
        <v>862.5</v>
      </c>
      <c r="G155" s="217">
        <v>298.39999999999998</v>
      </c>
      <c r="H155" s="216">
        <v>303.3</v>
      </c>
      <c r="I155" s="241">
        <v>951</v>
      </c>
      <c r="J155" s="241">
        <v>540.9</v>
      </c>
      <c r="K155" s="537"/>
      <c r="L155" s="263">
        <f t="shared" si="8"/>
        <v>44420.73000000001</v>
      </c>
      <c r="N155" s="4"/>
    </row>
    <row r="156" spans="1:14" s="166" customFormat="1" ht="33" customHeight="1" x14ac:dyDescent="0.25">
      <c r="A156" s="676" t="s">
        <v>208</v>
      </c>
      <c r="B156" s="279" t="s">
        <v>1026</v>
      </c>
      <c r="C156" s="251" t="s">
        <v>40</v>
      </c>
      <c r="D156" s="238">
        <v>575.1</v>
      </c>
      <c r="E156" s="216">
        <v>0</v>
      </c>
      <c r="F156" s="216">
        <v>0</v>
      </c>
      <c r="G156" s="216">
        <v>0</v>
      </c>
      <c r="H156" s="216">
        <v>0</v>
      </c>
      <c r="I156" s="241">
        <v>0</v>
      </c>
      <c r="J156" s="241">
        <v>0</v>
      </c>
      <c r="K156" s="537"/>
      <c r="L156" s="263">
        <f t="shared" si="8"/>
        <v>575.1</v>
      </c>
      <c r="N156" s="4"/>
    </row>
    <row r="157" spans="1:14" s="4" customFormat="1" ht="31.5" customHeight="1" x14ac:dyDescent="0.25">
      <c r="A157" s="677"/>
      <c r="B157" s="246" t="s">
        <v>209</v>
      </c>
      <c r="C157" s="250" t="s">
        <v>40</v>
      </c>
      <c r="D157" s="249">
        <v>353.3</v>
      </c>
      <c r="E157" s="216">
        <v>0</v>
      </c>
      <c r="F157" s="216">
        <v>0</v>
      </c>
      <c r="G157" s="216">
        <v>0</v>
      </c>
      <c r="H157" s="216">
        <v>0</v>
      </c>
      <c r="I157" s="241">
        <v>0</v>
      </c>
      <c r="J157" s="241">
        <v>0</v>
      </c>
      <c r="K157" s="537"/>
      <c r="L157" s="263">
        <f t="shared" si="8"/>
        <v>353.3</v>
      </c>
    </row>
    <row r="158" spans="1:14" s="4" customFormat="1" ht="30" customHeight="1" x14ac:dyDescent="0.25">
      <c r="A158" s="678"/>
      <c r="B158" s="246" t="s">
        <v>210</v>
      </c>
      <c r="C158" s="250" t="s">
        <v>40</v>
      </c>
      <c r="D158" s="249">
        <v>6164.57</v>
      </c>
      <c r="E158" s="216">
        <v>0</v>
      </c>
      <c r="F158" s="216">
        <v>0</v>
      </c>
      <c r="G158" s="216">
        <v>0</v>
      </c>
      <c r="H158" s="216">
        <v>0</v>
      </c>
      <c r="I158" s="241">
        <v>0</v>
      </c>
      <c r="J158" s="241">
        <v>0</v>
      </c>
      <c r="K158" s="537"/>
      <c r="L158" s="263">
        <f t="shared" si="8"/>
        <v>6164.57</v>
      </c>
    </row>
    <row r="159" spans="1:14" s="4" customFormat="1" ht="47.25" customHeight="1" x14ac:dyDescent="0.25">
      <c r="A159" s="129" t="s">
        <v>1066</v>
      </c>
      <c r="B159" s="247" t="s">
        <v>1067</v>
      </c>
      <c r="C159" s="250" t="s">
        <v>40</v>
      </c>
      <c r="D159" s="249">
        <v>575</v>
      </c>
      <c r="E159" s="216">
        <v>0</v>
      </c>
      <c r="F159" s="216">
        <v>0</v>
      </c>
      <c r="G159" s="216">
        <v>0</v>
      </c>
      <c r="H159" s="216">
        <v>0</v>
      </c>
      <c r="I159" s="241">
        <v>0</v>
      </c>
      <c r="J159" s="241">
        <v>0</v>
      </c>
      <c r="K159" s="537"/>
      <c r="L159" s="263">
        <f t="shared" si="8"/>
        <v>575</v>
      </c>
    </row>
    <row r="160" spans="1:14" s="4" customFormat="1" ht="32.25" customHeight="1" x14ac:dyDescent="0.25">
      <c r="A160" s="679" t="s">
        <v>211</v>
      </c>
      <c r="B160" s="247" t="s">
        <v>212</v>
      </c>
      <c r="C160" s="250" t="s">
        <v>40</v>
      </c>
      <c r="D160" s="249">
        <v>3216.2</v>
      </c>
      <c r="E160" s="216">
        <v>0</v>
      </c>
      <c r="F160" s="216">
        <v>0</v>
      </c>
      <c r="G160" s="216">
        <v>0</v>
      </c>
      <c r="H160" s="216">
        <v>0</v>
      </c>
      <c r="I160" s="241">
        <v>0</v>
      </c>
      <c r="J160" s="241">
        <v>0</v>
      </c>
      <c r="K160" s="537"/>
      <c r="L160" s="263">
        <f t="shared" si="8"/>
        <v>3216.2</v>
      </c>
    </row>
    <row r="161" spans="1:12" s="4" customFormat="1" ht="35.25" customHeight="1" x14ac:dyDescent="0.25">
      <c r="A161" s="687"/>
      <c r="B161" s="246" t="s">
        <v>213</v>
      </c>
      <c r="C161" s="250" t="s">
        <v>40</v>
      </c>
      <c r="D161" s="249">
        <v>46112.95</v>
      </c>
      <c r="E161" s="216">
        <v>833.4</v>
      </c>
      <c r="F161" s="216">
        <v>753.5</v>
      </c>
      <c r="G161" s="217">
        <v>454.2</v>
      </c>
      <c r="H161" s="216">
        <v>523.9</v>
      </c>
      <c r="I161" s="241">
        <v>634.5</v>
      </c>
      <c r="J161" s="241">
        <v>500.9</v>
      </c>
      <c r="K161" s="537"/>
      <c r="L161" s="263">
        <f t="shared" si="8"/>
        <v>49813.35</v>
      </c>
    </row>
    <row r="162" spans="1:12" s="4" customFormat="1" ht="36" customHeight="1" x14ac:dyDescent="0.25">
      <c r="A162" s="680"/>
      <c r="B162" s="247" t="s">
        <v>1093</v>
      </c>
      <c r="C162" s="250" t="s">
        <v>40</v>
      </c>
      <c r="D162" s="249">
        <v>586.20000000000005</v>
      </c>
      <c r="E162" s="249">
        <v>0</v>
      </c>
      <c r="F162" s="249">
        <v>0</v>
      </c>
      <c r="G162" s="249">
        <v>0</v>
      </c>
      <c r="H162" s="249">
        <v>0</v>
      </c>
      <c r="I162" s="241">
        <v>0</v>
      </c>
      <c r="J162" s="241">
        <v>0</v>
      </c>
      <c r="K162" s="537"/>
      <c r="L162" s="263">
        <f t="shared" si="8"/>
        <v>586.20000000000005</v>
      </c>
    </row>
    <row r="163" spans="1:12" s="4" customFormat="1" ht="48" customHeight="1" x14ac:dyDescent="0.25">
      <c r="A163" s="679" t="s">
        <v>214</v>
      </c>
      <c r="B163" s="246" t="s">
        <v>215</v>
      </c>
      <c r="C163" s="250" t="s">
        <v>40</v>
      </c>
      <c r="D163" s="249">
        <v>55574.47</v>
      </c>
      <c r="E163" s="249">
        <v>0</v>
      </c>
      <c r="F163" s="249">
        <v>0</v>
      </c>
      <c r="G163" s="249">
        <v>0</v>
      </c>
      <c r="H163" s="249">
        <v>0</v>
      </c>
      <c r="I163" s="241">
        <v>0</v>
      </c>
      <c r="J163" s="241">
        <v>0</v>
      </c>
      <c r="K163" s="537"/>
      <c r="L163" s="263">
        <f t="shared" si="8"/>
        <v>55574.47</v>
      </c>
    </row>
    <row r="164" spans="1:12" s="4" customFormat="1" ht="36.75" customHeight="1" x14ac:dyDescent="0.25">
      <c r="A164" s="687"/>
      <c r="B164" s="247" t="s">
        <v>216</v>
      </c>
      <c r="C164" s="250" t="s">
        <v>40</v>
      </c>
      <c r="D164" s="249">
        <v>1315.9</v>
      </c>
      <c r="E164" s="249">
        <v>0</v>
      </c>
      <c r="F164" s="249">
        <v>0</v>
      </c>
      <c r="G164" s="249">
        <v>0</v>
      </c>
      <c r="H164" s="249">
        <v>0</v>
      </c>
      <c r="I164" s="241">
        <v>0</v>
      </c>
      <c r="J164" s="241">
        <v>0</v>
      </c>
      <c r="K164" s="537"/>
      <c r="L164" s="263">
        <f t="shared" si="8"/>
        <v>1315.9</v>
      </c>
    </row>
    <row r="165" spans="1:12" s="4" customFormat="1" ht="33.75" customHeight="1" x14ac:dyDescent="0.25">
      <c r="A165" s="680"/>
      <c r="B165" s="247" t="s">
        <v>217</v>
      </c>
      <c r="C165" s="250" t="s">
        <v>40</v>
      </c>
      <c r="D165" s="249">
        <v>1873.1</v>
      </c>
      <c r="E165" s="249">
        <v>0</v>
      </c>
      <c r="F165" s="249">
        <v>0</v>
      </c>
      <c r="G165" s="249">
        <v>0</v>
      </c>
      <c r="H165" s="249">
        <v>0</v>
      </c>
      <c r="I165" s="241">
        <v>0</v>
      </c>
      <c r="J165" s="241">
        <v>0</v>
      </c>
      <c r="K165" s="537"/>
      <c r="L165" s="263">
        <f t="shared" si="8"/>
        <v>1873.1</v>
      </c>
    </row>
    <row r="166" spans="1:12" s="4" customFormat="1" ht="31.5" customHeight="1" x14ac:dyDescent="0.25">
      <c r="A166" s="91" t="s">
        <v>1048</v>
      </c>
      <c r="B166" s="247" t="s">
        <v>1049</v>
      </c>
      <c r="C166" s="250" t="s">
        <v>40</v>
      </c>
      <c r="D166" s="249">
        <v>1810.2</v>
      </c>
      <c r="E166" s="216">
        <v>399.2</v>
      </c>
      <c r="F166" s="249">
        <v>0</v>
      </c>
      <c r="G166" s="249">
        <v>0</v>
      </c>
      <c r="H166" s="216">
        <v>200.1</v>
      </c>
      <c r="I166" s="241">
        <v>159.19999999999999</v>
      </c>
      <c r="J166" s="241">
        <v>210.7</v>
      </c>
      <c r="K166" s="537"/>
      <c r="L166" s="263">
        <f t="shared" si="8"/>
        <v>2779.3999999999996</v>
      </c>
    </row>
    <row r="167" spans="1:12" s="4" customFormat="1" ht="35.25" customHeight="1" x14ac:dyDescent="0.25">
      <c r="A167" s="65" t="s">
        <v>218</v>
      </c>
      <c r="B167" s="246" t="s">
        <v>219</v>
      </c>
      <c r="C167" s="250" t="s">
        <v>40</v>
      </c>
      <c r="D167" s="249">
        <v>104958.24599999998</v>
      </c>
      <c r="E167" s="216">
        <v>2479.9</v>
      </c>
      <c r="F167" s="216">
        <v>1221.5999999999999</v>
      </c>
      <c r="G167" s="217">
        <v>2009.8</v>
      </c>
      <c r="H167" s="216">
        <v>1612</v>
      </c>
      <c r="I167" s="241">
        <v>2507.4</v>
      </c>
      <c r="J167" s="241">
        <v>1647.2</v>
      </c>
      <c r="K167" s="537"/>
      <c r="L167" s="263">
        <f t="shared" si="8"/>
        <v>116436.14599999998</v>
      </c>
    </row>
    <row r="168" spans="1:12" s="4" customFormat="1" ht="50.25" customHeight="1" x14ac:dyDescent="0.25">
      <c r="A168" s="130" t="s">
        <v>1021</v>
      </c>
      <c r="B168" s="247" t="s">
        <v>1027</v>
      </c>
      <c r="C168" s="250" t="s">
        <v>40</v>
      </c>
      <c r="D168" s="249">
        <v>765</v>
      </c>
      <c r="E168" s="216">
        <v>0</v>
      </c>
      <c r="F168" s="216">
        <v>0</v>
      </c>
      <c r="G168" s="216">
        <v>0</v>
      </c>
      <c r="H168" s="216">
        <v>0</v>
      </c>
      <c r="I168" s="241">
        <v>0</v>
      </c>
      <c r="J168" s="241">
        <v>0</v>
      </c>
      <c r="K168" s="537"/>
      <c r="L168" s="263">
        <f t="shared" si="8"/>
        <v>765</v>
      </c>
    </row>
    <row r="169" spans="1:12" s="4" customFormat="1" ht="35.25" customHeight="1" x14ac:dyDescent="0.25">
      <c r="A169" s="679" t="s">
        <v>220</v>
      </c>
      <c r="B169" s="246" t="s">
        <v>221</v>
      </c>
      <c r="C169" s="250" t="s">
        <v>40</v>
      </c>
      <c r="D169" s="249">
        <v>26604.870000000003</v>
      </c>
      <c r="E169" s="216">
        <v>0</v>
      </c>
      <c r="F169" s="216">
        <v>0</v>
      </c>
      <c r="G169" s="216">
        <v>0</v>
      </c>
      <c r="H169" s="216">
        <v>0</v>
      </c>
      <c r="I169" s="241">
        <v>0</v>
      </c>
      <c r="J169" s="241">
        <v>0</v>
      </c>
      <c r="K169" s="537"/>
      <c r="L169" s="263">
        <f t="shared" si="8"/>
        <v>26604.870000000003</v>
      </c>
    </row>
    <row r="170" spans="1:12" s="4" customFormat="1" ht="33.75" customHeight="1" x14ac:dyDescent="0.25">
      <c r="A170" s="687"/>
      <c r="B170" s="246" t="s">
        <v>222</v>
      </c>
      <c r="C170" s="250" t="s">
        <v>40</v>
      </c>
      <c r="D170" s="249">
        <v>3012.5</v>
      </c>
      <c r="E170" s="216">
        <v>0</v>
      </c>
      <c r="F170" s="216">
        <v>0</v>
      </c>
      <c r="G170" s="216">
        <v>0</v>
      </c>
      <c r="H170" s="216">
        <v>0</v>
      </c>
      <c r="I170" s="241">
        <v>0</v>
      </c>
      <c r="J170" s="241">
        <v>0</v>
      </c>
      <c r="K170" s="537"/>
      <c r="L170" s="263">
        <f t="shared" ref="L170:L234" si="9">SUM(D170:K170)</f>
        <v>3012.5</v>
      </c>
    </row>
    <row r="171" spans="1:12" s="4" customFormat="1" ht="48.75" customHeight="1" x14ac:dyDescent="0.25">
      <c r="A171" s="687"/>
      <c r="B171" s="246" t="s">
        <v>1014</v>
      </c>
      <c r="C171" s="250" t="s">
        <v>40</v>
      </c>
      <c r="D171" s="249">
        <v>3523.1</v>
      </c>
      <c r="E171" s="216">
        <v>0</v>
      </c>
      <c r="F171" s="216">
        <v>0</v>
      </c>
      <c r="G171" s="216">
        <v>0</v>
      </c>
      <c r="H171" s="216">
        <v>0</v>
      </c>
      <c r="I171" s="241">
        <v>0</v>
      </c>
      <c r="J171" s="241">
        <v>0</v>
      </c>
      <c r="K171" s="537"/>
      <c r="L171" s="263">
        <f t="shared" si="9"/>
        <v>3523.1</v>
      </c>
    </row>
    <row r="172" spans="1:12" s="4" customFormat="1" ht="49.5" customHeight="1" x14ac:dyDescent="0.25">
      <c r="A172" s="687"/>
      <c r="B172" s="247" t="s">
        <v>223</v>
      </c>
      <c r="C172" s="250" t="s">
        <v>40</v>
      </c>
      <c r="D172" s="249">
        <v>328</v>
      </c>
      <c r="E172" s="216">
        <v>0</v>
      </c>
      <c r="F172" s="216">
        <v>0</v>
      </c>
      <c r="G172" s="216">
        <v>0</v>
      </c>
      <c r="H172" s="216">
        <v>0</v>
      </c>
      <c r="I172" s="241">
        <v>0</v>
      </c>
      <c r="J172" s="241">
        <v>0</v>
      </c>
      <c r="K172" s="537"/>
      <c r="L172" s="263">
        <f t="shared" si="9"/>
        <v>328</v>
      </c>
    </row>
    <row r="173" spans="1:12" s="4" customFormat="1" ht="34.5" customHeight="1" x14ac:dyDescent="0.25">
      <c r="A173" s="687"/>
      <c r="B173" s="246" t="s">
        <v>224</v>
      </c>
      <c r="C173" s="250" t="s">
        <v>40</v>
      </c>
      <c r="D173" s="249">
        <v>32965.450000000004</v>
      </c>
      <c r="E173" s="217">
        <v>581.5</v>
      </c>
      <c r="F173" s="216">
        <v>1137.3</v>
      </c>
      <c r="G173" s="216">
        <v>457.8</v>
      </c>
      <c r="H173" s="216">
        <v>1094.7</v>
      </c>
      <c r="I173" s="241">
        <v>684.6</v>
      </c>
      <c r="J173" s="241">
        <v>646.70000000000005</v>
      </c>
      <c r="K173" s="537"/>
      <c r="L173" s="263">
        <f t="shared" si="9"/>
        <v>37568.050000000003</v>
      </c>
    </row>
    <row r="174" spans="1:12" s="4" customFormat="1" ht="48" customHeight="1" x14ac:dyDescent="0.25">
      <c r="A174" s="687"/>
      <c r="B174" s="247" t="s">
        <v>225</v>
      </c>
      <c r="C174" s="250" t="s">
        <v>40</v>
      </c>
      <c r="D174" s="249">
        <v>7840.9999999999991</v>
      </c>
      <c r="E174" s="217">
        <v>512.20000000000005</v>
      </c>
      <c r="F174" s="216">
        <v>0</v>
      </c>
      <c r="G174" s="216">
        <v>163.30000000000001</v>
      </c>
      <c r="H174" s="216">
        <v>498.1</v>
      </c>
      <c r="I174" s="241">
        <v>0</v>
      </c>
      <c r="J174" s="241">
        <v>0</v>
      </c>
      <c r="K174" s="537"/>
      <c r="L174" s="263">
        <f t="shared" si="9"/>
        <v>9014.5999999999985</v>
      </c>
    </row>
    <row r="175" spans="1:12" s="4" customFormat="1" ht="29.25" customHeight="1" x14ac:dyDescent="0.25">
      <c r="A175" s="687"/>
      <c r="B175" s="247" t="s">
        <v>226</v>
      </c>
      <c r="C175" s="250" t="s">
        <v>40</v>
      </c>
      <c r="D175" s="249">
        <v>221</v>
      </c>
      <c r="E175" s="217">
        <v>0</v>
      </c>
      <c r="F175" s="216">
        <v>0</v>
      </c>
      <c r="G175" s="216">
        <v>0</v>
      </c>
      <c r="H175" s="216">
        <v>0</v>
      </c>
      <c r="I175" s="523">
        <v>0</v>
      </c>
      <c r="J175" s="241">
        <v>0</v>
      </c>
      <c r="K175" s="537"/>
      <c r="L175" s="263">
        <f t="shared" si="9"/>
        <v>221</v>
      </c>
    </row>
    <row r="176" spans="1:12" s="4" customFormat="1" ht="28.5" customHeight="1" x14ac:dyDescent="0.25">
      <c r="A176" s="687"/>
      <c r="B176" s="247" t="s">
        <v>227</v>
      </c>
      <c r="C176" s="250" t="s">
        <v>40</v>
      </c>
      <c r="D176" s="249">
        <v>491</v>
      </c>
      <c r="E176" s="217">
        <v>0</v>
      </c>
      <c r="F176" s="216">
        <v>0</v>
      </c>
      <c r="G176" s="216">
        <v>0</v>
      </c>
      <c r="H176" s="216">
        <v>0</v>
      </c>
      <c r="I176" s="523">
        <v>0</v>
      </c>
      <c r="J176" s="241">
        <v>0</v>
      </c>
      <c r="K176" s="537"/>
      <c r="L176" s="263">
        <f t="shared" si="9"/>
        <v>491</v>
      </c>
    </row>
    <row r="177" spans="1:12" s="4" customFormat="1" ht="48" customHeight="1" x14ac:dyDescent="0.25">
      <c r="A177" s="680"/>
      <c r="B177" s="247" t="s">
        <v>228</v>
      </c>
      <c r="C177" s="250" t="s">
        <v>40</v>
      </c>
      <c r="D177" s="249">
        <v>11099.039999999999</v>
      </c>
      <c r="E177" s="217">
        <v>0</v>
      </c>
      <c r="F177" s="216">
        <v>0</v>
      </c>
      <c r="G177" s="216">
        <v>0</v>
      </c>
      <c r="H177" s="216">
        <v>0</v>
      </c>
      <c r="I177" s="523">
        <v>0</v>
      </c>
      <c r="J177" s="241">
        <v>0</v>
      </c>
      <c r="K177" s="537"/>
      <c r="L177" s="263">
        <f t="shared" si="9"/>
        <v>11099.039999999999</v>
      </c>
    </row>
    <row r="178" spans="1:12" s="4" customFormat="1" ht="37.5" customHeight="1" x14ac:dyDescent="0.25">
      <c r="A178" s="91" t="s">
        <v>1094</v>
      </c>
      <c r="B178" s="247" t="s">
        <v>1095</v>
      </c>
      <c r="C178" s="250" t="s">
        <v>40</v>
      </c>
      <c r="D178" s="249">
        <v>2740</v>
      </c>
      <c r="E178" s="249">
        <v>359.2</v>
      </c>
      <c r="F178" s="217">
        <v>781.7</v>
      </c>
      <c r="G178" s="217">
        <v>275.8</v>
      </c>
      <c r="H178" s="216">
        <v>551</v>
      </c>
      <c r="I178" s="241">
        <v>0</v>
      </c>
      <c r="J178" s="241">
        <v>327.60000000000002</v>
      </c>
      <c r="K178" s="537"/>
      <c r="L178" s="263">
        <f t="shared" si="9"/>
        <v>5035.3</v>
      </c>
    </row>
    <row r="179" spans="1:12" s="4" customFormat="1" ht="35.25" customHeight="1" x14ac:dyDescent="0.25">
      <c r="A179" s="65" t="s">
        <v>229</v>
      </c>
      <c r="B179" s="246" t="s">
        <v>230</v>
      </c>
      <c r="C179" s="250" t="s">
        <v>40</v>
      </c>
      <c r="D179" s="249">
        <v>37440.019999999997</v>
      </c>
      <c r="E179" s="217">
        <v>0</v>
      </c>
      <c r="F179" s="216">
        <v>0</v>
      </c>
      <c r="G179" s="217">
        <v>0</v>
      </c>
      <c r="H179" s="216">
        <v>0</v>
      </c>
      <c r="I179" s="241">
        <v>0</v>
      </c>
      <c r="J179" s="241">
        <v>0</v>
      </c>
      <c r="K179" s="537"/>
      <c r="L179" s="263">
        <f t="shared" si="9"/>
        <v>37440.019999999997</v>
      </c>
    </row>
    <row r="180" spans="1:12" s="4" customFormat="1" ht="34.5" customHeight="1" x14ac:dyDescent="0.25">
      <c r="A180" s="65" t="s">
        <v>231</v>
      </c>
      <c r="B180" s="246" t="s">
        <v>232</v>
      </c>
      <c r="C180" s="250" t="s">
        <v>40</v>
      </c>
      <c r="D180" s="249">
        <v>56379.799999999996</v>
      </c>
      <c r="E180" s="217">
        <v>1793</v>
      </c>
      <c r="F180" s="216">
        <v>1005</v>
      </c>
      <c r="G180" s="216">
        <v>375.9</v>
      </c>
      <c r="H180" s="216">
        <v>49.2</v>
      </c>
      <c r="I180" s="241">
        <v>441</v>
      </c>
      <c r="J180" s="241">
        <v>106.9</v>
      </c>
      <c r="K180" s="537"/>
      <c r="L180" s="263">
        <f t="shared" si="9"/>
        <v>60150.799999999996</v>
      </c>
    </row>
    <row r="181" spans="1:12" s="4" customFormat="1" ht="30.75" customHeight="1" x14ac:dyDescent="0.25">
      <c r="A181" s="65" t="s">
        <v>233</v>
      </c>
      <c r="B181" s="247" t="s">
        <v>234</v>
      </c>
      <c r="C181" s="250" t="s">
        <v>40</v>
      </c>
      <c r="D181" s="249">
        <v>1783</v>
      </c>
      <c r="E181" s="217">
        <v>0</v>
      </c>
      <c r="F181" s="217">
        <v>0</v>
      </c>
      <c r="G181" s="217">
        <v>0</v>
      </c>
      <c r="H181" s="217">
        <v>0</v>
      </c>
      <c r="I181" s="241">
        <v>0</v>
      </c>
      <c r="J181" s="241">
        <v>0</v>
      </c>
      <c r="K181" s="537"/>
      <c r="L181" s="263">
        <f t="shared" si="9"/>
        <v>1783</v>
      </c>
    </row>
    <row r="182" spans="1:12" s="4" customFormat="1" ht="32.25" customHeight="1" x14ac:dyDescent="0.25">
      <c r="A182" s="65" t="s">
        <v>235</v>
      </c>
      <c r="B182" s="247" t="s">
        <v>1015</v>
      </c>
      <c r="C182" s="250" t="s">
        <v>40</v>
      </c>
      <c r="D182" s="249">
        <v>176</v>
      </c>
      <c r="E182" s="217">
        <v>0</v>
      </c>
      <c r="F182" s="217">
        <v>0</v>
      </c>
      <c r="G182" s="217">
        <v>0</v>
      </c>
      <c r="H182" s="217">
        <v>0</v>
      </c>
      <c r="I182" s="241">
        <v>0</v>
      </c>
      <c r="J182" s="241">
        <v>0</v>
      </c>
      <c r="K182" s="537"/>
      <c r="L182" s="263">
        <f t="shared" si="9"/>
        <v>176</v>
      </c>
    </row>
    <row r="183" spans="1:12" s="4" customFormat="1" ht="48" customHeight="1" x14ac:dyDescent="0.25">
      <c r="A183" s="65" t="s">
        <v>236</v>
      </c>
      <c r="B183" s="246" t="s">
        <v>237</v>
      </c>
      <c r="C183" s="250" t="s">
        <v>40</v>
      </c>
      <c r="D183" s="249">
        <v>739.5</v>
      </c>
      <c r="E183" s="217">
        <v>0</v>
      </c>
      <c r="F183" s="217">
        <v>0</v>
      </c>
      <c r="G183" s="217">
        <v>0</v>
      </c>
      <c r="H183" s="217">
        <v>0</v>
      </c>
      <c r="I183" s="241">
        <v>0</v>
      </c>
      <c r="J183" s="241">
        <v>0</v>
      </c>
      <c r="K183" s="537"/>
      <c r="L183" s="263">
        <f t="shared" si="9"/>
        <v>739.5</v>
      </c>
    </row>
    <row r="184" spans="1:12" s="4" customFormat="1" ht="30" customHeight="1" x14ac:dyDescent="0.25">
      <c r="A184" s="65" t="s">
        <v>1096</v>
      </c>
      <c r="B184" s="247" t="s">
        <v>1097</v>
      </c>
      <c r="C184" s="250" t="s">
        <v>40</v>
      </c>
      <c r="D184" s="388">
        <v>508.79999999999995</v>
      </c>
      <c r="E184" s="216">
        <v>0</v>
      </c>
      <c r="F184" s="216">
        <v>0</v>
      </c>
      <c r="G184" s="216">
        <v>0</v>
      </c>
      <c r="H184" s="216">
        <v>0</v>
      </c>
      <c r="I184" s="241">
        <v>0</v>
      </c>
      <c r="J184" s="241">
        <v>0</v>
      </c>
      <c r="K184" s="505"/>
      <c r="L184" s="551">
        <f t="shared" si="9"/>
        <v>508.79999999999995</v>
      </c>
    </row>
    <row r="185" spans="1:12" s="4" customFormat="1" ht="33" customHeight="1" x14ac:dyDescent="0.25">
      <c r="A185" s="65" t="s">
        <v>238</v>
      </c>
      <c r="B185" s="246" t="s">
        <v>239</v>
      </c>
      <c r="C185" s="250" t="s">
        <v>40</v>
      </c>
      <c r="D185" s="388">
        <v>12507.18</v>
      </c>
      <c r="E185" s="216">
        <v>0</v>
      </c>
      <c r="F185" s="216">
        <v>0</v>
      </c>
      <c r="G185" s="216">
        <v>0</v>
      </c>
      <c r="H185" s="216">
        <v>0</v>
      </c>
      <c r="I185" s="216">
        <v>0</v>
      </c>
      <c r="J185" s="241">
        <v>0</v>
      </c>
      <c r="K185" s="505"/>
      <c r="L185" s="551">
        <f t="shared" si="9"/>
        <v>12507.18</v>
      </c>
    </row>
    <row r="186" spans="1:12" s="4" customFormat="1" ht="36" customHeight="1" x14ac:dyDescent="0.25">
      <c r="A186" s="65" t="s">
        <v>240</v>
      </c>
      <c r="B186" s="246" t="s">
        <v>241</v>
      </c>
      <c r="C186" s="250" t="s">
        <v>40</v>
      </c>
      <c r="D186" s="249">
        <v>11915.81</v>
      </c>
      <c r="E186" s="217">
        <v>0</v>
      </c>
      <c r="F186" s="217">
        <v>0</v>
      </c>
      <c r="G186" s="217">
        <v>0</v>
      </c>
      <c r="H186" s="217">
        <v>0</v>
      </c>
      <c r="I186" s="241">
        <v>0</v>
      </c>
      <c r="J186" s="241">
        <v>0</v>
      </c>
      <c r="K186" s="537"/>
      <c r="L186" s="263">
        <f t="shared" si="9"/>
        <v>11915.81</v>
      </c>
    </row>
    <row r="187" spans="1:12" s="4" customFormat="1" ht="34.5" customHeight="1" x14ac:dyDescent="0.25">
      <c r="A187" s="679" t="s">
        <v>242</v>
      </c>
      <c r="B187" s="247" t="s">
        <v>243</v>
      </c>
      <c r="C187" s="250" t="s">
        <v>40</v>
      </c>
      <c r="D187" s="249">
        <v>3606.7</v>
      </c>
      <c r="E187" s="217">
        <v>908.4</v>
      </c>
      <c r="F187" s="216">
        <v>1042.5999999999999</v>
      </c>
      <c r="G187" s="216">
        <v>996.8</v>
      </c>
      <c r="H187" s="216">
        <v>734</v>
      </c>
      <c r="I187" s="241">
        <v>822.9</v>
      </c>
      <c r="J187" s="241">
        <v>421.5</v>
      </c>
      <c r="K187" s="537"/>
      <c r="L187" s="263">
        <f t="shared" si="9"/>
        <v>8532.8999999999978</v>
      </c>
    </row>
    <row r="188" spans="1:12" s="4" customFormat="1" ht="36.75" customHeight="1" x14ac:dyDescent="0.25">
      <c r="A188" s="680"/>
      <c r="B188" s="246" t="s">
        <v>244</v>
      </c>
      <c r="C188" s="250" t="s">
        <v>40</v>
      </c>
      <c r="D188" s="249">
        <v>61721.069999999992</v>
      </c>
      <c r="E188" s="217">
        <v>684.7</v>
      </c>
      <c r="F188" s="216">
        <v>1193.8</v>
      </c>
      <c r="G188" s="216">
        <v>900.9</v>
      </c>
      <c r="H188" s="216">
        <v>716.2</v>
      </c>
      <c r="I188" s="241">
        <v>889.5</v>
      </c>
      <c r="J188" s="241">
        <v>687.5</v>
      </c>
      <c r="K188" s="537"/>
      <c r="L188" s="263">
        <f t="shared" si="9"/>
        <v>66793.669999999984</v>
      </c>
    </row>
    <row r="189" spans="1:12" s="4" customFormat="1" ht="33" customHeight="1" x14ac:dyDescent="0.25">
      <c r="A189" s="65" t="s">
        <v>245</v>
      </c>
      <c r="B189" s="247" t="s">
        <v>246</v>
      </c>
      <c r="C189" s="250" t="s">
        <v>40</v>
      </c>
      <c r="D189" s="249">
        <v>4834.7999999999993</v>
      </c>
      <c r="E189" s="216">
        <v>0</v>
      </c>
      <c r="F189" s="216">
        <v>0</v>
      </c>
      <c r="G189" s="216">
        <v>0</v>
      </c>
      <c r="H189" s="216">
        <v>0</v>
      </c>
      <c r="I189" s="241">
        <v>0</v>
      </c>
      <c r="J189" s="241">
        <v>0</v>
      </c>
      <c r="K189" s="537"/>
      <c r="L189" s="263">
        <f t="shared" si="9"/>
        <v>4834.7999999999993</v>
      </c>
    </row>
    <row r="190" spans="1:12" s="4" customFormat="1" ht="34.5" customHeight="1" x14ac:dyDescent="0.25">
      <c r="A190" s="65" t="s">
        <v>247</v>
      </c>
      <c r="B190" s="246" t="s">
        <v>248</v>
      </c>
      <c r="C190" s="250" t="s">
        <v>40</v>
      </c>
      <c r="D190" s="249">
        <v>5103.18</v>
      </c>
      <c r="E190" s="217">
        <v>0</v>
      </c>
      <c r="F190" s="216">
        <v>0</v>
      </c>
      <c r="G190" s="216">
        <v>0</v>
      </c>
      <c r="H190" s="216">
        <v>0</v>
      </c>
      <c r="I190" s="241">
        <v>0</v>
      </c>
      <c r="J190" s="241">
        <v>0</v>
      </c>
      <c r="K190" s="537"/>
      <c r="L190" s="263">
        <f t="shared" si="9"/>
        <v>5103.18</v>
      </c>
    </row>
    <row r="191" spans="1:12" s="4" customFormat="1" ht="33.75" customHeight="1" x14ac:dyDescent="0.25">
      <c r="A191" s="713" t="s">
        <v>249</v>
      </c>
      <c r="B191" s="246" t="s">
        <v>250</v>
      </c>
      <c r="C191" s="250" t="s">
        <v>40</v>
      </c>
      <c r="D191" s="249">
        <v>18606.390000000003</v>
      </c>
      <c r="E191" s="217">
        <v>547.5</v>
      </c>
      <c r="F191" s="216">
        <v>221.5</v>
      </c>
      <c r="G191" s="216">
        <v>379</v>
      </c>
      <c r="H191" s="216">
        <v>663.1</v>
      </c>
      <c r="I191" s="241">
        <v>585.20000000000005</v>
      </c>
      <c r="J191" s="241">
        <v>392.6</v>
      </c>
      <c r="K191" s="537"/>
      <c r="L191" s="263">
        <f t="shared" si="9"/>
        <v>21395.29</v>
      </c>
    </row>
    <row r="192" spans="1:12" s="4" customFormat="1" ht="36.75" customHeight="1" x14ac:dyDescent="0.25">
      <c r="A192" s="713"/>
      <c r="B192" s="246" t="s">
        <v>251</v>
      </c>
      <c r="C192" s="250" t="s">
        <v>40</v>
      </c>
      <c r="D192" s="249">
        <v>4878.5000000000009</v>
      </c>
      <c r="E192" s="217">
        <v>0</v>
      </c>
      <c r="F192" s="217">
        <v>0</v>
      </c>
      <c r="G192" s="217">
        <v>0</v>
      </c>
      <c r="H192" s="216">
        <v>0</v>
      </c>
      <c r="I192" s="241">
        <v>0</v>
      </c>
      <c r="J192" s="241">
        <v>0</v>
      </c>
      <c r="K192" s="537"/>
      <c r="L192" s="263">
        <f t="shared" si="9"/>
        <v>4878.5000000000009</v>
      </c>
    </row>
    <row r="193" spans="1:12" s="4" customFormat="1" ht="36.75" customHeight="1" x14ac:dyDescent="0.25">
      <c r="A193" s="65" t="s">
        <v>1162</v>
      </c>
      <c r="B193" s="247" t="s">
        <v>1155</v>
      </c>
      <c r="C193" s="250" t="s">
        <v>40</v>
      </c>
      <c r="D193" s="249">
        <v>249.6</v>
      </c>
      <c r="E193" s="217">
        <v>0</v>
      </c>
      <c r="F193" s="217">
        <v>0</v>
      </c>
      <c r="G193" s="217">
        <v>0</v>
      </c>
      <c r="H193" s="216">
        <v>0</v>
      </c>
      <c r="I193" s="241">
        <v>0</v>
      </c>
      <c r="J193" s="241">
        <v>0</v>
      </c>
      <c r="K193" s="537"/>
      <c r="L193" s="263">
        <f t="shared" si="9"/>
        <v>249.6</v>
      </c>
    </row>
    <row r="194" spans="1:12" s="4" customFormat="1" ht="33" customHeight="1" x14ac:dyDescent="0.25">
      <c r="A194" s="713" t="s">
        <v>252</v>
      </c>
      <c r="B194" s="246" t="s">
        <v>253</v>
      </c>
      <c r="C194" s="250" t="s">
        <v>40</v>
      </c>
      <c r="D194" s="388">
        <v>9886.5499999999993</v>
      </c>
      <c r="E194" s="217">
        <v>0</v>
      </c>
      <c r="F194" s="217">
        <v>0</v>
      </c>
      <c r="G194" s="217">
        <v>0</v>
      </c>
      <c r="H194" s="216">
        <v>0</v>
      </c>
      <c r="I194" s="241">
        <v>0</v>
      </c>
      <c r="J194" s="241">
        <v>0</v>
      </c>
      <c r="K194" s="537"/>
      <c r="L194" s="263">
        <f t="shared" si="9"/>
        <v>9886.5499999999993</v>
      </c>
    </row>
    <row r="195" spans="1:12" s="4" customFormat="1" ht="33" customHeight="1" x14ac:dyDescent="0.25">
      <c r="A195" s="713"/>
      <c r="B195" s="247" t="s">
        <v>254</v>
      </c>
      <c r="C195" s="250" t="s">
        <v>40</v>
      </c>
      <c r="D195" s="237">
        <v>20413.990000000002</v>
      </c>
      <c r="E195" s="217">
        <v>684.4</v>
      </c>
      <c r="F195" s="216">
        <v>954.1</v>
      </c>
      <c r="G195" s="216">
        <v>554</v>
      </c>
      <c r="H195" s="216">
        <v>465.6</v>
      </c>
      <c r="I195" s="241">
        <v>209.7</v>
      </c>
      <c r="J195" s="241">
        <v>425.6</v>
      </c>
      <c r="K195" s="537"/>
      <c r="L195" s="263">
        <f t="shared" si="9"/>
        <v>23707.39</v>
      </c>
    </row>
    <row r="196" spans="1:12" s="4" customFormat="1" ht="29.25" customHeight="1" x14ac:dyDescent="0.25">
      <c r="A196" s="713"/>
      <c r="B196" s="247" t="s">
        <v>255</v>
      </c>
      <c r="C196" s="250" t="s">
        <v>40</v>
      </c>
      <c r="D196" s="249">
        <v>5351.9</v>
      </c>
      <c r="E196" s="217">
        <v>0</v>
      </c>
      <c r="F196" s="216">
        <v>759.6</v>
      </c>
      <c r="G196" s="216">
        <v>0</v>
      </c>
      <c r="H196" s="216">
        <v>785.2</v>
      </c>
      <c r="I196" s="241">
        <v>536.20000000000005</v>
      </c>
      <c r="J196" s="241">
        <v>662.7</v>
      </c>
      <c r="K196" s="537"/>
      <c r="L196" s="263">
        <f t="shared" si="9"/>
        <v>8095.5999999999995</v>
      </c>
    </row>
    <row r="197" spans="1:12" s="4" customFormat="1" ht="36" customHeight="1" x14ac:dyDescent="0.25">
      <c r="A197" s="679" t="s">
        <v>256</v>
      </c>
      <c r="B197" s="246" t="s">
        <v>257</v>
      </c>
      <c r="C197" s="250" t="s">
        <v>40</v>
      </c>
      <c r="D197" s="249">
        <v>525.6</v>
      </c>
      <c r="E197" s="217">
        <v>0</v>
      </c>
      <c r="F197" s="217">
        <v>0</v>
      </c>
      <c r="G197" s="216">
        <v>0</v>
      </c>
      <c r="H197" s="216">
        <v>0</v>
      </c>
      <c r="I197" s="241">
        <v>0</v>
      </c>
      <c r="J197" s="241">
        <v>0</v>
      </c>
      <c r="K197" s="537"/>
      <c r="L197" s="263">
        <f t="shared" si="9"/>
        <v>525.6</v>
      </c>
    </row>
    <row r="198" spans="1:12" s="4" customFormat="1" ht="34.5" customHeight="1" x14ac:dyDescent="0.25">
      <c r="A198" s="680"/>
      <c r="B198" s="247" t="s">
        <v>258</v>
      </c>
      <c r="C198" s="250" t="s">
        <v>40</v>
      </c>
      <c r="D198" s="249">
        <v>583.1</v>
      </c>
      <c r="E198" s="217">
        <v>0</v>
      </c>
      <c r="F198" s="217">
        <v>0</v>
      </c>
      <c r="G198" s="216">
        <v>0</v>
      </c>
      <c r="H198" s="216">
        <v>0</v>
      </c>
      <c r="I198" s="241">
        <v>0</v>
      </c>
      <c r="J198" s="241">
        <v>0</v>
      </c>
      <c r="K198" s="537"/>
      <c r="L198" s="263">
        <f t="shared" si="9"/>
        <v>583.1</v>
      </c>
    </row>
    <row r="199" spans="1:12" s="4" customFormat="1" ht="33" customHeight="1" x14ac:dyDescent="0.25">
      <c r="A199" s="65" t="s">
        <v>259</v>
      </c>
      <c r="B199" s="246" t="s">
        <v>260</v>
      </c>
      <c r="C199" s="250" t="s">
        <v>40</v>
      </c>
      <c r="D199" s="249">
        <v>247.1</v>
      </c>
      <c r="E199" s="217">
        <v>0</v>
      </c>
      <c r="F199" s="217">
        <v>0</v>
      </c>
      <c r="G199" s="216">
        <v>0</v>
      </c>
      <c r="H199" s="216">
        <v>0</v>
      </c>
      <c r="I199" s="241">
        <v>0</v>
      </c>
      <c r="J199" s="241">
        <v>0</v>
      </c>
      <c r="K199" s="537"/>
      <c r="L199" s="263">
        <f t="shared" si="9"/>
        <v>247.1</v>
      </c>
    </row>
    <row r="200" spans="1:12" s="4" customFormat="1" ht="33.75" customHeight="1" x14ac:dyDescent="0.25">
      <c r="A200" s="65" t="s">
        <v>261</v>
      </c>
      <c r="B200" s="247" t="s">
        <v>262</v>
      </c>
      <c r="C200" s="250" t="s">
        <v>40</v>
      </c>
      <c r="D200" s="249">
        <v>969.46</v>
      </c>
      <c r="E200" s="217">
        <v>0</v>
      </c>
      <c r="F200" s="217">
        <v>0</v>
      </c>
      <c r="G200" s="216">
        <v>0</v>
      </c>
      <c r="H200" s="216">
        <v>0</v>
      </c>
      <c r="I200" s="241">
        <v>0</v>
      </c>
      <c r="J200" s="241">
        <v>0</v>
      </c>
      <c r="K200" s="537"/>
      <c r="L200" s="263">
        <f t="shared" si="9"/>
        <v>969.46</v>
      </c>
    </row>
    <row r="201" spans="1:12" s="4" customFormat="1" ht="34.5" customHeight="1" x14ac:dyDescent="0.25">
      <c r="A201" s="65" t="s">
        <v>263</v>
      </c>
      <c r="B201" s="246" t="s">
        <v>264</v>
      </c>
      <c r="C201" s="250" t="s">
        <v>40</v>
      </c>
      <c r="D201" s="249">
        <v>11444.309999999998</v>
      </c>
      <c r="E201" s="217">
        <v>0</v>
      </c>
      <c r="F201" s="217">
        <v>0</v>
      </c>
      <c r="G201" s="216">
        <v>0</v>
      </c>
      <c r="H201" s="216">
        <v>0</v>
      </c>
      <c r="I201" s="241">
        <v>0</v>
      </c>
      <c r="J201" s="241">
        <v>0</v>
      </c>
      <c r="K201" s="537"/>
      <c r="L201" s="263">
        <f t="shared" si="9"/>
        <v>11444.309999999998</v>
      </c>
    </row>
    <row r="202" spans="1:12" s="4" customFormat="1" ht="33" customHeight="1" x14ac:dyDescent="0.25">
      <c r="A202" s="65" t="s">
        <v>265</v>
      </c>
      <c r="B202" s="246" t="s">
        <v>266</v>
      </c>
      <c r="C202" s="250" t="s">
        <v>40</v>
      </c>
      <c r="D202" s="249">
        <v>4200.6999999999989</v>
      </c>
      <c r="E202" s="217">
        <v>0</v>
      </c>
      <c r="F202" s="217">
        <v>0</v>
      </c>
      <c r="G202" s="216">
        <v>0</v>
      </c>
      <c r="H202" s="216">
        <v>0</v>
      </c>
      <c r="I202" s="241">
        <v>0</v>
      </c>
      <c r="J202" s="241">
        <v>0</v>
      </c>
      <c r="K202" s="537"/>
      <c r="L202" s="263">
        <f t="shared" si="9"/>
        <v>4200.6999999999989</v>
      </c>
    </row>
    <row r="203" spans="1:12" s="4" customFormat="1" ht="33.75" customHeight="1" x14ac:dyDescent="0.25">
      <c r="A203" s="65" t="s">
        <v>267</v>
      </c>
      <c r="B203" s="246" t="s">
        <v>268</v>
      </c>
      <c r="C203" s="250" t="s">
        <v>40</v>
      </c>
      <c r="D203" s="249">
        <v>8208.02</v>
      </c>
      <c r="E203" s="217">
        <v>0</v>
      </c>
      <c r="F203" s="217">
        <v>0</v>
      </c>
      <c r="G203" s="216">
        <v>0</v>
      </c>
      <c r="H203" s="216">
        <v>0</v>
      </c>
      <c r="I203" s="241">
        <v>0</v>
      </c>
      <c r="J203" s="241">
        <v>0</v>
      </c>
      <c r="K203" s="537"/>
      <c r="L203" s="263">
        <f t="shared" si="9"/>
        <v>8208.02</v>
      </c>
    </row>
    <row r="204" spans="1:12" s="4" customFormat="1" ht="33" customHeight="1" x14ac:dyDescent="0.25">
      <c r="A204" s="65" t="s">
        <v>1022</v>
      </c>
      <c r="B204" s="247" t="s">
        <v>1028</v>
      </c>
      <c r="C204" s="250" t="s">
        <v>40</v>
      </c>
      <c r="D204" s="249">
        <v>45</v>
      </c>
      <c r="E204" s="217">
        <v>0</v>
      </c>
      <c r="F204" s="217">
        <v>0</v>
      </c>
      <c r="G204" s="216">
        <v>0</v>
      </c>
      <c r="H204" s="216">
        <v>0</v>
      </c>
      <c r="I204" s="241">
        <v>0</v>
      </c>
      <c r="J204" s="241">
        <v>0</v>
      </c>
      <c r="K204" s="537"/>
      <c r="L204" s="263">
        <f t="shared" si="9"/>
        <v>45</v>
      </c>
    </row>
    <row r="205" spans="1:12" s="4" customFormat="1" ht="31.5" customHeight="1" x14ac:dyDescent="0.25">
      <c r="A205" s="65" t="s">
        <v>269</v>
      </c>
      <c r="B205" s="246" t="s">
        <v>270</v>
      </c>
      <c r="C205" s="250" t="s">
        <v>40</v>
      </c>
      <c r="D205" s="249">
        <v>1666.6</v>
      </c>
      <c r="E205" s="217">
        <v>0</v>
      </c>
      <c r="F205" s="217">
        <v>0</v>
      </c>
      <c r="G205" s="216">
        <v>0</v>
      </c>
      <c r="H205" s="216">
        <v>0</v>
      </c>
      <c r="I205" s="241">
        <v>0</v>
      </c>
      <c r="J205" s="241">
        <v>0</v>
      </c>
      <c r="K205" s="537"/>
      <c r="L205" s="263">
        <f t="shared" si="9"/>
        <v>1666.6</v>
      </c>
    </row>
    <row r="206" spans="1:12" s="4" customFormat="1" ht="33.75" customHeight="1" x14ac:dyDescent="0.25">
      <c r="A206" s="65" t="s">
        <v>271</v>
      </c>
      <c r="B206" s="246" t="s">
        <v>272</v>
      </c>
      <c r="C206" s="250" t="s">
        <v>40</v>
      </c>
      <c r="D206" s="249">
        <v>1585.7</v>
      </c>
      <c r="E206" s="217">
        <v>0</v>
      </c>
      <c r="F206" s="217">
        <v>0</v>
      </c>
      <c r="G206" s="216">
        <v>0</v>
      </c>
      <c r="H206" s="216">
        <v>0</v>
      </c>
      <c r="I206" s="241">
        <v>0</v>
      </c>
      <c r="J206" s="241">
        <v>0</v>
      </c>
      <c r="K206" s="537"/>
      <c r="L206" s="263">
        <f t="shared" si="9"/>
        <v>1585.7</v>
      </c>
    </row>
    <row r="207" spans="1:12" s="4" customFormat="1" ht="32.25" customHeight="1" x14ac:dyDescent="0.25">
      <c r="A207" s="65" t="s">
        <v>273</v>
      </c>
      <c r="B207" s="246" t="s">
        <v>274</v>
      </c>
      <c r="C207" s="250" t="s">
        <v>40</v>
      </c>
      <c r="D207" s="249">
        <v>1862</v>
      </c>
      <c r="E207" s="217">
        <v>0</v>
      </c>
      <c r="F207" s="217">
        <v>0</v>
      </c>
      <c r="G207" s="216">
        <v>0</v>
      </c>
      <c r="H207" s="216">
        <v>0</v>
      </c>
      <c r="I207" s="241">
        <v>0</v>
      </c>
      <c r="J207" s="241">
        <v>0</v>
      </c>
      <c r="K207" s="537"/>
      <c r="L207" s="263">
        <f t="shared" si="9"/>
        <v>1862</v>
      </c>
    </row>
    <row r="208" spans="1:12" s="4" customFormat="1" ht="28.5" customHeight="1" x14ac:dyDescent="0.25">
      <c r="A208" s="65" t="s">
        <v>275</v>
      </c>
      <c r="B208" s="246" t="s">
        <v>276</v>
      </c>
      <c r="C208" s="250" t="s">
        <v>40</v>
      </c>
      <c r="D208" s="249">
        <v>453.69999999999993</v>
      </c>
      <c r="E208" s="217">
        <v>0</v>
      </c>
      <c r="F208" s="217">
        <v>0</v>
      </c>
      <c r="G208" s="216">
        <v>0</v>
      </c>
      <c r="H208" s="216">
        <v>0</v>
      </c>
      <c r="I208" s="241">
        <v>0</v>
      </c>
      <c r="J208" s="241">
        <v>0</v>
      </c>
      <c r="K208" s="537"/>
      <c r="L208" s="263">
        <f t="shared" si="9"/>
        <v>453.69999999999993</v>
      </c>
    </row>
    <row r="209" spans="1:12" s="4" customFormat="1" ht="34.5" customHeight="1" x14ac:dyDescent="0.25">
      <c r="A209" s="679" t="s">
        <v>277</v>
      </c>
      <c r="B209" s="247" t="s">
        <v>278</v>
      </c>
      <c r="C209" s="250" t="s">
        <v>40</v>
      </c>
      <c r="D209" s="249">
        <v>11108.15</v>
      </c>
      <c r="E209" s="217">
        <v>0</v>
      </c>
      <c r="F209" s="216">
        <v>4198.1000000000004</v>
      </c>
      <c r="G209" s="216">
        <v>7531.7</v>
      </c>
      <c r="H209" s="230">
        <v>6448.4</v>
      </c>
      <c r="I209" s="241">
        <v>6220.7</v>
      </c>
      <c r="J209" s="241">
        <v>1985.8</v>
      </c>
      <c r="K209" s="537"/>
      <c r="L209" s="263">
        <f t="shared" si="9"/>
        <v>37492.85</v>
      </c>
    </row>
    <row r="210" spans="1:12" s="4" customFormat="1" ht="33.75" customHeight="1" x14ac:dyDescent="0.25">
      <c r="A210" s="687"/>
      <c r="B210" s="246" t="s">
        <v>279</v>
      </c>
      <c r="C210" s="250" t="s">
        <v>40</v>
      </c>
      <c r="D210" s="249">
        <v>17726.52</v>
      </c>
      <c r="E210" s="217">
        <v>0</v>
      </c>
      <c r="F210" s="217">
        <v>0</v>
      </c>
      <c r="G210" s="217">
        <v>0</v>
      </c>
      <c r="H210" s="217">
        <v>0</v>
      </c>
      <c r="I210" s="241">
        <v>0</v>
      </c>
      <c r="J210" s="241">
        <v>0</v>
      </c>
      <c r="K210" s="537"/>
      <c r="L210" s="263">
        <f t="shared" si="9"/>
        <v>17726.52</v>
      </c>
    </row>
    <row r="211" spans="1:12" s="4" customFormat="1" ht="28.5" customHeight="1" x14ac:dyDescent="0.25">
      <c r="A211" s="680"/>
      <c r="B211" s="246" t="s">
        <v>280</v>
      </c>
      <c r="C211" s="250" t="s">
        <v>40</v>
      </c>
      <c r="D211" s="249">
        <v>846.9</v>
      </c>
      <c r="E211" s="217">
        <v>0</v>
      </c>
      <c r="F211" s="217">
        <v>0</v>
      </c>
      <c r="G211" s="217">
        <v>0</v>
      </c>
      <c r="H211" s="217">
        <v>0</v>
      </c>
      <c r="I211" s="241">
        <v>0</v>
      </c>
      <c r="J211" s="241">
        <v>0</v>
      </c>
      <c r="K211" s="537"/>
      <c r="L211" s="263">
        <f t="shared" si="9"/>
        <v>846.9</v>
      </c>
    </row>
    <row r="212" spans="1:12" s="4" customFormat="1" ht="48" customHeight="1" x14ac:dyDescent="0.25">
      <c r="A212" s="65" t="s">
        <v>281</v>
      </c>
      <c r="B212" s="246" t="s">
        <v>282</v>
      </c>
      <c r="C212" s="250" t="s">
        <v>40</v>
      </c>
      <c r="D212" s="249">
        <v>42794.979999999996</v>
      </c>
      <c r="E212" s="217">
        <v>0</v>
      </c>
      <c r="F212" s="217">
        <v>0</v>
      </c>
      <c r="G212" s="217">
        <v>0</v>
      </c>
      <c r="H212" s="217">
        <v>0</v>
      </c>
      <c r="I212" s="241">
        <v>0</v>
      </c>
      <c r="J212" s="241">
        <v>0</v>
      </c>
      <c r="K212" s="537"/>
      <c r="L212" s="263">
        <f t="shared" si="9"/>
        <v>42794.979999999996</v>
      </c>
    </row>
    <row r="213" spans="1:12" s="4" customFormat="1" ht="34.5" customHeight="1" x14ac:dyDescent="0.25">
      <c r="A213" s="679" t="s">
        <v>283</v>
      </c>
      <c r="B213" s="247" t="s">
        <v>284</v>
      </c>
      <c r="C213" s="250" t="s">
        <v>40</v>
      </c>
      <c r="D213" s="249">
        <v>922.8</v>
      </c>
      <c r="E213" s="217">
        <v>0</v>
      </c>
      <c r="F213" s="217">
        <v>0</v>
      </c>
      <c r="G213" s="217">
        <v>0</v>
      </c>
      <c r="H213" s="217">
        <v>0</v>
      </c>
      <c r="I213" s="242">
        <v>0</v>
      </c>
      <c r="J213" s="241">
        <v>0</v>
      </c>
      <c r="K213" s="538"/>
      <c r="L213" s="263">
        <f t="shared" si="9"/>
        <v>922.8</v>
      </c>
    </row>
    <row r="214" spans="1:12" s="4" customFormat="1" ht="30" customHeight="1" x14ac:dyDescent="0.25">
      <c r="A214" s="680"/>
      <c r="B214" s="246" t="s">
        <v>285</v>
      </c>
      <c r="C214" s="250" t="s">
        <v>40</v>
      </c>
      <c r="D214" s="249">
        <v>958.4</v>
      </c>
      <c r="E214" s="217">
        <v>0</v>
      </c>
      <c r="F214" s="217">
        <v>0</v>
      </c>
      <c r="G214" s="217">
        <v>0</v>
      </c>
      <c r="H214" s="217">
        <v>0</v>
      </c>
      <c r="I214" s="241">
        <v>0</v>
      </c>
      <c r="J214" s="241">
        <v>0</v>
      </c>
      <c r="K214" s="537"/>
      <c r="L214" s="263">
        <f t="shared" si="9"/>
        <v>958.4</v>
      </c>
    </row>
    <row r="215" spans="1:12" s="4" customFormat="1" ht="34.5" customHeight="1" x14ac:dyDescent="0.25">
      <c r="A215" s="679" t="s">
        <v>286</v>
      </c>
      <c r="B215" s="247" t="s">
        <v>1016</v>
      </c>
      <c r="C215" s="250" t="s">
        <v>40</v>
      </c>
      <c r="D215" s="249">
        <v>148</v>
      </c>
      <c r="E215" s="217">
        <v>0</v>
      </c>
      <c r="F215" s="217">
        <v>0</v>
      </c>
      <c r="G215" s="217">
        <v>0</v>
      </c>
      <c r="H215" s="217">
        <v>0</v>
      </c>
      <c r="I215" s="241">
        <v>0</v>
      </c>
      <c r="J215" s="241">
        <v>0</v>
      </c>
      <c r="K215" s="537"/>
      <c r="L215" s="263">
        <f t="shared" si="9"/>
        <v>148</v>
      </c>
    </row>
    <row r="216" spans="1:12" s="4" customFormat="1" ht="31.5" customHeight="1" x14ac:dyDescent="0.25">
      <c r="A216" s="680"/>
      <c r="B216" s="246" t="s">
        <v>287</v>
      </c>
      <c r="C216" s="250" t="s">
        <v>40</v>
      </c>
      <c r="D216" s="249">
        <v>13428.859999999999</v>
      </c>
      <c r="E216" s="217">
        <v>631.4</v>
      </c>
      <c r="F216" s="216">
        <v>247.4</v>
      </c>
      <c r="G216" s="216">
        <v>630.4</v>
      </c>
      <c r="H216" s="230">
        <v>136.19999999999999</v>
      </c>
      <c r="I216" s="241">
        <v>172</v>
      </c>
      <c r="J216" s="241">
        <v>338.9</v>
      </c>
      <c r="K216" s="537"/>
      <c r="L216" s="263">
        <f t="shared" si="9"/>
        <v>15585.159999999998</v>
      </c>
    </row>
    <row r="217" spans="1:12" s="4" customFormat="1" ht="31.5" customHeight="1" x14ac:dyDescent="0.25">
      <c r="A217" s="65" t="s">
        <v>288</v>
      </c>
      <c r="B217" s="246" t="s">
        <v>289</v>
      </c>
      <c r="C217" s="250" t="s">
        <v>40</v>
      </c>
      <c r="D217" s="249">
        <v>12800.4</v>
      </c>
      <c r="E217" s="217">
        <v>0</v>
      </c>
      <c r="F217" s="217">
        <v>0</v>
      </c>
      <c r="G217" s="217">
        <v>0</v>
      </c>
      <c r="H217" s="217">
        <v>0</v>
      </c>
      <c r="I217" s="241">
        <v>0</v>
      </c>
      <c r="J217" s="241">
        <v>0</v>
      </c>
      <c r="K217" s="537"/>
      <c r="L217" s="263">
        <f t="shared" si="9"/>
        <v>12800.4</v>
      </c>
    </row>
    <row r="218" spans="1:12" s="4" customFormat="1" ht="46.5" customHeight="1" x14ac:dyDescent="0.25">
      <c r="A218" s="65" t="s">
        <v>290</v>
      </c>
      <c r="B218" s="246" t="s">
        <v>291</v>
      </c>
      <c r="C218" s="250" t="s">
        <v>40</v>
      </c>
      <c r="D218" s="249">
        <v>3438.2</v>
      </c>
      <c r="E218" s="217">
        <v>0</v>
      </c>
      <c r="F218" s="217">
        <v>0</v>
      </c>
      <c r="G218" s="217">
        <v>0</v>
      </c>
      <c r="H218" s="217">
        <v>0</v>
      </c>
      <c r="I218" s="241">
        <v>0</v>
      </c>
      <c r="J218" s="241">
        <v>0</v>
      </c>
      <c r="K218" s="537"/>
      <c r="L218" s="263">
        <f t="shared" si="9"/>
        <v>3438.2</v>
      </c>
    </row>
    <row r="219" spans="1:12" s="4" customFormat="1" ht="48" customHeight="1" x14ac:dyDescent="0.25">
      <c r="A219" s="713" t="s">
        <v>292</v>
      </c>
      <c r="B219" s="246" t="s">
        <v>293</v>
      </c>
      <c r="C219" s="250" t="s">
        <v>40</v>
      </c>
      <c r="D219" s="249">
        <v>25802.379999999994</v>
      </c>
      <c r="E219" s="217">
        <v>0</v>
      </c>
      <c r="F219" s="217">
        <v>0</v>
      </c>
      <c r="G219" s="217">
        <v>0</v>
      </c>
      <c r="H219" s="217">
        <v>0</v>
      </c>
      <c r="I219" s="241">
        <v>0</v>
      </c>
      <c r="J219" s="241">
        <v>0</v>
      </c>
      <c r="K219" s="537"/>
      <c r="L219" s="263">
        <f t="shared" si="9"/>
        <v>25802.379999999994</v>
      </c>
    </row>
    <row r="220" spans="1:12" s="4" customFormat="1" ht="31.5" customHeight="1" x14ac:dyDescent="0.25">
      <c r="A220" s="713"/>
      <c r="B220" s="247" t="s">
        <v>294</v>
      </c>
      <c r="C220" s="250" t="s">
        <v>40</v>
      </c>
      <c r="D220" s="249">
        <v>13867.900000000001</v>
      </c>
      <c r="E220" s="217">
        <v>579.5</v>
      </c>
      <c r="F220" s="216">
        <v>1275.9000000000001</v>
      </c>
      <c r="G220" s="216">
        <v>481.8</v>
      </c>
      <c r="H220" s="230">
        <v>745.9</v>
      </c>
      <c r="I220" s="242">
        <v>563.6</v>
      </c>
      <c r="J220" s="242">
        <v>764.1</v>
      </c>
      <c r="K220" s="538"/>
      <c r="L220" s="263">
        <f t="shared" si="9"/>
        <v>18278.699999999997</v>
      </c>
    </row>
    <row r="221" spans="1:12" s="4" customFormat="1" ht="107.25" customHeight="1" x14ac:dyDescent="0.25">
      <c r="A221" s="65" t="s">
        <v>295</v>
      </c>
      <c r="B221" s="247" t="s">
        <v>1029</v>
      </c>
      <c r="C221" s="250" t="s">
        <v>40</v>
      </c>
      <c r="D221" s="249">
        <v>40064.759999999995</v>
      </c>
      <c r="E221" s="217">
        <v>1938.4</v>
      </c>
      <c r="F221" s="216">
        <v>440.2</v>
      </c>
      <c r="G221" s="216">
        <v>590.20000000000005</v>
      </c>
      <c r="H221" s="230">
        <v>1350.7</v>
      </c>
      <c r="I221" s="242">
        <v>476.1</v>
      </c>
      <c r="J221" s="242">
        <v>638.79999999999995</v>
      </c>
      <c r="K221" s="538"/>
      <c r="L221" s="263">
        <f t="shared" si="9"/>
        <v>45499.159999999989</v>
      </c>
    </row>
    <row r="222" spans="1:12" s="4" customFormat="1" ht="32.25" customHeight="1" x14ac:dyDescent="0.25">
      <c r="A222" s="679" t="s">
        <v>296</v>
      </c>
      <c r="B222" s="247" t="s">
        <v>1098</v>
      </c>
      <c r="C222" s="250" t="s">
        <v>40</v>
      </c>
      <c r="D222" s="249">
        <v>278</v>
      </c>
      <c r="E222" s="217">
        <v>0</v>
      </c>
      <c r="F222" s="217">
        <v>0</v>
      </c>
      <c r="G222" s="216">
        <v>0</v>
      </c>
      <c r="H222" s="216">
        <v>0</v>
      </c>
      <c r="I222" s="241">
        <v>0</v>
      </c>
      <c r="J222" s="241">
        <v>0</v>
      </c>
      <c r="K222" s="537"/>
      <c r="L222" s="263">
        <f t="shared" si="9"/>
        <v>278</v>
      </c>
    </row>
    <row r="223" spans="1:12" s="4" customFormat="1" ht="32.25" customHeight="1" x14ac:dyDescent="0.25">
      <c r="A223" s="687"/>
      <c r="B223" s="246" t="s">
        <v>297</v>
      </c>
      <c r="C223" s="250" t="s">
        <v>40</v>
      </c>
      <c r="D223" s="249">
        <v>5364.2</v>
      </c>
      <c r="E223" s="217">
        <v>0</v>
      </c>
      <c r="F223" s="217">
        <v>0</v>
      </c>
      <c r="G223" s="216">
        <v>0</v>
      </c>
      <c r="H223" s="216">
        <v>0</v>
      </c>
      <c r="I223" s="241">
        <v>0</v>
      </c>
      <c r="J223" s="241">
        <v>0</v>
      </c>
      <c r="K223" s="537"/>
      <c r="L223" s="263">
        <f t="shared" si="9"/>
        <v>5364.2</v>
      </c>
    </row>
    <row r="224" spans="1:12" s="4" customFormat="1" ht="32.25" customHeight="1" x14ac:dyDescent="0.25">
      <c r="A224" s="680"/>
      <c r="B224" s="247" t="s">
        <v>1211</v>
      </c>
      <c r="C224" s="250" t="s">
        <v>40</v>
      </c>
      <c r="D224" s="249">
        <v>0</v>
      </c>
      <c r="E224" s="217">
        <v>0</v>
      </c>
      <c r="F224" s="217">
        <v>0</v>
      </c>
      <c r="G224" s="216">
        <v>426.4</v>
      </c>
      <c r="H224" s="216">
        <v>0</v>
      </c>
      <c r="I224" s="241">
        <v>0</v>
      </c>
      <c r="J224" s="241">
        <v>0</v>
      </c>
      <c r="K224" s="537"/>
      <c r="L224" s="263">
        <f t="shared" si="9"/>
        <v>426.4</v>
      </c>
    </row>
    <row r="225" spans="1:12" s="4" customFormat="1" ht="33.75" customHeight="1" x14ac:dyDescent="0.25">
      <c r="A225" s="65" t="s">
        <v>298</v>
      </c>
      <c r="B225" s="246" t="s">
        <v>299</v>
      </c>
      <c r="C225" s="250" t="s">
        <v>40</v>
      </c>
      <c r="D225" s="249">
        <v>6054.1499999999987</v>
      </c>
      <c r="E225" s="217">
        <v>0</v>
      </c>
      <c r="F225" s="217">
        <v>0</v>
      </c>
      <c r="G225" s="217">
        <v>0</v>
      </c>
      <c r="H225" s="216">
        <v>0</v>
      </c>
      <c r="I225" s="241">
        <v>0</v>
      </c>
      <c r="J225" s="241">
        <v>0</v>
      </c>
      <c r="K225" s="537"/>
      <c r="L225" s="263">
        <f t="shared" si="9"/>
        <v>6054.1499999999987</v>
      </c>
    </row>
    <row r="226" spans="1:12" s="4" customFormat="1" ht="32.25" customHeight="1" x14ac:dyDescent="0.25">
      <c r="A226" s="65" t="s">
        <v>300</v>
      </c>
      <c r="B226" s="246" t="s">
        <v>301</v>
      </c>
      <c r="C226" s="250" t="s">
        <v>40</v>
      </c>
      <c r="D226" s="249">
        <v>1164.8999999999999</v>
      </c>
      <c r="E226" s="217">
        <v>0</v>
      </c>
      <c r="F226" s="217">
        <v>0</v>
      </c>
      <c r="G226" s="217">
        <v>0</v>
      </c>
      <c r="H226" s="216">
        <v>0</v>
      </c>
      <c r="I226" s="241">
        <v>0</v>
      </c>
      <c r="J226" s="241">
        <v>0</v>
      </c>
      <c r="K226" s="537"/>
      <c r="L226" s="263">
        <f t="shared" si="9"/>
        <v>1164.8999999999999</v>
      </c>
    </row>
    <row r="227" spans="1:12" s="4" customFormat="1" ht="28.5" customHeight="1" x14ac:dyDescent="0.25">
      <c r="A227" s="713" t="s">
        <v>302</v>
      </c>
      <c r="B227" s="246" t="s">
        <v>303</v>
      </c>
      <c r="C227" s="250" t="s">
        <v>40</v>
      </c>
      <c r="D227" s="249">
        <v>60610.640000000014</v>
      </c>
      <c r="E227" s="217">
        <v>649</v>
      </c>
      <c r="F227" s="216">
        <v>1170.9000000000001</v>
      </c>
      <c r="G227" s="216">
        <v>341.2</v>
      </c>
      <c r="H227" s="216">
        <v>0</v>
      </c>
      <c r="I227" s="242">
        <v>0</v>
      </c>
      <c r="J227" s="241">
        <v>0</v>
      </c>
      <c r="K227" s="538"/>
      <c r="L227" s="263">
        <f t="shared" si="9"/>
        <v>62771.740000000013</v>
      </c>
    </row>
    <row r="228" spans="1:12" s="4" customFormat="1" ht="27" customHeight="1" x14ac:dyDescent="0.25">
      <c r="A228" s="713"/>
      <c r="B228" s="246" t="s">
        <v>304</v>
      </c>
      <c r="C228" s="250" t="s">
        <v>40</v>
      </c>
      <c r="D228" s="249">
        <v>9971.2000000000007</v>
      </c>
      <c r="E228" s="217">
        <v>246.2</v>
      </c>
      <c r="F228" s="216">
        <v>0</v>
      </c>
      <c r="G228" s="216">
        <v>0</v>
      </c>
      <c r="H228" s="216">
        <v>0</v>
      </c>
      <c r="I228" s="242">
        <v>0</v>
      </c>
      <c r="J228" s="241">
        <v>0</v>
      </c>
      <c r="K228" s="538"/>
      <c r="L228" s="263">
        <f t="shared" si="9"/>
        <v>10217.400000000001</v>
      </c>
    </row>
    <row r="229" spans="1:12" s="4" customFormat="1" ht="33" customHeight="1" x14ac:dyDescent="0.25">
      <c r="A229" s="679" t="s">
        <v>305</v>
      </c>
      <c r="B229" s="247" t="s">
        <v>1043</v>
      </c>
      <c r="C229" s="250" t="s">
        <v>40</v>
      </c>
      <c r="D229" s="388">
        <v>2954.4</v>
      </c>
      <c r="E229" s="216">
        <v>0</v>
      </c>
      <c r="F229" s="216">
        <v>770</v>
      </c>
      <c r="G229" s="216">
        <v>471.1</v>
      </c>
      <c r="H229" s="230">
        <v>622.9</v>
      </c>
      <c r="I229" s="242">
        <v>0</v>
      </c>
      <c r="J229" s="241">
        <v>0</v>
      </c>
      <c r="K229" s="552"/>
      <c r="L229" s="551">
        <f t="shared" si="9"/>
        <v>4818.3999999999996</v>
      </c>
    </row>
    <row r="230" spans="1:12" s="4" customFormat="1" ht="34.5" customHeight="1" x14ac:dyDescent="0.25">
      <c r="A230" s="680"/>
      <c r="B230" s="246" t="s">
        <v>306</v>
      </c>
      <c r="C230" s="250" t="s">
        <v>40</v>
      </c>
      <c r="D230" s="249">
        <v>8448.1200000000008</v>
      </c>
      <c r="E230" s="217">
        <v>0</v>
      </c>
      <c r="F230" s="216">
        <v>0</v>
      </c>
      <c r="G230" s="216">
        <v>0</v>
      </c>
      <c r="H230" s="216">
        <v>0</v>
      </c>
      <c r="I230" s="242">
        <v>0</v>
      </c>
      <c r="J230" s="241">
        <v>0</v>
      </c>
      <c r="K230" s="538"/>
      <c r="L230" s="263">
        <f t="shared" si="9"/>
        <v>8448.1200000000008</v>
      </c>
    </row>
    <row r="231" spans="1:12" s="4" customFormat="1" ht="36.75" customHeight="1" x14ac:dyDescent="0.25">
      <c r="A231" s="65" t="s">
        <v>307</v>
      </c>
      <c r="B231" s="246" t="s">
        <v>308</v>
      </c>
      <c r="C231" s="250" t="s">
        <v>40</v>
      </c>
      <c r="D231" s="388">
        <v>5461.6</v>
      </c>
      <c r="E231" s="216">
        <v>362.5</v>
      </c>
      <c r="F231" s="216">
        <v>229.1</v>
      </c>
      <c r="G231" s="216">
        <v>0</v>
      </c>
      <c r="H231" s="216">
        <v>0</v>
      </c>
      <c r="I231" s="242">
        <v>0</v>
      </c>
      <c r="J231" s="241">
        <v>0</v>
      </c>
      <c r="K231" s="552"/>
      <c r="L231" s="551">
        <f t="shared" si="9"/>
        <v>6053.2000000000007</v>
      </c>
    </row>
    <row r="232" spans="1:12" s="4" customFormat="1" ht="34.5" customHeight="1" x14ac:dyDescent="0.25">
      <c r="A232" s="679" t="s">
        <v>309</v>
      </c>
      <c r="B232" s="247" t="s">
        <v>310</v>
      </c>
      <c r="C232" s="250" t="s">
        <v>40</v>
      </c>
      <c r="D232" s="388">
        <v>511</v>
      </c>
      <c r="E232" s="216">
        <v>0</v>
      </c>
      <c r="F232" s="216">
        <v>0</v>
      </c>
      <c r="G232" s="216">
        <v>0</v>
      </c>
      <c r="H232" s="216">
        <v>0</v>
      </c>
      <c r="I232" s="242">
        <v>0</v>
      </c>
      <c r="J232" s="241">
        <v>0</v>
      </c>
      <c r="K232" s="538"/>
      <c r="L232" s="263">
        <f t="shared" si="9"/>
        <v>511</v>
      </c>
    </row>
    <row r="233" spans="1:12" s="4" customFormat="1" ht="28.5" customHeight="1" x14ac:dyDescent="0.25">
      <c r="A233" s="687"/>
      <c r="B233" s="246" t="s">
        <v>311</v>
      </c>
      <c r="C233" s="250" t="s">
        <v>40</v>
      </c>
      <c r="D233" s="249">
        <v>2129</v>
      </c>
      <c r="E233" s="216">
        <v>0</v>
      </c>
      <c r="F233" s="216">
        <v>0</v>
      </c>
      <c r="G233" s="216">
        <v>0</v>
      </c>
      <c r="H233" s="216">
        <v>0</v>
      </c>
      <c r="I233" s="242">
        <v>0</v>
      </c>
      <c r="J233" s="241">
        <v>0</v>
      </c>
      <c r="K233" s="538"/>
      <c r="L233" s="263">
        <f t="shared" si="9"/>
        <v>2129</v>
      </c>
    </row>
    <row r="234" spans="1:12" s="4" customFormat="1" ht="33" customHeight="1" x14ac:dyDescent="0.25">
      <c r="A234" s="680"/>
      <c r="B234" s="246" t="s">
        <v>312</v>
      </c>
      <c r="C234" s="250" t="s">
        <v>40</v>
      </c>
      <c r="D234" s="249">
        <v>26281.79</v>
      </c>
      <c r="E234" s="216">
        <v>0</v>
      </c>
      <c r="F234" s="216">
        <v>0</v>
      </c>
      <c r="G234" s="216">
        <v>0</v>
      </c>
      <c r="H234" s="216">
        <v>0</v>
      </c>
      <c r="I234" s="242">
        <v>0</v>
      </c>
      <c r="J234" s="241">
        <v>0</v>
      </c>
      <c r="K234" s="538"/>
      <c r="L234" s="263">
        <f t="shared" si="9"/>
        <v>26281.79</v>
      </c>
    </row>
    <row r="235" spans="1:12" s="4" customFormat="1" ht="36" customHeight="1" x14ac:dyDescent="0.25">
      <c r="A235" s="91" t="s">
        <v>313</v>
      </c>
      <c r="B235" s="420" t="s">
        <v>314</v>
      </c>
      <c r="C235" s="261" t="s">
        <v>40</v>
      </c>
      <c r="D235" s="262">
        <v>10787</v>
      </c>
      <c r="E235" s="216">
        <v>0</v>
      </c>
      <c r="F235" s="216">
        <v>429.1</v>
      </c>
      <c r="G235" s="216">
        <v>0</v>
      </c>
      <c r="H235" s="216">
        <v>0</v>
      </c>
      <c r="I235" s="241">
        <v>0</v>
      </c>
      <c r="J235" s="241">
        <v>0</v>
      </c>
      <c r="K235" s="537"/>
      <c r="L235" s="263">
        <f t="shared" ref="L235:L254" si="10">SUM(D235:K235)</f>
        <v>11216.1</v>
      </c>
    </row>
    <row r="236" spans="1:12" s="4" customFormat="1" ht="35.25" customHeight="1" x14ac:dyDescent="0.25">
      <c r="A236" s="65" t="s">
        <v>315</v>
      </c>
      <c r="B236" s="246" t="s">
        <v>316</v>
      </c>
      <c r="C236" s="250" t="s">
        <v>40</v>
      </c>
      <c r="D236" s="249">
        <v>8003.9400000000005</v>
      </c>
      <c r="E236" s="216">
        <v>0</v>
      </c>
      <c r="F236" s="216">
        <v>0</v>
      </c>
      <c r="G236" s="216">
        <v>0</v>
      </c>
      <c r="H236" s="216">
        <v>0</v>
      </c>
      <c r="I236" s="241">
        <v>0</v>
      </c>
      <c r="J236" s="241">
        <v>0</v>
      </c>
      <c r="K236" s="537"/>
      <c r="L236" s="263">
        <f t="shared" si="10"/>
        <v>8003.9400000000005</v>
      </c>
    </row>
    <row r="237" spans="1:12" s="4" customFormat="1" ht="35.25" customHeight="1" x14ac:dyDescent="0.25">
      <c r="A237" s="713" t="s">
        <v>317</v>
      </c>
      <c r="B237" s="246" t="s">
        <v>318</v>
      </c>
      <c r="C237" s="250" t="s">
        <v>40</v>
      </c>
      <c r="D237" s="388">
        <v>29808.959999999995</v>
      </c>
      <c r="E237" s="216">
        <v>0</v>
      </c>
      <c r="F237" s="216">
        <v>967.7</v>
      </c>
      <c r="G237" s="216">
        <v>561.6</v>
      </c>
      <c r="H237" s="216">
        <v>279.3</v>
      </c>
      <c r="I237" s="241">
        <v>273</v>
      </c>
      <c r="J237" s="241">
        <v>813.9</v>
      </c>
      <c r="K237" s="537"/>
      <c r="L237" s="263">
        <f t="shared" si="10"/>
        <v>32704.459999999995</v>
      </c>
    </row>
    <row r="238" spans="1:12" s="4" customFormat="1" ht="35.25" customHeight="1" x14ac:dyDescent="0.25">
      <c r="A238" s="713"/>
      <c r="B238" s="246" t="s">
        <v>319</v>
      </c>
      <c r="C238" s="250" t="s">
        <v>40</v>
      </c>
      <c r="D238" s="249">
        <v>29564.81</v>
      </c>
      <c r="E238" s="216">
        <v>0</v>
      </c>
      <c r="F238" s="216">
        <v>0</v>
      </c>
      <c r="G238" s="216">
        <v>0</v>
      </c>
      <c r="H238" s="216">
        <v>0</v>
      </c>
      <c r="I238" s="241">
        <v>0</v>
      </c>
      <c r="J238" s="241">
        <v>0</v>
      </c>
      <c r="K238" s="537"/>
      <c r="L238" s="263">
        <f t="shared" si="10"/>
        <v>29564.81</v>
      </c>
    </row>
    <row r="239" spans="1:12" s="4" customFormat="1" ht="36.75" customHeight="1" x14ac:dyDescent="0.25">
      <c r="A239" s="65" t="s">
        <v>320</v>
      </c>
      <c r="B239" s="247" t="s">
        <v>321</v>
      </c>
      <c r="C239" s="250" t="s">
        <v>40</v>
      </c>
      <c r="D239" s="249">
        <v>730.1</v>
      </c>
      <c r="E239" s="216">
        <v>0</v>
      </c>
      <c r="F239" s="216">
        <v>0</v>
      </c>
      <c r="G239" s="216">
        <v>0</v>
      </c>
      <c r="H239" s="216">
        <v>0</v>
      </c>
      <c r="I239" s="241">
        <v>0</v>
      </c>
      <c r="J239" s="241">
        <v>0</v>
      </c>
      <c r="K239" s="537"/>
      <c r="L239" s="263">
        <f t="shared" si="10"/>
        <v>730.1</v>
      </c>
    </row>
    <row r="240" spans="1:12" s="4" customFormat="1" ht="36" customHeight="1" x14ac:dyDescent="0.25">
      <c r="A240" s="65" t="s">
        <v>1186</v>
      </c>
      <c r="B240" s="279" t="s">
        <v>1185</v>
      </c>
      <c r="C240" s="250" t="s">
        <v>40</v>
      </c>
      <c r="D240" s="249">
        <v>0</v>
      </c>
      <c r="E240" s="216">
        <v>400</v>
      </c>
      <c r="F240" s="216">
        <v>0</v>
      </c>
      <c r="G240" s="216">
        <v>0</v>
      </c>
      <c r="H240" s="216">
        <v>0</v>
      </c>
      <c r="I240" s="241">
        <v>0</v>
      </c>
      <c r="J240" s="241">
        <v>0</v>
      </c>
      <c r="K240" s="537"/>
      <c r="L240" s="263">
        <f t="shared" si="10"/>
        <v>400</v>
      </c>
    </row>
    <row r="241" spans="1:14" s="4" customFormat="1" ht="33" customHeight="1" x14ac:dyDescent="0.25">
      <c r="A241" s="177" t="s">
        <v>322</v>
      </c>
      <c r="B241" s="247" t="s">
        <v>323</v>
      </c>
      <c r="C241" s="250" t="s">
        <v>40</v>
      </c>
      <c r="D241" s="249">
        <v>952.6</v>
      </c>
      <c r="E241" s="216">
        <v>0</v>
      </c>
      <c r="F241" s="216">
        <v>0</v>
      </c>
      <c r="G241" s="216">
        <v>0</v>
      </c>
      <c r="H241" s="216">
        <v>0</v>
      </c>
      <c r="I241" s="241">
        <v>0</v>
      </c>
      <c r="J241" s="241">
        <v>0</v>
      </c>
      <c r="K241" s="537"/>
      <c r="L241" s="263">
        <f t="shared" si="10"/>
        <v>952.6</v>
      </c>
    </row>
    <row r="242" spans="1:14" s="4" customFormat="1" ht="35.25" customHeight="1" x14ac:dyDescent="0.25">
      <c r="A242" s="65" t="s">
        <v>324</v>
      </c>
      <c r="B242" s="246" t="s">
        <v>325</v>
      </c>
      <c r="C242" s="250" t="s">
        <v>40</v>
      </c>
      <c r="D242" s="249">
        <v>13679.7</v>
      </c>
      <c r="E242" s="216">
        <v>0</v>
      </c>
      <c r="F242" s="216">
        <v>0</v>
      </c>
      <c r="G242" s="216">
        <v>0</v>
      </c>
      <c r="H242" s="216">
        <v>0</v>
      </c>
      <c r="I242" s="241">
        <v>0</v>
      </c>
      <c r="J242" s="241">
        <v>0</v>
      </c>
      <c r="K242" s="537"/>
      <c r="L242" s="263">
        <f t="shared" si="10"/>
        <v>13679.7</v>
      </c>
    </row>
    <row r="243" spans="1:14" s="4" customFormat="1" ht="33" customHeight="1" x14ac:dyDescent="0.25">
      <c r="A243" s="65" t="s">
        <v>326</v>
      </c>
      <c r="B243" s="246" t="s">
        <v>327</v>
      </c>
      <c r="C243" s="250" t="s">
        <v>40</v>
      </c>
      <c r="D243" s="249">
        <v>100.9</v>
      </c>
      <c r="E243" s="216">
        <v>0</v>
      </c>
      <c r="F243" s="216">
        <v>0</v>
      </c>
      <c r="G243" s="216">
        <v>0</v>
      </c>
      <c r="H243" s="216">
        <v>0</v>
      </c>
      <c r="I243" s="241">
        <v>0</v>
      </c>
      <c r="J243" s="241">
        <v>0</v>
      </c>
      <c r="K243" s="537"/>
      <c r="L243" s="263">
        <f t="shared" si="10"/>
        <v>100.9</v>
      </c>
    </row>
    <row r="244" spans="1:14" s="4" customFormat="1" ht="30.75" customHeight="1" x14ac:dyDescent="0.25">
      <c r="A244" s="65" t="s">
        <v>328</v>
      </c>
      <c r="B244" s="246" t="s">
        <v>329</v>
      </c>
      <c r="C244" s="250" t="s">
        <v>40</v>
      </c>
      <c r="D244" s="249">
        <v>476.2</v>
      </c>
      <c r="E244" s="216">
        <v>0</v>
      </c>
      <c r="F244" s="216">
        <v>0</v>
      </c>
      <c r="G244" s="216">
        <v>0</v>
      </c>
      <c r="H244" s="216">
        <v>0</v>
      </c>
      <c r="I244" s="241">
        <v>0</v>
      </c>
      <c r="J244" s="241">
        <v>0</v>
      </c>
      <c r="K244" s="537"/>
      <c r="L244" s="263">
        <f t="shared" si="10"/>
        <v>476.2</v>
      </c>
    </row>
    <row r="245" spans="1:14" s="166" customFormat="1" ht="34.5" customHeight="1" x14ac:dyDescent="0.25">
      <c r="A245" s="65" t="s">
        <v>330</v>
      </c>
      <c r="B245" s="248" t="s">
        <v>331</v>
      </c>
      <c r="C245" s="251" t="s">
        <v>40</v>
      </c>
      <c r="D245" s="238">
        <v>17016.940000000002</v>
      </c>
      <c r="E245" s="216">
        <v>0</v>
      </c>
      <c r="F245" s="216">
        <v>0</v>
      </c>
      <c r="G245" s="216">
        <v>0</v>
      </c>
      <c r="H245" s="216">
        <v>0</v>
      </c>
      <c r="I245" s="241">
        <v>0</v>
      </c>
      <c r="J245" s="241">
        <v>0</v>
      </c>
      <c r="K245" s="537"/>
      <c r="L245" s="263">
        <f t="shared" si="10"/>
        <v>17016.940000000002</v>
      </c>
      <c r="N245" s="4"/>
    </row>
    <row r="246" spans="1:14" s="166" customFormat="1" ht="35.25" customHeight="1" x14ac:dyDescent="0.25">
      <c r="A246" s="679" t="s">
        <v>332</v>
      </c>
      <c r="B246" s="279" t="s">
        <v>333</v>
      </c>
      <c r="C246" s="251" t="s">
        <v>40</v>
      </c>
      <c r="D246" s="238">
        <v>1936</v>
      </c>
      <c r="E246" s="216">
        <v>0</v>
      </c>
      <c r="F246" s="216">
        <v>0</v>
      </c>
      <c r="G246" s="216">
        <v>0</v>
      </c>
      <c r="H246" s="216">
        <v>0</v>
      </c>
      <c r="I246" s="241">
        <v>0</v>
      </c>
      <c r="J246" s="241">
        <v>0</v>
      </c>
      <c r="K246" s="537"/>
      <c r="L246" s="263">
        <f t="shared" si="10"/>
        <v>1936</v>
      </c>
      <c r="N246" s="4"/>
    </row>
    <row r="247" spans="1:14" s="4" customFormat="1" ht="36.75" customHeight="1" x14ac:dyDescent="0.25">
      <c r="A247" s="680"/>
      <c r="B247" s="246" t="s">
        <v>334</v>
      </c>
      <c r="C247" s="250" t="s">
        <v>40</v>
      </c>
      <c r="D247" s="249">
        <v>1389.8</v>
      </c>
      <c r="E247" s="216">
        <v>0</v>
      </c>
      <c r="F247" s="216">
        <v>0</v>
      </c>
      <c r="G247" s="216">
        <v>0</v>
      </c>
      <c r="H247" s="216">
        <v>0</v>
      </c>
      <c r="I247" s="241">
        <v>0</v>
      </c>
      <c r="J247" s="241">
        <v>0</v>
      </c>
      <c r="K247" s="537"/>
      <c r="L247" s="263">
        <f t="shared" si="10"/>
        <v>1389.8</v>
      </c>
    </row>
    <row r="248" spans="1:14" s="4" customFormat="1" ht="30" customHeight="1" x14ac:dyDescent="0.25">
      <c r="A248" s="65" t="s">
        <v>335</v>
      </c>
      <c r="B248" s="69" t="s">
        <v>336</v>
      </c>
      <c r="C248" s="250" t="s">
        <v>40</v>
      </c>
      <c r="D248" s="249">
        <v>4362</v>
      </c>
      <c r="E248" s="216">
        <v>0</v>
      </c>
      <c r="F248" s="216">
        <v>0</v>
      </c>
      <c r="G248" s="216">
        <v>0</v>
      </c>
      <c r="H248" s="216">
        <v>0</v>
      </c>
      <c r="I248" s="241">
        <v>0</v>
      </c>
      <c r="J248" s="241">
        <v>0</v>
      </c>
      <c r="K248" s="537"/>
      <c r="L248" s="263">
        <f t="shared" si="10"/>
        <v>4362</v>
      </c>
    </row>
    <row r="249" spans="1:14" s="4" customFormat="1" ht="33" customHeight="1" x14ac:dyDescent="0.25">
      <c r="A249" s="679" t="s">
        <v>337</v>
      </c>
      <c r="B249" s="152" t="s">
        <v>1030</v>
      </c>
      <c r="C249" s="250" t="s">
        <v>40</v>
      </c>
      <c r="D249" s="249">
        <v>884</v>
      </c>
      <c r="E249" s="216">
        <v>0</v>
      </c>
      <c r="F249" s="216">
        <v>0</v>
      </c>
      <c r="G249" s="216">
        <v>0</v>
      </c>
      <c r="H249" s="216">
        <v>0</v>
      </c>
      <c r="I249" s="241">
        <v>0</v>
      </c>
      <c r="J249" s="241">
        <v>0</v>
      </c>
      <c r="K249" s="537"/>
      <c r="L249" s="263">
        <f t="shared" si="10"/>
        <v>884</v>
      </c>
    </row>
    <row r="250" spans="1:14" s="4" customFormat="1" ht="32.25" customHeight="1" x14ac:dyDescent="0.25">
      <c r="A250" s="680"/>
      <c r="B250" s="69" t="s">
        <v>338</v>
      </c>
      <c r="C250" s="250" t="s">
        <v>40</v>
      </c>
      <c r="D250" s="249">
        <v>2857.1</v>
      </c>
      <c r="E250" s="216">
        <v>0</v>
      </c>
      <c r="F250" s="216">
        <v>0</v>
      </c>
      <c r="G250" s="216">
        <v>0</v>
      </c>
      <c r="H250" s="216">
        <v>0</v>
      </c>
      <c r="I250" s="241">
        <v>0</v>
      </c>
      <c r="J250" s="241">
        <v>0</v>
      </c>
      <c r="K250" s="537"/>
      <c r="L250" s="263">
        <f t="shared" si="10"/>
        <v>2857.1</v>
      </c>
    </row>
    <row r="251" spans="1:14" s="4" customFormat="1" ht="30.75" customHeight="1" x14ac:dyDescent="0.25">
      <c r="A251" s="679" t="s">
        <v>208</v>
      </c>
      <c r="B251" s="69" t="s">
        <v>339</v>
      </c>
      <c r="C251" s="250" t="s">
        <v>40</v>
      </c>
      <c r="D251" s="249">
        <v>2183.4</v>
      </c>
      <c r="E251" s="216">
        <v>0</v>
      </c>
      <c r="F251" s="216">
        <v>0</v>
      </c>
      <c r="G251" s="216">
        <v>0</v>
      </c>
      <c r="H251" s="216">
        <v>0</v>
      </c>
      <c r="I251" s="241">
        <v>0</v>
      </c>
      <c r="J251" s="241">
        <v>0</v>
      </c>
      <c r="K251" s="537"/>
      <c r="L251" s="263">
        <f t="shared" si="10"/>
        <v>2183.4</v>
      </c>
    </row>
    <row r="252" spans="1:14" s="4" customFormat="1" ht="32.25" customHeight="1" x14ac:dyDescent="0.25">
      <c r="A252" s="680"/>
      <c r="B252" s="266" t="s">
        <v>340</v>
      </c>
      <c r="C252" s="250" t="s">
        <v>40</v>
      </c>
      <c r="D252" s="216">
        <v>1550.6</v>
      </c>
      <c r="E252" s="216">
        <v>0</v>
      </c>
      <c r="F252" s="216">
        <v>0</v>
      </c>
      <c r="G252" s="216">
        <v>0</v>
      </c>
      <c r="H252" s="216">
        <v>0</v>
      </c>
      <c r="I252" s="241">
        <v>0</v>
      </c>
      <c r="J252" s="241">
        <v>0</v>
      </c>
      <c r="K252" s="537"/>
      <c r="L252" s="263">
        <f t="shared" si="10"/>
        <v>1550.6</v>
      </c>
    </row>
    <row r="253" spans="1:14" s="4" customFormat="1" ht="35.25" customHeight="1" x14ac:dyDescent="0.25">
      <c r="A253" s="65" t="s">
        <v>341</v>
      </c>
      <c r="B253" s="69" t="s">
        <v>342</v>
      </c>
      <c r="C253" s="250" t="s">
        <v>40</v>
      </c>
      <c r="D253" s="249">
        <v>6776.7</v>
      </c>
      <c r="E253" s="216">
        <v>0</v>
      </c>
      <c r="F253" s="216">
        <v>0</v>
      </c>
      <c r="G253" s="216">
        <v>0</v>
      </c>
      <c r="H253" s="216">
        <v>0</v>
      </c>
      <c r="I253" s="241">
        <v>0</v>
      </c>
      <c r="J253" s="241">
        <v>0</v>
      </c>
      <c r="K253" s="537"/>
      <c r="L253" s="263">
        <f t="shared" si="10"/>
        <v>6776.7</v>
      </c>
    </row>
    <row r="254" spans="1:14" s="4" customFormat="1" ht="53.25" customHeight="1" x14ac:dyDescent="0.25">
      <c r="A254" s="65" t="s">
        <v>1215</v>
      </c>
      <c r="B254" s="152" t="s">
        <v>1218</v>
      </c>
      <c r="C254" s="250" t="s">
        <v>40</v>
      </c>
      <c r="D254" s="249">
        <v>0</v>
      </c>
      <c r="E254" s="249">
        <v>0</v>
      </c>
      <c r="F254" s="249">
        <v>0</v>
      </c>
      <c r="G254" s="249">
        <v>0</v>
      </c>
      <c r="H254" s="216">
        <v>453.3</v>
      </c>
      <c r="I254" s="241">
        <v>0</v>
      </c>
      <c r="J254" s="241">
        <v>0</v>
      </c>
      <c r="K254" s="537"/>
      <c r="L254" s="263">
        <f t="shared" si="10"/>
        <v>453.3</v>
      </c>
    </row>
    <row r="255" spans="1:14" s="4" customFormat="1" ht="31.5" customHeight="1" x14ac:dyDescent="0.25">
      <c r="A255" s="64" t="s">
        <v>343</v>
      </c>
      <c r="B255" s="69" t="s">
        <v>344</v>
      </c>
      <c r="C255" s="250" t="s">
        <v>40</v>
      </c>
      <c r="D255" s="237">
        <v>1443.8700000000001</v>
      </c>
      <c r="E255" s="216">
        <v>0</v>
      </c>
      <c r="F255" s="216">
        <v>0</v>
      </c>
      <c r="G255" s="216">
        <v>0</v>
      </c>
      <c r="H255" s="216">
        <v>0</v>
      </c>
      <c r="I255" s="241">
        <v>0</v>
      </c>
      <c r="J255" s="241">
        <v>0</v>
      </c>
      <c r="K255" s="537"/>
      <c r="L255" s="263">
        <f>SUM(D255:K255)</f>
        <v>1443.8700000000001</v>
      </c>
    </row>
    <row r="256" spans="1:14" s="4" customFormat="1" ht="30" customHeight="1" x14ac:dyDescent="0.25">
      <c r="A256" s="685" t="s">
        <v>345</v>
      </c>
      <c r="B256" s="686"/>
      <c r="C256" s="17" t="s">
        <v>40</v>
      </c>
      <c r="D256" s="229">
        <f>SUM(D37:D255)</f>
        <v>3194353.0100000016</v>
      </c>
      <c r="E256" s="229">
        <f t="shared" ref="E256:G256" si="11">SUM(E37:E255)</f>
        <v>54925.159999999989</v>
      </c>
      <c r="F256" s="229">
        <f>SUM(F37:F255)</f>
        <v>49375.399999999994</v>
      </c>
      <c r="G256" s="229">
        <f t="shared" si="11"/>
        <v>44124.34</v>
      </c>
      <c r="H256" s="229">
        <f>SUM(H37:H255)</f>
        <v>41290.619999999995</v>
      </c>
      <c r="I256" s="243">
        <f>SUM(I37:I255)</f>
        <v>36671.300000000003</v>
      </c>
      <c r="J256" s="243">
        <f>SUM(J37:J255)</f>
        <v>26636.140000000003</v>
      </c>
      <c r="K256" s="243">
        <f>SUM(K37:K255)</f>
        <v>0</v>
      </c>
      <c r="L256" s="20">
        <f>SUM(D256:K256)</f>
        <v>3447375.9700000016</v>
      </c>
    </row>
    <row r="257" spans="1:12" s="4" customFormat="1" ht="30" customHeight="1" x14ac:dyDescent="0.25">
      <c r="A257" s="685" t="s">
        <v>346</v>
      </c>
      <c r="B257" s="686"/>
      <c r="C257" s="17" t="s">
        <v>40</v>
      </c>
      <c r="D257" s="233">
        <f t="shared" ref="D257" si="12">COUNTIF(D37:D255,"&gt;0")</f>
        <v>212</v>
      </c>
      <c r="E257" s="233">
        <f t="shared" ref="E257:K257" si="13">COUNTIF(E37:E255,"&gt;0")</f>
        <v>46</v>
      </c>
      <c r="F257" s="233">
        <f t="shared" si="13"/>
        <v>42</v>
      </c>
      <c r="G257" s="233">
        <f t="shared" si="13"/>
        <v>43</v>
      </c>
      <c r="H257" s="233">
        <f t="shared" si="13"/>
        <v>42</v>
      </c>
      <c r="I257" s="244">
        <f t="shared" si="13"/>
        <v>39</v>
      </c>
      <c r="J257" s="244">
        <f>COUNTIF(J37:J255,"&gt;0")</f>
        <v>40</v>
      </c>
      <c r="K257" s="244">
        <f t="shared" si="13"/>
        <v>0</v>
      </c>
      <c r="L257" s="259">
        <f>SUM(D257:K257)</f>
        <v>464</v>
      </c>
    </row>
    <row r="258" spans="1:12" s="4" customFormat="1" ht="24.95" customHeight="1" x14ac:dyDescent="0.25">
      <c r="A258" s="702" t="s">
        <v>47</v>
      </c>
      <c r="B258" s="703"/>
      <c r="C258" s="703"/>
      <c r="D258" s="703"/>
      <c r="E258" s="703"/>
      <c r="F258" s="703"/>
      <c r="G258" s="703"/>
      <c r="H258" s="703"/>
      <c r="I258" s="703"/>
      <c r="J258" s="704"/>
      <c r="K258" s="704"/>
      <c r="L258" s="705"/>
    </row>
    <row r="259" spans="1:12" s="5" customFormat="1" ht="35.1" customHeight="1" x14ac:dyDescent="0.25">
      <c r="A259" s="258" t="s">
        <v>347</v>
      </c>
      <c r="B259" s="700" t="s">
        <v>348</v>
      </c>
      <c r="C259" s="701"/>
      <c r="D259" s="240" t="s">
        <v>1176</v>
      </c>
      <c r="E259" s="234" t="s">
        <v>1177</v>
      </c>
      <c r="F259" s="235" t="s">
        <v>1178</v>
      </c>
      <c r="G259" s="235" t="s">
        <v>1179</v>
      </c>
      <c r="H259" s="235" t="s">
        <v>1180</v>
      </c>
      <c r="I259" s="524" t="s">
        <v>1181</v>
      </c>
      <c r="J259" s="235" t="s">
        <v>1182</v>
      </c>
      <c r="K259" s="516" t="s">
        <v>1183</v>
      </c>
      <c r="L259" s="245" t="s">
        <v>43</v>
      </c>
    </row>
    <row r="260" spans="1:12" ht="30.75" customHeight="1" x14ac:dyDescent="0.2">
      <c r="A260" s="677" t="s">
        <v>349</v>
      </c>
      <c r="B260" s="70" t="s">
        <v>350</v>
      </c>
      <c r="C260" s="53" t="s">
        <v>40</v>
      </c>
      <c r="D260" s="237">
        <v>964.5</v>
      </c>
      <c r="E260" s="217">
        <v>0</v>
      </c>
      <c r="F260" s="217">
        <v>0</v>
      </c>
      <c r="G260" s="217">
        <v>0</v>
      </c>
      <c r="H260" s="217">
        <v>0</v>
      </c>
      <c r="I260" s="217">
        <v>0</v>
      </c>
      <c r="J260" s="217">
        <v>0</v>
      </c>
      <c r="K260" s="255"/>
      <c r="L260" s="57">
        <f>SUM(D260:K260)</f>
        <v>964.5</v>
      </c>
    </row>
    <row r="261" spans="1:12" ht="34.5" customHeight="1" x14ac:dyDescent="0.2">
      <c r="A261" s="677"/>
      <c r="B261" s="329" t="s">
        <v>351</v>
      </c>
      <c r="C261" s="53" t="s">
        <v>40</v>
      </c>
      <c r="D261" s="237">
        <v>245</v>
      </c>
      <c r="E261" s="217">
        <v>0</v>
      </c>
      <c r="F261" s="217">
        <v>0</v>
      </c>
      <c r="G261" s="217">
        <v>0</v>
      </c>
      <c r="H261" s="217">
        <v>0</v>
      </c>
      <c r="I261" s="217">
        <v>0</v>
      </c>
      <c r="J261" s="217">
        <v>0</v>
      </c>
      <c r="K261" s="255"/>
      <c r="L261" s="57">
        <f t="shared" ref="L261:L324" si="14">SUM(D261:K261)</f>
        <v>245</v>
      </c>
    </row>
    <row r="262" spans="1:12" ht="30" customHeight="1" x14ac:dyDescent="0.2">
      <c r="A262" s="677"/>
      <c r="B262" s="70" t="s">
        <v>352</v>
      </c>
      <c r="C262" s="53" t="s">
        <v>40</v>
      </c>
      <c r="D262" s="237">
        <v>2698.6000000000004</v>
      </c>
      <c r="E262" s="217">
        <v>0</v>
      </c>
      <c r="F262" s="217">
        <v>0</v>
      </c>
      <c r="G262" s="217">
        <v>0</v>
      </c>
      <c r="H262" s="217">
        <v>0</v>
      </c>
      <c r="I262" s="217">
        <v>0</v>
      </c>
      <c r="J262" s="217">
        <v>0</v>
      </c>
      <c r="K262" s="255"/>
      <c r="L262" s="57">
        <f t="shared" si="14"/>
        <v>2698.6000000000004</v>
      </c>
    </row>
    <row r="263" spans="1:12" ht="30" customHeight="1" x14ac:dyDescent="0.2">
      <c r="A263" s="677"/>
      <c r="B263" s="329" t="s">
        <v>353</v>
      </c>
      <c r="C263" s="53" t="s">
        <v>40</v>
      </c>
      <c r="D263" s="237">
        <v>504</v>
      </c>
      <c r="E263" s="217">
        <v>0</v>
      </c>
      <c r="F263" s="217">
        <v>0</v>
      </c>
      <c r="G263" s="217">
        <v>0</v>
      </c>
      <c r="H263" s="217">
        <v>0</v>
      </c>
      <c r="I263" s="217">
        <v>0</v>
      </c>
      <c r="J263" s="217">
        <v>0</v>
      </c>
      <c r="K263" s="255"/>
      <c r="L263" s="57">
        <f t="shared" si="14"/>
        <v>504</v>
      </c>
    </row>
    <row r="264" spans="1:12" ht="34.5" customHeight="1" x14ac:dyDescent="0.2">
      <c r="A264" s="677"/>
      <c r="B264" s="329" t="s">
        <v>1175</v>
      </c>
      <c r="C264" s="53" t="s">
        <v>40</v>
      </c>
      <c r="D264" s="237">
        <v>355</v>
      </c>
      <c r="E264" s="217">
        <v>0</v>
      </c>
      <c r="F264" s="217">
        <v>0</v>
      </c>
      <c r="G264" s="217">
        <v>0</v>
      </c>
      <c r="H264" s="217">
        <v>0</v>
      </c>
      <c r="I264" s="217">
        <v>0</v>
      </c>
      <c r="J264" s="217">
        <v>0</v>
      </c>
      <c r="K264" s="255"/>
      <c r="L264" s="57">
        <f t="shared" si="14"/>
        <v>355</v>
      </c>
    </row>
    <row r="265" spans="1:12" ht="35.25" customHeight="1" x14ac:dyDescent="0.2">
      <c r="A265" s="677"/>
      <c r="B265" s="69" t="s">
        <v>354</v>
      </c>
      <c r="C265" s="53" t="s">
        <v>40</v>
      </c>
      <c r="D265" s="237">
        <v>939.3</v>
      </c>
      <c r="E265" s="217">
        <v>0</v>
      </c>
      <c r="F265" s="217">
        <v>0</v>
      </c>
      <c r="G265" s="217">
        <v>0</v>
      </c>
      <c r="H265" s="217">
        <v>0</v>
      </c>
      <c r="I265" s="217">
        <v>0</v>
      </c>
      <c r="J265" s="217">
        <v>0</v>
      </c>
      <c r="K265" s="255"/>
      <c r="L265" s="57">
        <f t="shared" si="14"/>
        <v>939.3</v>
      </c>
    </row>
    <row r="266" spans="1:12" ht="30" customHeight="1" x14ac:dyDescent="0.2">
      <c r="A266" s="677"/>
      <c r="B266" s="69" t="s">
        <v>355</v>
      </c>
      <c r="C266" s="53" t="s">
        <v>40</v>
      </c>
      <c r="D266" s="237">
        <v>486.9</v>
      </c>
      <c r="E266" s="217">
        <v>0</v>
      </c>
      <c r="F266" s="217">
        <v>0</v>
      </c>
      <c r="G266" s="217">
        <v>0</v>
      </c>
      <c r="H266" s="217">
        <v>0</v>
      </c>
      <c r="I266" s="217">
        <v>0</v>
      </c>
      <c r="J266" s="217">
        <v>0</v>
      </c>
      <c r="K266" s="255"/>
      <c r="L266" s="57">
        <f t="shared" si="14"/>
        <v>486.9</v>
      </c>
    </row>
    <row r="267" spans="1:12" ht="36.75" customHeight="1" x14ac:dyDescent="0.2">
      <c r="A267" s="677"/>
      <c r="B267" s="152" t="s">
        <v>1147</v>
      </c>
      <c r="C267" s="53" t="s">
        <v>40</v>
      </c>
      <c r="D267" s="237">
        <v>152</v>
      </c>
      <c r="E267" s="217">
        <v>0</v>
      </c>
      <c r="F267" s="217">
        <v>0</v>
      </c>
      <c r="G267" s="217">
        <v>0</v>
      </c>
      <c r="H267" s="217">
        <v>0</v>
      </c>
      <c r="I267" s="217">
        <v>0</v>
      </c>
      <c r="J267" s="217">
        <v>0</v>
      </c>
      <c r="K267" s="255"/>
      <c r="L267" s="57">
        <f t="shared" si="14"/>
        <v>152</v>
      </c>
    </row>
    <row r="268" spans="1:12" ht="36.75" customHeight="1" x14ac:dyDescent="0.2">
      <c r="A268" s="677"/>
      <c r="B268" s="152" t="s">
        <v>356</v>
      </c>
      <c r="C268" s="53" t="s">
        <v>40</v>
      </c>
      <c r="D268" s="237">
        <v>479.9</v>
      </c>
      <c r="E268" s="217">
        <v>0</v>
      </c>
      <c r="F268" s="217">
        <v>0</v>
      </c>
      <c r="G268" s="217">
        <v>0</v>
      </c>
      <c r="H268" s="217">
        <v>0</v>
      </c>
      <c r="I268" s="217">
        <v>0</v>
      </c>
      <c r="J268" s="217">
        <v>0</v>
      </c>
      <c r="K268" s="255"/>
      <c r="L268" s="57">
        <f t="shared" si="14"/>
        <v>479.9</v>
      </c>
    </row>
    <row r="269" spans="1:12" ht="30" customHeight="1" x14ac:dyDescent="0.2">
      <c r="A269" s="677"/>
      <c r="B269" s="152" t="s">
        <v>1156</v>
      </c>
      <c r="C269" s="53" t="s">
        <v>40</v>
      </c>
      <c r="D269" s="237">
        <v>96.8</v>
      </c>
      <c r="E269" s="237">
        <v>311.10000000000002</v>
      </c>
      <c r="F269" s="217">
        <v>0</v>
      </c>
      <c r="G269" s="217">
        <v>0</v>
      </c>
      <c r="H269" s="217">
        <v>0</v>
      </c>
      <c r="I269" s="217">
        <v>0</v>
      </c>
      <c r="J269" s="217">
        <v>0</v>
      </c>
      <c r="K269" s="255"/>
      <c r="L269" s="57">
        <f t="shared" si="14"/>
        <v>407.90000000000003</v>
      </c>
    </row>
    <row r="270" spans="1:12" ht="36.75" customHeight="1" x14ac:dyDescent="0.2">
      <c r="A270" s="677"/>
      <c r="B270" s="152" t="s">
        <v>357</v>
      </c>
      <c r="C270" s="53" t="s">
        <v>40</v>
      </c>
      <c r="D270" s="237">
        <v>1741.95</v>
      </c>
      <c r="E270" s="217">
        <v>0</v>
      </c>
      <c r="F270" s="217">
        <v>0</v>
      </c>
      <c r="G270" s="217">
        <v>0</v>
      </c>
      <c r="H270" s="217">
        <v>0</v>
      </c>
      <c r="I270" s="217">
        <v>0</v>
      </c>
      <c r="J270" s="217">
        <v>0</v>
      </c>
      <c r="K270" s="255"/>
      <c r="L270" s="57">
        <f t="shared" si="14"/>
        <v>1741.95</v>
      </c>
    </row>
    <row r="271" spans="1:12" ht="38.25" customHeight="1" x14ac:dyDescent="0.2">
      <c r="A271" s="677"/>
      <c r="B271" s="152" t="s">
        <v>358</v>
      </c>
      <c r="C271" s="53" t="s">
        <v>40</v>
      </c>
      <c r="D271" s="237">
        <v>1439.2</v>
      </c>
      <c r="E271" s="217">
        <v>0</v>
      </c>
      <c r="F271" s="217">
        <v>0</v>
      </c>
      <c r="G271" s="217">
        <v>0</v>
      </c>
      <c r="H271" s="217">
        <v>0</v>
      </c>
      <c r="I271" s="217">
        <v>0</v>
      </c>
      <c r="J271" s="217">
        <v>0</v>
      </c>
      <c r="K271" s="255"/>
      <c r="L271" s="57">
        <f t="shared" si="14"/>
        <v>1439.2</v>
      </c>
    </row>
    <row r="272" spans="1:12" ht="30.75" customHeight="1" x14ac:dyDescent="0.2">
      <c r="A272" s="677"/>
      <c r="B272" s="152" t="s">
        <v>359</v>
      </c>
      <c r="C272" s="53" t="s">
        <v>40</v>
      </c>
      <c r="D272" s="237">
        <v>345</v>
      </c>
      <c r="E272" s="217">
        <v>0</v>
      </c>
      <c r="F272" s="217">
        <v>0</v>
      </c>
      <c r="G272" s="217">
        <v>0</v>
      </c>
      <c r="H272" s="217">
        <v>0</v>
      </c>
      <c r="I272" s="217">
        <v>0</v>
      </c>
      <c r="J272" s="217">
        <v>0</v>
      </c>
      <c r="K272" s="255"/>
      <c r="L272" s="57">
        <f t="shared" si="14"/>
        <v>345</v>
      </c>
    </row>
    <row r="273" spans="1:15" ht="30" customHeight="1" x14ac:dyDescent="0.2">
      <c r="A273" s="677"/>
      <c r="B273" s="152" t="s">
        <v>336</v>
      </c>
      <c r="C273" s="53" t="s">
        <v>40</v>
      </c>
      <c r="D273" s="237">
        <v>536.9</v>
      </c>
      <c r="E273" s="217">
        <v>0</v>
      </c>
      <c r="F273" s="217">
        <v>0</v>
      </c>
      <c r="G273" s="217">
        <v>0</v>
      </c>
      <c r="H273" s="217">
        <v>0</v>
      </c>
      <c r="I273" s="217">
        <v>0</v>
      </c>
      <c r="J273" s="217">
        <v>0</v>
      </c>
      <c r="K273" s="255"/>
      <c r="L273" s="57">
        <f t="shared" si="14"/>
        <v>536.9</v>
      </c>
    </row>
    <row r="274" spans="1:15" ht="30" customHeight="1" x14ac:dyDescent="0.2">
      <c r="A274" s="677"/>
      <c r="B274" s="152" t="s">
        <v>1031</v>
      </c>
      <c r="C274" s="53" t="s">
        <v>40</v>
      </c>
      <c r="D274" s="237">
        <v>672</v>
      </c>
      <c r="E274" s="217">
        <v>0</v>
      </c>
      <c r="F274" s="217">
        <v>0</v>
      </c>
      <c r="G274" s="217">
        <v>0</v>
      </c>
      <c r="H274" s="217">
        <v>0</v>
      </c>
      <c r="I274" s="525">
        <v>293.60000000000002</v>
      </c>
      <c r="J274" s="104">
        <v>466.3</v>
      </c>
      <c r="K274" s="255"/>
      <c r="L274" s="57">
        <f t="shared" si="14"/>
        <v>1431.9</v>
      </c>
    </row>
    <row r="275" spans="1:15" ht="30" customHeight="1" x14ac:dyDescent="0.2">
      <c r="A275" s="678"/>
      <c r="B275" s="69" t="s">
        <v>360</v>
      </c>
      <c r="C275" s="53" t="s">
        <v>40</v>
      </c>
      <c r="D275" s="237">
        <v>1455.8999999999999</v>
      </c>
      <c r="E275" s="217">
        <v>0</v>
      </c>
      <c r="F275" s="217">
        <v>0</v>
      </c>
      <c r="G275" s="217">
        <v>0</v>
      </c>
      <c r="H275" s="217">
        <v>0</v>
      </c>
      <c r="I275" s="217">
        <v>0</v>
      </c>
      <c r="J275" s="104">
        <v>0</v>
      </c>
      <c r="K275" s="255"/>
      <c r="L275" s="57">
        <f t="shared" si="14"/>
        <v>1455.8999999999999</v>
      </c>
    </row>
    <row r="276" spans="1:15" ht="34.5" customHeight="1" x14ac:dyDescent="0.2">
      <c r="A276" s="676" t="s">
        <v>361</v>
      </c>
      <c r="B276" s="152" t="s">
        <v>1051</v>
      </c>
      <c r="C276" s="53" t="s">
        <v>40</v>
      </c>
      <c r="D276" s="571">
        <v>1905.1</v>
      </c>
      <c r="E276" s="216">
        <v>0</v>
      </c>
      <c r="F276" s="216">
        <v>0</v>
      </c>
      <c r="G276" s="237">
        <v>204</v>
      </c>
      <c r="H276" s="216">
        <v>0</v>
      </c>
      <c r="I276" s="216">
        <v>0</v>
      </c>
      <c r="J276" s="216">
        <v>211.2</v>
      </c>
      <c r="K276" s="515"/>
      <c r="L276" s="553">
        <f t="shared" si="14"/>
        <v>2320.2999999999997</v>
      </c>
    </row>
    <row r="277" spans="1:15" ht="34.5" customHeight="1" x14ac:dyDescent="0.2">
      <c r="A277" s="677"/>
      <c r="B277" s="152" t="s">
        <v>1032</v>
      </c>
      <c r="C277" s="53" t="s">
        <v>40</v>
      </c>
      <c r="D277" s="237">
        <v>575</v>
      </c>
      <c r="E277" s="217">
        <v>0</v>
      </c>
      <c r="F277" s="217">
        <v>0</v>
      </c>
      <c r="G277" s="217">
        <v>0</v>
      </c>
      <c r="H277" s="217">
        <v>0</v>
      </c>
      <c r="I277" s="217">
        <v>0</v>
      </c>
      <c r="J277" s="104">
        <v>0</v>
      </c>
      <c r="K277" s="255"/>
      <c r="L277" s="57">
        <f t="shared" si="14"/>
        <v>575</v>
      </c>
    </row>
    <row r="278" spans="1:15" ht="30" customHeight="1" x14ac:dyDescent="0.2">
      <c r="A278" s="678"/>
      <c r="B278" s="152" t="s">
        <v>362</v>
      </c>
      <c r="C278" s="53" t="s">
        <v>40</v>
      </c>
      <c r="D278" s="237">
        <v>11445.1</v>
      </c>
      <c r="E278" s="217">
        <v>0</v>
      </c>
      <c r="F278" s="217">
        <v>0</v>
      </c>
      <c r="G278" s="217">
        <v>0</v>
      </c>
      <c r="H278" s="217">
        <v>0</v>
      </c>
      <c r="I278" s="217">
        <v>0</v>
      </c>
      <c r="J278" s="104">
        <v>0</v>
      </c>
      <c r="K278" s="255"/>
      <c r="L278" s="57">
        <f t="shared" si="14"/>
        <v>11445.1</v>
      </c>
    </row>
    <row r="279" spans="1:15" ht="35.25" customHeight="1" x14ac:dyDescent="0.2">
      <c r="A279" s="676" t="s">
        <v>363</v>
      </c>
      <c r="B279" s="69" t="s">
        <v>364</v>
      </c>
      <c r="C279" s="53" t="s">
        <v>40</v>
      </c>
      <c r="D279" s="60">
        <v>164591.93999999997</v>
      </c>
      <c r="E279" s="104">
        <v>3219.5</v>
      </c>
      <c r="F279" s="104">
        <v>1113</v>
      </c>
      <c r="G279" s="104">
        <v>2512.69</v>
      </c>
      <c r="H279" s="104">
        <v>3094.5</v>
      </c>
      <c r="I279" s="379">
        <v>702.4</v>
      </c>
      <c r="J279" s="104">
        <v>2366.4</v>
      </c>
      <c r="K279" s="517"/>
      <c r="L279" s="553">
        <f t="shared" si="14"/>
        <v>177600.42999999996</v>
      </c>
    </row>
    <row r="280" spans="1:15" ht="36.75" customHeight="1" x14ac:dyDescent="0.2">
      <c r="A280" s="677"/>
      <c r="B280" s="69" t="s">
        <v>365</v>
      </c>
      <c r="C280" s="53" t="s">
        <v>40</v>
      </c>
      <c r="D280" s="238">
        <v>93755.810000000027</v>
      </c>
      <c r="E280" s="104">
        <v>465</v>
      </c>
      <c r="F280" s="31">
        <v>2181.5</v>
      </c>
      <c r="G280" s="216">
        <v>1268.9000000000001</v>
      </c>
      <c r="H280" s="216">
        <v>303.39999999999998</v>
      </c>
      <c r="I280" s="241">
        <v>506.7</v>
      </c>
      <c r="J280" s="216">
        <v>864.3</v>
      </c>
      <c r="K280" s="514"/>
      <c r="L280" s="57">
        <f t="shared" si="14"/>
        <v>99345.610000000015</v>
      </c>
      <c r="O280" s="58"/>
    </row>
    <row r="281" spans="1:15" ht="36.75" customHeight="1" x14ac:dyDescent="0.2">
      <c r="A281" s="677"/>
      <c r="B281" s="69" t="s">
        <v>366</v>
      </c>
      <c r="C281" s="53" t="s">
        <v>40</v>
      </c>
      <c r="D281" s="238">
        <v>1412.5</v>
      </c>
      <c r="E281" s="217">
        <v>0</v>
      </c>
      <c r="F281" s="217">
        <v>0</v>
      </c>
      <c r="G281" s="217">
        <v>0</v>
      </c>
      <c r="H281" s="217">
        <v>0</v>
      </c>
      <c r="I281" s="217">
        <v>0</v>
      </c>
      <c r="J281" s="216">
        <v>0</v>
      </c>
      <c r="K281" s="514"/>
      <c r="L281" s="57">
        <f t="shared" si="14"/>
        <v>1412.5</v>
      </c>
    </row>
    <row r="282" spans="1:15" ht="36.75" customHeight="1" x14ac:dyDescent="0.2">
      <c r="A282" s="677"/>
      <c r="B282" s="152" t="s">
        <v>1099</v>
      </c>
      <c r="C282" s="53" t="s">
        <v>40</v>
      </c>
      <c r="D282" s="238">
        <v>40</v>
      </c>
      <c r="E282" s="217">
        <v>0</v>
      </c>
      <c r="F282" s="217">
        <v>0</v>
      </c>
      <c r="G282" s="217">
        <v>0</v>
      </c>
      <c r="H282" s="217">
        <v>0</v>
      </c>
      <c r="I282" s="217">
        <v>0</v>
      </c>
      <c r="J282" s="216">
        <v>0</v>
      </c>
      <c r="K282" s="514"/>
      <c r="L282" s="57">
        <f t="shared" si="14"/>
        <v>40</v>
      </c>
    </row>
    <row r="283" spans="1:15" ht="36.75" customHeight="1" x14ac:dyDescent="0.2">
      <c r="A283" s="677"/>
      <c r="B283" s="152" t="s">
        <v>1034</v>
      </c>
      <c r="C283" s="53" t="s">
        <v>40</v>
      </c>
      <c r="D283" s="238">
        <v>500</v>
      </c>
      <c r="E283" s="217">
        <v>0</v>
      </c>
      <c r="F283" s="217">
        <v>0</v>
      </c>
      <c r="G283" s="217">
        <v>0</v>
      </c>
      <c r="H283" s="217">
        <v>0</v>
      </c>
      <c r="I283" s="217">
        <v>0</v>
      </c>
      <c r="J283" s="216">
        <v>0</v>
      </c>
      <c r="K283" s="514"/>
      <c r="L283" s="57">
        <f t="shared" si="14"/>
        <v>500</v>
      </c>
    </row>
    <row r="284" spans="1:15" ht="36.75" customHeight="1" x14ac:dyDescent="0.2">
      <c r="A284" s="678"/>
      <c r="B284" s="69" t="s">
        <v>367</v>
      </c>
      <c r="C284" s="53" t="s">
        <v>40</v>
      </c>
      <c r="D284" s="238">
        <v>1723.4</v>
      </c>
      <c r="E284" s="217">
        <v>0</v>
      </c>
      <c r="F284" s="217">
        <v>0</v>
      </c>
      <c r="G284" s="217">
        <v>0</v>
      </c>
      <c r="H284" s="217">
        <v>0</v>
      </c>
      <c r="I284" s="523">
        <v>177.6</v>
      </c>
      <c r="J284" s="216">
        <v>0</v>
      </c>
      <c r="K284" s="514"/>
      <c r="L284" s="57">
        <f t="shared" si="14"/>
        <v>1901</v>
      </c>
    </row>
    <row r="285" spans="1:15" ht="36.75" customHeight="1" x14ac:dyDescent="0.2">
      <c r="A285" s="64" t="s">
        <v>368</v>
      </c>
      <c r="B285" s="69" t="s">
        <v>369</v>
      </c>
      <c r="C285" s="53" t="s">
        <v>40</v>
      </c>
      <c r="D285" s="238">
        <v>1067.3</v>
      </c>
      <c r="E285" s="217">
        <v>0</v>
      </c>
      <c r="F285" s="217">
        <v>0</v>
      </c>
      <c r="G285" s="217">
        <v>0</v>
      </c>
      <c r="H285" s="217">
        <v>0</v>
      </c>
      <c r="I285" s="523">
        <v>0</v>
      </c>
      <c r="J285" s="216">
        <v>149</v>
      </c>
      <c r="K285" s="514"/>
      <c r="L285" s="57">
        <f t="shared" si="14"/>
        <v>1216.3</v>
      </c>
    </row>
    <row r="286" spans="1:15" ht="30" customHeight="1" x14ac:dyDescent="0.2">
      <c r="A286" s="676" t="s">
        <v>370</v>
      </c>
      <c r="B286" s="343" t="s">
        <v>1090</v>
      </c>
      <c r="C286" s="53" t="s">
        <v>40</v>
      </c>
      <c r="D286" s="238">
        <v>553.20000000000005</v>
      </c>
      <c r="E286" s="217">
        <v>0</v>
      </c>
      <c r="F286" s="217">
        <v>0</v>
      </c>
      <c r="G286" s="217">
        <v>0</v>
      </c>
      <c r="H286" s="217">
        <v>0</v>
      </c>
      <c r="I286" s="523">
        <v>0</v>
      </c>
      <c r="J286" s="216">
        <v>0</v>
      </c>
      <c r="K286" s="514"/>
      <c r="L286" s="57">
        <f t="shared" si="14"/>
        <v>553.20000000000005</v>
      </c>
    </row>
    <row r="287" spans="1:15" ht="45.75" customHeight="1" x14ac:dyDescent="0.2">
      <c r="A287" s="677"/>
      <c r="B287" s="278" t="s">
        <v>371</v>
      </c>
      <c r="C287" s="53" t="s">
        <v>40</v>
      </c>
      <c r="D287" s="238">
        <v>15961.960000000001</v>
      </c>
      <c r="E287" s="104">
        <v>356.6</v>
      </c>
      <c r="F287" s="217">
        <v>1337.9</v>
      </c>
      <c r="G287" s="216">
        <v>326.8</v>
      </c>
      <c r="H287" s="216">
        <v>388.2</v>
      </c>
      <c r="I287" s="241">
        <v>467.3</v>
      </c>
      <c r="J287" s="216">
        <v>579.29999999999995</v>
      </c>
      <c r="K287" s="514"/>
      <c r="L287" s="57">
        <f t="shared" si="14"/>
        <v>19418.060000000001</v>
      </c>
    </row>
    <row r="288" spans="1:15" ht="30" customHeight="1" x14ac:dyDescent="0.2">
      <c r="A288" s="677"/>
      <c r="B288" s="68" t="s">
        <v>372</v>
      </c>
      <c r="C288" s="53" t="s">
        <v>40</v>
      </c>
      <c r="D288" s="415">
        <v>256.8</v>
      </c>
      <c r="E288" s="216">
        <v>0</v>
      </c>
      <c r="F288" s="217">
        <v>0</v>
      </c>
      <c r="G288" s="216">
        <v>0</v>
      </c>
      <c r="H288" s="216">
        <v>0</v>
      </c>
      <c r="I288" s="241">
        <v>0</v>
      </c>
      <c r="J288" s="216">
        <v>0</v>
      </c>
      <c r="K288" s="514"/>
      <c r="L288" s="57">
        <f t="shared" si="14"/>
        <v>256.8</v>
      </c>
    </row>
    <row r="289" spans="1:12" ht="30" customHeight="1" x14ac:dyDescent="0.2">
      <c r="A289" s="677"/>
      <c r="B289" s="68" t="s">
        <v>373</v>
      </c>
      <c r="C289" s="53" t="s">
        <v>40</v>
      </c>
      <c r="D289" s="237">
        <v>1563.74</v>
      </c>
      <c r="E289" s="216">
        <v>0</v>
      </c>
      <c r="F289" s="217">
        <v>0</v>
      </c>
      <c r="G289" s="216">
        <v>0</v>
      </c>
      <c r="H289" s="216">
        <v>0</v>
      </c>
      <c r="I289" s="241">
        <v>0</v>
      </c>
      <c r="J289" s="216">
        <v>0</v>
      </c>
      <c r="K289" s="514"/>
      <c r="L289" s="57">
        <f t="shared" si="14"/>
        <v>1563.74</v>
      </c>
    </row>
    <row r="290" spans="1:12" ht="30" customHeight="1" x14ac:dyDescent="0.2">
      <c r="A290" s="677"/>
      <c r="B290" s="69" t="s">
        <v>374</v>
      </c>
      <c r="C290" s="53" t="s">
        <v>40</v>
      </c>
      <c r="D290" s="238">
        <v>48212.76</v>
      </c>
      <c r="E290" s="216">
        <v>729.2</v>
      </c>
      <c r="F290" s="104">
        <v>859.8</v>
      </c>
      <c r="G290" s="216">
        <v>580.79999999999995</v>
      </c>
      <c r="H290" s="216">
        <v>449</v>
      </c>
      <c r="I290" s="241">
        <v>332.2</v>
      </c>
      <c r="J290" s="216">
        <v>814.2</v>
      </c>
      <c r="K290" s="514"/>
      <c r="L290" s="57">
        <f t="shared" si="14"/>
        <v>51977.96</v>
      </c>
    </row>
    <row r="291" spans="1:12" ht="30" customHeight="1" x14ac:dyDescent="0.2">
      <c r="A291" s="677"/>
      <c r="B291" s="152" t="s">
        <v>1045</v>
      </c>
      <c r="C291" s="53" t="s">
        <v>40</v>
      </c>
      <c r="D291" s="238">
        <v>131</v>
      </c>
      <c r="E291" s="216">
        <v>0</v>
      </c>
      <c r="F291" s="216">
        <v>0</v>
      </c>
      <c r="G291" s="216">
        <v>0</v>
      </c>
      <c r="H291" s="216">
        <v>0</v>
      </c>
      <c r="I291" s="216">
        <v>0</v>
      </c>
      <c r="J291" s="446">
        <v>0</v>
      </c>
      <c r="K291" s="518"/>
      <c r="L291" s="57">
        <f t="shared" si="14"/>
        <v>131</v>
      </c>
    </row>
    <row r="292" spans="1:12" ht="36.75" customHeight="1" x14ac:dyDescent="0.2">
      <c r="A292" s="677"/>
      <c r="B292" s="69" t="s">
        <v>1108</v>
      </c>
      <c r="C292" s="53" t="s">
        <v>40</v>
      </c>
      <c r="D292" s="238">
        <v>25753.089999999997</v>
      </c>
      <c r="E292" s="216">
        <v>0</v>
      </c>
      <c r="F292" s="216">
        <v>0</v>
      </c>
      <c r="G292" s="216">
        <v>0</v>
      </c>
      <c r="H292" s="216">
        <v>0</v>
      </c>
      <c r="I292" s="216">
        <v>0</v>
      </c>
      <c r="J292" s="216">
        <v>0</v>
      </c>
      <c r="K292" s="514"/>
      <c r="L292" s="57">
        <f t="shared" si="14"/>
        <v>25753.089999999997</v>
      </c>
    </row>
    <row r="293" spans="1:12" ht="36.75" customHeight="1" x14ac:dyDescent="0.2">
      <c r="A293" s="677"/>
      <c r="B293" s="69" t="s">
        <v>375</v>
      </c>
      <c r="C293" s="53" t="s">
        <v>40</v>
      </c>
      <c r="D293" s="60">
        <v>89201.01999999999</v>
      </c>
      <c r="E293" s="216">
        <v>0</v>
      </c>
      <c r="F293" s="104">
        <v>720.4</v>
      </c>
      <c r="G293" s="216">
        <v>414</v>
      </c>
      <c r="H293" s="216">
        <v>714.2</v>
      </c>
      <c r="I293" s="241">
        <v>112</v>
      </c>
      <c r="J293" s="216">
        <v>781.5</v>
      </c>
      <c r="K293" s="514"/>
      <c r="L293" s="57">
        <f t="shared" si="14"/>
        <v>91943.119999999981</v>
      </c>
    </row>
    <row r="294" spans="1:12" ht="34.5" customHeight="1" x14ac:dyDescent="0.2">
      <c r="A294" s="677"/>
      <c r="B294" s="69" t="s">
        <v>376</v>
      </c>
      <c r="C294" s="53" t="s">
        <v>40</v>
      </c>
      <c r="D294" s="238">
        <v>5549.7400000000007</v>
      </c>
      <c r="E294" s="216">
        <v>0</v>
      </c>
      <c r="F294" s="216">
        <v>0</v>
      </c>
      <c r="G294" s="216">
        <v>0</v>
      </c>
      <c r="H294" s="216">
        <v>0</v>
      </c>
      <c r="I294" s="216">
        <v>0</v>
      </c>
      <c r="J294" s="216">
        <v>0</v>
      </c>
      <c r="K294" s="514"/>
      <c r="L294" s="57">
        <f t="shared" si="14"/>
        <v>5549.7400000000007</v>
      </c>
    </row>
    <row r="295" spans="1:12" ht="34.5" customHeight="1" x14ac:dyDescent="0.2">
      <c r="A295" s="677"/>
      <c r="B295" s="69" t="s">
        <v>377</v>
      </c>
      <c r="C295" s="53" t="s">
        <v>40</v>
      </c>
      <c r="D295" s="216">
        <v>613</v>
      </c>
      <c r="E295" s="216">
        <v>0</v>
      </c>
      <c r="F295" s="216">
        <v>0</v>
      </c>
      <c r="G295" s="216">
        <v>0</v>
      </c>
      <c r="H295" s="216">
        <v>0</v>
      </c>
      <c r="I295" s="216">
        <v>0</v>
      </c>
      <c r="J295" s="216">
        <v>0</v>
      </c>
      <c r="K295" s="514"/>
      <c r="L295" s="57">
        <f t="shared" si="14"/>
        <v>613</v>
      </c>
    </row>
    <row r="296" spans="1:12" ht="30" customHeight="1" x14ac:dyDescent="0.2">
      <c r="A296" s="677"/>
      <c r="B296" s="69" t="s">
        <v>378</v>
      </c>
      <c r="C296" s="53" t="s">
        <v>40</v>
      </c>
      <c r="D296" s="238">
        <v>32538.180000000008</v>
      </c>
      <c r="E296" s="216">
        <v>0</v>
      </c>
      <c r="F296" s="216">
        <v>0</v>
      </c>
      <c r="G296" s="216">
        <v>0</v>
      </c>
      <c r="H296" s="216">
        <v>0</v>
      </c>
      <c r="I296" s="216">
        <v>0</v>
      </c>
      <c r="J296" s="216">
        <v>0</v>
      </c>
      <c r="K296" s="514"/>
      <c r="L296" s="57">
        <f t="shared" si="14"/>
        <v>32538.180000000008</v>
      </c>
    </row>
    <row r="297" spans="1:12" ht="33" customHeight="1" x14ac:dyDescent="0.2">
      <c r="A297" s="677"/>
      <c r="B297" s="152" t="s">
        <v>1017</v>
      </c>
      <c r="C297" s="53" t="s">
        <v>40</v>
      </c>
      <c r="D297" s="238">
        <v>630</v>
      </c>
      <c r="E297" s="216">
        <v>0</v>
      </c>
      <c r="F297" s="216">
        <v>0</v>
      </c>
      <c r="G297" s="216">
        <v>0</v>
      </c>
      <c r="H297" s="216">
        <v>0</v>
      </c>
      <c r="I297" s="216">
        <v>0</v>
      </c>
      <c r="J297" s="216">
        <v>0</v>
      </c>
      <c r="K297" s="514"/>
      <c r="L297" s="57">
        <f t="shared" si="14"/>
        <v>630</v>
      </c>
    </row>
    <row r="298" spans="1:12" ht="33" customHeight="1" x14ac:dyDescent="0.2">
      <c r="A298" s="677"/>
      <c r="B298" s="69" t="s">
        <v>379</v>
      </c>
      <c r="C298" s="53" t="s">
        <v>40</v>
      </c>
      <c r="D298" s="238">
        <v>2647.84</v>
      </c>
      <c r="E298" s="216">
        <v>0</v>
      </c>
      <c r="F298" s="216">
        <v>0</v>
      </c>
      <c r="G298" s="216">
        <v>0</v>
      </c>
      <c r="H298" s="216">
        <v>0</v>
      </c>
      <c r="I298" s="216">
        <v>0</v>
      </c>
      <c r="J298" s="216">
        <v>0</v>
      </c>
      <c r="K298" s="514"/>
      <c r="L298" s="57">
        <f t="shared" si="14"/>
        <v>2647.84</v>
      </c>
    </row>
    <row r="299" spans="1:12" ht="33" customHeight="1" x14ac:dyDescent="0.2">
      <c r="A299" s="677"/>
      <c r="B299" s="152" t="s">
        <v>1008</v>
      </c>
      <c r="C299" s="53" t="s">
        <v>40</v>
      </c>
      <c r="D299" s="238">
        <v>210</v>
      </c>
      <c r="E299" s="216">
        <v>0</v>
      </c>
      <c r="F299" s="216">
        <v>0</v>
      </c>
      <c r="G299" s="216">
        <v>0</v>
      </c>
      <c r="H299" s="216">
        <v>0</v>
      </c>
      <c r="I299" s="216">
        <v>0</v>
      </c>
      <c r="J299" s="216">
        <v>0</v>
      </c>
      <c r="K299" s="514"/>
      <c r="L299" s="57">
        <f t="shared" si="14"/>
        <v>210</v>
      </c>
    </row>
    <row r="300" spans="1:12" ht="34.5" customHeight="1" x14ac:dyDescent="0.2">
      <c r="A300" s="677"/>
      <c r="B300" s="69" t="s">
        <v>380</v>
      </c>
      <c r="C300" s="53" t="s">
        <v>40</v>
      </c>
      <c r="D300" s="238">
        <v>2458.0500000000002</v>
      </c>
      <c r="E300" s="216">
        <v>0</v>
      </c>
      <c r="F300" s="216">
        <v>0</v>
      </c>
      <c r="G300" s="216">
        <v>0</v>
      </c>
      <c r="H300" s="216">
        <v>0</v>
      </c>
      <c r="I300" s="216">
        <v>0</v>
      </c>
      <c r="J300" s="216">
        <v>0</v>
      </c>
      <c r="K300" s="514"/>
      <c r="L300" s="57">
        <f t="shared" si="14"/>
        <v>2458.0500000000002</v>
      </c>
    </row>
    <row r="301" spans="1:12" ht="36.75" customHeight="1" x14ac:dyDescent="0.2">
      <c r="A301" s="677"/>
      <c r="B301" s="69" t="s">
        <v>381</v>
      </c>
      <c r="C301" s="53" t="s">
        <v>40</v>
      </c>
      <c r="D301" s="238">
        <v>1632.9199999999998</v>
      </c>
      <c r="E301" s="216">
        <v>0</v>
      </c>
      <c r="F301" s="216">
        <v>0</v>
      </c>
      <c r="G301" s="216">
        <v>0</v>
      </c>
      <c r="H301" s="216">
        <v>0</v>
      </c>
      <c r="I301" s="216">
        <v>0</v>
      </c>
      <c r="J301" s="216">
        <v>0</v>
      </c>
      <c r="K301" s="514"/>
      <c r="L301" s="57">
        <f t="shared" si="14"/>
        <v>1632.9199999999998</v>
      </c>
    </row>
    <row r="302" spans="1:12" ht="36.75" customHeight="1" x14ac:dyDescent="0.2">
      <c r="A302" s="677"/>
      <c r="B302" s="69" t="s">
        <v>382</v>
      </c>
      <c r="C302" s="53" t="s">
        <v>40</v>
      </c>
      <c r="D302" s="238">
        <v>33175.599999999999</v>
      </c>
      <c r="E302" s="216">
        <v>0</v>
      </c>
      <c r="F302" s="216">
        <v>0</v>
      </c>
      <c r="G302" s="216">
        <v>0</v>
      </c>
      <c r="H302" s="216">
        <v>0</v>
      </c>
      <c r="I302" s="216">
        <v>0</v>
      </c>
      <c r="J302" s="216">
        <v>0</v>
      </c>
      <c r="K302" s="514"/>
      <c r="L302" s="57">
        <f t="shared" si="14"/>
        <v>33175.599999999999</v>
      </c>
    </row>
    <row r="303" spans="1:12" ht="35.25" customHeight="1" x14ac:dyDescent="0.2">
      <c r="A303" s="677"/>
      <c r="B303" s="69" t="s">
        <v>383</v>
      </c>
      <c r="C303" s="53" t="s">
        <v>40</v>
      </c>
      <c r="D303" s="238">
        <v>22299.7</v>
      </c>
      <c r="E303" s="216">
        <v>0</v>
      </c>
      <c r="F303" s="216">
        <v>0</v>
      </c>
      <c r="G303" s="216">
        <v>0</v>
      </c>
      <c r="H303" s="216">
        <v>0</v>
      </c>
      <c r="I303" s="216">
        <v>0</v>
      </c>
      <c r="J303" s="216">
        <v>0</v>
      </c>
      <c r="K303" s="514"/>
      <c r="L303" s="57">
        <f t="shared" si="14"/>
        <v>22299.7</v>
      </c>
    </row>
    <row r="304" spans="1:12" ht="34.5" customHeight="1" x14ac:dyDescent="0.2">
      <c r="A304" s="677"/>
      <c r="B304" s="69" t="s">
        <v>384</v>
      </c>
      <c r="C304" s="53" t="s">
        <v>40</v>
      </c>
      <c r="D304" s="238">
        <v>99315.75</v>
      </c>
      <c r="E304" s="217">
        <v>2588</v>
      </c>
      <c r="F304" s="216">
        <v>0</v>
      </c>
      <c r="G304" s="216">
        <v>589</v>
      </c>
      <c r="H304" s="216">
        <v>565.70000000000005</v>
      </c>
      <c r="I304" s="241">
        <v>1392.2</v>
      </c>
      <c r="J304" s="216">
        <v>0</v>
      </c>
      <c r="K304" s="514"/>
      <c r="L304" s="57">
        <f t="shared" si="14"/>
        <v>104450.65</v>
      </c>
    </row>
    <row r="305" spans="1:12" ht="35.25" customHeight="1" x14ac:dyDescent="0.2">
      <c r="A305" s="677"/>
      <c r="B305" s="69" t="s">
        <v>385</v>
      </c>
      <c r="C305" s="53" t="s">
        <v>40</v>
      </c>
      <c r="D305" s="238">
        <v>6721.0000000000009</v>
      </c>
      <c r="E305" s="217">
        <v>0</v>
      </c>
      <c r="F305" s="216">
        <v>0</v>
      </c>
      <c r="G305" s="217">
        <v>0</v>
      </c>
      <c r="H305" s="216">
        <v>0</v>
      </c>
      <c r="I305" s="241">
        <v>0</v>
      </c>
      <c r="J305" s="216">
        <v>0</v>
      </c>
      <c r="K305" s="514"/>
      <c r="L305" s="57">
        <f t="shared" si="14"/>
        <v>6721.0000000000009</v>
      </c>
    </row>
    <row r="306" spans="1:12" ht="36.75" customHeight="1" x14ac:dyDescent="0.2">
      <c r="A306" s="677"/>
      <c r="B306" s="69" t="s">
        <v>386</v>
      </c>
      <c r="C306" s="53" t="s">
        <v>40</v>
      </c>
      <c r="D306" s="238">
        <v>39279.829999999987</v>
      </c>
      <c r="E306" s="104">
        <v>732.2</v>
      </c>
      <c r="F306" s="31">
        <v>485</v>
      </c>
      <c r="G306" s="216">
        <v>586.5</v>
      </c>
      <c r="H306" s="216">
        <v>385</v>
      </c>
      <c r="I306" s="241">
        <v>590.29999999999995</v>
      </c>
      <c r="J306" s="216">
        <v>535.6</v>
      </c>
      <c r="K306" s="514"/>
      <c r="L306" s="57">
        <f t="shared" si="14"/>
        <v>42594.429999999986</v>
      </c>
    </row>
    <row r="307" spans="1:12" ht="36.75" customHeight="1" x14ac:dyDescent="0.2">
      <c r="A307" s="677"/>
      <c r="B307" s="69" t="s">
        <v>387</v>
      </c>
      <c r="C307" s="53" t="s">
        <v>40</v>
      </c>
      <c r="D307" s="238">
        <v>7523.7999999999993</v>
      </c>
      <c r="E307" s="217">
        <v>2943.1</v>
      </c>
      <c r="F307" s="217">
        <v>1124.5</v>
      </c>
      <c r="G307" s="217">
        <v>1121.4000000000001</v>
      </c>
      <c r="H307" s="216">
        <v>744.2</v>
      </c>
      <c r="I307" s="241">
        <v>723.5</v>
      </c>
      <c r="J307" s="216">
        <v>1156.3</v>
      </c>
      <c r="K307" s="514"/>
      <c r="L307" s="57">
        <f t="shared" si="14"/>
        <v>15336.8</v>
      </c>
    </row>
    <row r="308" spans="1:12" ht="36.75" customHeight="1" x14ac:dyDescent="0.2">
      <c r="A308" s="677"/>
      <c r="B308" s="69" t="s">
        <v>388</v>
      </c>
      <c r="C308" s="53" t="s">
        <v>40</v>
      </c>
      <c r="D308" s="238">
        <v>3402.6</v>
      </c>
      <c r="E308" s="217">
        <v>0</v>
      </c>
      <c r="F308" s="217">
        <v>0</v>
      </c>
      <c r="G308" s="217">
        <v>0</v>
      </c>
      <c r="H308" s="217">
        <v>0</v>
      </c>
      <c r="I308" s="217">
        <v>0</v>
      </c>
      <c r="J308" s="217">
        <v>0</v>
      </c>
      <c r="K308" s="514"/>
      <c r="L308" s="57">
        <f t="shared" si="14"/>
        <v>3402.6</v>
      </c>
    </row>
    <row r="309" spans="1:12" ht="36.75" customHeight="1" x14ac:dyDescent="0.2">
      <c r="A309" s="677"/>
      <c r="B309" s="69" t="s">
        <v>389</v>
      </c>
      <c r="C309" s="53" t="s">
        <v>40</v>
      </c>
      <c r="D309" s="238">
        <v>6655.2000000000016</v>
      </c>
      <c r="E309" s="217">
        <v>0</v>
      </c>
      <c r="F309" s="217">
        <v>0</v>
      </c>
      <c r="G309" s="217">
        <v>0</v>
      </c>
      <c r="H309" s="217">
        <v>0</v>
      </c>
      <c r="I309" s="217">
        <v>0</v>
      </c>
      <c r="J309" s="217">
        <v>0</v>
      </c>
      <c r="K309" s="514"/>
      <c r="L309" s="57">
        <f t="shared" si="14"/>
        <v>6655.2000000000016</v>
      </c>
    </row>
    <row r="310" spans="1:12" ht="30.75" customHeight="1" x14ac:dyDescent="0.2">
      <c r="A310" s="677"/>
      <c r="B310" s="69" t="s">
        <v>390</v>
      </c>
      <c r="C310" s="53" t="s">
        <v>40</v>
      </c>
      <c r="D310" s="238">
        <v>319.10000000000002</v>
      </c>
      <c r="E310" s="217">
        <v>0</v>
      </c>
      <c r="F310" s="217">
        <v>0</v>
      </c>
      <c r="G310" s="217">
        <v>0</v>
      </c>
      <c r="H310" s="217">
        <v>0</v>
      </c>
      <c r="I310" s="217">
        <v>0</v>
      </c>
      <c r="J310" s="217">
        <v>0</v>
      </c>
      <c r="K310" s="514"/>
      <c r="L310" s="57">
        <f t="shared" si="14"/>
        <v>319.10000000000002</v>
      </c>
    </row>
    <row r="311" spans="1:12" ht="42.75" customHeight="1" x14ac:dyDescent="0.2">
      <c r="A311" s="677"/>
      <c r="B311" s="69" t="s">
        <v>391</v>
      </c>
      <c r="C311" s="53" t="s">
        <v>40</v>
      </c>
      <c r="D311" s="238">
        <v>23616.3</v>
      </c>
      <c r="E311" s="217">
        <v>435.8</v>
      </c>
      <c r="F311" s="217">
        <v>0</v>
      </c>
      <c r="G311" s="217">
        <v>0</v>
      </c>
      <c r="H311" s="217">
        <v>0</v>
      </c>
      <c r="I311" s="217">
        <v>0</v>
      </c>
      <c r="J311" s="217">
        <v>0</v>
      </c>
      <c r="K311" s="514"/>
      <c r="L311" s="57">
        <f t="shared" si="14"/>
        <v>24052.1</v>
      </c>
    </row>
    <row r="312" spans="1:12" ht="33" customHeight="1" x14ac:dyDescent="0.2">
      <c r="A312" s="677"/>
      <c r="B312" s="69" t="s">
        <v>392</v>
      </c>
      <c r="C312" s="53" t="s">
        <v>40</v>
      </c>
      <c r="D312" s="238">
        <v>1974</v>
      </c>
      <c r="E312" s="217">
        <v>0</v>
      </c>
      <c r="F312" s="217">
        <v>0</v>
      </c>
      <c r="G312" s="217">
        <v>0</v>
      </c>
      <c r="H312" s="217">
        <v>0</v>
      </c>
      <c r="I312" s="217">
        <v>0</v>
      </c>
      <c r="J312" s="217">
        <v>0</v>
      </c>
      <c r="K312" s="514"/>
      <c r="L312" s="57">
        <f t="shared" si="14"/>
        <v>1974</v>
      </c>
    </row>
    <row r="313" spans="1:12" ht="36.75" customHeight="1" x14ac:dyDescent="0.2">
      <c r="A313" s="677"/>
      <c r="B313" s="69" t="s">
        <v>393</v>
      </c>
      <c r="C313" s="53" t="s">
        <v>40</v>
      </c>
      <c r="D313" s="238">
        <v>32040.820000000003</v>
      </c>
      <c r="E313" s="217">
        <v>745.2</v>
      </c>
      <c r="F313" s="31">
        <v>511.1</v>
      </c>
      <c r="G313" s="216">
        <v>525.79999999999995</v>
      </c>
      <c r="H313" s="216">
        <v>280.60000000000002</v>
      </c>
      <c r="I313" s="241">
        <v>250.9</v>
      </c>
      <c r="J313" s="216">
        <v>653.9</v>
      </c>
      <c r="K313" s="514"/>
      <c r="L313" s="57">
        <f t="shared" si="14"/>
        <v>35008.320000000007</v>
      </c>
    </row>
    <row r="314" spans="1:12" ht="33.75" customHeight="1" x14ac:dyDescent="0.2">
      <c r="A314" s="677"/>
      <c r="B314" s="69" t="s">
        <v>394</v>
      </c>
      <c r="C314" s="53" t="s">
        <v>40</v>
      </c>
      <c r="D314" s="238">
        <v>8952.9</v>
      </c>
      <c r="E314" s="104">
        <v>0</v>
      </c>
      <c r="F314" s="104">
        <v>0</v>
      </c>
      <c r="G314" s="104">
        <v>0</v>
      </c>
      <c r="H314" s="104">
        <v>0</v>
      </c>
      <c r="I314" s="379">
        <v>0</v>
      </c>
      <c r="J314" s="104">
        <v>0</v>
      </c>
      <c r="K314" s="255"/>
      <c r="L314" s="57">
        <f t="shared" si="14"/>
        <v>8952.9</v>
      </c>
    </row>
    <row r="315" spans="1:12" ht="32.25" customHeight="1" x14ac:dyDescent="0.2">
      <c r="A315" s="677"/>
      <c r="B315" s="139" t="s">
        <v>395</v>
      </c>
      <c r="C315" s="53" t="s">
        <v>40</v>
      </c>
      <c r="D315" s="238">
        <v>686.1</v>
      </c>
      <c r="E315" s="104">
        <v>0</v>
      </c>
      <c r="F315" s="104">
        <v>0</v>
      </c>
      <c r="G315" s="104">
        <v>0</v>
      </c>
      <c r="H315" s="104">
        <v>0</v>
      </c>
      <c r="I315" s="379">
        <v>0</v>
      </c>
      <c r="J315" s="104">
        <v>0</v>
      </c>
      <c r="K315" s="255"/>
      <c r="L315" s="57">
        <f t="shared" si="14"/>
        <v>686.1</v>
      </c>
    </row>
    <row r="316" spans="1:12" ht="34.5" customHeight="1" x14ac:dyDescent="0.2">
      <c r="A316" s="677"/>
      <c r="B316" s="69" t="s">
        <v>396</v>
      </c>
      <c r="C316" s="53" t="s">
        <v>40</v>
      </c>
      <c r="D316" s="238">
        <v>1126</v>
      </c>
      <c r="E316" s="104">
        <v>0</v>
      </c>
      <c r="F316" s="104">
        <v>0</v>
      </c>
      <c r="G316" s="104">
        <v>0</v>
      </c>
      <c r="H316" s="104">
        <v>0</v>
      </c>
      <c r="I316" s="379">
        <v>0</v>
      </c>
      <c r="J316" s="104">
        <v>0</v>
      </c>
      <c r="K316" s="255"/>
      <c r="L316" s="57">
        <f t="shared" si="14"/>
        <v>1126</v>
      </c>
    </row>
    <row r="317" spans="1:12" ht="30" customHeight="1" x14ac:dyDescent="0.2">
      <c r="A317" s="677"/>
      <c r="B317" s="69" t="s">
        <v>397</v>
      </c>
      <c r="C317" s="53" t="s">
        <v>40</v>
      </c>
      <c r="D317" s="238">
        <v>3484.6</v>
      </c>
      <c r="E317" s="104">
        <v>0</v>
      </c>
      <c r="F317" s="104">
        <v>0</v>
      </c>
      <c r="G317" s="104">
        <v>0</v>
      </c>
      <c r="H317" s="104">
        <v>0</v>
      </c>
      <c r="I317" s="379">
        <v>0</v>
      </c>
      <c r="J317" s="104">
        <v>0</v>
      </c>
      <c r="K317" s="255"/>
      <c r="L317" s="57">
        <f t="shared" si="14"/>
        <v>3484.6</v>
      </c>
    </row>
    <row r="318" spans="1:12" ht="40.5" customHeight="1" x14ac:dyDescent="0.2">
      <c r="A318" s="677"/>
      <c r="B318" s="69" t="s">
        <v>398</v>
      </c>
      <c r="C318" s="53" t="s">
        <v>40</v>
      </c>
      <c r="D318" s="238">
        <v>164.6</v>
      </c>
      <c r="E318" s="104">
        <v>0</v>
      </c>
      <c r="F318" s="104">
        <v>0</v>
      </c>
      <c r="G318" s="104">
        <v>0</v>
      </c>
      <c r="H318" s="104">
        <v>0</v>
      </c>
      <c r="I318" s="379">
        <v>0</v>
      </c>
      <c r="J318" s="104">
        <v>0</v>
      </c>
      <c r="K318" s="255"/>
      <c r="L318" s="57">
        <f t="shared" si="14"/>
        <v>164.6</v>
      </c>
    </row>
    <row r="319" spans="1:12" ht="34.5" customHeight="1" x14ac:dyDescent="0.2">
      <c r="A319" s="677"/>
      <c r="B319" s="152" t="s">
        <v>1100</v>
      </c>
      <c r="C319" s="53" t="s">
        <v>40</v>
      </c>
      <c r="D319" s="238">
        <v>65</v>
      </c>
      <c r="E319" s="104">
        <v>0</v>
      </c>
      <c r="F319" s="104">
        <v>0</v>
      </c>
      <c r="G319" s="104">
        <v>0</v>
      </c>
      <c r="H319" s="104">
        <v>0</v>
      </c>
      <c r="I319" s="379">
        <v>0</v>
      </c>
      <c r="J319" s="104">
        <v>0</v>
      </c>
      <c r="K319" s="255"/>
      <c r="L319" s="57">
        <f t="shared" si="14"/>
        <v>65</v>
      </c>
    </row>
    <row r="320" spans="1:12" ht="30.75" customHeight="1" x14ac:dyDescent="0.2">
      <c r="A320" s="677"/>
      <c r="B320" s="152" t="s">
        <v>1174</v>
      </c>
      <c r="C320" s="53" t="s">
        <v>40</v>
      </c>
      <c r="D320" s="238">
        <v>50</v>
      </c>
      <c r="E320" s="104">
        <v>0</v>
      </c>
      <c r="F320" s="104">
        <v>0</v>
      </c>
      <c r="G320" s="104">
        <v>0</v>
      </c>
      <c r="H320" s="104">
        <v>0</v>
      </c>
      <c r="I320" s="379">
        <v>0</v>
      </c>
      <c r="J320" s="104">
        <v>0</v>
      </c>
      <c r="K320" s="255"/>
      <c r="L320" s="57">
        <f t="shared" si="14"/>
        <v>50</v>
      </c>
    </row>
    <row r="321" spans="1:12" ht="63.75" customHeight="1" x14ac:dyDescent="0.2">
      <c r="A321" s="678"/>
      <c r="B321" s="69" t="s">
        <v>399</v>
      </c>
      <c r="C321" s="53" t="s">
        <v>40</v>
      </c>
      <c r="D321" s="238">
        <v>3800.4</v>
      </c>
      <c r="E321" s="104">
        <v>0</v>
      </c>
      <c r="F321" s="104">
        <v>0</v>
      </c>
      <c r="G321" s="104">
        <v>0</v>
      </c>
      <c r="H321" s="104">
        <v>0</v>
      </c>
      <c r="I321" s="379">
        <v>0</v>
      </c>
      <c r="J321" s="104">
        <v>0</v>
      </c>
      <c r="K321" s="255"/>
      <c r="L321" s="57">
        <f t="shared" si="14"/>
        <v>3800.4</v>
      </c>
    </row>
    <row r="322" spans="1:12" ht="29.25" customHeight="1" x14ac:dyDescent="0.2">
      <c r="A322" s="676" t="s">
        <v>370</v>
      </c>
      <c r="B322" s="152" t="s">
        <v>1101</v>
      </c>
      <c r="C322" s="53" t="s">
        <v>40</v>
      </c>
      <c r="D322" s="60">
        <v>104</v>
      </c>
      <c r="E322" s="104">
        <v>0</v>
      </c>
      <c r="F322" s="104">
        <v>0</v>
      </c>
      <c r="G322" s="104">
        <v>0</v>
      </c>
      <c r="H322" s="104">
        <v>0</v>
      </c>
      <c r="I322" s="379">
        <v>0</v>
      </c>
      <c r="J322" s="104">
        <v>0</v>
      </c>
      <c r="K322" s="517"/>
      <c r="L322" s="553">
        <f t="shared" si="14"/>
        <v>104</v>
      </c>
    </row>
    <row r="323" spans="1:12" ht="31.5" customHeight="1" x14ac:dyDescent="0.2">
      <c r="A323" s="677"/>
      <c r="B323" s="152" t="s">
        <v>400</v>
      </c>
      <c r="C323" s="53" t="s">
        <v>40</v>
      </c>
      <c r="D323" s="216">
        <v>4991.1000000000004</v>
      </c>
      <c r="E323" s="104">
        <v>0</v>
      </c>
      <c r="F323" s="104">
        <v>0</v>
      </c>
      <c r="G323" s="104">
        <v>0</v>
      </c>
      <c r="H323" s="104">
        <v>0</v>
      </c>
      <c r="I323" s="379">
        <v>0</v>
      </c>
      <c r="J323" s="104">
        <v>0</v>
      </c>
      <c r="K323" s="255"/>
      <c r="L323" s="57">
        <f t="shared" si="14"/>
        <v>4991.1000000000004</v>
      </c>
    </row>
    <row r="324" spans="1:12" ht="34.5" customHeight="1" x14ac:dyDescent="0.2">
      <c r="A324" s="677"/>
      <c r="B324" s="152" t="s">
        <v>1168</v>
      </c>
      <c r="C324" s="53" t="s">
        <v>40</v>
      </c>
      <c r="D324" s="237">
        <v>192.2</v>
      </c>
      <c r="E324" s="237">
        <v>379.2</v>
      </c>
      <c r="F324" s="104">
        <v>0</v>
      </c>
      <c r="G324" s="104">
        <v>0</v>
      </c>
      <c r="H324" s="104">
        <v>0</v>
      </c>
      <c r="I324" s="379">
        <v>0</v>
      </c>
      <c r="J324" s="104">
        <v>0</v>
      </c>
      <c r="K324" s="517"/>
      <c r="L324" s="553">
        <f t="shared" si="14"/>
        <v>571.4</v>
      </c>
    </row>
    <row r="325" spans="1:12" ht="32.25" customHeight="1" x14ac:dyDescent="0.2">
      <c r="A325" s="677"/>
      <c r="B325" s="152" t="s">
        <v>996</v>
      </c>
      <c r="C325" s="53" t="s">
        <v>40</v>
      </c>
      <c r="D325" s="237">
        <v>841.4</v>
      </c>
      <c r="E325" s="217">
        <v>815.2</v>
      </c>
      <c r="F325" s="104">
        <v>0</v>
      </c>
      <c r="G325" s="217">
        <v>163</v>
      </c>
      <c r="H325" s="104">
        <v>0</v>
      </c>
      <c r="I325" s="379">
        <v>0</v>
      </c>
      <c r="J325" s="104">
        <v>0</v>
      </c>
      <c r="K325" s="514"/>
      <c r="L325" s="57">
        <f t="shared" ref="L325:L395" si="15">SUM(D325:K325)</f>
        <v>1819.6</v>
      </c>
    </row>
    <row r="326" spans="1:12" ht="29.25" customHeight="1" x14ac:dyDescent="0.2">
      <c r="A326" s="677"/>
      <c r="B326" s="152" t="s">
        <v>401</v>
      </c>
      <c r="C326" s="53" t="s">
        <v>40</v>
      </c>
      <c r="D326" s="237">
        <v>364</v>
      </c>
      <c r="E326" s="217">
        <v>0</v>
      </c>
      <c r="F326" s="104">
        <v>0</v>
      </c>
      <c r="G326" s="104">
        <v>0</v>
      </c>
      <c r="H326" s="104">
        <v>0</v>
      </c>
      <c r="I326" s="379">
        <v>0</v>
      </c>
      <c r="J326" s="104">
        <v>0</v>
      </c>
      <c r="K326" s="514"/>
      <c r="L326" s="57">
        <f t="shared" si="15"/>
        <v>364</v>
      </c>
    </row>
    <row r="327" spans="1:12" ht="37.5" customHeight="1" x14ac:dyDescent="0.2">
      <c r="A327" s="677"/>
      <c r="B327" s="152" t="s">
        <v>402</v>
      </c>
      <c r="C327" s="53" t="s">
        <v>40</v>
      </c>
      <c r="D327" s="60">
        <v>1691.3999999999999</v>
      </c>
      <c r="E327" s="217">
        <v>0</v>
      </c>
      <c r="F327" s="104">
        <v>0</v>
      </c>
      <c r="G327" s="104">
        <v>0</v>
      </c>
      <c r="H327" s="104">
        <v>0</v>
      </c>
      <c r="I327" s="379">
        <v>0</v>
      </c>
      <c r="J327" s="104">
        <v>0</v>
      </c>
      <c r="K327" s="514"/>
      <c r="L327" s="57">
        <f t="shared" si="15"/>
        <v>1691.3999999999999</v>
      </c>
    </row>
    <row r="328" spans="1:12" ht="34.5" customHeight="1" x14ac:dyDescent="0.2">
      <c r="A328" s="677"/>
      <c r="B328" s="69" t="s">
        <v>403</v>
      </c>
      <c r="C328" s="53" t="s">
        <v>40</v>
      </c>
      <c r="D328" s="60">
        <v>8196.9500000000007</v>
      </c>
      <c r="E328" s="217">
        <v>0</v>
      </c>
      <c r="F328" s="104">
        <v>0</v>
      </c>
      <c r="G328" s="104">
        <v>0</v>
      </c>
      <c r="H328" s="104">
        <v>0</v>
      </c>
      <c r="I328" s="379">
        <v>0</v>
      </c>
      <c r="J328" s="104">
        <v>0</v>
      </c>
      <c r="K328" s="514"/>
      <c r="L328" s="57">
        <f t="shared" si="15"/>
        <v>8196.9500000000007</v>
      </c>
    </row>
    <row r="329" spans="1:12" ht="31.5" customHeight="1" x14ac:dyDescent="0.2">
      <c r="A329" s="677"/>
      <c r="B329" s="69" t="s">
        <v>404</v>
      </c>
      <c r="C329" s="53" t="s">
        <v>40</v>
      </c>
      <c r="D329" s="238">
        <v>12099.919999999998</v>
      </c>
      <c r="E329" s="217">
        <v>0</v>
      </c>
      <c r="F329" s="104">
        <v>0</v>
      </c>
      <c r="G329" s="104">
        <v>0</v>
      </c>
      <c r="H329" s="104">
        <v>0</v>
      </c>
      <c r="I329" s="379">
        <v>0</v>
      </c>
      <c r="J329" s="104">
        <v>0</v>
      </c>
      <c r="K329" s="514"/>
      <c r="L329" s="57">
        <f t="shared" si="15"/>
        <v>12099.919999999998</v>
      </c>
    </row>
    <row r="330" spans="1:12" ht="46.5" customHeight="1" x14ac:dyDescent="0.2">
      <c r="A330" s="677"/>
      <c r="B330" s="69" t="s">
        <v>405</v>
      </c>
      <c r="C330" s="53" t="s">
        <v>40</v>
      </c>
      <c r="D330" s="238">
        <v>11165.109999999999</v>
      </c>
      <c r="E330" s="217">
        <v>0</v>
      </c>
      <c r="F330" s="104">
        <v>0</v>
      </c>
      <c r="G330" s="104">
        <v>0</v>
      </c>
      <c r="H330" s="104">
        <v>0</v>
      </c>
      <c r="I330" s="379">
        <v>0</v>
      </c>
      <c r="J330" s="104">
        <v>0</v>
      </c>
      <c r="K330" s="514"/>
      <c r="L330" s="57">
        <f t="shared" si="15"/>
        <v>11165.109999999999</v>
      </c>
    </row>
    <row r="331" spans="1:12" ht="31.5" customHeight="1" x14ac:dyDescent="0.2">
      <c r="A331" s="677"/>
      <c r="B331" s="69" t="s">
        <v>406</v>
      </c>
      <c r="C331" s="53" t="s">
        <v>40</v>
      </c>
      <c r="D331" s="238">
        <v>29360.3</v>
      </c>
      <c r="E331" s="217">
        <v>585.79999999999995</v>
      </c>
      <c r="F331" s="217">
        <v>87.4</v>
      </c>
      <c r="G331" s="216">
        <v>702</v>
      </c>
      <c r="H331" s="216">
        <v>1002.2</v>
      </c>
      <c r="I331" s="241">
        <v>469.8</v>
      </c>
      <c r="J331" s="216">
        <v>592.5</v>
      </c>
      <c r="K331" s="514"/>
      <c r="L331" s="57">
        <f t="shared" si="15"/>
        <v>32800</v>
      </c>
    </row>
    <row r="332" spans="1:12" ht="28.5" customHeight="1" x14ac:dyDescent="0.2">
      <c r="A332" s="677"/>
      <c r="B332" s="69" t="s">
        <v>407</v>
      </c>
      <c r="C332" s="53" t="s">
        <v>40</v>
      </c>
      <c r="D332" s="238">
        <v>862.3</v>
      </c>
      <c r="E332" s="217">
        <v>0</v>
      </c>
      <c r="F332" s="217">
        <v>0</v>
      </c>
      <c r="G332" s="217">
        <v>0</v>
      </c>
      <c r="H332" s="217">
        <v>0</v>
      </c>
      <c r="I332" s="217">
        <v>0</v>
      </c>
      <c r="J332" s="217">
        <v>0</v>
      </c>
      <c r="K332" s="514"/>
      <c r="L332" s="57">
        <f t="shared" si="15"/>
        <v>862.3</v>
      </c>
    </row>
    <row r="333" spans="1:12" ht="35.25" customHeight="1" x14ac:dyDescent="0.2">
      <c r="A333" s="677"/>
      <c r="B333" s="125" t="s">
        <v>408</v>
      </c>
      <c r="C333" s="239" t="s">
        <v>40</v>
      </c>
      <c r="D333" s="238">
        <v>2150.02</v>
      </c>
      <c r="E333" s="217">
        <v>0</v>
      </c>
      <c r="F333" s="217">
        <v>0</v>
      </c>
      <c r="G333" s="217">
        <v>0</v>
      </c>
      <c r="H333" s="217">
        <v>0</v>
      </c>
      <c r="I333" s="217">
        <v>0</v>
      </c>
      <c r="J333" s="217">
        <v>0</v>
      </c>
      <c r="K333" s="514"/>
      <c r="L333" s="57">
        <f t="shared" si="15"/>
        <v>2150.02</v>
      </c>
    </row>
    <row r="334" spans="1:12" ht="31.5" customHeight="1" x14ac:dyDescent="0.2">
      <c r="A334" s="677"/>
      <c r="B334" s="69" t="s">
        <v>409</v>
      </c>
      <c r="C334" s="53" t="s">
        <v>40</v>
      </c>
      <c r="D334" s="238">
        <v>10555.1</v>
      </c>
      <c r="E334" s="217">
        <v>0</v>
      </c>
      <c r="F334" s="217">
        <v>0</v>
      </c>
      <c r="G334" s="217">
        <v>0</v>
      </c>
      <c r="H334" s="217">
        <v>0</v>
      </c>
      <c r="I334" s="217">
        <v>0</v>
      </c>
      <c r="J334" s="217">
        <v>0</v>
      </c>
      <c r="K334" s="514"/>
      <c r="L334" s="57">
        <f t="shared" si="15"/>
        <v>10555.1</v>
      </c>
    </row>
    <row r="335" spans="1:12" ht="30.75" customHeight="1" x14ac:dyDescent="0.2">
      <c r="A335" s="677"/>
      <c r="B335" s="69" t="s">
        <v>410</v>
      </c>
      <c r="C335" s="53" t="s">
        <v>40</v>
      </c>
      <c r="D335" s="238">
        <v>3262.6000000000004</v>
      </c>
      <c r="E335" s="217">
        <v>0</v>
      </c>
      <c r="F335" s="217">
        <v>0</v>
      </c>
      <c r="G335" s="217">
        <v>0</v>
      </c>
      <c r="H335" s="217">
        <v>0</v>
      </c>
      <c r="I335" s="217">
        <v>0</v>
      </c>
      <c r="J335" s="217">
        <v>0</v>
      </c>
      <c r="K335" s="514"/>
      <c r="L335" s="57">
        <f t="shared" si="15"/>
        <v>3262.6000000000004</v>
      </c>
    </row>
    <row r="336" spans="1:12" ht="35.25" customHeight="1" x14ac:dyDescent="0.2">
      <c r="A336" s="677"/>
      <c r="B336" s="69" t="s">
        <v>411</v>
      </c>
      <c r="C336" s="53" t="s">
        <v>40</v>
      </c>
      <c r="D336" s="238">
        <v>92763.799999999959</v>
      </c>
      <c r="E336" s="104">
        <v>1473.6</v>
      </c>
      <c r="F336" s="31">
        <v>1531.6</v>
      </c>
      <c r="G336" s="217">
        <v>1154.8</v>
      </c>
      <c r="H336" s="216">
        <v>1979.2</v>
      </c>
      <c r="I336" s="241">
        <v>201.2</v>
      </c>
      <c r="J336" s="216">
        <v>750.5</v>
      </c>
      <c r="K336" s="514"/>
      <c r="L336" s="57">
        <f t="shared" si="15"/>
        <v>99854.699999999968</v>
      </c>
    </row>
    <row r="337" spans="1:12" ht="35.25" customHeight="1" x14ac:dyDescent="0.2">
      <c r="A337" s="677"/>
      <c r="B337" s="152" t="s">
        <v>1157</v>
      </c>
      <c r="C337" s="53" t="s">
        <v>40</v>
      </c>
      <c r="D337" s="238">
        <v>99.2</v>
      </c>
      <c r="E337" s="238">
        <v>0</v>
      </c>
      <c r="F337" s="238">
        <v>0</v>
      </c>
      <c r="G337" s="238">
        <v>0</v>
      </c>
      <c r="H337" s="217">
        <v>0</v>
      </c>
      <c r="I337" s="217">
        <v>0</v>
      </c>
      <c r="J337" s="217">
        <v>0</v>
      </c>
      <c r="K337" s="514"/>
      <c r="L337" s="57">
        <f t="shared" si="15"/>
        <v>99.2</v>
      </c>
    </row>
    <row r="338" spans="1:12" ht="47.25" customHeight="1" x14ac:dyDescent="0.2">
      <c r="A338" s="677"/>
      <c r="B338" s="152" t="s">
        <v>412</v>
      </c>
      <c r="C338" s="53" t="s">
        <v>40</v>
      </c>
      <c r="D338" s="238">
        <v>232</v>
      </c>
      <c r="E338" s="238">
        <v>0</v>
      </c>
      <c r="F338" s="238">
        <v>0</v>
      </c>
      <c r="G338" s="238">
        <v>0</v>
      </c>
      <c r="H338" s="217">
        <v>0</v>
      </c>
      <c r="I338" s="217">
        <v>0</v>
      </c>
      <c r="J338" s="217">
        <v>0</v>
      </c>
      <c r="K338" s="514"/>
      <c r="L338" s="57">
        <f t="shared" si="15"/>
        <v>232</v>
      </c>
    </row>
    <row r="339" spans="1:12" ht="31.5" customHeight="1" x14ac:dyDescent="0.2">
      <c r="A339" s="677"/>
      <c r="B339" s="152" t="s">
        <v>413</v>
      </c>
      <c r="C339" s="53" t="s">
        <v>40</v>
      </c>
      <c r="D339" s="238">
        <v>2275</v>
      </c>
      <c r="E339" s="238">
        <v>0</v>
      </c>
      <c r="F339" s="238">
        <v>0</v>
      </c>
      <c r="G339" s="238">
        <v>0</v>
      </c>
      <c r="H339" s="217">
        <v>0</v>
      </c>
      <c r="I339" s="217">
        <v>0</v>
      </c>
      <c r="J339" s="217">
        <v>0</v>
      </c>
      <c r="K339" s="514"/>
      <c r="L339" s="57">
        <f t="shared" si="15"/>
        <v>2275</v>
      </c>
    </row>
    <row r="340" spans="1:12" ht="35.25" customHeight="1" x14ac:dyDescent="0.2">
      <c r="A340" s="677"/>
      <c r="B340" s="152" t="s">
        <v>1023</v>
      </c>
      <c r="C340" s="53" t="s">
        <v>40</v>
      </c>
      <c r="D340" s="238">
        <v>1000</v>
      </c>
      <c r="E340" s="238">
        <v>0</v>
      </c>
      <c r="F340" s="238">
        <v>0</v>
      </c>
      <c r="G340" s="238">
        <v>0</v>
      </c>
      <c r="H340" s="217">
        <v>0</v>
      </c>
      <c r="I340" s="217">
        <v>0</v>
      </c>
      <c r="J340" s="217">
        <v>0</v>
      </c>
      <c r="K340" s="514"/>
      <c r="L340" s="57">
        <f t="shared" si="15"/>
        <v>1000</v>
      </c>
    </row>
    <row r="341" spans="1:12" ht="35.25" customHeight="1" x14ac:dyDescent="0.2">
      <c r="A341" s="677"/>
      <c r="B341" s="152" t="s">
        <v>1219</v>
      </c>
      <c r="C341" s="53" t="s">
        <v>40</v>
      </c>
      <c r="D341" s="238">
        <v>0</v>
      </c>
      <c r="E341" s="238">
        <v>0</v>
      </c>
      <c r="F341" s="238">
        <v>0</v>
      </c>
      <c r="G341" s="238">
        <v>0</v>
      </c>
      <c r="H341" s="217">
        <v>254.4</v>
      </c>
      <c r="I341" s="217">
        <v>0</v>
      </c>
      <c r="J341" s="217">
        <v>0</v>
      </c>
      <c r="K341" s="514"/>
      <c r="L341" s="57">
        <f t="shared" si="15"/>
        <v>254.4</v>
      </c>
    </row>
    <row r="342" spans="1:12" ht="31.5" customHeight="1" x14ac:dyDescent="0.2">
      <c r="A342" s="677"/>
      <c r="B342" s="152" t="s">
        <v>1024</v>
      </c>
      <c r="C342" s="53" t="s">
        <v>40</v>
      </c>
      <c r="D342" s="238">
        <v>1397</v>
      </c>
      <c r="E342" s="238">
        <v>0</v>
      </c>
      <c r="F342" s="238">
        <v>0</v>
      </c>
      <c r="G342" s="238">
        <v>0</v>
      </c>
      <c r="H342" s="216">
        <v>0</v>
      </c>
      <c r="I342" s="217">
        <v>0</v>
      </c>
      <c r="J342" s="217">
        <v>0</v>
      </c>
      <c r="K342" s="514"/>
      <c r="L342" s="57">
        <f t="shared" si="15"/>
        <v>1397</v>
      </c>
    </row>
    <row r="343" spans="1:12" ht="35.25" customHeight="1" x14ac:dyDescent="0.2">
      <c r="A343" s="677"/>
      <c r="B343" s="152" t="s">
        <v>1038</v>
      </c>
      <c r="C343" s="53" t="s">
        <v>40</v>
      </c>
      <c r="D343" s="238">
        <v>4497.7000000000007</v>
      </c>
      <c r="E343" s="238">
        <v>866</v>
      </c>
      <c r="F343" s="238">
        <v>933.9</v>
      </c>
      <c r="G343" s="238">
        <v>805.3</v>
      </c>
      <c r="H343" s="216">
        <v>750.3</v>
      </c>
      <c r="I343" s="241">
        <v>584.29999999999995</v>
      </c>
      <c r="J343" s="216">
        <v>476.4</v>
      </c>
      <c r="K343" s="514"/>
      <c r="L343" s="57">
        <f t="shared" si="15"/>
        <v>8913.9</v>
      </c>
    </row>
    <row r="344" spans="1:12" ht="30" customHeight="1" x14ac:dyDescent="0.2">
      <c r="A344" s="677"/>
      <c r="B344" s="152" t="s">
        <v>1039</v>
      </c>
      <c r="C344" s="53" t="s">
        <v>40</v>
      </c>
      <c r="D344" s="238">
        <v>6628.7</v>
      </c>
      <c r="E344" s="238">
        <v>901.8</v>
      </c>
      <c r="F344" s="238">
        <v>837.4</v>
      </c>
      <c r="G344" s="238">
        <v>1052.5999999999999</v>
      </c>
      <c r="H344" s="216">
        <v>580.48</v>
      </c>
      <c r="I344" s="241">
        <v>738.3</v>
      </c>
      <c r="J344" s="216">
        <v>732.3</v>
      </c>
      <c r="K344" s="514"/>
      <c r="L344" s="57">
        <f t="shared" si="15"/>
        <v>11471.579999999998</v>
      </c>
    </row>
    <row r="345" spans="1:12" ht="30" customHeight="1" x14ac:dyDescent="0.2">
      <c r="A345" s="677"/>
      <c r="B345" s="555" t="s">
        <v>1203</v>
      </c>
      <c r="C345" s="53" t="s">
        <v>40</v>
      </c>
      <c r="D345" s="238">
        <v>0</v>
      </c>
      <c r="E345" s="238">
        <v>143</v>
      </c>
      <c r="F345" s="238">
        <v>0</v>
      </c>
      <c r="G345" s="238">
        <v>0</v>
      </c>
      <c r="H345" s="216">
        <v>0</v>
      </c>
      <c r="I345" s="241">
        <v>0</v>
      </c>
      <c r="J345" s="216">
        <v>0</v>
      </c>
      <c r="K345" s="514"/>
      <c r="L345" s="57">
        <f t="shared" si="15"/>
        <v>143</v>
      </c>
    </row>
    <row r="346" spans="1:12" ht="30" customHeight="1" x14ac:dyDescent="0.2">
      <c r="A346" s="678"/>
      <c r="B346" s="152" t="s">
        <v>414</v>
      </c>
      <c r="C346" s="53" t="s">
        <v>40</v>
      </c>
      <c r="D346" s="238">
        <v>9922.6999999999989</v>
      </c>
      <c r="E346" s="238">
        <v>230.8</v>
      </c>
      <c r="F346" s="238">
        <v>502</v>
      </c>
      <c r="G346" s="216">
        <v>198</v>
      </c>
      <c r="H346" s="216">
        <v>179.9</v>
      </c>
      <c r="I346" s="241">
        <v>582.1</v>
      </c>
      <c r="J346" s="216">
        <v>202</v>
      </c>
      <c r="K346" s="514"/>
      <c r="L346" s="57">
        <f t="shared" si="15"/>
        <v>11817.499999999998</v>
      </c>
    </row>
    <row r="347" spans="1:12" ht="33" customHeight="1" x14ac:dyDescent="0.2">
      <c r="A347" s="90" t="s">
        <v>814</v>
      </c>
      <c r="B347" s="152" t="s">
        <v>1102</v>
      </c>
      <c r="C347" s="53" t="s">
        <v>40</v>
      </c>
      <c r="D347" s="238">
        <v>271</v>
      </c>
      <c r="E347" s="238">
        <v>0</v>
      </c>
      <c r="F347" s="238">
        <v>0</v>
      </c>
      <c r="G347" s="216">
        <v>0</v>
      </c>
      <c r="H347" s="216">
        <v>0</v>
      </c>
      <c r="I347" s="216">
        <v>0</v>
      </c>
      <c r="J347" s="216">
        <v>0</v>
      </c>
      <c r="K347" s="514"/>
      <c r="L347" s="57">
        <f t="shared" si="15"/>
        <v>271</v>
      </c>
    </row>
    <row r="348" spans="1:12" ht="31.5" customHeight="1" x14ac:dyDescent="0.2">
      <c r="A348" s="710" t="s">
        <v>415</v>
      </c>
      <c r="B348" s="152" t="s">
        <v>416</v>
      </c>
      <c r="C348" s="53" t="s">
        <v>40</v>
      </c>
      <c r="D348" s="238">
        <v>630</v>
      </c>
      <c r="E348" s="238">
        <v>0</v>
      </c>
      <c r="F348" s="238">
        <v>0</v>
      </c>
      <c r="G348" s="216">
        <v>0</v>
      </c>
      <c r="H348" s="216">
        <v>0</v>
      </c>
      <c r="I348" s="216">
        <v>0</v>
      </c>
      <c r="J348" s="216">
        <v>0</v>
      </c>
      <c r="K348" s="514"/>
      <c r="L348" s="57">
        <f t="shared" si="15"/>
        <v>630</v>
      </c>
    </row>
    <row r="349" spans="1:12" ht="47.25" customHeight="1" x14ac:dyDescent="0.2">
      <c r="A349" s="711"/>
      <c r="B349" s="152" t="s">
        <v>1103</v>
      </c>
      <c r="C349" s="53" t="s">
        <v>40</v>
      </c>
      <c r="D349" s="238">
        <v>127</v>
      </c>
      <c r="E349" s="238">
        <v>0</v>
      </c>
      <c r="F349" s="104">
        <v>702.1</v>
      </c>
      <c r="G349" s="216">
        <v>136.4</v>
      </c>
      <c r="H349" s="216">
        <v>0</v>
      </c>
      <c r="I349" s="216">
        <v>0</v>
      </c>
      <c r="J349" s="216">
        <v>0</v>
      </c>
      <c r="K349" s="514"/>
      <c r="L349" s="57">
        <f t="shared" si="15"/>
        <v>965.5</v>
      </c>
    </row>
    <row r="350" spans="1:12" ht="34.5" customHeight="1" x14ac:dyDescent="0.2">
      <c r="A350" s="683" t="s">
        <v>417</v>
      </c>
      <c r="B350" s="152" t="s">
        <v>1001</v>
      </c>
      <c r="C350" s="53" t="s">
        <v>40</v>
      </c>
      <c r="D350" s="238">
        <v>115</v>
      </c>
      <c r="E350" s="238">
        <v>0</v>
      </c>
      <c r="F350" s="238">
        <v>0</v>
      </c>
      <c r="G350" s="238">
        <v>0</v>
      </c>
      <c r="H350" s="216">
        <v>0</v>
      </c>
      <c r="I350" s="216">
        <v>0</v>
      </c>
      <c r="J350" s="216">
        <v>0</v>
      </c>
      <c r="K350" s="514"/>
      <c r="L350" s="57">
        <f t="shared" si="15"/>
        <v>115</v>
      </c>
    </row>
    <row r="351" spans="1:12" ht="30" customHeight="1" x14ac:dyDescent="0.2">
      <c r="A351" s="684"/>
      <c r="B351" s="69" t="s">
        <v>418</v>
      </c>
      <c r="C351" s="53" t="s">
        <v>40</v>
      </c>
      <c r="D351" s="238">
        <v>484.1</v>
      </c>
      <c r="E351" s="238">
        <v>0</v>
      </c>
      <c r="F351" s="238">
        <v>0</v>
      </c>
      <c r="G351" s="238">
        <v>0</v>
      </c>
      <c r="H351" s="216">
        <v>0</v>
      </c>
      <c r="I351" s="216">
        <v>0</v>
      </c>
      <c r="J351" s="216">
        <v>0</v>
      </c>
      <c r="K351" s="514"/>
      <c r="L351" s="57">
        <f t="shared" si="15"/>
        <v>484.1</v>
      </c>
    </row>
    <row r="352" spans="1:12" ht="36.75" customHeight="1" x14ac:dyDescent="0.2">
      <c r="A352" s="64" t="s">
        <v>419</v>
      </c>
      <c r="B352" s="69" t="s">
        <v>420</v>
      </c>
      <c r="C352" s="53" t="s">
        <v>40</v>
      </c>
      <c r="D352" s="238">
        <v>120476.90000000001</v>
      </c>
      <c r="E352" s="238">
        <v>0</v>
      </c>
      <c r="F352" s="104">
        <v>750</v>
      </c>
      <c r="G352" s="238">
        <v>0</v>
      </c>
      <c r="H352" s="216">
        <v>0</v>
      </c>
      <c r="I352" s="241">
        <v>640</v>
      </c>
      <c r="J352" s="216">
        <v>0</v>
      </c>
      <c r="K352" s="514"/>
      <c r="L352" s="57">
        <f t="shared" si="15"/>
        <v>121866.90000000001</v>
      </c>
    </row>
    <row r="353" spans="1:12" ht="32.25" customHeight="1" x14ac:dyDescent="0.2">
      <c r="A353" s="64" t="s">
        <v>849</v>
      </c>
      <c r="B353" s="152" t="s">
        <v>1052</v>
      </c>
      <c r="C353" s="53" t="s">
        <v>40</v>
      </c>
      <c r="D353" s="238">
        <v>105.8</v>
      </c>
      <c r="E353" s="238">
        <v>0</v>
      </c>
      <c r="F353" s="238">
        <v>0</v>
      </c>
      <c r="G353" s="238">
        <v>0</v>
      </c>
      <c r="H353" s="216">
        <v>0</v>
      </c>
      <c r="I353" s="216">
        <v>0</v>
      </c>
      <c r="J353" s="216">
        <v>0</v>
      </c>
      <c r="K353" s="518"/>
      <c r="L353" s="57">
        <f t="shared" si="15"/>
        <v>105.8</v>
      </c>
    </row>
    <row r="354" spans="1:12" ht="30" customHeight="1" x14ac:dyDescent="0.2">
      <c r="A354" s="64" t="s">
        <v>847</v>
      </c>
      <c r="B354" s="152" t="s">
        <v>1158</v>
      </c>
      <c r="C354" s="53" t="s">
        <v>40</v>
      </c>
      <c r="D354" s="238">
        <v>415.3</v>
      </c>
      <c r="E354" s="238">
        <v>0</v>
      </c>
      <c r="F354" s="238">
        <v>0</v>
      </c>
      <c r="G354" s="238">
        <v>0</v>
      </c>
      <c r="H354" s="216">
        <v>0</v>
      </c>
      <c r="I354" s="216">
        <v>0</v>
      </c>
      <c r="J354" s="216">
        <v>0</v>
      </c>
      <c r="K354" s="518"/>
      <c r="L354" s="57">
        <f t="shared" si="15"/>
        <v>415.3</v>
      </c>
    </row>
    <row r="355" spans="1:12" ht="47.25" customHeight="1" x14ac:dyDescent="0.2">
      <c r="A355" s="64" t="s">
        <v>1006</v>
      </c>
      <c r="B355" s="152" t="s">
        <v>1018</v>
      </c>
      <c r="C355" s="53" t="s">
        <v>40</v>
      </c>
      <c r="D355" s="238">
        <v>802</v>
      </c>
      <c r="E355" s="238">
        <v>0</v>
      </c>
      <c r="F355" s="238">
        <v>0</v>
      </c>
      <c r="G355" s="238">
        <v>0</v>
      </c>
      <c r="H355" s="216">
        <v>0</v>
      </c>
      <c r="I355" s="216">
        <v>0</v>
      </c>
      <c r="J355" s="216">
        <v>0</v>
      </c>
      <c r="K355" s="518"/>
      <c r="L355" s="57">
        <f t="shared" si="15"/>
        <v>802</v>
      </c>
    </row>
    <row r="356" spans="1:12" ht="35.25" customHeight="1" x14ac:dyDescent="0.2">
      <c r="A356" s="65" t="s">
        <v>421</v>
      </c>
      <c r="B356" s="69" t="s">
        <v>422</v>
      </c>
      <c r="C356" s="53" t="s">
        <v>40</v>
      </c>
      <c r="D356" s="238">
        <v>210.9</v>
      </c>
      <c r="E356" s="238">
        <v>0</v>
      </c>
      <c r="F356" s="238">
        <v>0</v>
      </c>
      <c r="G356" s="238">
        <v>0</v>
      </c>
      <c r="H356" s="216">
        <v>0</v>
      </c>
      <c r="I356" s="216">
        <v>0</v>
      </c>
      <c r="J356" s="216">
        <v>0</v>
      </c>
      <c r="K356" s="518"/>
      <c r="L356" s="57">
        <f t="shared" si="15"/>
        <v>210.9</v>
      </c>
    </row>
    <row r="357" spans="1:12" ht="31.5" customHeight="1" x14ac:dyDescent="0.2">
      <c r="A357" s="676" t="s">
        <v>423</v>
      </c>
      <c r="B357" s="69" t="s">
        <v>424</v>
      </c>
      <c r="C357" s="53" t="s">
        <v>40</v>
      </c>
      <c r="D357" s="238">
        <v>14377.330000000004</v>
      </c>
      <c r="E357" s="238">
        <v>0</v>
      </c>
      <c r="F357" s="238">
        <v>0</v>
      </c>
      <c r="G357" s="238">
        <v>0</v>
      </c>
      <c r="H357" s="216">
        <v>0</v>
      </c>
      <c r="I357" s="216">
        <v>0</v>
      </c>
      <c r="J357" s="216">
        <v>0</v>
      </c>
      <c r="K357" s="518"/>
      <c r="L357" s="57">
        <f t="shared" si="15"/>
        <v>14377.330000000004</v>
      </c>
    </row>
    <row r="358" spans="1:12" ht="36.75" customHeight="1" x14ac:dyDescent="0.2">
      <c r="A358" s="677"/>
      <c r="B358" s="266" t="s">
        <v>425</v>
      </c>
      <c r="C358" s="53" t="s">
        <v>40</v>
      </c>
      <c r="D358" s="238">
        <v>43562.47</v>
      </c>
      <c r="E358" s="217">
        <v>1788.9</v>
      </c>
      <c r="F358" s="31">
        <v>1770.7</v>
      </c>
      <c r="G358" s="216">
        <v>1017.6</v>
      </c>
      <c r="H358" s="216">
        <v>1352.2</v>
      </c>
      <c r="I358" s="241">
        <v>816</v>
      </c>
      <c r="J358" s="216">
        <v>573.79999999999995</v>
      </c>
      <c r="K358" s="514"/>
      <c r="L358" s="57">
        <f t="shared" si="15"/>
        <v>50881.67</v>
      </c>
    </row>
    <row r="359" spans="1:12" ht="47.25" customHeight="1" x14ac:dyDescent="0.2">
      <c r="A359" s="677"/>
      <c r="B359" s="69" t="s">
        <v>426</v>
      </c>
      <c r="C359" s="53" t="s">
        <v>40</v>
      </c>
      <c r="D359" s="238">
        <v>90606.150000000009</v>
      </c>
      <c r="E359" s="104">
        <v>0</v>
      </c>
      <c r="F359" s="31">
        <v>0</v>
      </c>
      <c r="G359" s="31">
        <v>0</v>
      </c>
      <c r="H359" s="216">
        <v>0</v>
      </c>
      <c r="I359" s="241">
        <v>0</v>
      </c>
      <c r="J359" s="216">
        <v>0</v>
      </c>
      <c r="K359" s="514"/>
      <c r="L359" s="57">
        <f t="shared" si="15"/>
        <v>90606.150000000009</v>
      </c>
    </row>
    <row r="360" spans="1:12" ht="30" customHeight="1" x14ac:dyDescent="0.2">
      <c r="A360" s="677"/>
      <c r="B360" s="152" t="s">
        <v>1169</v>
      </c>
      <c r="C360" s="53" t="s">
        <v>40</v>
      </c>
      <c r="D360" s="238">
        <v>358.4</v>
      </c>
      <c r="E360" s="104">
        <v>0</v>
      </c>
      <c r="F360" s="238">
        <v>125</v>
      </c>
      <c r="G360" s="31">
        <v>0</v>
      </c>
      <c r="H360" s="238">
        <v>0</v>
      </c>
      <c r="I360" s="241">
        <v>0</v>
      </c>
      <c r="J360" s="216">
        <v>0</v>
      </c>
      <c r="K360" s="514"/>
      <c r="L360" s="57">
        <f t="shared" si="15"/>
        <v>483.4</v>
      </c>
    </row>
    <row r="361" spans="1:12" ht="34.5" customHeight="1" x14ac:dyDescent="0.2">
      <c r="A361" s="677"/>
      <c r="B361" s="152" t="s">
        <v>1104</v>
      </c>
      <c r="C361" s="53" t="s">
        <v>40</v>
      </c>
      <c r="D361" s="238">
        <v>337.6</v>
      </c>
      <c r="E361" s="104">
        <v>0</v>
      </c>
      <c r="F361" s="104">
        <v>0</v>
      </c>
      <c r="G361" s="31">
        <v>0</v>
      </c>
      <c r="H361" s="216">
        <v>282.60000000000002</v>
      </c>
      <c r="I361" s="241">
        <v>0</v>
      </c>
      <c r="J361" s="216">
        <v>0</v>
      </c>
      <c r="K361" s="514"/>
      <c r="L361" s="57">
        <f t="shared" si="15"/>
        <v>620.20000000000005</v>
      </c>
    </row>
    <row r="362" spans="1:12" ht="30" customHeight="1" x14ac:dyDescent="0.2">
      <c r="A362" s="678"/>
      <c r="B362" s="71" t="s">
        <v>427</v>
      </c>
      <c r="C362" s="53" t="s">
        <v>40</v>
      </c>
      <c r="D362" s="238">
        <v>923.38</v>
      </c>
      <c r="E362" s="104">
        <v>0</v>
      </c>
      <c r="F362" s="104">
        <v>0</v>
      </c>
      <c r="G362" s="31">
        <v>0</v>
      </c>
      <c r="H362" s="31">
        <v>0</v>
      </c>
      <c r="I362" s="241">
        <v>0</v>
      </c>
      <c r="J362" s="216">
        <v>0</v>
      </c>
      <c r="K362" s="514"/>
      <c r="L362" s="57">
        <f t="shared" si="15"/>
        <v>923.38</v>
      </c>
    </row>
    <row r="363" spans="1:12" ht="30" customHeight="1" x14ac:dyDescent="0.2">
      <c r="A363" s="676" t="s">
        <v>428</v>
      </c>
      <c r="B363" s="69" t="s">
        <v>429</v>
      </c>
      <c r="C363" s="53" t="s">
        <v>40</v>
      </c>
      <c r="D363" s="238">
        <v>13616.290000000003</v>
      </c>
      <c r="E363" s="104">
        <v>0</v>
      </c>
      <c r="F363" s="104">
        <v>0</v>
      </c>
      <c r="G363" s="31">
        <v>0</v>
      </c>
      <c r="H363" s="31">
        <v>0</v>
      </c>
      <c r="I363" s="241">
        <v>0</v>
      </c>
      <c r="J363" s="216">
        <v>0</v>
      </c>
      <c r="K363" s="514"/>
      <c r="L363" s="57">
        <f t="shared" si="15"/>
        <v>13616.290000000003</v>
      </c>
    </row>
    <row r="364" spans="1:12" ht="36.75" customHeight="1" x14ac:dyDescent="0.2">
      <c r="A364" s="677"/>
      <c r="B364" s="69" t="s">
        <v>430</v>
      </c>
      <c r="C364" s="53" t="s">
        <v>40</v>
      </c>
      <c r="D364" s="238">
        <v>1668.8000000000002</v>
      </c>
      <c r="E364" s="104">
        <v>0</v>
      </c>
      <c r="F364" s="104">
        <v>0</v>
      </c>
      <c r="G364" s="31">
        <v>0</v>
      </c>
      <c r="H364" s="31">
        <v>0</v>
      </c>
      <c r="I364" s="241">
        <v>0</v>
      </c>
      <c r="J364" s="216">
        <v>0</v>
      </c>
      <c r="K364" s="514"/>
      <c r="L364" s="57">
        <f t="shared" si="15"/>
        <v>1668.8000000000002</v>
      </c>
    </row>
    <row r="365" spans="1:12" ht="35.25" customHeight="1" x14ac:dyDescent="0.2">
      <c r="A365" s="677"/>
      <c r="B365" s="69" t="s">
        <v>431</v>
      </c>
      <c r="C365" s="53" t="s">
        <v>40</v>
      </c>
      <c r="D365" s="238">
        <v>623.5</v>
      </c>
      <c r="E365" s="104">
        <v>0</v>
      </c>
      <c r="F365" s="104">
        <v>0</v>
      </c>
      <c r="G365" s="31">
        <v>0</v>
      </c>
      <c r="H365" s="31">
        <v>0</v>
      </c>
      <c r="I365" s="241">
        <v>0</v>
      </c>
      <c r="J365" s="216">
        <v>0</v>
      </c>
      <c r="K365" s="514"/>
      <c r="L365" s="57">
        <f t="shared" si="15"/>
        <v>623.5</v>
      </c>
    </row>
    <row r="366" spans="1:12" ht="30" customHeight="1" x14ac:dyDescent="0.2">
      <c r="A366" s="677"/>
      <c r="B366" s="152" t="s">
        <v>803</v>
      </c>
      <c r="C366" s="53" t="s">
        <v>40</v>
      </c>
      <c r="D366" s="238">
        <v>312.8</v>
      </c>
      <c r="E366" s="104">
        <v>0</v>
      </c>
      <c r="F366" s="104">
        <v>0</v>
      </c>
      <c r="G366" s="31">
        <v>0</v>
      </c>
      <c r="H366" s="31">
        <v>0</v>
      </c>
      <c r="I366" s="241">
        <v>0</v>
      </c>
      <c r="J366" s="216">
        <v>0</v>
      </c>
      <c r="K366" s="514"/>
      <c r="L366" s="57">
        <f t="shared" si="15"/>
        <v>312.8</v>
      </c>
    </row>
    <row r="367" spans="1:12" ht="35.25" customHeight="1" x14ac:dyDescent="0.2">
      <c r="A367" s="678"/>
      <c r="B367" s="152" t="s">
        <v>1053</v>
      </c>
      <c r="C367" s="53" t="s">
        <v>40</v>
      </c>
      <c r="D367" s="238">
        <v>341.1</v>
      </c>
      <c r="E367" s="104">
        <v>0</v>
      </c>
      <c r="F367" s="104">
        <v>0</v>
      </c>
      <c r="G367" s="31">
        <v>0</v>
      </c>
      <c r="H367" s="31">
        <v>0</v>
      </c>
      <c r="I367" s="241">
        <v>0</v>
      </c>
      <c r="J367" s="216">
        <v>0</v>
      </c>
      <c r="K367" s="518"/>
      <c r="L367" s="57">
        <f t="shared" si="15"/>
        <v>341.1</v>
      </c>
    </row>
    <row r="368" spans="1:12" ht="30" customHeight="1" x14ac:dyDescent="0.2">
      <c r="A368" s="563" t="s">
        <v>763</v>
      </c>
      <c r="B368" s="152" t="s">
        <v>793</v>
      </c>
      <c r="C368" s="53" t="s">
        <v>40</v>
      </c>
      <c r="D368" s="238">
        <v>337</v>
      </c>
      <c r="E368" s="104">
        <v>0</v>
      </c>
      <c r="F368" s="104">
        <v>0</v>
      </c>
      <c r="G368" s="31">
        <v>0</v>
      </c>
      <c r="H368" s="31">
        <v>0</v>
      </c>
      <c r="I368" s="241">
        <v>0</v>
      </c>
      <c r="J368" s="216">
        <v>0</v>
      </c>
      <c r="K368" s="515"/>
      <c r="L368" s="553">
        <f t="shared" si="15"/>
        <v>337</v>
      </c>
    </row>
    <row r="369" spans="1:12" ht="33" customHeight="1" x14ac:dyDescent="0.2">
      <c r="A369" s="693" t="s">
        <v>432</v>
      </c>
      <c r="B369" s="68" t="s">
        <v>433</v>
      </c>
      <c r="C369" s="53" t="s">
        <v>40</v>
      </c>
      <c r="D369" s="60">
        <v>44996.799999999996</v>
      </c>
      <c r="E369" s="104">
        <v>0</v>
      </c>
      <c r="F369" s="104">
        <v>0</v>
      </c>
      <c r="G369" s="104">
        <v>0</v>
      </c>
      <c r="H369" s="104">
        <v>0</v>
      </c>
      <c r="I369" s="241">
        <v>0</v>
      </c>
      <c r="J369" s="216">
        <v>0</v>
      </c>
      <c r="K369" s="515"/>
      <c r="L369" s="553">
        <f t="shared" si="15"/>
        <v>44996.799999999996</v>
      </c>
    </row>
    <row r="370" spans="1:12" ht="34.5" customHeight="1" x14ac:dyDescent="0.2">
      <c r="A370" s="694"/>
      <c r="B370" s="343" t="s">
        <v>434</v>
      </c>
      <c r="C370" s="53" t="s">
        <v>40</v>
      </c>
      <c r="D370" s="216">
        <v>10624.800000000001</v>
      </c>
      <c r="E370" s="104">
        <v>0</v>
      </c>
      <c r="F370" s="104">
        <v>0</v>
      </c>
      <c r="G370" s="31">
        <v>0</v>
      </c>
      <c r="H370" s="31">
        <v>0</v>
      </c>
      <c r="I370" s="241">
        <v>0</v>
      </c>
      <c r="J370" s="216">
        <v>0</v>
      </c>
      <c r="K370" s="514"/>
      <c r="L370" s="57">
        <f t="shared" si="15"/>
        <v>10624.800000000001</v>
      </c>
    </row>
    <row r="371" spans="1:12" ht="30" customHeight="1" x14ac:dyDescent="0.2">
      <c r="A371" s="687"/>
      <c r="B371" s="69" t="s">
        <v>435</v>
      </c>
      <c r="C371" s="53" t="s">
        <v>40</v>
      </c>
      <c r="D371" s="238">
        <v>484.8</v>
      </c>
      <c r="E371" s="104">
        <v>0</v>
      </c>
      <c r="F371" s="104">
        <v>0</v>
      </c>
      <c r="G371" s="31">
        <v>0</v>
      </c>
      <c r="H371" s="31">
        <v>0</v>
      </c>
      <c r="I371" s="241">
        <v>0</v>
      </c>
      <c r="J371" s="216">
        <v>0</v>
      </c>
      <c r="K371" s="514"/>
      <c r="L371" s="57">
        <f t="shared" si="15"/>
        <v>484.8</v>
      </c>
    </row>
    <row r="372" spans="1:12" ht="33" customHeight="1" x14ac:dyDescent="0.2">
      <c r="A372" s="695"/>
      <c r="B372" s="68" t="s">
        <v>436</v>
      </c>
      <c r="C372" s="53" t="s">
        <v>40</v>
      </c>
      <c r="D372" s="238">
        <v>17997.05</v>
      </c>
      <c r="E372" s="217">
        <v>630</v>
      </c>
      <c r="F372" s="31">
        <v>426.26</v>
      </c>
      <c r="G372" s="217">
        <v>411.1</v>
      </c>
      <c r="H372" s="216">
        <v>484.3</v>
      </c>
      <c r="I372" s="241">
        <v>420</v>
      </c>
      <c r="J372" s="216">
        <v>378</v>
      </c>
      <c r="K372" s="514"/>
      <c r="L372" s="57">
        <f t="shared" si="15"/>
        <v>20746.709999999995</v>
      </c>
    </row>
    <row r="373" spans="1:12" ht="30.75" customHeight="1" x14ac:dyDescent="0.2">
      <c r="A373" s="687"/>
      <c r="B373" s="69" t="s">
        <v>437</v>
      </c>
      <c r="C373" s="53" t="s">
        <v>40</v>
      </c>
      <c r="D373" s="238">
        <v>1812.8000000000002</v>
      </c>
      <c r="E373" s="217">
        <v>0</v>
      </c>
      <c r="F373" s="217">
        <v>0</v>
      </c>
      <c r="G373" s="217">
        <v>0</v>
      </c>
      <c r="H373" s="216">
        <v>0</v>
      </c>
      <c r="I373" s="216">
        <v>0</v>
      </c>
      <c r="J373" s="216">
        <v>0</v>
      </c>
      <c r="K373" s="514"/>
      <c r="L373" s="57">
        <f t="shared" si="15"/>
        <v>1812.8000000000002</v>
      </c>
    </row>
    <row r="374" spans="1:12" ht="33" customHeight="1" x14ac:dyDescent="0.2">
      <c r="A374" s="687"/>
      <c r="B374" s="69" t="s">
        <v>336</v>
      </c>
      <c r="C374" s="53" t="s">
        <v>40</v>
      </c>
      <c r="D374" s="238">
        <v>5517.4500000000007</v>
      </c>
      <c r="E374" s="217">
        <v>0</v>
      </c>
      <c r="F374" s="217">
        <v>0</v>
      </c>
      <c r="G374" s="217">
        <v>0</v>
      </c>
      <c r="H374" s="216">
        <v>0</v>
      </c>
      <c r="I374" s="216">
        <v>0</v>
      </c>
      <c r="J374" s="216">
        <v>0</v>
      </c>
      <c r="K374" s="514"/>
      <c r="L374" s="57">
        <f t="shared" si="15"/>
        <v>5517.4500000000007</v>
      </c>
    </row>
    <row r="375" spans="1:12" ht="49.5" customHeight="1" x14ac:dyDescent="0.2">
      <c r="A375" s="680"/>
      <c r="B375" s="69" t="s">
        <v>438</v>
      </c>
      <c r="C375" s="53" t="s">
        <v>40</v>
      </c>
      <c r="D375" s="238">
        <v>2178.2000000000003</v>
      </c>
      <c r="E375" s="217">
        <v>0</v>
      </c>
      <c r="F375" s="217">
        <v>0</v>
      </c>
      <c r="G375" s="217">
        <v>0</v>
      </c>
      <c r="H375" s="216">
        <v>0</v>
      </c>
      <c r="I375" s="216">
        <v>0</v>
      </c>
      <c r="J375" s="216">
        <v>0</v>
      </c>
      <c r="K375" s="514"/>
      <c r="L375" s="57">
        <f t="shared" si="15"/>
        <v>2178.2000000000003</v>
      </c>
    </row>
    <row r="376" spans="1:12" ht="30" customHeight="1" x14ac:dyDescent="0.2">
      <c r="A376" s="64" t="s">
        <v>442</v>
      </c>
      <c r="B376" s="69" t="s">
        <v>443</v>
      </c>
      <c r="C376" s="53" t="s">
        <v>40</v>
      </c>
      <c r="D376" s="238">
        <v>67396.34</v>
      </c>
      <c r="E376" s="217">
        <v>0</v>
      </c>
      <c r="F376" s="31">
        <v>1081.2</v>
      </c>
      <c r="G376" s="216">
        <v>882.2</v>
      </c>
      <c r="H376" s="216">
        <v>596.6</v>
      </c>
      <c r="I376" s="241">
        <v>744.8</v>
      </c>
      <c r="J376" s="216">
        <v>541.5</v>
      </c>
      <c r="K376" s="514"/>
      <c r="L376" s="57">
        <f>SUM(D376:K376)</f>
        <v>71242.64</v>
      </c>
    </row>
    <row r="377" spans="1:12" ht="39.75" customHeight="1" x14ac:dyDescent="0.2">
      <c r="A377" s="679" t="s">
        <v>439</v>
      </c>
      <c r="B377" s="152" t="s">
        <v>1130</v>
      </c>
      <c r="C377" s="53" t="s">
        <v>40</v>
      </c>
      <c r="D377" s="238">
        <v>745.4</v>
      </c>
      <c r="E377" s="217">
        <v>0</v>
      </c>
      <c r="F377" s="217">
        <v>0</v>
      </c>
      <c r="G377" s="217">
        <v>0</v>
      </c>
      <c r="H377" s="238">
        <v>0</v>
      </c>
      <c r="I377" s="238">
        <v>0</v>
      </c>
      <c r="J377" s="216">
        <v>0</v>
      </c>
      <c r="K377" s="514"/>
      <c r="L377" s="57">
        <f t="shared" si="15"/>
        <v>745.4</v>
      </c>
    </row>
    <row r="378" spans="1:12" ht="33.75" customHeight="1" x14ac:dyDescent="0.2">
      <c r="A378" s="687"/>
      <c r="B378" s="152" t="s">
        <v>440</v>
      </c>
      <c r="C378" s="53" t="s">
        <v>40</v>
      </c>
      <c r="D378" s="60">
        <v>1932.6999999999998</v>
      </c>
      <c r="E378" s="217">
        <v>0</v>
      </c>
      <c r="F378" s="217">
        <v>0</v>
      </c>
      <c r="G378" s="217">
        <v>0</v>
      </c>
      <c r="H378" s="216">
        <v>0</v>
      </c>
      <c r="I378" s="238">
        <v>0</v>
      </c>
      <c r="J378" s="216">
        <v>0</v>
      </c>
      <c r="K378" s="514"/>
      <c r="L378" s="57">
        <f t="shared" si="15"/>
        <v>1932.6999999999998</v>
      </c>
    </row>
    <row r="379" spans="1:12" ht="36.75" customHeight="1" x14ac:dyDescent="0.2">
      <c r="A379" s="680"/>
      <c r="B379" s="69" t="s">
        <v>441</v>
      </c>
      <c r="C379" s="53" t="s">
        <v>40</v>
      </c>
      <c r="D379" s="238">
        <v>22341.7</v>
      </c>
      <c r="E379" s="217">
        <v>1285</v>
      </c>
      <c r="F379" s="217">
        <v>483.1</v>
      </c>
      <c r="G379" s="216">
        <v>643.4</v>
      </c>
      <c r="H379" s="216">
        <v>300.2</v>
      </c>
      <c r="I379" s="241">
        <v>335.5</v>
      </c>
      <c r="J379" s="216">
        <v>424.5</v>
      </c>
      <c r="K379" s="514"/>
      <c r="L379" s="57">
        <f t="shared" si="15"/>
        <v>25813.4</v>
      </c>
    </row>
    <row r="380" spans="1:12" ht="35.25" customHeight="1" x14ac:dyDescent="0.2">
      <c r="A380" s="128" t="s">
        <v>444</v>
      </c>
      <c r="B380" s="69" t="s">
        <v>445</v>
      </c>
      <c r="C380" s="53" t="s">
        <v>40</v>
      </c>
      <c r="D380" s="60">
        <v>56</v>
      </c>
      <c r="E380" s="216">
        <v>1267.4000000000001</v>
      </c>
      <c r="F380" s="216">
        <v>0</v>
      </c>
      <c r="G380" s="216">
        <v>0</v>
      </c>
      <c r="H380" s="216">
        <v>0</v>
      </c>
      <c r="I380" s="216">
        <v>0</v>
      </c>
      <c r="J380" s="216">
        <v>0</v>
      </c>
      <c r="K380" s="514"/>
      <c r="L380" s="57">
        <f t="shared" si="15"/>
        <v>1323.4</v>
      </c>
    </row>
    <row r="381" spans="1:12" ht="34.5" customHeight="1" x14ac:dyDescent="0.2">
      <c r="A381" s="402" t="s">
        <v>446</v>
      </c>
      <c r="B381" s="152" t="s">
        <v>447</v>
      </c>
      <c r="C381" s="53" t="s">
        <v>40</v>
      </c>
      <c r="D381" s="238">
        <v>705</v>
      </c>
      <c r="E381" s="216">
        <v>0</v>
      </c>
      <c r="F381" s="216">
        <v>0</v>
      </c>
      <c r="G381" s="216">
        <v>0</v>
      </c>
      <c r="H381" s="216">
        <v>0</v>
      </c>
      <c r="I381" s="216">
        <v>0</v>
      </c>
      <c r="J381" s="216">
        <v>0</v>
      </c>
      <c r="K381" s="514"/>
      <c r="L381" s="57">
        <f t="shared" si="15"/>
        <v>705</v>
      </c>
    </row>
    <row r="382" spans="1:12" ht="28.5" customHeight="1" x14ac:dyDescent="0.2">
      <c r="A382" s="676" t="s">
        <v>448</v>
      </c>
      <c r="B382" s="69" t="s">
        <v>449</v>
      </c>
      <c r="C382" s="53" t="s">
        <v>40</v>
      </c>
      <c r="D382" s="238">
        <v>50661.900000000016</v>
      </c>
      <c r="E382" s="104">
        <v>735.4</v>
      </c>
      <c r="F382" s="104">
        <v>207</v>
      </c>
      <c r="G382" s="216">
        <v>409</v>
      </c>
      <c r="H382" s="216">
        <v>745</v>
      </c>
      <c r="I382" s="241">
        <v>356.8</v>
      </c>
      <c r="J382" s="216">
        <v>561.4</v>
      </c>
      <c r="K382" s="514"/>
      <c r="L382" s="57">
        <f t="shared" si="15"/>
        <v>53676.500000000022</v>
      </c>
    </row>
    <row r="383" spans="1:12" ht="35.25" customHeight="1" x14ac:dyDescent="0.2">
      <c r="A383" s="677"/>
      <c r="B383" s="152" t="s">
        <v>450</v>
      </c>
      <c r="C383" s="53" t="s">
        <v>40</v>
      </c>
      <c r="D383" s="238">
        <v>1691</v>
      </c>
      <c r="E383" s="31">
        <v>0</v>
      </c>
      <c r="F383" s="31">
        <v>0</v>
      </c>
      <c r="G383" s="31">
        <v>0</v>
      </c>
      <c r="H383" s="31">
        <v>0</v>
      </c>
      <c r="I383" s="241">
        <v>0</v>
      </c>
      <c r="J383" s="216">
        <v>0</v>
      </c>
      <c r="K383" s="514"/>
      <c r="L383" s="57">
        <f t="shared" si="15"/>
        <v>1691</v>
      </c>
    </row>
    <row r="384" spans="1:12" ht="29.25" customHeight="1" x14ac:dyDescent="0.2">
      <c r="A384" s="678"/>
      <c r="B384" s="69" t="s">
        <v>451</v>
      </c>
      <c r="C384" s="53" t="s">
        <v>40</v>
      </c>
      <c r="D384" s="238">
        <v>27832.749999999996</v>
      </c>
      <c r="E384" s="31">
        <v>0</v>
      </c>
      <c r="F384" s="31">
        <v>0</v>
      </c>
      <c r="G384" s="31">
        <v>0</v>
      </c>
      <c r="H384" s="31">
        <v>0</v>
      </c>
      <c r="I384" s="241">
        <v>0</v>
      </c>
      <c r="J384" s="216">
        <v>0</v>
      </c>
      <c r="K384" s="514"/>
      <c r="L384" s="57">
        <f t="shared" si="15"/>
        <v>27832.749999999996</v>
      </c>
    </row>
    <row r="385" spans="1:12" ht="33" customHeight="1" x14ac:dyDescent="0.2">
      <c r="A385" s="676" t="s">
        <v>769</v>
      </c>
      <c r="B385" s="555" t="s">
        <v>1187</v>
      </c>
      <c r="C385" s="53" t="s">
        <v>40</v>
      </c>
      <c r="D385" s="238">
        <v>0</v>
      </c>
      <c r="E385" s="458">
        <v>125</v>
      </c>
      <c r="F385" s="31">
        <v>0</v>
      </c>
      <c r="G385" s="31">
        <v>0</v>
      </c>
      <c r="H385" s="31">
        <v>0</v>
      </c>
      <c r="I385" s="241">
        <v>0</v>
      </c>
      <c r="J385" s="216">
        <v>0</v>
      </c>
      <c r="K385" s="514"/>
      <c r="L385" s="57">
        <f t="shared" si="15"/>
        <v>125</v>
      </c>
    </row>
    <row r="386" spans="1:12" ht="30" customHeight="1" x14ac:dyDescent="0.2">
      <c r="A386" s="677"/>
      <c r="B386" s="152" t="s">
        <v>1132</v>
      </c>
      <c r="C386" s="53" t="s">
        <v>40</v>
      </c>
      <c r="D386" s="238">
        <v>254.6</v>
      </c>
      <c r="E386" s="238">
        <v>415.4</v>
      </c>
      <c r="F386" s="31">
        <v>0</v>
      </c>
      <c r="G386" s="31">
        <v>0</v>
      </c>
      <c r="H386" s="31">
        <v>0</v>
      </c>
      <c r="I386" s="241">
        <v>0</v>
      </c>
      <c r="J386" s="216">
        <v>0</v>
      </c>
      <c r="K386" s="514"/>
      <c r="L386" s="57">
        <f t="shared" si="15"/>
        <v>670</v>
      </c>
    </row>
    <row r="387" spans="1:12" ht="33" customHeight="1" x14ac:dyDescent="0.2">
      <c r="A387" s="677"/>
      <c r="B387" s="152" t="s">
        <v>1240</v>
      </c>
      <c r="C387" s="53" t="s">
        <v>40</v>
      </c>
      <c r="D387" s="238">
        <v>0</v>
      </c>
      <c r="E387" s="238">
        <v>0</v>
      </c>
      <c r="F387" s="238">
        <v>0</v>
      </c>
      <c r="G387" s="238">
        <v>0</v>
      </c>
      <c r="H387" s="238">
        <v>0</v>
      </c>
      <c r="I387" s="238">
        <v>0</v>
      </c>
      <c r="J387" s="216">
        <v>194.2</v>
      </c>
      <c r="K387" s="514"/>
      <c r="L387" s="57">
        <f t="shared" si="15"/>
        <v>194.2</v>
      </c>
    </row>
    <row r="388" spans="1:12" ht="32.25" customHeight="1" x14ac:dyDescent="0.2">
      <c r="A388" s="677"/>
      <c r="B388" s="555" t="s">
        <v>1189</v>
      </c>
      <c r="C388" s="53" t="s">
        <v>40</v>
      </c>
      <c r="D388" s="238">
        <v>0</v>
      </c>
      <c r="E388" s="238">
        <v>125</v>
      </c>
      <c r="F388" s="31">
        <v>0</v>
      </c>
      <c r="G388" s="31">
        <v>0</v>
      </c>
      <c r="H388" s="31">
        <v>0</v>
      </c>
      <c r="I388" s="241">
        <v>0</v>
      </c>
      <c r="J388" s="216">
        <v>0</v>
      </c>
      <c r="K388" s="514"/>
      <c r="L388" s="57">
        <f t="shared" si="15"/>
        <v>125</v>
      </c>
    </row>
    <row r="389" spans="1:12" ht="30" customHeight="1" x14ac:dyDescent="0.2">
      <c r="A389" s="678"/>
      <c r="B389" s="555" t="s">
        <v>1188</v>
      </c>
      <c r="C389" s="53" t="s">
        <v>40</v>
      </c>
      <c r="D389" s="238">
        <v>0</v>
      </c>
      <c r="E389" s="238">
        <v>125</v>
      </c>
      <c r="F389" s="31">
        <v>0</v>
      </c>
      <c r="G389" s="31">
        <v>0</v>
      </c>
      <c r="H389" s="31">
        <v>0</v>
      </c>
      <c r="I389" s="241">
        <v>0</v>
      </c>
      <c r="J389" s="216">
        <v>0</v>
      </c>
      <c r="K389" s="514"/>
      <c r="L389" s="57">
        <f t="shared" si="15"/>
        <v>125</v>
      </c>
    </row>
    <row r="390" spans="1:12" ht="46.5" customHeight="1" x14ac:dyDescent="0.2">
      <c r="A390" s="679" t="s">
        <v>452</v>
      </c>
      <c r="B390" s="152" t="s">
        <v>1161</v>
      </c>
      <c r="C390" s="53" t="s">
        <v>40</v>
      </c>
      <c r="D390" s="238">
        <v>88</v>
      </c>
      <c r="E390" s="238">
        <v>0</v>
      </c>
      <c r="F390" s="31">
        <v>0</v>
      </c>
      <c r="G390" s="31">
        <v>0</v>
      </c>
      <c r="H390" s="31">
        <v>0</v>
      </c>
      <c r="I390" s="241">
        <v>0</v>
      </c>
      <c r="J390" s="216">
        <v>0</v>
      </c>
      <c r="K390" s="514"/>
      <c r="L390" s="57">
        <f t="shared" si="15"/>
        <v>88</v>
      </c>
    </row>
    <row r="391" spans="1:12" ht="35.25" customHeight="1" x14ac:dyDescent="0.2">
      <c r="A391" s="687"/>
      <c r="B391" s="152" t="s">
        <v>453</v>
      </c>
      <c r="C391" s="53" t="s">
        <v>40</v>
      </c>
      <c r="D391" s="60">
        <v>611.09999999999991</v>
      </c>
      <c r="E391" s="238">
        <v>0</v>
      </c>
      <c r="F391" s="31">
        <v>0</v>
      </c>
      <c r="G391" s="31">
        <v>0</v>
      </c>
      <c r="H391" s="31">
        <v>0</v>
      </c>
      <c r="I391" s="241">
        <v>0</v>
      </c>
      <c r="J391" s="216">
        <v>0</v>
      </c>
      <c r="K391" s="514"/>
      <c r="L391" s="57">
        <f t="shared" si="15"/>
        <v>611.09999999999991</v>
      </c>
    </row>
    <row r="392" spans="1:12" ht="48" customHeight="1" x14ac:dyDescent="0.2">
      <c r="A392" s="680"/>
      <c r="B392" s="69" t="s">
        <v>454</v>
      </c>
      <c r="C392" s="53" t="s">
        <v>40</v>
      </c>
      <c r="D392" s="238">
        <v>1058.82</v>
      </c>
      <c r="E392" s="238">
        <v>0</v>
      </c>
      <c r="F392" s="31">
        <v>0</v>
      </c>
      <c r="G392" s="31">
        <v>0</v>
      </c>
      <c r="H392" s="31">
        <v>0</v>
      </c>
      <c r="I392" s="241">
        <v>0</v>
      </c>
      <c r="J392" s="216">
        <v>0</v>
      </c>
      <c r="K392" s="514"/>
      <c r="L392" s="57">
        <f t="shared" si="15"/>
        <v>1058.82</v>
      </c>
    </row>
    <row r="393" spans="1:12" ht="29.25" customHeight="1" x14ac:dyDescent="0.2">
      <c r="A393" s="91" t="s">
        <v>455</v>
      </c>
      <c r="B393" s="152" t="s">
        <v>456</v>
      </c>
      <c r="C393" s="53" t="s">
        <v>40</v>
      </c>
      <c r="D393" s="238">
        <v>175.4</v>
      </c>
      <c r="E393" s="238">
        <v>0</v>
      </c>
      <c r="F393" s="31">
        <v>0</v>
      </c>
      <c r="G393" s="31">
        <v>0</v>
      </c>
      <c r="H393" s="31">
        <v>0</v>
      </c>
      <c r="I393" s="241">
        <v>0</v>
      </c>
      <c r="J393" s="216">
        <v>0</v>
      </c>
      <c r="K393" s="514"/>
      <c r="L393" s="57">
        <f t="shared" si="15"/>
        <v>175.4</v>
      </c>
    </row>
    <row r="394" spans="1:12" ht="29.25" customHeight="1" x14ac:dyDescent="0.2">
      <c r="A394" s="403" t="s">
        <v>926</v>
      </c>
      <c r="B394" s="555" t="s">
        <v>1190</v>
      </c>
      <c r="C394" s="53" t="s">
        <v>40</v>
      </c>
      <c r="D394" s="238">
        <v>0</v>
      </c>
      <c r="E394" s="458">
        <v>60</v>
      </c>
      <c r="F394" s="31">
        <v>0</v>
      </c>
      <c r="G394" s="31">
        <v>0</v>
      </c>
      <c r="H394" s="31">
        <v>0</v>
      </c>
      <c r="I394" s="241">
        <v>0</v>
      </c>
      <c r="J394" s="216">
        <v>0</v>
      </c>
      <c r="K394" s="514"/>
      <c r="L394" s="57">
        <f t="shared" si="15"/>
        <v>60</v>
      </c>
    </row>
    <row r="395" spans="1:12" ht="35.25" customHeight="1" x14ac:dyDescent="0.2">
      <c r="A395" s="679" t="s">
        <v>457</v>
      </c>
      <c r="B395" s="152" t="s">
        <v>1033</v>
      </c>
      <c r="C395" s="53" t="s">
        <v>40</v>
      </c>
      <c r="D395" s="238">
        <v>7322.5</v>
      </c>
      <c r="E395" s="238">
        <v>859.4</v>
      </c>
      <c r="F395" s="238">
        <v>1275.3</v>
      </c>
      <c r="G395" s="217">
        <v>616.79999999999995</v>
      </c>
      <c r="H395" s="216">
        <v>1545.7</v>
      </c>
      <c r="I395" s="241">
        <v>1030.5</v>
      </c>
      <c r="J395" s="216">
        <v>755.9</v>
      </c>
      <c r="K395" s="514"/>
      <c r="L395" s="57">
        <f t="shared" si="15"/>
        <v>13406.099999999999</v>
      </c>
    </row>
    <row r="396" spans="1:12" ht="26.25" customHeight="1" x14ac:dyDescent="0.2">
      <c r="A396" s="687"/>
      <c r="B396" s="152" t="s">
        <v>905</v>
      </c>
      <c r="C396" s="53" t="s">
        <v>40</v>
      </c>
      <c r="D396" s="238">
        <v>117</v>
      </c>
      <c r="E396" s="238">
        <v>0</v>
      </c>
      <c r="F396" s="238">
        <v>0</v>
      </c>
      <c r="G396" s="238">
        <v>0</v>
      </c>
      <c r="H396" s="217">
        <v>0</v>
      </c>
      <c r="I396" s="241">
        <v>0</v>
      </c>
      <c r="J396" s="216">
        <v>0</v>
      </c>
      <c r="K396" s="514"/>
      <c r="L396" s="57">
        <f t="shared" ref="L396:L439" si="16">SUM(D396:K396)</f>
        <v>117</v>
      </c>
    </row>
    <row r="397" spans="1:12" ht="33.75" customHeight="1" x14ac:dyDescent="0.2">
      <c r="A397" s="680"/>
      <c r="B397" s="69" t="s">
        <v>458</v>
      </c>
      <c r="C397" s="53" t="s">
        <v>40</v>
      </c>
      <c r="D397" s="238">
        <v>234.1</v>
      </c>
      <c r="E397" s="238">
        <v>0</v>
      </c>
      <c r="F397" s="238">
        <v>0</v>
      </c>
      <c r="G397" s="238">
        <v>0</v>
      </c>
      <c r="H397" s="217">
        <v>0</v>
      </c>
      <c r="I397" s="241">
        <v>0</v>
      </c>
      <c r="J397" s="216">
        <v>0</v>
      </c>
      <c r="K397" s="514"/>
      <c r="L397" s="57">
        <f t="shared" si="16"/>
        <v>234.1</v>
      </c>
    </row>
    <row r="398" spans="1:12" ht="34.5" customHeight="1" x14ac:dyDescent="0.2">
      <c r="A398" s="679" t="s">
        <v>459</v>
      </c>
      <c r="B398" s="152" t="s">
        <v>460</v>
      </c>
      <c r="C398" s="53" t="s">
        <v>40</v>
      </c>
      <c r="D398" s="238">
        <v>504</v>
      </c>
      <c r="E398" s="238">
        <v>0</v>
      </c>
      <c r="F398" s="238">
        <v>0</v>
      </c>
      <c r="G398" s="238">
        <v>0</v>
      </c>
      <c r="H398" s="217">
        <v>0</v>
      </c>
      <c r="I398" s="241">
        <v>0</v>
      </c>
      <c r="J398" s="216">
        <v>0</v>
      </c>
      <c r="K398" s="514"/>
      <c r="L398" s="57">
        <f t="shared" si="16"/>
        <v>504</v>
      </c>
    </row>
    <row r="399" spans="1:12" ht="34.5" customHeight="1" x14ac:dyDescent="0.2">
      <c r="A399" s="680"/>
      <c r="B399" s="69" t="s">
        <v>461</v>
      </c>
      <c r="C399" s="53" t="s">
        <v>40</v>
      </c>
      <c r="D399" s="238">
        <v>2846.2</v>
      </c>
      <c r="E399" s="238">
        <v>0</v>
      </c>
      <c r="F399" s="238">
        <v>0</v>
      </c>
      <c r="G399" s="238">
        <v>0</v>
      </c>
      <c r="H399" s="217">
        <v>0</v>
      </c>
      <c r="I399" s="241">
        <v>0</v>
      </c>
      <c r="J399" s="216">
        <v>0</v>
      </c>
      <c r="K399" s="514"/>
      <c r="L399" s="57">
        <f t="shared" si="16"/>
        <v>2846.2</v>
      </c>
    </row>
    <row r="400" spans="1:12" ht="30" customHeight="1" x14ac:dyDescent="0.2">
      <c r="A400" s="403" t="s">
        <v>462</v>
      </c>
      <c r="B400" s="257" t="s">
        <v>463</v>
      </c>
      <c r="C400" s="53" t="s">
        <v>40</v>
      </c>
      <c r="D400" s="238">
        <v>1597</v>
      </c>
      <c r="E400" s="238">
        <v>0</v>
      </c>
      <c r="F400" s="238">
        <v>0</v>
      </c>
      <c r="G400" s="238">
        <v>0</v>
      </c>
      <c r="H400" s="217">
        <v>0</v>
      </c>
      <c r="I400" s="241">
        <v>0</v>
      </c>
      <c r="J400" s="216">
        <v>0</v>
      </c>
      <c r="K400" s="514"/>
      <c r="L400" s="57">
        <f t="shared" si="16"/>
        <v>1597</v>
      </c>
    </row>
    <row r="401" spans="1:12" ht="33" customHeight="1" x14ac:dyDescent="0.2">
      <c r="A401" s="404" t="s">
        <v>464</v>
      </c>
      <c r="B401" s="328" t="s">
        <v>465</v>
      </c>
      <c r="C401" s="53" t="s">
        <v>40</v>
      </c>
      <c r="D401" s="238">
        <v>152.5</v>
      </c>
      <c r="E401" s="238">
        <v>0</v>
      </c>
      <c r="F401" s="238">
        <v>0</v>
      </c>
      <c r="G401" s="238">
        <v>0</v>
      </c>
      <c r="H401" s="217">
        <v>0</v>
      </c>
      <c r="I401" s="241">
        <v>0</v>
      </c>
      <c r="J401" s="216">
        <v>0</v>
      </c>
      <c r="K401" s="514"/>
      <c r="L401" s="57">
        <f t="shared" si="16"/>
        <v>152.5</v>
      </c>
    </row>
    <row r="402" spans="1:12" ht="49.5" customHeight="1" x14ac:dyDescent="0.2">
      <c r="A402" s="405" t="s">
        <v>466</v>
      </c>
      <c r="B402" s="366" t="s">
        <v>467</v>
      </c>
      <c r="C402" s="53" t="s">
        <v>40</v>
      </c>
      <c r="D402" s="238">
        <v>10291.000000000002</v>
      </c>
      <c r="E402" s="238">
        <v>0</v>
      </c>
      <c r="F402" s="238">
        <v>0</v>
      </c>
      <c r="G402" s="238">
        <v>0</v>
      </c>
      <c r="H402" s="217">
        <v>0</v>
      </c>
      <c r="I402" s="241">
        <v>0</v>
      </c>
      <c r="J402" s="216">
        <v>0</v>
      </c>
      <c r="K402" s="514"/>
      <c r="L402" s="57">
        <f t="shared" si="16"/>
        <v>10291.000000000002</v>
      </c>
    </row>
    <row r="403" spans="1:12" ht="31.5" customHeight="1" x14ac:dyDescent="0.2">
      <c r="A403" s="65" t="s">
        <v>1054</v>
      </c>
      <c r="B403" s="449" t="s">
        <v>1055</v>
      </c>
      <c r="C403" s="53" t="s">
        <v>40</v>
      </c>
      <c r="D403" s="448">
        <v>474.09999999999997</v>
      </c>
      <c r="E403" s="238">
        <v>0</v>
      </c>
      <c r="F403" s="238">
        <v>0</v>
      </c>
      <c r="G403" s="238">
        <v>0</v>
      </c>
      <c r="H403" s="217">
        <v>0</v>
      </c>
      <c r="I403" s="241">
        <v>0</v>
      </c>
      <c r="J403" s="216">
        <v>0</v>
      </c>
      <c r="K403" s="518"/>
      <c r="L403" s="57">
        <f t="shared" si="16"/>
        <v>474.09999999999997</v>
      </c>
    </row>
    <row r="404" spans="1:12" ht="50.25" customHeight="1" x14ac:dyDescent="0.2">
      <c r="A404" s="688" t="s">
        <v>468</v>
      </c>
      <c r="B404" s="500" t="s">
        <v>469</v>
      </c>
      <c r="C404" s="371" t="s">
        <v>40</v>
      </c>
      <c r="D404" s="372">
        <v>63300.939999999995</v>
      </c>
      <c r="E404" s="373">
        <v>1553.9</v>
      </c>
      <c r="F404" s="373">
        <v>953</v>
      </c>
      <c r="G404" s="374">
        <v>1144.7</v>
      </c>
      <c r="H404" s="374">
        <v>623.1</v>
      </c>
      <c r="I404" s="526">
        <v>1231.0999999999999</v>
      </c>
      <c r="J404" s="216">
        <v>1086.3</v>
      </c>
      <c r="K404" s="514"/>
      <c r="L404" s="57">
        <f t="shared" si="16"/>
        <v>69893.040000000008</v>
      </c>
    </row>
    <row r="405" spans="1:12" ht="36.75" customHeight="1" x14ac:dyDescent="0.2">
      <c r="A405" s="689"/>
      <c r="B405" s="451" t="s">
        <v>470</v>
      </c>
      <c r="C405" s="102" t="s">
        <v>40</v>
      </c>
      <c r="D405" s="269">
        <v>16638.440000000002</v>
      </c>
      <c r="E405" s="217">
        <v>0</v>
      </c>
      <c r="F405" s="217">
        <v>0</v>
      </c>
      <c r="G405" s="217">
        <v>0</v>
      </c>
      <c r="H405" s="217">
        <v>0</v>
      </c>
      <c r="I405" s="523">
        <v>0</v>
      </c>
      <c r="J405" s="217">
        <v>0</v>
      </c>
      <c r="K405" s="514"/>
      <c r="L405" s="57">
        <f t="shared" si="16"/>
        <v>16638.440000000002</v>
      </c>
    </row>
    <row r="406" spans="1:12" ht="33.75" customHeight="1" x14ac:dyDescent="0.2">
      <c r="A406" s="689"/>
      <c r="B406" s="68" t="s">
        <v>471</v>
      </c>
      <c r="C406" s="53" t="s">
        <v>40</v>
      </c>
      <c r="D406" s="238">
        <v>41332.240000000005</v>
      </c>
      <c r="E406" s="217">
        <v>0</v>
      </c>
      <c r="F406" s="217">
        <v>0</v>
      </c>
      <c r="G406" s="217">
        <v>0</v>
      </c>
      <c r="H406" s="217">
        <v>0</v>
      </c>
      <c r="I406" s="523">
        <v>0</v>
      </c>
      <c r="J406" s="217">
        <v>0</v>
      </c>
      <c r="K406" s="514"/>
      <c r="L406" s="57">
        <f t="shared" si="16"/>
        <v>41332.240000000005</v>
      </c>
    </row>
    <row r="407" spans="1:12" ht="30" customHeight="1" x14ac:dyDescent="0.2">
      <c r="A407" s="689"/>
      <c r="B407" s="501" t="s">
        <v>472</v>
      </c>
      <c r="C407" s="460" t="s">
        <v>40</v>
      </c>
      <c r="D407" s="238">
        <v>20519.830000000002</v>
      </c>
      <c r="E407" s="217">
        <v>0</v>
      </c>
      <c r="F407" s="217">
        <v>0</v>
      </c>
      <c r="G407" s="217">
        <v>0</v>
      </c>
      <c r="H407" s="217">
        <v>0</v>
      </c>
      <c r="I407" s="523">
        <v>0</v>
      </c>
      <c r="J407" s="217">
        <v>0</v>
      </c>
      <c r="K407" s="514"/>
      <c r="L407" s="57">
        <f t="shared" si="16"/>
        <v>20519.830000000002</v>
      </c>
    </row>
    <row r="408" spans="1:12" ht="34.5" customHeight="1" x14ac:dyDescent="0.2">
      <c r="A408" s="689"/>
      <c r="B408" s="501" t="s">
        <v>473</v>
      </c>
      <c r="C408" s="460" t="s">
        <v>40</v>
      </c>
      <c r="D408" s="238">
        <v>46666.09</v>
      </c>
      <c r="E408" s="104">
        <v>638.6</v>
      </c>
      <c r="F408" s="31">
        <v>959.5</v>
      </c>
      <c r="G408" s="216">
        <v>709.6</v>
      </c>
      <c r="H408" s="216">
        <v>316.7</v>
      </c>
      <c r="I408" s="241">
        <v>330.1</v>
      </c>
      <c r="J408" s="216">
        <v>608.70000000000005</v>
      </c>
      <c r="K408" s="514"/>
      <c r="L408" s="57">
        <f t="shared" si="16"/>
        <v>50229.289999999986</v>
      </c>
    </row>
    <row r="409" spans="1:12" ht="34.5" customHeight="1" x14ac:dyDescent="0.2">
      <c r="A409" s="689"/>
      <c r="B409" s="68" t="s">
        <v>474</v>
      </c>
      <c r="C409" s="53" t="s">
        <v>40</v>
      </c>
      <c r="D409" s="238">
        <v>1785.4</v>
      </c>
      <c r="E409" s="217">
        <v>0</v>
      </c>
      <c r="F409" s="217">
        <v>0</v>
      </c>
      <c r="G409" s="217">
        <v>0</v>
      </c>
      <c r="H409" s="217">
        <v>0</v>
      </c>
      <c r="I409" s="241">
        <v>0</v>
      </c>
      <c r="J409" s="216">
        <v>0</v>
      </c>
      <c r="K409" s="514"/>
      <c r="L409" s="57">
        <f t="shared" si="16"/>
        <v>1785.4</v>
      </c>
    </row>
    <row r="410" spans="1:12" ht="34.5" customHeight="1" x14ac:dyDescent="0.2">
      <c r="A410" s="689"/>
      <c r="B410" s="343" t="s">
        <v>475</v>
      </c>
      <c r="C410" s="53" t="s">
        <v>40</v>
      </c>
      <c r="D410" s="238">
        <v>1687.7</v>
      </c>
      <c r="E410" s="217">
        <v>0</v>
      </c>
      <c r="F410" s="217">
        <v>0</v>
      </c>
      <c r="G410" s="217">
        <v>0</v>
      </c>
      <c r="H410" s="217">
        <v>0</v>
      </c>
      <c r="I410" s="241">
        <v>0</v>
      </c>
      <c r="J410" s="216">
        <v>0</v>
      </c>
      <c r="K410" s="514"/>
      <c r="L410" s="57">
        <f t="shared" si="16"/>
        <v>1687.7</v>
      </c>
    </row>
    <row r="411" spans="1:12" ht="35.25" customHeight="1" x14ac:dyDescent="0.2">
      <c r="A411" s="689"/>
      <c r="B411" s="343" t="s">
        <v>476</v>
      </c>
      <c r="C411" s="53" t="s">
        <v>40</v>
      </c>
      <c r="D411" s="238">
        <v>1200.7</v>
      </c>
      <c r="E411" s="217">
        <v>0</v>
      </c>
      <c r="F411" s="217">
        <v>0</v>
      </c>
      <c r="G411" s="217">
        <v>0</v>
      </c>
      <c r="H411" s="217">
        <v>0</v>
      </c>
      <c r="I411" s="241">
        <v>0</v>
      </c>
      <c r="J411" s="216">
        <v>0</v>
      </c>
      <c r="K411" s="514"/>
      <c r="L411" s="57">
        <f t="shared" si="16"/>
        <v>1200.7</v>
      </c>
    </row>
    <row r="412" spans="1:12" ht="35.25" customHeight="1" x14ac:dyDescent="0.2">
      <c r="A412" s="689"/>
      <c r="B412" s="502" t="s">
        <v>997</v>
      </c>
      <c r="C412" s="460" t="s">
        <v>40</v>
      </c>
      <c r="D412" s="238">
        <v>869</v>
      </c>
      <c r="E412" s="217">
        <v>0</v>
      </c>
      <c r="F412" s="217">
        <v>0</v>
      </c>
      <c r="G412" s="217">
        <v>0</v>
      </c>
      <c r="H412" s="217">
        <v>783</v>
      </c>
      <c r="I412" s="241">
        <v>0</v>
      </c>
      <c r="J412" s="216">
        <v>0</v>
      </c>
      <c r="K412" s="514"/>
      <c r="L412" s="57">
        <f t="shared" si="16"/>
        <v>1652</v>
      </c>
    </row>
    <row r="413" spans="1:12" ht="49.5" customHeight="1" x14ac:dyDescent="0.2">
      <c r="A413" s="689"/>
      <c r="B413" s="68" t="s">
        <v>477</v>
      </c>
      <c r="C413" s="53" t="s">
        <v>40</v>
      </c>
      <c r="D413" s="238">
        <v>8947.82</v>
      </c>
      <c r="E413" s="217">
        <v>0</v>
      </c>
      <c r="F413" s="217">
        <v>0</v>
      </c>
      <c r="G413" s="217">
        <v>0</v>
      </c>
      <c r="H413" s="217">
        <v>0</v>
      </c>
      <c r="I413" s="241">
        <v>0</v>
      </c>
      <c r="J413" s="216">
        <v>0</v>
      </c>
      <c r="K413" s="514"/>
      <c r="L413" s="57">
        <f t="shared" si="16"/>
        <v>8947.82</v>
      </c>
    </row>
    <row r="414" spans="1:12" ht="30.75" customHeight="1" x14ac:dyDescent="0.2">
      <c r="A414" s="689"/>
      <c r="B414" s="343" t="s">
        <v>1229</v>
      </c>
      <c r="C414" s="53" t="s">
        <v>40</v>
      </c>
      <c r="D414" s="238">
        <v>0</v>
      </c>
      <c r="E414" s="238">
        <v>0</v>
      </c>
      <c r="F414" s="238">
        <v>0</v>
      </c>
      <c r="G414" s="238">
        <v>0</v>
      </c>
      <c r="H414" s="238">
        <v>0</v>
      </c>
      <c r="I414" s="238">
        <v>0</v>
      </c>
      <c r="J414" s="216">
        <v>565</v>
      </c>
      <c r="K414" s="514"/>
      <c r="L414" s="57">
        <f t="shared" si="16"/>
        <v>565</v>
      </c>
    </row>
    <row r="415" spans="1:12" ht="28.5" customHeight="1" x14ac:dyDescent="0.2">
      <c r="A415" s="690"/>
      <c r="B415" s="343" t="s">
        <v>1170</v>
      </c>
      <c r="C415" s="53" t="s">
        <v>40</v>
      </c>
      <c r="D415" s="238">
        <v>486</v>
      </c>
      <c r="E415" s="238">
        <v>541</v>
      </c>
      <c r="F415" s="217">
        <v>0</v>
      </c>
      <c r="G415" s="217">
        <v>0</v>
      </c>
      <c r="H415" s="217">
        <v>0</v>
      </c>
      <c r="I415" s="241">
        <v>0</v>
      </c>
      <c r="J415" s="216">
        <v>0</v>
      </c>
      <c r="K415" s="514"/>
      <c r="L415" s="57">
        <f t="shared" si="16"/>
        <v>1027</v>
      </c>
    </row>
    <row r="416" spans="1:12" ht="35.25" customHeight="1" x14ac:dyDescent="0.2">
      <c r="A416" s="676" t="s">
        <v>478</v>
      </c>
      <c r="B416" s="152" t="s">
        <v>1068</v>
      </c>
      <c r="C416" s="53" t="s">
        <v>40</v>
      </c>
      <c r="D416" s="60">
        <v>174.2</v>
      </c>
      <c r="E416" s="216">
        <v>0</v>
      </c>
      <c r="F416" s="216">
        <v>0</v>
      </c>
      <c r="G416" s="216">
        <v>0</v>
      </c>
      <c r="H416" s="216">
        <v>0</v>
      </c>
      <c r="I416" s="241">
        <v>0</v>
      </c>
      <c r="J416" s="216">
        <v>0</v>
      </c>
      <c r="K416" s="515"/>
      <c r="L416" s="553">
        <f t="shared" si="16"/>
        <v>174.2</v>
      </c>
    </row>
    <row r="417" spans="1:12" ht="33.75" customHeight="1" x14ac:dyDescent="0.2">
      <c r="A417" s="677"/>
      <c r="B417" s="68" t="s">
        <v>479</v>
      </c>
      <c r="C417" s="53" t="s">
        <v>40</v>
      </c>
      <c r="D417" s="238">
        <v>9371.42</v>
      </c>
      <c r="E417" s="217">
        <v>0</v>
      </c>
      <c r="F417" s="217">
        <v>0</v>
      </c>
      <c r="G417" s="217">
        <v>0</v>
      </c>
      <c r="H417" s="217">
        <v>0</v>
      </c>
      <c r="I417" s="241">
        <v>0</v>
      </c>
      <c r="J417" s="216">
        <v>0</v>
      </c>
      <c r="K417" s="514"/>
      <c r="L417" s="57">
        <f t="shared" si="16"/>
        <v>9371.42</v>
      </c>
    </row>
    <row r="418" spans="1:12" ht="30" customHeight="1" x14ac:dyDescent="0.2">
      <c r="A418" s="677"/>
      <c r="B418" s="343" t="s">
        <v>480</v>
      </c>
      <c r="C418" s="53" t="s">
        <v>40</v>
      </c>
      <c r="D418" s="238">
        <v>5257.3</v>
      </c>
      <c r="E418" s="217">
        <v>1950</v>
      </c>
      <c r="F418" s="217">
        <v>2004.2</v>
      </c>
      <c r="G418" s="217">
        <v>528.70000000000005</v>
      </c>
      <c r="H418" s="217">
        <v>0</v>
      </c>
      <c r="I418" s="241">
        <v>0</v>
      </c>
      <c r="J418" s="216">
        <v>0</v>
      </c>
      <c r="K418" s="514"/>
      <c r="L418" s="57">
        <f t="shared" si="16"/>
        <v>9740.2000000000007</v>
      </c>
    </row>
    <row r="419" spans="1:12" ht="36.75" customHeight="1" x14ac:dyDescent="0.2">
      <c r="A419" s="677"/>
      <c r="B419" s="343" t="s">
        <v>1148</v>
      </c>
      <c r="C419" s="53" t="s">
        <v>40</v>
      </c>
      <c r="D419" s="238">
        <v>385.6</v>
      </c>
      <c r="E419" s="238">
        <v>0</v>
      </c>
      <c r="F419" s="238">
        <v>0</v>
      </c>
      <c r="G419" s="238">
        <v>0</v>
      </c>
      <c r="H419" s="217">
        <v>0</v>
      </c>
      <c r="I419" s="241">
        <v>0</v>
      </c>
      <c r="J419" s="216">
        <v>0</v>
      </c>
      <c r="K419" s="514"/>
      <c r="L419" s="57">
        <f t="shared" si="16"/>
        <v>385.6</v>
      </c>
    </row>
    <row r="420" spans="1:12" ht="33.75" customHeight="1" x14ac:dyDescent="0.2">
      <c r="A420" s="677"/>
      <c r="B420" s="343" t="s">
        <v>481</v>
      </c>
      <c r="C420" s="53" t="s">
        <v>40</v>
      </c>
      <c r="D420" s="238">
        <v>5184.8999999999996</v>
      </c>
      <c r="E420" s="217">
        <v>0</v>
      </c>
      <c r="F420" s="238">
        <v>0</v>
      </c>
      <c r="G420" s="238">
        <v>0</v>
      </c>
      <c r="H420" s="216">
        <v>496.8</v>
      </c>
      <c r="I420" s="241">
        <v>0</v>
      </c>
      <c r="J420" s="216">
        <v>0</v>
      </c>
      <c r="K420" s="514"/>
      <c r="L420" s="57">
        <f t="shared" si="16"/>
        <v>5681.7</v>
      </c>
    </row>
    <row r="421" spans="1:12" ht="30" customHeight="1" x14ac:dyDescent="0.2">
      <c r="A421" s="677"/>
      <c r="B421" s="68" t="s">
        <v>482</v>
      </c>
      <c r="C421" s="53" t="s">
        <v>40</v>
      </c>
      <c r="D421" s="60">
        <v>8916.4</v>
      </c>
      <c r="E421" s="217">
        <v>0</v>
      </c>
      <c r="F421" s="238">
        <v>0</v>
      </c>
      <c r="G421" s="238">
        <v>0</v>
      </c>
      <c r="H421" s="216">
        <v>0</v>
      </c>
      <c r="I421" s="241">
        <v>0</v>
      </c>
      <c r="J421" s="216">
        <v>0</v>
      </c>
      <c r="K421" s="514"/>
      <c r="L421" s="57">
        <f t="shared" si="16"/>
        <v>8916.4</v>
      </c>
    </row>
    <row r="422" spans="1:12" ht="34.5" customHeight="1" x14ac:dyDescent="0.2">
      <c r="A422" s="677"/>
      <c r="B422" s="68" t="s">
        <v>483</v>
      </c>
      <c r="C422" s="53" t="s">
        <v>40</v>
      </c>
      <c r="D422" s="60">
        <v>130555.61</v>
      </c>
      <c r="E422" s="255">
        <v>1488.8</v>
      </c>
      <c r="F422" s="31">
        <v>1793.8</v>
      </c>
      <c r="G422" s="216">
        <v>788.7</v>
      </c>
      <c r="H422" s="216">
        <v>405.7</v>
      </c>
      <c r="I422" s="241">
        <v>346.6</v>
      </c>
      <c r="J422" s="216">
        <v>344.6</v>
      </c>
      <c r="K422" s="514"/>
      <c r="L422" s="57">
        <f t="shared" si="16"/>
        <v>135723.81000000003</v>
      </c>
    </row>
    <row r="423" spans="1:12" ht="30" customHeight="1" x14ac:dyDescent="0.2">
      <c r="A423" s="677"/>
      <c r="B423" s="68" t="s">
        <v>484</v>
      </c>
      <c r="C423" s="53" t="s">
        <v>40</v>
      </c>
      <c r="D423" s="60">
        <v>22121.600000000002</v>
      </c>
      <c r="E423" s="104">
        <v>0</v>
      </c>
      <c r="F423" s="104">
        <v>0</v>
      </c>
      <c r="G423" s="237">
        <v>145.6</v>
      </c>
      <c r="H423" s="216">
        <v>184.5</v>
      </c>
      <c r="I423" s="241">
        <v>1009.1</v>
      </c>
      <c r="J423" s="216">
        <v>383.1</v>
      </c>
      <c r="K423" s="514"/>
      <c r="L423" s="57">
        <f t="shared" si="16"/>
        <v>23843.899999999998</v>
      </c>
    </row>
    <row r="424" spans="1:12" ht="31.5" customHeight="1" x14ac:dyDescent="0.2">
      <c r="A424" s="677"/>
      <c r="B424" s="68" t="s">
        <v>485</v>
      </c>
      <c r="C424" s="53" t="s">
        <v>40</v>
      </c>
      <c r="D424" s="60">
        <v>15068.599999999999</v>
      </c>
      <c r="E424" s="104">
        <v>0</v>
      </c>
      <c r="F424" s="104">
        <v>0</v>
      </c>
      <c r="G424" s="104">
        <v>0</v>
      </c>
      <c r="H424" s="216">
        <v>0</v>
      </c>
      <c r="I424" s="216">
        <v>0</v>
      </c>
      <c r="J424" s="216">
        <v>0</v>
      </c>
      <c r="K424" s="514"/>
      <c r="L424" s="57">
        <f t="shared" si="16"/>
        <v>15068.599999999999</v>
      </c>
    </row>
    <row r="425" spans="1:12" ht="33.75" customHeight="1" x14ac:dyDescent="0.2">
      <c r="A425" s="677"/>
      <c r="B425" s="343" t="s">
        <v>1007</v>
      </c>
      <c r="C425" s="53" t="s">
        <v>40</v>
      </c>
      <c r="D425" s="60">
        <v>504</v>
      </c>
      <c r="E425" s="104">
        <v>0</v>
      </c>
      <c r="F425" s="104">
        <v>0</v>
      </c>
      <c r="G425" s="104">
        <v>0</v>
      </c>
      <c r="H425" s="216">
        <v>0</v>
      </c>
      <c r="I425" s="216">
        <v>0</v>
      </c>
      <c r="J425" s="216">
        <v>0</v>
      </c>
      <c r="K425" s="514"/>
      <c r="L425" s="57">
        <f t="shared" si="16"/>
        <v>504</v>
      </c>
    </row>
    <row r="426" spans="1:12" ht="30" customHeight="1" x14ac:dyDescent="0.2">
      <c r="A426" s="677"/>
      <c r="B426" s="68" t="s">
        <v>486</v>
      </c>
      <c r="C426" s="53" t="s">
        <v>40</v>
      </c>
      <c r="D426" s="60">
        <v>30880.939999999995</v>
      </c>
      <c r="E426" s="104">
        <v>0</v>
      </c>
      <c r="F426" s="104">
        <v>0</v>
      </c>
      <c r="G426" s="104">
        <v>0</v>
      </c>
      <c r="H426" s="216">
        <v>0</v>
      </c>
      <c r="I426" s="216">
        <v>0</v>
      </c>
      <c r="J426" s="216">
        <v>0</v>
      </c>
      <c r="K426" s="514"/>
      <c r="L426" s="57">
        <f t="shared" si="16"/>
        <v>30880.939999999995</v>
      </c>
    </row>
    <row r="427" spans="1:12" ht="36" customHeight="1" x14ac:dyDescent="0.2">
      <c r="A427" s="677"/>
      <c r="B427" s="68" t="s">
        <v>487</v>
      </c>
      <c r="C427" s="53" t="s">
        <v>40</v>
      </c>
      <c r="D427" s="60">
        <v>11594.03</v>
      </c>
      <c r="E427" s="104">
        <v>0</v>
      </c>
      <c r="F427" s="104">
        <v>0</v>
      </c>
      <c r="G427" s="104">
        <v>0</v>
      </c>
      <c r="H427" s="216">
        <v>0</v>
      </c>
      <c r="I427" s="216">
        <v>0</v>
      </c>
      <c r="J427" s="216">
        <v>314.5</v>
      </c>
      <c r="K427" s="514"/>
      <c r="L427" s="57">
        <f t="shared" si="16"/>
        <v>11908.53</v>
      </c>
    </row>
    <row r="428" spans="1:12" ht="36.75" customHeight="1" x14ac:dyDescent="0.2">
      <c r="A428" s="677"/>
      <c r="B428" s="68" t="s">
        <v>488</v>
      </c>
      <c r="C428" s="53" t="s">
        <v>40</v>
      </c>
      <c r="D428" s="60">
        <v>29233.98</v>
      </c>
      <c r="E428" s="104">
        <v>0</v>
      </c>
      <c r="F428" s="104">
        <v>0</v>
      </c>
      <c r="G428" s="104">
        <v>0</v>
      </c>
      <c r="H428" s="216">
        <v>0</v>
      </c>
      <c r="I428" s="216">
        <v>0</v>
      </c>
      <c r="J428" s="216">
        <v>0</v>
      </c>
      <c r="K428" s="514"/>
      <c r="L428" s="57">
        <f t="shared" si="16"/>
        <v>29233.98</v>
      </c>
    </row>
    <row r="429" spans="1:12" ht="35.25" customHeight="1" x14ac:dyDescent="0.2">
      <c r="A429" s="677"/>
      <c r="B429" s="343" t="s">
        <v>489</v>
      </c>
      <c r="C429" s="53" t="s">
        <v>40</v>
      </c>
      <c r="D429" s="216">
        <v>3220</v>
      </c>
      <c r="E429" s="104">
        <v>0</v>
      </c>
      <c r="F429" s="104">
        <v>0</v>
      </c>
      <c r="G429" s="104">
        <v>0</v>
      </c>
      <c r="H429" s="216">
        <v>0</v>
      </c>
      <c r="I429" s="216">
        <v>0</v>
      </c>
      <c r="J429" s="216">
        <v>0</v>
      </c>
      <c r="K429" s="514"/>
      <c r="L429" s="57">
        <f t="shared" si="16"/>
        <v>3220</v>
      </c>
    </row>
    <row r="430" spans="1:12" ht="36" customHeight="1" x14ac:dyDescent="0.2">
      <c r="A430" s="677"/>
      <c r="B430" s="68" t="s">
        <v>490</v>
      </c>
      <c r="C430" s="53" t="s">
        <v>40</v>
      </c>
      <c r="D430" s="60">
        <v>9842.1200000000008</v>
      </c>
      <c r="E430" s="104">
        <v>0</v>
      </c>
      <c r="F430" s="104">
        <v>0</v>
      </c>
      <c r="G430" s="104">
        <v>0</v>
      </c>
      <c r="H430" s="216">
        <v>0</v>
      </c>
      <c r="I430" s="216">
        <v>0</v>
      </c>
      <c r="J430" s="216">
        <v>0</v>
      </c>
      <c r="K430" s="514"/>
      <c r="L430" s="57">
        <f t="shared" si="16"/>
        <v>9842.1200000000008</v>
      </c>
    </row>
    <row r="431" spans="1:12" ht="30" customHeight="1" x14ac:dyDescent="0.2">
      <c r="A431" s="677"/>
      <c r="B431" s="451" t="s">
        <v>491</v>
      </c>
      <c r="C431" s="102" t="s">
        <v>40</v>
      </c>
      <c r="D431" s="74">
        <v>4622.420000000001</v>
      </c>
      <c r="E431" s="104">
        <v>0</v>
      </c>
      <c r="F431" s="104">
        <v>0</v>
      </c>
      <c r="G431" s="104">
        <v>0</v>
      </c>
      <c r="H431" s="216">
        <v>0</v>
      </c>
      <c r="I431" s="216">
        <v>0</v>
      </c>
      <c r="J431" s="216">
        <v>0</v>
      </c>
      <c r="K431" s="514"/>
      <c r="L431" s="57">
        <f t="shared" si="16"/>
        <v>4622.420000000001</v>
      </c>
    </row>
    <row r="432" spans="1:12" ht="33" customHeight="1" x14ac:dyDescent="0.2">
      <c r="A432" s="677"/>
      <c r="B432" s="68" t="s">
        <v>492</v>
      </c>
      <c r="C432" s="53" t="s">
        <v>40</v>
      </c>
      <c r="D432" s="60">
        <v>44991.01999999999</v>
      </c>
      <c r="E432" s="255">
        <v>2338.6999999999998</v>
      </c>
      <c r="F432" s="31">
        <v>2749.6</v>
      </c>
      <c r="G432" s="216">
        <v>1876.16</v>
      </c>
      <c r="H432" s="216">
        <v>1523.23</v>
      </c>
      <c r="I432" s="241">
        <v>1362.9</v>
      </c>
      <c r="J432" s="216">
        <v>1239</v>
      </c>
      <c r="K432" s="514"/>
      <c r="L432" s="57">
        <f t="shared" si="16"/>
        <v>56080.609999999993</v>
      </c>
    </row>
    <row r="433" spans="1:13" ht="34.5" customHeight="1" x14ac:dyDescent="0.2">
      <c r="A433" s="677"/>
      <c r="B433" s="68" t="s">
        <v>493</v>
      </c>
      <c r="C433" s="53" t="s">
        <v>40</v>
      </c>
      <c r="D433" s="60">
        <v>1570</v>
      </c>
      <c r="E433" s="217">
        <v>0</v>
      </c>
      <c r="F433" s="217">
        <v>0</v>
      </c>
      <c r="G433" s="216">
        <v>0</v>
      </c>
      <c r="H433" s="216">
        <v>0</v>
      </c>
      <c r="I433" s="241">
        <v>0</v>
      </c>
      <c r="J433" s="216">
        <v>0</v>
      </c>
      <c r="K433" s="514"/>
      <c r="L433" s="57">
        <f t="shared" si="16"/>
        <v>1570</v>
      </c>
    </row>
    <row r="434" spans="1:13" ht="49.5" customHeight="1" x14ac:dyDescent="0.2">
      <c r="A434" s="677"/>
      <c r="B434" s="343" t="s">
        <v>494</v>
      </c>
      <c r="C434" s="53" t="s">
        <v>40</v>
      </c>
      <c r="D434" s="60">
        <v>680</v>
      </c>
      <c r="E434" s="217">
        <v>0</v>
      </c>
      <c r="F434" s="217">
        <v>0</v>
      </c>
      <c r="G434" s="216">
        <v>0</v>
      </c>
      <c r="H434" s="216">
        <v>0</v>
      </c>
      <c r="I434" s="241">
        <v>0</v>
      </c>
      <c r="J434" s="216">
        <v>0</v>
      </c>
      <c r="K434" s="514"/>
      <c r="L434" s="57">
        <f t="shared" si="16"/>
        <v>680</v>
      </c>
    </row>
    <row r="435" spans="1:13" ht="35.25" customHeight="1" x14ac:dyDescent="0.2">
      <c r="A435" s="677"/>
      <c r="B435" s="343" t="s">
        <v>1105</v>
      </c>
      <c r="C435" s="53" t="s">
        <v>40</v>
      </c>
      <c r="D435" s="60">
        <v>277.39999999999998</v>
      </c>
      <c r="E435" s="217">
        <v>0</v>
      </c>
      <c r="F435" s="217">
        <v>0</v>
      </c>
      <c r="G435" s="216">
        <v>0</v>
      </c>
      <c r="H435" s="216">
        <v>0</v>
      </c>
      <c r="I435" s="241">
        <v>0</v>
      </c>
      <c r="J435" s="216">
        <v>0</v>
      </c>
      <c r="K435" s="514"/>
      <c r="L435" s="57">
        <f t="shared" si="16"/>
        <v>277.39999999999998</v>
      </c>
    </row>
    <row r="436" spans="1:13" ht="30" customHeight="1" x14ac:dyDescent="0.2">
      <c r="A436" s="677"/>
      <c r="B436" s="68" t="s">
        <v>495</v>
      </c>
      <c r="C436" s="53" t="s">
        <v>40</v>
      </c>
      <c r="D436" s="60">
        <v>6533.32</v>
      </c>
      <c r="E436" s="217">
        <v>0</v>
      </c>
      <c r="F436" s="217">
        <v>0</v>
      </c>
      <c r="G436" s="216">
        <v>0</v>
      </c>
      <c r="H436" s="216">
        <v>0</v>
      </c>
      <c r="I436" s="241">
        <v>0</v>
      </c>
      <c r="J436" s="216">
        <v>0</v>
      </c>
      <c r="K436" s="514"/>
      <c r="L436" s="57">
        <f t="shared" si="16"/>
        <v>6533.32</v>
      </c>
    </row>
    <row r="437" spans="1:13" ht="30" customHeight="1" x14ac:dyDescent="0.2">
      <c r="A437" s="677"/>
      <c r="B437" s="68" t="s">
        <v>496</v>
      </c>
      <c r="C437" s="53" t="s">
        <v>40</v>
      </c>
      <c r="D437" s="60">
        <v>2186.42</v>
      </c>
      <c r="E437" s="217">
        <v>0</v>
      </c>
      <c r="F437" s="217">
        <v>0</v>
      </c>
      <c r="G437" s="216">
        <v>0</v>
      </c>
      <c r="H437" s="216">
        <v>0</v>
      </c>
      <c r="I437" s="241">
        <v>0</v>
      </c>
      <c r="J437" s="216">
        <v>0</v>
      </c>
      <c r="K437" s="514"/>
      <c r="L437" s="57">
        <f t="shared" si="16"/>
        <v>2186.42</v>
      </c>
    </row>
    <row r="438" spans="1:13" ht="30" customHeight="1" x14ac:dyDescent="0.2">
      <c r="A438" s="677"/>
      <c r="B438" s="68" t="s">
        <v>497</v>
      </c>
      <c r="C438" s="53" t="s">
        <v>40</v>
      </c>
      <c r="D438" s="60">
        <v>24190.699999999997</v>
      </c>
      <c r="E438" s="217">
        <v>0</v>
      </c>
      <c r="F438" s="217">
        <v>0</v>
      </c>
      <c r="G438" s="216">
        <v>0</v>
      </c>
      <c r="H438" s="216">
        <v>0</v>
      </c>
      <c r="I438" s="241">
        <v>0</v>
      </c>
      <c r="J438" s="216">
        <v>0</v>
      </c>
      <c r="K438" s="514"/>
      <c r="L438" s="57">
        <f t="shared" si="16"/>
        <v>24190.699999999997</v>
      </c>
    </row>
    <row r="439" spans="1:13" ht="33.75" customHeight="1" x14ac:dyDescent="0.2">
      <c r="A439" s="677"/>
      <c r="B439" s="68" t="s">
        <v>498</v>
      </c>
      <c r="C439" s="53" t="s">
        <v>40</v>
      </c>
      <c r="D439" s="60">
        <v>6034.7</v>
      </c>
      <c r="E439" s="217">
        <v>0</v>
      </c>
      <c r="F439" s="217">
        <v>0</v>
      </c>
      <c r="G439" s="216">
        <v>0</v>
      </c>
      <c r="H439" s="216">
        <v>0</v>
      </c>
      <c r="I439" s="241">
        <v>0</v>
      </c>
      <c r="J439" s="216">
        <v>0</v>
      </c>
      <c r="K439" s="514"/>
      <c r="L439" s="57">
        <f t="shared" si="16"/>
        <v>6034.7</v>
      </c>
    </row>
    <row r="440" spans="1:13" ht="36.75" customHeight="1" x14ac:dyDescent="0.2">
      <c r="A440" s="678"/>
      <c r="B440" s="68" t="s">
        <v>499</v>
      </c>
      <c r="C440" s="53" t="s">
        <v>40</v>
      </c>
      <c r="D440" s="60">
        <v>1823.71</v>
      </c>
      <c r="E440" s="217">
        <v>0</v>
      </c>
      <c r="F440" s="217">
        <v>0</v>
      </c>
      <c r="G440" s="216">
        <v>0</v>
      </c>
      <c r="H440" s="216">
        <v>0</v>
      </c>
      <c r="I440" s="241">
        <v>0</v>
      </c>
      <c r="J440" s="216">
        <v>0</v>
      </c>
      <c r="K440" s="514"/>
      <c r="L440" s="57">
        <f>SUM(D440:K440)</f>
        <v>1823.71</v>
      </c>
    </row>
    <row r="441" spans="1:13" ht="30" customHeight="1" x14ac:dyDescent="0.2">
      <c r="A441" s="698" t="s">
        <v>345</v>
      </c>
      <c r="B441" s="699"/>
      <c r="C441" s="17" t="s">
        <v>40</v>
      </c>
      <c r="D441" s="21">
        <f t="shared" ref="D441:K441" si="17">SUM(D260:D440)</f>
        <v>2169406.5799999996</v>
      </c>
      <c r="E441" s="21">
        <f t="shared" si="17"/>
        <v>33848.600000000006</v>
      </c>
      <c r="F441" s="21">
        <f t="shared" si="17"/>
        <v>27506.259999999995</v>
      </c>
      <c r="G441" s="21">
        <f t="shared" si="17"/>
        <v>21515.549999999996</v>
      </c>
      <c r="H441" s="21">
        <f>SUM(H260:H440)</f>
        <v>21310.91</v>
      </c>
      <c r="I441" s="527">
        <f>SUM(I260:I440)</f>
        <v>16747.800000000003</v>
      </c>
      <c r="J441" s="21">
        <f>SUM(J260:J440)</f>
        <v>19302.199999999993</v>
      </c>
      <c r="K441" s="572">
        <f t="shared" si="17"/>
        <v>0</v>
      </c>
      <c r="L441" s="20">
        <f>SUM(D441:K441)</f>
        <v>2309637.8999999994</v>
      </c>
    </row>
    <row r="442" spans="1:13" s="4" customFormat="1" ht="30" customHeight="1" thickBot="1" x14ac:dyDescent="0.3">
      <c r="A442" s="696" t="s">
        <v>346</v>
      </c>
      <c r="B442" s="697"/>
      <c r="C442" s="33" t="s">
        <v>40</v>
      </c>
      <c r="D442" s="22">
        <f t="shared" ref="D442:K442" si="18">COUNTIF(D260:D440,"&gt;0")</f>
        <v>173</v>
      </c>
      <c r="E442" s="22">
        <f t="shared" si="18"/>
        <v>35</v>
      </c>
      <c r="F442" s="22">
        <f t="shared" si="18"/>
        <v>27</v>
      </c>
      <c r="G442" s="22">
        <f t="shared" si="18"/>
        <v>29</v>
      </c>
      <c r="H442" s="22">
        <f>COUNTIF(H260:H440,"&gt;0")</f>
        <v>29</v>
      </c>
      <c r="I442" s="22">
        <f>COUNTIF(I260:I440,"&gt;0")</f>
        <v>28</v>
      </c>
      <c r="J442" s="22">
        <f t="shared" si="18"/>
        <v>30</v>
      </c>
      <c r="K442" s="573">
        <f t="shared" si="18"/>
        <v>0</v>
      </c>
      <c r="L442" s="23">
        <f>SUM(D442:K442)</f>
        <v>351</v>
      </c>
      <c r="M442" s="66"/>
    </row>
    <row r="443" spans="1:13" s="4" customFormat="1" ht="34.5" customHeight="1" thickTop="1" thickBot="1" x14ac:dyDescent="0.3">
      <c r="A443" s="706" t="s">
        <v>500</v>
      </c>
      <c r="B443" s="707"/>
      <c r="C443" s="9"/>
      <c r="D443" s="67" t="s">
        <v>1176</v>
      </c>
      <c r="E443" s="67" t="s">
        <v>1177</v>
      </c>
      <c r="F443" s="11" t="s">
        <v>1178</v>
      </c>
      <c r="G443" s="11" t="s">
        <v>1179</v>
      </c>
      <c r="H443" s="11" t="s">
        <v>1180</v>
      </c>
      <c r="I443" s="11" t="s">
        <v>1181</v>
      </c>
      <c r="J443" s="519" t="s">
        <v>1182</v>
      </c>
      <c r="K443" s="539" t="s">
        <v>1183</v>
      </c>
      <c r="L443" s="10" t="s">
        <v>43</v>
      </c>
      <c r="M443"/>
    </row>
    <row r="444" spans="1:13" s="4" customFormat="1" ht="30" customHeight="1" thickTop="1" thickBot="1" x14ac:dyDescent="0.3">
      <c r="A444" s="708"/>
      <c r="B444" s="709"/>
      <c r="C444" s="360" t="s">
        <v>40</v>
      </c>
      <c r="D444" s="51">
        <v>2137705.4799999995</v>
      </c>
      <c r="E444" s="26">
        <v>49613.9</v>
      </c>
      <c r="F444" s="26">
        <v>35894.400000000001</v>
      </c>
      <c r="G444" s="26">
        <v>33957.5</v>
      </c>
      <c r="H444" s="26">
        <v>43450.16</v>
      </c>
      <c r="I444" s="26">
        <v>50502.7</v>
      </c>
      <c r="J444" s="26">
        <v>47556.27</v>
      </c>
      <c r="K444" s="520"/>
      <c r="L444" s="27">
        <f>SUM(D444:K444)</f>
        <v>2398680.4099999997</v>
      </c>
    </row>
    <row r="445" spans="1:13" s="4" customFormat="1" ht="30" customHeight="1" thickTop="1" thickBot="1" x14ac:dyDescent="0.3">
      <c r="A445" s="691" t="s">
        <v>345</v>
      </c>
      <c r="B445" s="692"/>
      <c r="C445" s="12" t="s">
        <v>40</v>
      </c>
      <c r="D445" s="46">
        <f>D444</f>
        <v>2137705.4799999995</v>
      </c>
      <c r="E445" s="236">
        <f t="shared" ref="E445:K445" si="19">E444</f>
        <v>49613.9</v>
      </c>
      <c r="F445" s="236">
        <f t="shared" si="19"/>
        <v>35894.400000000001</v>
      </c>
      <c r="G445" s="24">
        <f t="shared" si="19"/>
        <v>33957.5</v>
      </c>
      <c r="H445" s="24">
        <f t="shared" si="19"/>
        <v>43450.16</v>
      </c>
      <c r="I445" s="24">
        <f t="shared" si="19"/>
        <v>50502.7</v>
      </c>
      <c r="J445" s="24">
        <f t="shared" si="19"/>
        <v>47556.27</v>
      </c>
      <c r="K445" s="24">
        <f t="shared" si="19"/>
        <v>0</v>
      </c>
      <c r="L445" s="25">
        <f>SUM(D445:K445)</f>
        <v>2398680.4099999997</v>
      </c>
    </row>
    <row r="446" spans="1:13" s="4" customFormat="1" ht="30" customHeight="1" thickTop="1" thickBot="1" x14ac:dyDescent="0.3">
      <c r="A446" s="691" t="s">
        <v>346</v>
      </c>
      <c r="B446" s="692"/>
      <c r="C446" s="12" t="s">
        <v>40</v>
      </c>
      <c r="D446" s="151">
        <v>118579</v>
      </c>
      <c r="E446" s="194">
        <v>3687</v>
      </c>
      <c r="F446" s="194">
        <v>3330</v>
      </c>
      <c r="G446" s="194">
        <v>2613</v>
      </c>
      <c r="H446" s="194">
        <v>3439</v>
      </c>
      <c r="I446" s="194">
        <v>3477</v>
      </c>
      <c r="J446" s="194">
        <v>3503</v>
      </c>
      <c r="K446" s="521"/>
      <c r="L446" s="77">
        <f>SUM(D446:K446)</f>
        <v>138628</v>
      </c>
    </row>
    <row r="447" spans="1:13" s="4" customFormat="1" ht="30" customHeight="1" thickTop="1" thickBot="1" x14ac:dyDescent="0.3">
      <c r="A447" s="775" t="s">
        <v>501</v>
      </c>
      <c r="B447" s="776"/>
      <c r="C447" s="45" t="s">
        <v>40</v>
      </c>
      <c r="D447" s="28">
        <v>7501465.0700000012</v>
      </c>
      <c r="E447" s="28">
        <f t="shared" ref="E447:K447" si="20">SUM(E445,E256,E441)</f>
        <v>138387.66</v>
      </c>
      <c r="F447" s="28">
        <f t="shared" si="20"/>
        <v>112776.05999999998</v>
      </c>
      <c r="G447" s="28">
        <f t="shared" si="20"/>
        <v>99597.389999999985</v>
      </c>
      <c r="H447" s="28">
        <f>SUM(H445,H256,H441)</f>
        <v>106051.69</v>
      </c>
      <c r="I447" s="28">
        <f t="shared" si="20"/>
        <v>103921.8</v>
      </c>
      <c r="J447" s="28">
        <f t="shared" si="20"/>
        <v>93494.61</v>
      </c>
      <c r="K447" s="28">
        <f t="shared" si="20"/>
        <v>0</v>
      </c>
      <c r="L447" s="29">
        <f>SUM(D447:K447)</f>
        <v>8155694.2800000012</v>
      </c>
    </row>
    <row r="448" spans="1:13" s="4" customFormat="1" ht="25.5" customHeight="1" thickTop="1" thickBot="1" x14ac:dyDescent="0.3">
      <c r="A448" s="721" t="s">
        <v>502</v>
      </c>
      <c r="B448" s="722"/>
      <c r="C448" s="722"/>
      <c r="D448" s="722"/>
      <c r="E448" s="722"/>
      <c r="F448" s="722"/>
      <c r="G448" s="722"/>
      <c r="H448" s="722"/>
      <c r="I448" s="722"/>
      <c r="J448" s="722"/>
      <c r="K448" s="722"/>
      <c r="L448" s="724"/>
    </row>
    <row r="449" spans="1:12" s="4" customFormat="1" ht="24.75" customHeight="1" thickTop="1" thickBot="1" x14ac:dyDescent="0.3">
      <c r="A449" s="735" t="s">
        <v>503</v>
      </c>
      <c r="B449" s="736"/>
      <c r="C449" s="736"/>
      <c r="D449" s="736"/>
      <c r="E449" s="736"/>
      <c r="F449" s="736"/>
      <c r="G449" s="736"/>
      <c r="H449" s="736"/>
      <c r="I449" s="736"/>
      <c r="J449" s="736"/>
      <c r="K449" s="736"/>
      <c r="L449" s="737"/>
    </row>
    <row r="450" spans="1:12" s="4" customFormat="1" ht="23.1" customHeight="1" thickTop="1" thickBot="1" x14ac:dyDescent="0.3">
      <c r="A450" s="832" t="s">
        <v>504</v>
      </c>
      <c r="B450" s="833"/>
      <c r="C450" s="833"/>
      <c r="D450" s="833"/>
      <c r="E450" s="833"/>
      <c r="F450" s="833"/>
      <c r="G450" s="833"/>
      <c r="H450" s="833"/>
      <c r="I450" s="833"/>
      <c r="J450" s="833"/>
      <c r="K450" s="833"/>
      <c r="L450" s="834"/>
    </row>
    <row r="451" spans="1:12" s="4" customFormat="1" ht="32.25" customHeight="1" thickTop="1" thickBot="1" x14ac:dyDescent="0.3">
      <c r="A451" s="824" t="s">
        <v>505</v>
      </c>
      <c r="B451" s="825"/>
      <c r="C451" s="826"/>
      <c r="D451" s="548" t="s">
        <v>1176</v>
      </c>
      <c r="E451" s="548" t="s">
        <v>1177</v>
      </c>
      <c r="F451" s="546" t="s">
        <v>1178</v>
      </c>
      <c r="G451" s="546" t="s">
        <v>1179</v>
      </c>
      <c r="H451" s="546" t="s">
        <v>1180</v>
      </c>
      <c r="I451" s="546" t="s">
        <v>1181</v>
      </c>
      <c r="J451" s="549" t="s">
        <v>1182</v>
      </c>
      <c r="K451" s="550" t="s">
        <v>1183</v>
      </c>
      <c r="L451" s="10" t="s">
        <v>43</v>
      </c>
    </row>
    <row r="452" spans="1:12" s="4" customFormat="1" ht="23.1" customHeight="1" thickTop="1" x14ac:dyDescent="0.25">
      <c r="A452" s="406" t="s">
        <v>506</v>
      </c>
      <c r="B452" s="40"/>
      <c r="C452" s="54" t="s">
        <v>40</v>
      </c>
      <c r="D452" s="73">
        <v>15370.880000000001</v>
      </c>
      <c r="E452" s="31">
        <v>0</v>
      </c>
      <c r="F452" s="31">
        <v>0</v>
      </c>
      <c r="G452" s="31">
        <v>0</v>
      </c>
      <c r="H452" s="31">
        <v>0</v>
      </c>
      <c r="I452" s="31">
        <v>0</v>
      </c>
      <c r="J452" s="31">
        <v>0</v>
      </c>
      <c r="K452" s="540"/>
      <c r="L452" s="57">
        <f>SUM(D452:K452)</f>
        <v>15370.880000000001</v>
      </c>
    </row>
    <row r="453" spans="1:12" s="4" customFormat="1" ht="23.1" customHeight="1" x14ac:dyDescent="0.25">
      <c r="A453" s="407" t="s">
        <v>507</v>
      </c>
      <c r="B453" s="48"/>
      <c r="C453" s="55" t="s">
        <v>40</v>
      </c>
      <c r="D453" s="74">
        <v>62.3</v>
      </c>
      <c r="E453" s="31">
        <v>0</v>
      </c>
      <c r="F453" s="31">
        <v>0</v>
      </c>
      <c r="G453" s="31">
        <v>0</v>
      </c>
      <c r="H453" s="31">
        <v>0</v>
      </c>
      <c r="I453" s="31">
        <v>0</v>
      </c>
      <c r="J453" s="31">
        <v>0</v>
      </c>
      <c r="K453" s="528"/>
      <c r="L453" s="57">
        <f t="shared" ref="L453:L518" si="21">SUM(D453:K453)</f>
        <v>62.3</v>
      </c>
    </row>
    <row r="454" spans="1:12" s="4" customFormat="1" ht="23.1" customHeight="1" x14ac:dyDescent="0.25">
      <c r="A454" s="408" t="s">
        <v>1213</v>
      </c>
      <c r="B454" s="38"/>
      <c r="C454" s="55" t="s">
        <v>40</v>
      </c>
      <c r="D454" s="74">
        <v>52099.93</v>
      </c>
      <c r="E454" s="31">
        <v>185</v>
      </c>
      <c r="F454" s="31">
        <v>1335.9</v>
      </c>
      <c r="G454" s="31">
        <v>327</v>
      </c>
      <c r="H454" s="31">
        <v>592</v>
      </c>
      <c r="I454" s="31">
        <v>663</v>
      </c>
      <c r="J454" s="255">
        <v>1968.4</v>
      </c>
      <c r="K454" s="528"/>
      <c r="L454" s="57">
        <f t="shared" si="21"/>
        <v>57171.23</v>
      </c>
    </row>
    <row r="455" spans="1:12" s="4" customFormat="1" ht="23.1" customHeight="1" x14ac:dyDescent="0.25">
      <c r="A455" s="408" t="s">
        <v>1212</v>
      </c>
      <c r="B455" s="38"/>
      <c r="C455" s="55" t="s">
        <v>40</v>
      </c>
      <c r="D455" s="74">
        <v>888.2</v>
      </c>
      <c r="E455" s="31">
        <v>0</v>
      </c>
      <c r="F455" s="31">
        <v>0</v>
      </c>
      <c r="G455" s="31">
        <v>0</v>
      </c>
      <c r="H455" s="31">
        <v>0</v>
      </c>
      <c r="I455" s="31">
        <v>0</v>
      </c>
      <c r="J455" s="255">
        <v>0</v>
      </c>
      <c r="K455" s="528"/>
      <c r="L455" s="57">
        <f t="shared" si="21"/>
        <v>888.2</v>
      </c>
    </row>
    <row r="456" spans="1:12" s="4" customFormat="1" ht="23.1" customHeight="1" x14ac:dyDescent="0.25">
      <c r="A456" s="681" t="s">
        <v>508</v>
      </c>
      <c r="B456" s="682"/>
      <c r="C456" s="55" t="s">
        <v>40</v>
      </c>
      <c r="D456" s="31">
        <v>1418.6</v>
      </c>
      <c r="E456" s="31">
        <v>367.6</v>
      </c>
      <c r="F456" s="31">
        <v>0</v>
      </c>
      <c r="G456" s="31">
        <v>351</v>
      </c>
      <c r="H456" s="31">
        <v>0</v>
      </c>
      <c r="I456" s="31">
        <v>0</v>
      </c>
      <c r="J456" s="255">
        <v>0</v>
      </c>
      <c r="K456" s="528"/>
      <c r="L456" s="57">
        <f t="shared" si="21"/>
        <v>2137.1999999999998</v>
      </c>
    </row>
    <row r="457" spans="1:12" s="4" customFormat="1" ht="23.1" customHeight="1" x14ac:dyDescent="0.25">
      <c r="A457" s="681" t="s">
        <v>509</v>
      </c>
      <c r="B457" s="682"/>
      <c r="C457" s="55" t="s">
        <v>40</v>
      </c>
      <c r="D457" s="31">
        <v>13275.900000000001</v>
      </c>
      <c r="E457" s="31">
        <v>508.2</v>
      </c>
      <c r="F457" s="31">
        <v>330.4</v>
      </c>
      <c r="G457" s="31">
        <v>337.8</v>
      </c>
      <c r="H457" s="31">
        <v>21.6</v>
      </c>
      <c r="I457" s="31">
        <v>200</v>
      </c>
      <c r="J457" s="255">
        <v>0</v>
      </c>
      <c r="K457" s="528"/>
      <c r="L457" s="57">
        <f t="shared" si="21"/>
        <v>14673.900000000001</v>
      </c>
    </row>
    <row r="458" spans="1:12" s="4" customFormat="1" ht="23.1" customHeight="1" x14ac:dyDescent="0.25">
      <c r="A458" s="408" t="s">
        <v>510</v>
      </c>
      <c r="B458" s="38"/>
      <c r="C458" s="55" t="s">
        <v>40</v>
      </c>
      <c r="D458" s="74">
        <v>8131.6</v>
      </c>
      <c r="E458" s="31">
        <v>0</v>
      </c>
      <c r="F458" s="72">
        <v>318.8</v>
      </c>
      <c r="G458" s="31">
        <v>0</v>
      </c>
      <c r="H458" s="31">
        <v>152.19999999999999</v>
      </c>
      <c r="I458" s="31">
        <v>0</v>
      </c>
      <c r="J458" s="255">
        <v>0</v>
      </c>
      <c r="K458" s="528"/>
      <c r="L458" s="57">
        <f t="shared" si="21"/>
        <v>8602.6</v>
      </c>
    </row>
    <row r="459" spans="1:12" s="4" customFormat="1" ht="23.1" customHeight="1" x14ac:dyDescent="0.25">
      <c r="A459" s="408" t="s">
        <v>511</v>
      </c>
      <c r="B459" s="38"/>
      <c r="C459" s="56" t="s">
        <v>40</v>
      </c>
      <c r="D459" s="74">
        <v>163580.88</v>
      </c>
      <c r="E459" s="104">
        <v>0</v>
      </c>
      <c r="F459" s="104">
        <v>0</v>
      </c>
      <c r="G459" s="31">
        <v>0</v>
      </c>
      <c r="H459" s="31">
        <v>143.19999999999999</v>
      </c>
      <c r="I459" s="31">
        <v>288.2</v>
      </c>
      <c r="J459" s="255">
        <v>0</v>
      </c>
      <c r="K459" s="528"/>
      <c r="L459" s="57">
        <f t="shared" si="21"/>
        <v>164012.28000000003</v>
      </c>
    </row>
    <row r="460" spans="1:12" s="4" customFormat="1" ht="23.1" customHeight="1" x14ac:dyDescent="0.25">
      <c r="A460" s="409" t="s">
        <v>1191</v>
      </c>
      <c r="B460" s="38"/>
      <c r="C460" s="56" t="s">
        <v>40</v>
      </c>
      <c r="D460" s="74">
        <v>0</v>
      </c>
      <c r="E460" s="104">
        <v>6608.7</v>
      </c>
      <c r="F460" s="104">
        <v>924</v>
      </c>
      <c r="G460" s="31">
        <v>0</v>
      </c>
      <c r="H460" s="31">
        <v>0</v>
      </c>
      <c r="I460" s="31">
        <v>0</v>
      </c>
      <c r="J460" s="255">
        <v>0</v>
      </c>
      <c r="K460" s="528"/>
      <c r="L460" s="57">
        <f t="shared" si="21"/>
        <v>7532.7</v>
      </c>
    </row>
    <row r="461" spans="1:12" s="4" customFormat="1" ht="23.1" customHeight="1" x14ac:dyDescent="0.25">
      <c r="A461" s="408" t="s">
        <v>512</v>
      </c>
      <c r="B461" s="38"/>
      <c r="C461" s="56" t="s">
        <v>40</v>
      </c>
      <c r="D461" s="74">
        <v>45891.68</v>
      </c>
      <c r="E461" s="104">
        <v>0</v>
      </c>
      <c r="F461" s="104">
        <v>8000</v>
      </c>
      <c r="G461" s="104">
        <v>200</v>
      </c>
      <c r="H461" s="31">
        <v>1100</v>
      </c>
      <c r="I461" s="31">
        <v>0</v>
      </c>
      <c r="J461" s="255">
        <v>0</v>
      </c>
      <c r="K461" s="528"/>
      <c r="L461" s="57">
        <f t="shared" si="21"/>
        <v>55191.68</v>
      </c>
    </row>
    <row r="462" spans="1:12" s="4" customFormat="1" ht="21" customHeight="1" x14ac:dyDescent="0.25">
      <c r="A462" s="408" t="s">
        <v>513</v>
      </c>
      <c r="B462" s="38"/>
      <c r="C462" s="56" t="s">
        <v>40</v>
      </c>
      <c r="D462" s="74">
        <v>36268.6</v>
      </c>
      <c r="E462" s="104">
        <v>0</v>
      </c>
      <c r="F462" s="104">
        <v>0</v>
      </c>
      <c r="G462" s="104">
        <v>0</v>
      </c>
      <c r="H462" s="104">
        <v>0</v>
      </c>
      <c r="I462" s="31">
        <v>0</v>
      </c>
      <c r="J462" s="255">
        <v>0</v>
      </c>
      <c r="K462" s="528"/>
      <c r="L462" s="57">
        <f t="shared" si="21"/>
        <v>36268.6</v>
      </c>
    </row>
    <row r="463" spans="1:12" s="4" customFormat="1" ht="23.1" customHeight="1" x14ac:dyDescent="0.25">
      <c r="A463" s="409" t="s">
        <v>514</v>
      </c>
      <c r="B463" s="38"/>
      <c r="C463" s="56" t="s">
        <v>40</v>
      </c>
      <c r="D463" s="74">
        <v>1730</v>
      </c>
      <c r="E463" s="104">
        <v>0</v>
      </c>
      <c r="F463" s="104">
        <v>0</v>
      </c>
      <c r="G463" s="104">
        <v>0</v>
      </c>
      <c r="H463" s="104">
        <v>0</v>
      </c>
      <c r="I463" s="31">
        <v>0</v>
      </c>
      <c r="J463" s="255">
        <v>0</v>
      </c>
      <c r="K463" s="528"/>
      <c r="L463" s="57">
        <f t="shared" si="21"/>
        <v>1730</v>
      </c>
    </row>
    <row r="464" spans="1:12" s="4" customFormat="1" ht="23.1" customHeight="1" x14ac:dyDescent="0.25">
      <c r="A464" s="408" t="s">
        <v>515</v>
      </c>
      <c r="B464" s="38"/>
      <c r="C464" s="56" t="s">
        <v>40</v>
      </c>
      <c r="D464" s="74">
        <v>31841.599999999995</v>
      </c>
      <c r="E464" s="104">
        <v>0</v>
      </c>
      <c r="F464" s="104">
        <v>0</v>
      </c>
      <c r="G464" s="104">
        <v>0</v>
      </c>
      <c r="H464" s="104">
        <v>0</v>
      </c>
      <c r="I464" s="31">
        <v>0</v>
      </c>
      <c r="J464" s="255">
        <v>0</v>
      </c>
      <c r="K464" s="528"/>
      <c r="L464" s="57">
        <f t="shared" si="21"/>
        <v>31841.599999999995</v>
      </c>
    </row>
    <row r="465" spans="1:12" s="4" customFormat="1" ht="23.1" customHeight="1" x14ac:dyDescent="0.25">
      <c r="A465" s="409" t="s">
        <v>1106</v>
      </c>
      <c r="B465" s="38"/>
      <c r="C465" s="56" t="s">
        <v>40</v>
      </c>
      <c r="D465" s="74">
        <v>1860.8000000000002</v>
      </c>
      <c r="E465" s="104">
        <v>904.2</v>
      </c>
      <c r="F465" s="458">
        <v>1028</v>
      </c>
      <c r="G465" s="104">
        <v>0</v>
      </c>
      <c r="H465" s="104">
        <v>0</v>
      </c>
      <c r="I465" s="31">
        <v>0</v>
      </c>
      <c r="J465" s="255">
        <v>0</v>
      </c>
      <c r="K465" s="528"/>
      <c r="L465" s="57">
        <f t="shared" si="21"/>
        <v>3793</v>
      </c>
    </row>
    <row r="466" spans="1:12" s="4" customFormat="1" ht="23.1" customHeight="1" x14ac:dyDescent="0.25">
      <c r="A466" s="408" t="s">
        <v>516</v>
      </c>
      <c r="B466" s="38"/>
      <c r="C466" s="56" t="s">
        <v>40</v>
      </c>
      <c r="D466" s="74">
        <v>163048.93999999997</v>
      </c>
      <c r="E466" s="104">
        <v>3676.4</v>
      </c>
      <c r="F466" s="72">
        <v>6099.9</v>
      </c>
      <c r="G466" s="31">
        <v>1118.5</v>
      </c>
      <c r="H466" s="31">
        <v>3262.4</v>
      </c>
      <c r="I466" s="31">
        <v>2697</v>
      </c>
      <c r="J466" s="255">
        <v>4304.6000000000004</v>
      </c>
      <c r="K466" s="528"/>
      <c r="L466" s="57">
        <f t="shared" si="21"/>
        <v>184207.73999999996</v>
      </c>
    </row>
    <row r="467" spans="1:12" s="4" customFormat="1" ht="23.1" customHeight="1" x14ac:dyDescent="0.25">
      <c r="A467" s="408" t="s">
        <v>517</v>
      </c>
      <c r="B467" s="38"/>
      <c r="C467" s="56" t="s">
        <v>40</v>
      </c>
      <c r="D467" s="74">
        <v>1355.9</v>
      </c>
      <c r="E467" s="104">
        <v>0</v>
      </c>
      <c r="F467" s="104">
        <v>0</v>
      </c>
      <c r="G467" s="104">
        <v>0</v>
      </c>
      <c r="H467" s="104">
        <v>0</v>
      </c>
      <c r="I467" s="104">
        <v>0</v>
      </c>
      <c r="J467" s="104">
        <v>0</v>
      </c>
      <c r="K467" s="528"/>
      <c r="L467" s="57">
        <f t="shared" si="21"/>
        <v>1355.9</v>
      </c>
    </row>
    <row r="468" spans="1:12" s="4" customFormat="1" ht="23.1" customHeight="1" x14ac:dyDescent="0.25">
      <c r="A468" s="400" t="s">
        <v>518</v>
      </c>
      <c r="B468" s="16"/>
      <c r="C468" s="56" t="s">
        <v>40</v>
      </c>
      <c r="D468" s="74">
        <v>1094.2</v>
      </c>
      <c r="E468" s="104">
        <v>0</v>
      </c>
      <c r="F468" s="104">
        <v>0</v>
      </c>
      <c r="G468" s="104">
        <v>0</v>
      </c>
      <c r="H468" s="104">
        <v>0</v>
      </c>
      <c r="I468" s="104">
        <v>0</v>
      </c>
      <c r="J468" s="104">
        <v>0</v>
      </c>
      <c r="K468" s="528"/>
      <c r="L468" s="57">
        <f t="shared" si="21"/>
        <v>1094.2</v>
      </c>
    </row>
    <row r="469" spans="1:12" s="4" customFormat="1" ht="23.1" customHeight="1" x14ac:dyDescent="0.25">
      <c r="A469" s="400" t="s">
        <v>519</v>
      </c>
      <c r="B469" s="38"/>
      <c r="C469" s="56" t="s">
        <v>40</v>
      </c>
      <c r="D469" s="74">
        <v>684.3</v>
      </c>
      <c r="E469" s="104">
        <v>0</v>
      </c>
      <c r="F469" s="104">
        <v>0</v>
      </c>
      <c r="G469" s="104">
        <v>0</v>
      </c>
      <c r="H469" s="104">
        <v>0</v>
      </c>
      <c r="I469" s="104">
        <v>0</v>
      </c>
      <c r="J469" s="104">
        <v>0</v>
      </c>
      <c r="K469" s="528"/>
      <c r="L469" s="57">
        <f t="shared" si="21"/>
        <v>684.3</v>
      </c>
    </row>
    <row r="470" spans="1:12" s="4" customFormat="1" ht="23.1" customHeight="1" x14ac:dyDescent="0.25">
      <c r="A470" s="401" t="s">
        <v>520</v>
      </c>
      <c r="B470" s="38"/>
      <c r="C470" s="56" t="s">
        <v>40</v>
      </c>
      <c r="D470" s="74">
        <v>493.4</v>
      </c>
      <c r="E470" s="104">
        <v>0</v>
      </c>
      <c r="F470" s="104">
        <v>0</v>
      </c>
      <c r="G470" s="104">
        <v>0</v>
      </c>
      <c r="H470" s="104">
        <v>0</v>
      </c>
      <c r="I470" s="104">
        <v>0</v>
      </c>
      <c r="J470" s="104">
        <v>0</v>
      </c>
      <c r="K470" s="528"/>
      <c r="L470" s="57">
        <f t="shared" si="21"/>
        <v>493.4</v>
      </c>
    </row>
    <row r="471" spans="1:12" s="4" customFormat="1" ht="23.1" customHeight="1" x14ac:dyDescent="0.25">
      <c r="A471" s="400" t="s">
        <v>144</v>
      </c>
      <c r="B471" s="38"/>
      <c r="C471" s="56" t="s">
        <v>40</v>
      </c>
      <c r="D471" s="60">
        <v>30.1</v>
      </c>
      <c r="E471" s="104">
        <v>0</v>
      </c>
      <c r="F471" s="104">
        <v>0</v>
      </c>
      <c r="G471" s="104">
        <v>0</v>
      </c>
      <c r="H471" s="104">
        <v>0</v>
      </c>
      <c r="I471" s="104">
        <v>0</v>
      </c>
      <c r="J471" s="104">
        <v>0</v>
      </c>
      <c r="K471" s="528"/>
      <c r="L471" s="553">
        <f t="shared" si="21"/>
        <v>30.1</v>
      </c>
    </row>
    <row r="472" spans="1:12" s="4" customFormat="1" ht="23.1" customHeight="1" x14ac:dyDescent="0.25">
      <c r="A472" s="401" t="s">
        <v>1199</v>
      </c>
      <c r="B472" s="38"/>
      <c r="C472" s="56" t="s">
        <v>40</v>
      </c>
      <c r="D472" s="74">
        <v>0</v>
      </c>
      <c r="E472" s="104">
        <v>1327.6</v>
      </c>
      <c r="F472" s="104">
        <v>0</v>
      </c>
      <c r="G472" s="104">
        <v>0</v>
      </c>
      <c r="H472" s="104">
        <v>0</v>
      </c>
      <c r="I472" s="104">
        <v>0</v>
      </c>
      <c r="J472" s="104">
        <v>0</v>
      </c>
      <c r="K472" s="528"/>
      <c r="L472" s="57">
        <f t="shared" si="21"/>
        <v>1327.6</v>
      </c>
    </row>
    <row r="473" spans="1:12" s="4" customFormat="1" ht="20.25" customHeight="1" x14ac:dyDescent="0.25">
      <c r="A473" s="408" t="s">
        <v>521</v>
      </c>
      <c r="B473" s="38"/>
      <c r="C473" s="56" t="s">
        <v>40</v>
      </c>
      <c r="D473" s="74">
        <v>3841.2</v>
      </c>
      <c r="E473" s="104">
        <v>0</v>
      </c>
      <c r="F473" s="104">
        <v>0</v>
      </c>
      <c r="G473" s="104">
        <v>0</v>
      </c>
      <c r="H473" s="104">
        <v>0</v>
      </c>
      <c r="I473" s="104">
        <v>0</v>
      </c>
      <c r="J473" s="104">
        <v>0</v>
      </c>
      <c r="K473" s="528"/>
      <c r="L473" s="57">
        <f t="shared" si="21"/>
        <v>3841.2</v>
      </c>
    </row>
    <row r="474" spans="1:12" s="4" customFormat="1" ht="23.1" customHeight="1" x14ac:dyDescent="0.25">
      <c r="A474" s="408" t="s">
        <v>522</v>
      </c>
      <c r="B474" s="38"/>
      <c r="C474" s="56" t="s">
        <v>40</v>
      </c>
      <c r="D474" s="74">
        <v>90</v>
      </c>
      <c r="E474" s="104">
        <v>0</v>
      </c>
      <c r="F474" s="104">
        <v>0</v>
      </c>
      <c r="G474" s="104">
        <v>0</v>
      </c>
      <c r="H474" s="104">
        <v>0</v>
      </c>
      <c r="I474" s="104">
        <v>0</v>
      </c>
      <c r="J474" s="104">
        <v>0</v>
      </c>
      <c r="K474" s="528"/>
      <c r="L474" s="57">
        <f t="shared" si="21"/>
        <v>90</v>
      </c>
    </row>
    <row r="475" spans="1:12" s="4" customFormat="1" ht="23.1" customHeight="1" x14ac:dyDescent="0.25">
      <c r="A475" s="409" t="s">
        <v>1171</v>
      </c>
      <c r="B475" s="38"/>
      <c r="C475" s="56" t="s">
        <v>40</v>
      </c>
      <c r="D475" s="238">
        <v>4240</v>
      </c>
      <c r="E475" s="104">
        <v>0</v>
      </c>
      <c r="F475" s="104">
        <v>0</v>
      </c>
      <c r="G475" s="104">
        <v>0</v>
      </c>
      <c r="H475" s="104">
        <v>0</v>
      </c>
      <c r="I475" s="104">
        <v>0</v>
      </c>
      <c r="J475" s="104">
        <v>0</v>
      </c>
      <c r="K475" s="528"/>
      <c r="L475" s="57">
        <f t="shared" si="21"/>
        <v>4240</v>
      </c>
    </row>
    <row r="476" spans="1:12" s="4" customFormat="1" ht="23.1" customHeight="1" x14ac:dyDescent="0.25">
      <c r="A476" s="408" t="s">
        <v>523</v>
      </c>
      <c r="B476" s="38"/>
      <c r="C476" s="56" t="s">
        <v>40</v>
      </c>
      <c r="D476" s="74">
        <v>1748.7000000000003</v>
      </c>
      <c r="E476" s="104">
        <v>0</v>
      </c>
      <c r="F476" s="104">
        <v>0</v>
      </c>
      <c r="G476" s="104">
        <v>0</v>
      </c>
      <c r="H476" s="104">
        <v>0</v>
      </c>
      <c r="I476" s="104">
        <v>0</v>
      </c>
      <c r="J476" s="104">
        <v>0</v>
      </c>
      <c r="K476" s="528"/>
      <c r="L476" s="57">
        <f t="shared" si="21"/>
        <v>1748.7000000000003</v>
      </c>
    </row>
    <row r="477" spans="1:12" s="4" customFormat="1" ht="23.1" customHeight="1" x14ac:dyDescent="0.25">
      <c r="A477" s="408" t="s">
        <v>524</v>
      </c>
      <c r="B477" s="38"/>
      <c r="C477" s="56" t="s">
        <v>40</v>
      </c>
      <c r="D477" s="74">
        <v>102458.6</v>
      </c>
      <c r="E477" s="104">
        <v>0</v>
      </c>
      <c r="F477" s="104">
        <v>0</v>
      </c>
      <c r="G477" s="104">
        <v>0</v>
      </c>
      <c r="H477" s="104">
        <v>0</v>
      </c>
      <c r="I477" s="104">
        <v>0</v>
      </c>
      <c r="J477" s="104">
        <v>0</v>
      </c>
      <c r="K477" s="528"/>
      <c r="L477" s="57">
        <f t="shared" si="21"/>
        <v>102458.6</v>
      </c>
    </row>
    <row r="478" spans="1:12" s="4" customFormat="1" ht="21" customHeight="1" x14ac:dyDescent="0.25">
      <c r="A478" s="408" t="s">
        <v>525</v>
      </c>
      <c r="B478" s="38"/>
      <c r="C478" s="56" t="s">
        <v>40</v>
      </c>
      <c r="D478" s="74">
        <v>17069</v>
      </c>
      <c r="E478" s="104">
        <v>0</v>
      </c>
      <c r="F478" s="104">
        <v>0</v>
      </c>
      <c r="G478" s="104">
        <v>0</v>
      </c>
      <c r="H478" s="104">
        <v>0</v>
      </c>
      <c r="I478" s="104">
        <v>0</v>
      </c>
      <c r="J478" s="104">
        <v>0</v>
      </c>
      <c r="K478" s="528"/>
      <c r="L478" s="57">
        <f t="shared" si="21"/>
        <v>17069</v>
      </c>
    </row>
    <row r="479" spans="1:12" s="4" customFormat="1" ht="21" customHeight="1" x14ac:dyDescent="0.25">
      <c r="A479" s="408" t="s">
        <v>526</v>
      </c>
      <c r="B479" s="38"/>
      <c r="C479" s="56" t="s">
        <v>40</v>
      </c>
      <c r="D479" s="74">
        <v>6506.8600000000006</v>
      </c>
      <c r="E479" s="104">
        <v>0</v>
      </c>
      <c r="F479" s="104">
        <v>0</v>
      </c>
      <c r="G479" s="104">
        <v>0</v>
      </c>
      <c r="H479" s="104">
        <v>0</v>
      </c>
      <c r="I479" s="104">
        <v>0</v>
      </c>
      <c r="J479" s="104">
        <v>0</v>
      </c>
      <c r="K479" s="528"/>
      <c r="L479" s="57">
        <f t="shared" si="21"/>
        <v>6506.8600000000006</v>
      </c>
    </row>
    <row r="480" spans="1:12" s="4" customFormat="1" ht="21.75" customHeight="1" x14ac:dyDescent="0.25">
      <c r="A480" s="408" t="s">
        <v>527</v>
      </c>
      <c r="B480" s="38"/>
      <c r="C480" s="56" t="s">
        <v>40</v>
      </c>
      <c r="D480" s="74">
        <v>23805.760000000002</v>
      </c>
      <c r="E480" s="104">
        <v>9896.7999999999993</v>
      </c>
      <c r="F480" s="104">
        <v>0</v>
      </c>
      <c r="G480" s="104">
        <v>0</v>
      </c>
      <c r="H480" s="104">
        <v>0</v>
      </c>
      <c r="I480" s="104">
        <v>0</v>
      </c>
      <c r="J480" s="104">
        <v>0</v>
      </c>
      <c r="K480" s="528"/>
      <c r="L480" s="57">
        <f t="shared" si="21"/>
        <v>33702.559999999998</v>
      </c>
    </row>
    <row r="481" spans="1:12" s="4" customFormat="1" ht="21.75" customHeight="1" x14ac:dyDescent="0.25">
      <c r="A481" s="408" t="s">
        <v>528</v>
      </c>
      <c r="B481" s="38"/>
      <c r="C481" s="56" t="s">
        <v>40</v>
      </c>
      <c r="D481" s="74">
        <v>264174.66000000003</v>
      </c>
      <c r="E481" s="104">
        <v>60</v>
      </c>
      <c r="F481" s="72">
        <v>712.6</v>
      </c>
      <c r="G481" s="104">
        <v>0</v>
      </c>
      <c r="H481" s="104">
        <v>218.4</v>
      </c>
      <c r="I481" s="104">
        <v>1505.4</v>
      </c>
      <c r="J481" s="255">
        <v>7436.5</v>
      </c>
      <c r="K481" s="528"/>
      <c r="L481" s="57">
        <f t="shared" si="21"/>
        <v>274107.56000000006</v>
      </c>
    </row>
    <row r="482" spans="1:12" s="4" customFormat="1" ht="23.1" customHeight="1" x14ac:dyDescent="0.25">
      <c r="A482" s="408" t="s">
        <v>529</v>
      </c>
      <c r="B482" s="38"/>
      <c r="C482" s="56" t="s">
        <v>40</v>
      </c>
      <c r="D482" s="74">
        <v>7897.5000000000009</v>
      </c>
      <c r="E482" s="104">
        <v>0</v>
      </c>
      <c r="F482" s="104">
        <v>0</v>
      </c>
      <c r="G482" s="104">
        <v>0</v>
      </c>
      <c r="H482" s="104">
        <v>0</v>
      </c>
      <c r="I482" s="104">
        <v>0</v>
      </c>
      <c r="J482" s="255">
        <v>0</v>
      </c>
      <c r="K482" s="528"/>
      <c r="L482" s="57">
        <f t="shared" si="21"/>
        <v>7897.5000000000009</v>
      </c>
    </row>
    <row r="483" spans="1:12" s="4" customFormat="1" ht="20.25" customHeight="1" x14ac:dyDescent="0.25">
      <c r="A483" s="681" t="s">
        <v>1042</v>
      </c>
      <c r="B483" s="682"/>
      <c r="C483" s="56" t="s">
        <v>40</v>
      </c>
      <c r="D483" s="447">
        <v>1536</v>
      </c>
      <c r="E483" s="104">
        <v>0</v>
      </c>
      <c r="F483" s="104">
        <v>0</v>
      </c>
      <c r="G483" s="104">
        <v>0</v>
      </c>
      <c r="H483" s="104">
        <v>0</v>
      </c>
      <c r="I483" s="104">
        <v>0</v>
      </c>
      <c r="J483" s="255">
        <v>0</v>
      </c>
      <c r="K483" s="528"/>
      <c r="L483" s="57">
        <f t="shared" si="21"/>
        <v>1536</v>
      </c>
    </row>
    <row r="484" spans="1:12" s="4" customFormat="1" ht="23.1" customHeight="1" x14ac:dyDescent="0.25">
      <c r="A484" s="408" t="s">
        <v>530</v>
      </c>
      <c r="B484" s="38"/>
      <c r="C484" s="56" t="s">
        <v>40</v>
      </c>
      <c r="D484" s="74">
        <v>41943.73</v>
      </c>
      <c r="E484" s="104">
        <v>0</v>
      </c>
      <c r="F484" s="104">
        <v>0</v>
      </c>
      <c r="G484" s="104">
        <v>413.8</v>
      </c>
      <c r="H484" s="104">
        <v>12.8</v>
      </c>
      <c r="I484" s="31">
        <v>39</v>
      </c>
      <c r="J484" s="255">
        <v>279.89999999999998</v>
      </c>
      <c r="K484" s="528"/>
      <c r="L484" s="57">
        <f t="shared" si="21"/>
        <v>42689.23000000001</v>
      </c>
    </row>
    <row r="485" spans="1:12" s="4" customFormat="1" ht="23.1" customHeight="1" x14ac:dyDescent="0.25">
      <c r="A485" s="408" t="s">
        <v>531</v>
      </c>
      <c r="B485" s="38"/>
      <c r="C485" s="56" t="s">
        <v>40</v>
      </c>
      <c r="D485" s="74">
        <v>7443.2000000000007</v>
      </c>
      <c r="E485" s="104">
        <v>0</v>
      </c>
      <c r="F485" s="104">
        <v>0</v>
      </c>
      <c r="G485" s="104">
        <v>0</v>
      </c>
      <c r="H485" s="104">
        <v>0</v>
      </c>
      <c r="I485" s="104">
        <v>0</v>
      </c>
      <c r="J485" s="255">
        <v>0</v>
      </c>
      <c r="K485" s="528"/>
      <c r="L485" s="57">
        <f t="shared" si="21"/>
        <v>7443.2000000000007</v>
      </c>
    </row>
    <row r="486" spans="1:12" s="4" customFormat="1" ht="21.75" customHeight="1" x14ac:dyDescent="0.25">
      <c r="A486" s="400" t="s">
        <v>532</v>
      </c>
      <c r="B486" s="38"/>
      <c r="C486" s="56" t="s">
        <v>40</v>
      </c>
      <c r="D486" s="60">
        <v>548693.93000000005</v>
      </c>
      <c r="E486" s="104">
        <v>0</v>
      </c>
      <c r="F486" s="104">
        <v>0</v>
      </c>
      <c r="G486" s="104">
        <v>0</v>
      </c>
      <c r="H486" s="104">
        <v>4522</v>
      </c>
      <c r="I486" s="104">
        <v>2618.9</v>
      </c>
      <c r="J486" s="255">
        <v>1809.2</v>
      </c>
      <c r="K486" s="528"/>
      <c r="L486" s="57">
        <f t="shared" si="21"/>
        <v>557644.03</v>
      </c>
    </row>
    <row r="487" spans="1:12" s="4" customFormat="1" ht="21.75" customHeight="1" x14ac:dyDescent="0.25">
      <c r="A487" s="408" t="s">
        <v>533</v>
      </c>
      <c r="B487" s="38"/>
      <c r="C487" s="56" t="s">
        <v>40</v>
      </c>
      <c r="D487" s="74">
        <v>1456.5</v>
      </c>
      <c r="E487" s="104">
        <v>0</v>
      </c>
      <c r="F487" s="104">
        <v>0</v>
      </c>
      <c r="G487" s="104">
        <v>0</v>
      </c>
      <c r="H487" s="104">
        <v>0</v>
      </c>
      <c r="I487" s="104">
        <v>0</v>
      </c>
      <c r="J487" s="104">
        <v>0</v>
      </c>
      <c r="K487" s="528"/>
      <c r="L487" s="57">
        <f t="shared" si="21"/>
        <v>1456.5</v>
      </c>
    </row>
    <row r="488" spans="1:12" s="4" customFormat="1" ht="21" customHeight="1" x14ac:dyDescent="0.25">
      <c r="A488" s="408" t="s">
        <v>534</v>
      </c>
      <c r="B488" s="38"/>
      <c r="C488" s="56" t="s">
        <v>40</v>
      </c>
      <c r="D488" s="74">
        <v>12331.13</v>
      </c>
      <c r="E488" s="104">
        <v>0</v>
      </c>
      <c r="F488" s="104">
        <v>0</v>
      </c>
      <c r="G488" s="104">
        <v>0</v>
      </c>
      <c r="H488" s="104">
        <v>0</v>
      </c>
      <c r="I488" s="104">
        <v>0</v>
      </c>
      <c r="J488" s="104">
        <v>0</v>
      </c>
      <c r="K488" s="528"/>
      <c r="L488" s="57">
        <f t="shared" si="21"/>
        <v>12331.13</v>
      </c>
    </row>
    <row r="489" spans="1:12" s="4" customFormat="1" ht="21" customHeight="1" x14ac:dyDescent="0.25">
      <c r="A489" s="409" t="s">
        <v>535</v>
      </c>
      <c r="B489" s="38"/>
      <c r="C489" s="56" t="s">
        <v>40</v>
      </c>
      <c r="D489" s="74">
        <v>3064.9</v>
      </c>
      <c r="E489" s="104">
        <v>0</v>
      </c>
      <c r="F489" s="104">
        <v>0</v>
      </c>
      <c r="G489" s="104">
        <v>0</v>
      </c>
      <c r="H489" s="104">
        <v>0</v>
      </c>
      <c r="I489" s="104">
        <v>0</v>
      </c>
      <c r="J489" s="104">
        <v>0</v>
      </c>
      <c r="K489" s="528"/>
      <c r="L489" s="57">
        <f t="shared" si="21"/>
        <v>3064.9</v>
      </c>
    </row>
    <row r="490" spans="1:12" s="4" customFormat="1" ht="22.5" customHeight="1" x14ac:dyDescent="0.25">
      <c r="A490" s="408" t="s">
        <v>536</v>
      </c>
      <c r="B490" s="38"/>
      <c r="C490" s="56" t="s">
        <v>40</v>
      </c>
      <c r="D490" s="60">
        <v>15148.099999999999</v>
      </c>
      <c r="E490" s="104">
        <v>0</v>
      </c>
      <c r="F490" s="104">
        <v>0</v>
      </c>
      <c r="G490" s="104">
        <v>0</v>
      </c>
      <c r="H490" s="104">
        <v>0</v>
      </c>
      <c r="I490" s="104">
        <v>0</v>
      </c>
      <c r="J490" s="104">
        <v>0</v>
      </c>
      <c r="K490" s="528"/>
      <c r="L490" s="57">
        <f t="shared" si="21"/>
        <v>15148.099999999999</v>
      </c>
    </row>
    <row r="491" spans="1:12" s="4" customFormat="1" ht="21" customHeight="1" x14ac:dyDescent="0.25">
      <c r="A491" s="408" t="s">
        <v>537</v>
      </c>
      <c r="B491" s="38"/>
      <c r="C491" s="56" t="s">
        <v>40</v>
      </c>
      <c r="D491" s="74">
        <v>3604.4</v>
      </c>
      <c r="E491" s="104">
        <v>0</v>
      </c>
      <c r="F491" s="104">
        <v>0</v>
      </c>
      <c r="G491" s="104">
        <v>0</v>
      </c>
      <c r="H491" s="104">
        <v>0</v>
      </c>
      <c r="I491" s="104">
        <v>0</v>
      </c>
      <c r="J491" s="104">
        <v>0</v>
      </c>
      <c r="K491" s="528"/>
      <c r="L491" s="57">
        <f t="shared" si="21"/>
        <v>3604.4</v>
      </c>
    </row>
    <row r="492" spans="1:12" s="4" customFormat="1" ht="21.75" customHeight="1" x14ac:dyDescent="0.25">
      <c r="A492" s="408" t="s">
        <v>538</v>
      </c>
      <c r="B492" s="38"/>
      <c r="C492" s="56" t="s">
        <v>40</v>
      </c>
      <c r="D492" s="74">
        <v>1768.3</v>
      </c>
      <c r="E492" s="104">
        <v>0</v>
      </c>
      <c r="F492" s="104">
        <v>0</v>
      </c>
      <c r="G492" s="104">
        <v>0</v>
      </c>
      <c r="H492" s="104">
        <v>0</v>
      </c>
      <c r="I492" s="104">
        <v>0</v>
      </c>
      <c r="J492" s="255">
        <v>3000</v>
      </c>
      <c r="K492" s="528"/>
      <c r="L492" s="57">
        <f t="shared" si="21"/>
        <v>4768.3</v>
      </c>
    </row>
    <row r="493" spans="1:12" s="4" customFormat="1" ht="21" customHeight="1" x14ac:dyDescent="0.25">
      <c r="A493" s="408" t="s">
        <v>539</v>
      </c>
      <c r="B493" s="38"/>
      <c r="C493" s="56" t="s">
        <v>40</v>
      </c>
      <c r="D493" s="74">
        <v>10594.1</v>
      </c>
      <c r="E493" s="104">
        <v>0</v>
      </c>
      <c r="F493" s="104">
        <v>0</v>
      </c>
      <c r="G493" s="104">
        <v>0</v>
      </c>
      <c r="H493" s="104">
        <v>0</v>
      </c>
      <c r="I493" s="104">
        <v>168.8</v>
      </c>
      <c r="J493" s="255">
        <v>729.4</v>
      </c>
      <c r="K493" s="528"/>
      <c r="L493" s="57">
        <f t="shared" si="21"/>
        <v>11492.3</v>
      </c>
    </row>
    <row r="494" spans="1:12" s="4" customFormat="1" ht="21" customHeight="1" x14ac:dyDescent="0.25">
      <c r="A494" s="410" t="s">
        <v>540</v>
      </c>
      <c r="B494" s="123"/>
      <c r="C494" s="124" t="s">
        <v>40</v>
      </c>
      <c r="D494" s="101">
        <v>29233.8</v>
      </c>
      <c r="E494" s="104">
        <v>0</v>
      </c>
      <c r="F494" s="104">
        <v>0</v>
      </c>
      <c r="G494" s="104">
        <v>0</v>
      </c>
      <c r="H494" s="104">
        <v>0</v>
      </c>
      <c r="I494" s="31">
        <v>0</v>
      </c>
      <c r="J494" s="255">
        <v>0</v>
      </c>
      <c r="K494" s="528"/>
      <c r="L494" s="57">
        <f t="shared" si="21"/>
        <v>29233.8</v>
      </c>
    </row>
    <row r="495" spans="1:12" s="4" customFormat="1" ht="21" customHeight="1" x14ac:dyDescent="0.25">
      <c r="A495" s="408" t="s">
        <v>541</v>
      </c>
      <c r="B495" s="38"/>
      <c r="C495" s="56" t="s">
        <v>40</v>
      </c>
      <c r="D495" s="60">
        <v>922.55</v>
      </c>
      <c r="E495" s="104">
        <v>0</v>
      </c>
      <c r="F495" s="104">
        <v>0</v>
      </c>
      <c r="G495" s="104">
        <v>0</v>
      </c>
      <c r="H495" s="104">
        <v>0</v>
      </c>
      <c r="I495" s="31">
        <v>0</v>
      </c>
      <c r="J495" s="255">
        <v>0</v>
      </c>
      <c r="K495" s="528"/>
      <c r="L495" s="57">
        <f t="shared" si="21"/>
        <v>922.55</v>
      </c>
    </row>
    <row r="496" spans="1:12" s="4" customFormat="1" ht="19.5" customHeight="1" x14ac:dyDescent="0.25">
      <c r="A496" s="408" t="s">
        <v>542</v>
      </c>
      <c r="B496" s="38"/>
      <c r="C496" s="56" t="s">
        <v>40</v>
      </c>
      <c r="D496" s="74">
        <v>217.8</v>
      </c>
      <c r="E496" s="104">
        <v>0</v>
      </c>
      <c r="F496" s="104">
        <v>0</v>
      </c>
      <c r="G496" s="104">
        <v>0</v>
      </c>
      <c r="H496" s="104">
        <v>0</v>
      </c>
      <c r="I496" s="31">
        <v>0</v>
      </c>
      <c r="J496" s="255">
        <v>0</v>
      </c>
      <c r="K496" s="528"/>
      <c r="L496" s="57">
        <f t="shared" si="21"/>
        <v>217.8</v>
      </c>
    </row>
    <row r="497" spans="1:12" s="4" customFormat="1" ht="21" customHeight="1" x14ac:dyDescent="0.25">
      <c r="A497" s="408" t="s">
        <v>543</v>
      </c>
      <c r="B497" s="38"/>
      <c r="C497" s="56" t="s">
        <v>40</v>
      </c>
      <c r="D497" s="60">
        <v>8326.42</v>
      </c>
      <c r="E497" s="104">
        <v>0</v>
      </c>
      <c r="F497" s="104">
        <v>0</v>
      </c>
      <c r="G497" s="104">
        <v>0</v>
      </c>
      <c r="H497" s="104">
        <v>0</v>
      </c>
      <c r="I497" s="31">
        <v>71.599999999999994</v>
      </c>
      <c r="J497" s="255">
        <v>0</v>
      </c>
      <c r="K497" s="528"/>
      <c r="L497" s="57">
        <f t="shared" si="21"/>
        <v>8398.02</v>
      </c>
    </row>
    <row r="498" spans="1:12" s="4" customFormat="1" ht="21.75" customHeight="1" x14ac:dyDescent="0.25">
      <c r="A498" s="408" t="s">
        <v>1216</v>
      </c>
      <c r="B498" s="38"/>
      <c r="C498" s="56" t="s">
        <v>40</v>
      </c>
      <c r="D498" s="74">
        <v>44249.7</v>
      </c>
      <c r="E498" s="104">
        <v>0</v>
      </c>
      <c r="F498" s="104">
        <v>0</v>
      </c>
      <c r="G498" s="104">
        <v>0</v>
      </c>
      <c r="H498" s="104">
        <v>3000</v>
      </c>
      <c r="I498" s="31">
        <v>0</v>
      </c>
      <c r="J498" s="255">
        <v>0</v>
      </c>
      <c r="K498" s="528"/>
      <c r="L498" s="57">
        <f t="shared" si="21"/>
        <v>47249.7</v>
      </c>
    </row>
    <row r="499" spans="1:12" s="4" customFormat="1" ht="21" customHeight="1" x14ac:dyDescent="0.25">
      <c r="A499" s="408" t="s">
        <v>544</v>
      </c>
      <c r="B499" s="38"/>
      <c r="C499" s="56" t="s">
        <v>40</v>
      </c>
      <c r="D499" s="74">
        <v>4404.8999999999996</v>
      </c>
      <c r="E499" s="104">
        <v>0</v>
      </c>
      <c r="F499" s="104">
        <v>0</v>
      </c>
      <c r="G499" s="104">
        <v>0</v>
      </c>
      <c r="H499" s="104">
        <v>0</v>
      </c>
      <c r="I499" s="31">
        <v>0</v>
      </c>
      <c r="J499" s="255">
        <v>0</v>
      </c>
      <c r="K499" s="528"/>
      <c r="L499" s="57">
        <f t="shared" si="21"/>
        <v>4404.8999999999996</v>
      </c>
    </row>
    <row r="500" spans="1:12" s="4" customFormat="1" ht="21.75" customHeight="1" x14ac:dyDescent="0.25">
      <c r="A500" s="408" t="s">
        <v>545</v>
      </c>
      <c r="B500" s="38"/>
      <c r="C500" s="56" t="s">
        <v>40</v>
      </c>
      <c r="D500" s="74">
        <v>193</v>
      </c>
      <c r="E500" s="104">
        <v>0</v>
      </c>
      <c r="F500" s="104">
        <v>0</v>
      </c>
      <c r="G500" s="104">
        <v>0</v>
      </c>
      <c r="H500" s="104">
        <v>0</v>
      </c>
      <c r="I500" s="31">
        <v>0</v>
      </c>
      <c r="J500" s="255">
        <v>0</v>
      </c>
      <c r="K500" s="528"/>
      <c r="L500" s="57">
        <f t="shared" si="21"/>
        <v>193</v>
      </c>
    </row>
    <row r="501" spans="1:12" s="4" customFormat="1" ht="23.1" customHeight="1" x14ac:dyDescent="0.25">
      <c r="A501" s="408" t="s">
        <v>546</v>
      </c>
      <c r="B501" s="38"/>
      <c r="C501" s="56" t="s">
        <v>40</v>
      </c>
      <c r="D501" s="60">
        <v>2999.8</v>
      </c>
      <c r="E501" s="104">
        <v>0</v>
      </c>
      <c r="F501" s="104">
        <v>0</v>
      </c>
      <c r="G501" s="104">
        <v>0</v>
      </c>
      <c r="H501" s="104">
        <v>0</v>
      </c>
      <c r="I501" s="31">
        <v>0</v>
      </c>
      <c r="J501" s="255">
        <v>0</v>
      </c>
      <c r="K501" s="528"/>
      <c r="L501" s="57">
        <f t="shared" si="21"/>
        <v>2999.8</v>
      </c>
    </row>
    <row r="502" spans="1:12" s="4" customFormat="1" ht="23.1" customHeight="1" x14ac:dyDescent="0.25">
      <c r="A502" s="408" t="s">
        <v>547</v>
      </c>
      <c r="B502" s="38"/>
      <c r="C502" s="56" t="s">
        <v>40</v>
      </c>
      <c r="D502" s="74">
        <v>146785.53000000003</v>
      </c>
      <c r="E502" s="104">
        <v>0</v>
      </c>
      <c r="F502" s="72">
        <v>4000</v>
      </c>
      <c r="G502" s="31">
        <v>1000</v>
      </c>
      <c r="H502" s="31">
        <v>4500</v>
      </c>
      <c r="I502" s="31">
        <v>7500</v>
      </c>
      <c r="J502" s="255">
        <v>0</v>
      </c>
      <c r="K502" s="528"/>
      <c r="L502" s="57">
        <f t="shared" si="21"/>
        <v>163785.53000000003</v>
      </c>
    </row>
    <row r="503" spans="1:12" s="4" customFormat="1" ht="23.1" customHeight="1" x14ac:dyDescent="0.25">
      <c r="A503" s="408" t="s">
        <v>548</v>
      </c>
      <c r="B503" s="38"/>
      <c r="C503" s="56" t="s">
        <v>40</v>
      </c>
      <c r="D503" s="60">
        <v>14124.85</v>
      </c>
      <c r="E503" s="104">
        <v>0</v>
      </c>
      <c r="F503" s="104">
        <v>0</v>
      </c>
      <c r="G503" s="104">
        <v>0</v>
      </c>
      <c r="H503" s="104">
        <v>0</v>
      </c>
      <c r="I503" s="104">
        <v>0</v>
      </c>
      <c r="J503" s="255">
        <v>0</v>
      </c>
      <c r="K503" s="528"/>
      <c r="L503" s="57">
        <f t="shared" si="21"/>
        <v>14124.85</v>
      </c>
    </row>
    <row r="504" spans="1:12" s="4" customFormat="1" ht="23.1" customHeight="1" x14ac:dyDescent="0.25">
      <c r="A504" s="408" t="s">
        <v>549</v>
      </c>
      <c r="B504" s="38"/>
      <c r="C504" s="56" t="s">
        <v>40</v>
      </c>
      <c r="D504" s="74">
        <v>3953.75</v>
      </c>
      <c r="E504" s="104">
        <v>0</v>
      </c>
      <c r="F504" s="104">
        <v>0</v>
      </c>
      <c r="G504" s="104">
        <v>0</v>
      </c>
      <c r="H504" s="104">
        <v>0</v>
      </c>
      <c r="I504" s="104">
        <v>0</v>
      </c>
      <c r="J504" s="255">
        <v>0</v>
      </c>
      <c r="K504" s="528"/>
      <c r="L504" s="57">
        <f t="shared" si="21"/>
        <v>3953.75</v>
      </c>
    </row>
    <row r="505" spans="1:12" s="4" customFormat="1" ht="23.1" customHeight="1" x14ac:dyDescent="0.25">
      <c r="A505" s="408" t="s">
        <v>550</v>
      </c>
      <c r="B505" s="38"/>
      <c r="C505" s="56" t="s">
        <v>40</v>
      </c>
      <c r="D505" s="74">
        <v>12.7</v>
      </c>
      <c r="E505" s="104">
        <v>0</v>
      </c>
      <c r="F505" s="104">
        <v>0</v>
      </c>
      <c r="G505" s="104">
        <v>0</v>
      </c>
      <c r="H505" s="104">
        <v>0</v>
      </c>
      <c r="I505" s="104">
        <v>0</v>
      </c>
      <c r="J505" s="255">
        <v>0</v>
      </c>
      <c r="K505" s="528"/>
      <c r="L505" s="57">
        <f t="shared" si="21"/>
        <v>12.7</v>
      </c>
    </row>
    <row r="506" spans="1:12" s="4" customFormat="1" ht="21.75" customHeight="1" x14ac:dyDescent="0.25">
      <c r="A506" s="408" t="s">
        <v>551</v>
      </c>
      <c r="B506" s="38"/>
      <c r="C506" s="56" t="s">
        <v>40</v>
      </c>
      <c r="D506" s="74">
        <v>420388.66000000003</v>
      </c>
      <c r="E506" s="104">
        <v>17995</v>
      </c>
      <c r="F506" s="72">
        <v>8150</v>
      </c>
      <c r="G506" s="31">
        <v>1800</v>
      </c>
      <c r="H506" s="31">
        <v>8390.18</v>
      </c>
      <c r="I506" s="31">
        <v>2000</v>
      </c>
      <c r="J506" s="255">
        <v>0</v>
      </c>
      <c r="K506" s="528"/>
      <c r="L506" s="57">
        <f t="shared" si="21"/>
        <v>458723.84000000003</v>
      </c>
    </row>
    <row r="507" spans="1:12" s="4" customFormat="1" ht="21.75" customHeight="1" x14ac:dyDescent="0.25">
      <c r="A507" s="408" t="s">
        <v>552</v>
      </c>
      <c r="B507" s="38"/>
      <c r="C507" s="56" t="s">
        <v>40</v>
      </c>
      <c r="D507" s="74">
        <v>807762.76</v>
      </c>
      <c r="E507" s="104">
        <v>678.2</v>
      </c>
      <c r="F507" s="72">
        <v>2668.8</v>
      </c>
      <c r="G507" s="31">
        <v>0</v>
      </c>
      <c r="H507" s="31">
        <v>5641.3</v>
      </c>
      <c r="I507" s="31">
        <v>13471.8</v>
      </c>
      <c r="J507" s="255">
        <v>2850.6</v>
      </c>
      <c r="K507" s="528"/>
      <c r="L507" s="57">
        <f t="shared" si="21"/>
        <v>833073.46000000008</v>
      </c>
    </row>
    <row r="508" spans="1:12" s="4" customFormat="1" ht="21.75" customHeight="1" x14ac:dyDescent="0.25">
      <c r="A508" s="408" t="s">
        <v>553</v>
      </c>
      <c r="B508" s="38"/>
      <c r="C508" s="56" t="s">
        <v>40</v>
      </c>
      <c r="D508" s="60">
        <v>1696.1</v>
      </c>
      <c r="E508" s="104">
        <v>0</v>
      </c>
      <c r="F508" s="104">
        <v>0</v>
      </c>
      <c r="G508" s="31">
        <v>0</v>
      </c>
      <c r="H508" s="104">
        <v>0</v>
      </c>
      <c r="I508" s="31">
        <v>0</v>
      </c>
      <c r="J508" s="255">
        <v>0</v>
      </c>
      <c r="K508" s="528"/>
      <c r="L508" s="57">
        <f t="shared" si="21"/>
        <v>1696.1</v>
      </c>
    </row>
    <row r="509" spans="1:12" s="4" customFormat="1" ht="23.1" customHeight="1" x14ac:dyDescent="0.25">
      <c r="A509" s="408" t="s">
        <v>554</v>
      </c>
      <c r="B509" s="38"/>
      <c r="C509" s="56" t="s">
        <v>40</v>
      </c>
      <c r="D509" s="74">
        <v>26569.47</v>
      </c>
      <c r="E509" s="104">
        <v>14382.4</v>
      </c>
      <c r="F509" s="104">
        <v>2944.6</v>
      </c>
      <c r="G509" s="31">
        <v>0</v>
      </c>
      <c r="H509" s="104">
        <v>0</v>
      </c>
      <c r="I509" s="31">
        <v>100</v>
      </c>
      <c r="J509" s="255">
        <v>907.9</v>
      </c>
      <c r="K509" s="528"/>
      <c r="L509" s="57">
        <f t="shared" si="21"/>
        <v>44904.37</v>
      </c>
    </row>
    <row r="510" spans="1:12" s="4" customFormat="1" ht="21" customHeight="1" x14ac:dyDescent="0.25">
      <c r="A510" s="408" t="s">
        <v>555</v>
      </c>
      <c r="B510" s="38"/>
      <c r="C510" s="56" t="s">
        <v>40</v>
      </c>
      <c r="D510" s="60">
        <v>4117.5</v>
      </c>
      <c r="E510" s="104">
        <v>0</v>
      </c>
      <c r="F510" s="104">
        <v>0</v>
      </c>
      <c r="G510" s="31">
        <v>0</v>
      </c>
      <c r="H510" s="104">
        <v>0</v>
      </c>
      <c r="I510" s="104">
        <v>0</v>
      </c>
      <c r="J510" s="104">
        <v>0</v>
      </c>
      <c r="K510" s="528"/>
      <c r="L510" s="57">
        <f t="shared" si="21"/>
        <v>4117.5</v>
      </c>
    </row>
    <row r="511" spans="1:12" s="4" customFormat="1" ht="21" customHeight="1" x14ac:dyDescent="0.25">
      <c r="A511" s="408" t="s">
        <v>556</v>
      </c>
      <c r="B511" s="38"/>
      <c r="C511" s="56" t="s">
        <v>40</v>
      </c>
      <c r="D511" s="74">
        <v>3646.9</v>
      </c>
      <c r="E511" s="104">
        <v>0</v>
      </c>
      <c r="F511" s="104">
        <v>0</v>
      </c>
      <c r="G511" s="31">
        <v>0</v>
      </c>
      <c r="H511" s="104">
        <v>0</v>
      </c>
      <c r="I511" s="104">
        <v>0</v>
      </c>
      <c r="J511" s="104">
        <v>0</v>
      </c>
      <c r="K511" s="528"/>
      <c r="L511" s="57">
        <f t="shared" si="21"/>
        <v>3646.9</v>
      </c>
    </row>
    <row r="512" spans="1:12" s="4" customFormat="1" ht="23.1" customHeight="1" x14ac:dyDescent="0.25">
      <c r="A512" s="408" t="s">
        <v>557</v>
      </c>
      <c r="B512" s="38"/>
      <c r="C512" s="56" t="s">
        <v>40</v>
      </c>
      <c r="D512" s="74">
        <v>183.9</v>
      </c>
      <c r="E512" s="104">
        <v>0</v>
      </c>
      <c r="F512" s="104">
        <v>0</v>
      </c>
      <c r="G512" s="31">
        <v>0</v>
      </c>
      <c r="H512" s="104">
        <v>0</v>
      </c>
      <c r="I512" s="104">
        <v>0</v>
      </c>
      <c r="J512" s="104">
        <v>0</v>
      </c>
      <c r="K512" s="528"/>
      <c r="L512" s="57">
        <f t="shared" si="21"/>
        <v>183.9</v>
      </c>
    </row>
    <row r="513" spans="1:12" s="4" customFormat="1" ht="23.1" customHeight="1" x14ac:dyDescent="0.25">
      <c r="A513" s="408" t="s">
        <v>558</v>
      </c>
      <c r="B513" s="38"/>
      <c r="C513" s="56" t="s">
        <v>40</v>
      </c>
      <c r="D513" s="74">
        <v>370.4</v>
      </c>
      <c r="E513" s="104">
        <v>0</v>
      </c>
      <c r="F513" s="104">
        <v>0</v>
      </c>
      <c r="G513" s="31">
        <v>0</v>
      </c>
      <c r="H513" s="104">
        <v>0</v>
      </c>
      <c r="I513" s="104">
        <v>0</v>
      </c>
      <c r="J513" s="104">
        <v>0</v>
      </c>
      <c r="K513" s="528"/>
      <c r="L513" s="57">
        <f t="shared" si="21"/>
        <v>370.4</v>
      </c>
    </row>
    <row r="514" spans="1:12" s="4" customFormat="1" ht="21" customHeight="1" x14ac:dyDescent="0.25">
      <c r="A514" s="408" t="s">
        <v>559</v>
      </c>
      <c r="B514" s="38"/>
      <c r="C514" s="56" t="s">
        <v>40</v>
      </c>
      <c r="D514" s="74">
        <v>3196.6000000000004</v>
      </c>
      <c r="E514" s="104">
        <v>0</v>
      </c>
      <c r="F514" s="104">
        <v>0</v>
      </c>
      <c r="G514" s="31">
        <v>0</v>
      </c>
      <c r="H514" s="104">
        <v>0</v>
      </c>
      <c r="I514" s="31">
        <v>309</v>
      </c>
      <c r="J514" s="255">
        <v>1998.6</v>
      </c>
      <c r="K514" s="528"/>
      <c r="L514" s="57">
        <f t="shared" si="21"/>
        <v>5504.2000000000007</v>
      </c>
    </row>
    <row r="515" spans="1:12" s="4" customFormat="1" ht="23.1" customHeight="1" x14ac:dyDescent="0.25">
      <c r="A515" s="408" t="s">
        <v>560</v>
      </c>
      <c r="B515" s="38"/>
      <c r="C515" s="56" t="s">
        <v>40</v>
      </c>
      <c r="D515" s="74">
        <v>1304.1999999999998</v>
      </c>
      <c r="E515" s="104">
        <v>0</v>
      </c>
      <c r="F515" s="104">
        <v>0</v>
      </c>
      <c r="G515" s="31">
        <v>0</v>
      </c>
      <c r="H515" s="104">
        <v>0</v>
      </c>
      <c r="I515" s="31">
        <v>0</v>
      </c>
      <c r="J515" s="255">
        <v>0</v>
      </c>
      <c r="K515" s="528"/>
      <c r="L515" s="57">
        <f t="shared" si="21"/>
        <v>1304.1999999999998</v>
      </c>
    </row>
    <row r="516" spans="1:12" s="4" customFormat="1" ht="21" customHeight="1" x14ac:dyDescent="0.25">
      <c r="A516" s="408" t="s">
        <v>561</v>
      </c>
      <c r="B516" s="38"/>
      <c r="C516" s="56" t="s">
        <v>40</v>
      </c>
      <c r="D516" s="60">
        <v>283169.87999999995</v>
      </c>
      <c r="E516" s="104">
        <v>3776.3</v>
      </c>
      <c r="F516" s="103">
        <v>11411.4</v>
      </c>
      <c r="G516" s="104">
        <v>12791.6</v>
      </c>
      <c r="H516" s="104">
        <v>21349.83</v>
      </c>
      <c r="I516" s="379">
        <v>8177.7</v>
      </c>
      <c r="J516" s="379">
        <v>19794.900000000001</v>
      </c>
      <c r="K516" s="528"/>
      <c r="L516" s="57">
        <f t="shared" si="21"/>
        <v>360471.61</v>
      </c>
    </row>
    <row r="517" spans="1:12" s="4" customFormat="1" ht="21.75" customHeight="1" x14ac:dyDescent="0.25">
      <c r="A517" s="408" t="s">
        <v>562</v>
      </c>
      <c r="B517" s="38"/>
      <c r="C517" s="56" t="s">
        <v>40</v>
      </c>
      <c r="D517" s="74">
        <v>158626.90000000002</v>
      </c>
      <c r="E517" s="104">
        <v>2383.1999999999998</v>
      </c>
      <c r="F517" s="72">
        <v>2050.6</v>
      </c>
      <c r="G517" s="31">
        <v>2682.8</v>
      </c>
      <c r="H517" s="31">
        <v>324.8</v>
      </c>
      <c r="I517" s="31">
        <v>1901.5</v>
      </c>
      <c r="J517" s="255">
        <v>2919.8</v>
      </c>
      <c r="K517" s="528"/>
      <c r="L517" s="57">
        <f t="shared" si="21"/>
        <v>170889.60000000001</v>
      </c>
    </row>
    <row r="518" spans="1:12" s="4" customFormat="1" ht="21" customHeight="1" x14ac:dyDescent="0.25">
      <c r="A518" s="408" t="s">
        <v>563</v>
      </c>
      <c r="B518" s="38"/>
      <c r="C518" s="56" t="s">
        <v>40</v>
      </c>
      <c r="D518" s="74">
        <v>579420.18999999971</v>
      </c>
      <c r="E518" s="104">
        <v>8552.7000000000007</v>
      </c>
      <c r="F518" s="72">
        <v>7270.1</v>
      </c>
      <c r="G518" s="31">
        <v>4843.6000000000004</v>
      </c>
      <c r="H518" s="31">
        <v>211.6</v>
      </c>
      <c r="I518" s="31">
        <v>4655.3999999999996</v>
      </c>
      <c r="J518" s="255">
        <v>5676.5</v>
      </c>
      <c r="K518" s="528"/>
      <c r="L518" s="57">
        <f t="shared" si="21"/>
        <v>610630.08999999962</v>
      </c>
    </row>
    <row r="519" spans="1:12" s="4" customFormat="1" ht="23.1" customHeight="1" x14ac:dyDescent="0.25">
      <c r="A519" s="408" t="s">
        <v>564</v>
      </c>
      <c r="B519" s="38"/>
      <c r="C519" s="56" t="s">
        <v>40</v>
      </c>
      <c r="D519" s="74">
        <v>36969.4</v>
      </c>
      <c r="E519" s="104">
        <v>0</v>
      </c>
      <c r="F519" s="104">
        <v>1278.4000000000001</v>
      </c>
      <c r="G519" s="104">
        <v>0</v>
      </c>
      <c r="H519" s="42">
        <v>538.5</v>
      </c>
      <c r="I519" s="42">
        <v>0</v>
      </c>
      <c r="J519" s="255">
        <v>1129.5999999999999</v>
      </c>
      <c r="K519" s="528"/>
      <c r="L519" s="57">
        <f t="shared" ref="L519:L569" si="22">SUM(D519:K519)</f>
        <v>39915.9</v>
      </c>
    </row>
    <row r="520" spans="1:12" s="4" customFormat="1" ht="23.1" customHeight="1" x14ac:dyDescent="0.25">
      <c r="A520" s="408" t="s">
        <v>565</v>
      </c>
      <c r="B520" s="38"/>
      <c r="C520" s="56" t="s">
        <v>40</v>
      </c>
      <c r="D520" s="74">
        <v>55007.98</v>
      </c>
      <c r="E520" s="104">
        <v>431.6</v>
      </c>
      <c r="F520" s="104">
        <v>1675.6</v>
      </c>
      <c r="G520" s="104">
        <v>140.19999999999999</v>
      </c>
      <c r="H520" s="42">
        <v>129.1</v>
      </c>
      <c r="I520" s="42">
        <v>174.8</v>
      </c>
      <c r="J520" s="255">
        <v>9</v>
      </c>
      <c r="K520" s="528"/>
      <c r="L520" s="57">
        <f t="shared" si="22"/>
        <v>57568.28</v>
      </c>
    </row>
    <row r="521" spans="1:12" s="4" customFormat="1" ht="23.1" customHeight="1" x14ac:dyDescent="0.25">
      <c r="A521" s="408" t="s">
        <v>566</v>
      </c>
      <c r="B521" s="256"/>
      <c r="C521" s="56" t="s">
        <v>40</v>
      </c>
      <c r="D521" s="60">
        <v>22641.379999999997</v>
      </c>
      <c r="E521" s="104">
        <v>0</v>
      </c>
      <c r="F521" s="104">
        <v>161.80000000000001</v>
      </c>
      <c r="G521" s="104">
        <v>675.8</v>
      </c>
      <c r="H521" s="42">
        <v>0</v>
      </c>
      <c r="I521" s="42">
        <v>0</v>
      </c>
      <c r="J521" s="42">
        <v>0</v>
      </c>
      <c r="K521" s="528"/>
      <c r="L521" s="57">
        <f t="shared" si="22"/>
        <v>23478.979999999996</v>
      </c>
    </row>
    <row r="522" spans="1:12" s="4" customFormat="1" ht="23.1" customHeight="1" x14ac:dyDescent="0.25">
      <c r="A522" s="408" t="s">
        <v>567</v>
      </c>
      <c r="B522" s="38"/>
      <c r="C522" s="56" t="s">
        <v>40</v>
      </c>
      <c r="D522" s="60">
        <v>88</v>
      </c>
      <c r="E522" s="104">
        <v>0</v>
      </c>
      <c r="F522" s="104">
        <v>0</v>
      </c>
      <c r="G522" s="104">
        <v>0</v>
      </c>
      <c r="H522" s="42">
        <v>0</v>
      </c>
      <c r="I522" s="42">
        <v>0</v>
      </c>
      <c r="J522" s="42">
        <v>0</v>
      </c>
      <c r="K522" s="528"/>
      <c r="L522" s="57">
        <f t="shared" si="22"/>
        <v>88</v>
      </c>
    </row>
    <row r="523" spans="1:12" s="4" customFormat="1" ht="23.1" customHeight="1" x14ac:dyDescent="0.25">
      <c r="A523" s="409" t="s">
        <v>1192</v>
      </c>
      <c r="B523" s="39"/>
      <c r="C523" s="56" t="s">
        <v>40</v>
      </c>
      <c r="D523" s="74">
        <v>0</v>
      </c>
      <c r="E523" s="104">
        <v>1735.4</v>
      </c>
      <c r="F523" s="104">
        <v>1516.8</v>
      </c>
      <c r="G523" s="104">
        <v>2724.7</v>
      </c>
      <c r="H523" s="42">
        <v>4588</v>
      </c>
      <c r="I523" s="42">
        <v>2084.5</v>
      </c>
      <c r="J523" s="42">
        <v>0</v>
      </c>
      <c r="K523" s="528"/>
      <c r="L523" s="57">
        <f t="shared" si="22"/>
        <v>12649.4</v>
      </c>
    </row>
    <row r="524" spans="1:12" s="4" customFormat="1" ht="23.1" customHeight="1" x14ac:dyDescent="0.25">
      <c r="A524" s="409" t="s">
        <v>1207</v>
      </c>
      <c r="B524" s="39"/>
      <c r="C524" s="56" t="s">
        <v>40</v>
      </c>
      <c r="D524" s="74">
        <v>0</v>
      </c>
      <c r="E524" s="104">
        <v>0</v>
      </c>
      <c r="F524" s="104">
        <v>104.2</v>
      </c>
      <c r="G524" s="104">
        <v>1259.4000000000001</v>
      </c>
      <c r="H524" s="42">
        <v>344.6</v>
      </c>
      <c r="I524" s="42">
        <v>341.8</v>
      </c>
      <c r="J524" s="42">
        <v>0</v>
      </c>
      <c r="K524" s="528"/>
      <c r="L524" s="57">
        <f t="shared" si="22"/>
        <v>2050.0000000000005</v>
      </c>
    </row>
    <row r="525" spans="1:12" s="4" customFormat="1" ht="21.75" customHeight="1" x14ac:dyDescent="0.25">
      <c r="A525" s="409" t="s">
        <v>639</v>
      </c>
      <c r="B525" s="39"/>
      <c r="C525" s="56" t="s">
        <v>40</v>
      </c>
      <c r="D525" s="74">
        <v>9789.9</v>
      </c>
      <c r="E525" s="104">
        <v>3276.8</v>
      </c>
      <c r="F525" s="104">
        <v>410.2</v>
      </c>
      <c r="G525" s="104">
        <v>0</v>
      </c>
      <c r="H525" s="104">
        <v>0</v>
      </c>
      <c r="I525" s="104">
        <v>320</v>
      </c>
      <c r="J525" s="42">
        <v>0</v>
      </c>
      <c r="K525" s="528"/>
      <c r="L525" s="57">
        <f t="shared" si="22"/>
        <v>13796.900000000001</v>
      </c>
    </row>
    <row r="526" spans="1:12" s="4" customFormat="1" ht="21.75" customHeight="1" x14ac:dyDescent="0.25">
      <c r="A526" s="409" t="s">
        <v>1193</v>
      </c>
      <c r="B526" s="39"/>
      <c r="C526" s="56" t="s">
        <v>40</v>
      </c>
      <c r="D526" s="74">
        <v>0</v>
      </c>
      <c r="E526" s="104">
        <v>1015.5</v>
      </c>
      <c r="F526" s="104">
        <v>1825</v>
      </c>
      <c r="G526" s="104">
        <v>2757.8</v>
      </c>
      <c r="H526" s="104">
        <v>0</v>
      </c>
      <c r="I526" s="104">
        <v>0</v>
      </c>
      <c r="J526" s="42">
        <v>0</v>
      </c>
      <c r="K526" s="528"/>
      <c r="L526" s="57">
        <f t="shared" si="22"/>
        <v>5598.3</v>
      </c>
    </row>
    <row r="527" spans="1:12" s="4" customFormat="1" ht="21.75" customHeight="1" x14ac:dyDescent="0.25">
      <c r="A527" s="409" t="s">
        <v>1194</v>
      </c>
      <c r="B527" s="39"/>
      <c r="C527" s="56" t="s">
        <v>40</v>
      </c>
      <c r="D527" s="74">
        <v>0</v>
      </c>
      <c r="E527" s="104">
        <v>168.8</v>
      </c>
      <c r="F527" s="104">
        <v>149</v>
      </c>
      <c r="G527" s="104">
        <v>1163</v>
      </c>
      <c r="H527" s="104">
        <v>375.7</v>
      </c>
      <c r="I527" s="104">
        <v>0</v>
      </c>
      <c r="J527" s="42">
        <v>0</v>
      </c>
      <c r="K527" s="528"/>
      <c r="L527" s="57">
        <f t="shared" si="22"/>
        <v>1856.5</v>
      </c>
    </row>
    <row r="528" spans="1:12" s="4" customFormat="1" ht="21.75" customHeight="1" x14ac:dyDescent="0.25">
      <c r="A528" s="408" t="s">
        <v>568</v>
      </c>
      <c r="B528" s="38"/>
      <c r="C528" s="56" t="s">
        <v>40</v>
      </c>
      <c r="D528" s="74">
        <v>6586.2</v>
      </c>
      <c r="E528" s="104">
        <v>0</v>
      </c>
      <c r="F528" s="104">
        <v>0</v>
      </c>
      <c r="G528" s="104">
        <v>0</v>
      </c>
      <c r="H528" s="104">
        <v>0</v>
      </c>
      <c r="I528" s="104">
        <v>0</v>
      </c>
      <c r="J528" s="42">
        <v>0</v>
      </c>
      <c r="K528" s="528"/>
      <c r="L528" s="57">
        <f t="shared" si="22"/>
        <v>6586.2</v>
      </c>
    </row>
    <row r="529" spans="1:12" s="4" customFormat="1" ht="23.1" customHeight="1" x14ac:dyDescent="0.25">
      <c r="A529" s="409" t="s">
        <v>569</v>
      </c>
      <c r="B529" s="38"/>
      <c r="C529" s="56" t="s">
        <v>40</v>
      </c>
      <c r="D529" s="74">
        <v>460</v>
      </c>
      <c r="E529" s="104">
        <v>0</v>
      </c>
      <c r="F529" s="104">
        <v>0</v>
      </c>
      <c r="G529" s="104">
        <v>0</v>
      </c>
      <c r="H529" s="104">
        <v>0</v>
      </c>
      <c r="I529" s="104">
        <v>0</v>
      </c>
      <c r="J529" s="42">
        <v>0</v>
      </c>
      <c r="K529" s="528"/>
      <c r="L529" s="57">
        <f t="shared" si="22"/>
        <v>460</v>
      </c>
    </row>
    <row r="530" spans="1:12" s="4" customFormat="1" ht="23.1" customHeight="1" x14ac:dyDescent="0.25">
      <c r="A530" s="408" t="s">
        <v>570</v>
      </c>
      <c r="B530" s="38"/>
      <c r="C530" s="56" t="s">
        <v>40</v>
      </c>
      <c r="D530" s="74">
        <v>38191.1</v>
      </c>
      <c r="E530" s="104">
        <v>0</v>
      </c>
      <c r="F530" s="104">
        <v>1500</v>
      </c>
      <c r="G530" s="104">
        <v>0</v>
      </c>
      <c r="H530" s="104">
        <v>0</v>
      </c>
      <c r="I530" s="104">
        <v>0</v>
      </c>
      <c r="J530" s="42">
        <v>0</v>
      </c>
      <c r="K530" s="528"/>
      <c r="L530" s="57">
        <f t="shared" si="22"/>
        <v>39691.1</v>
      </c>
    </row>
    <row r="531" spans="1:12" s="4" customFormat="1" ht="23.1" customHeight="1" x14ac:dyDescent="0.25">
      <c r="A531" s="409" t="s">
        <v>1208</v>
      </c>
      <c r="B531" s="38"/>
      <c r="C531" s="56" t="s">
        <v>40</v>
      </c>
      <c r="D531" s="74">
        <v>0</v>
      </c>
      <c r="E531" s="104">
        <v>0</v>
      </c>
      <c r="F531" s="104">
        <v>10000</v>
      </c>
      <c r="G531" s="104">
        <v>0</v>
      </c>
      <c r="H531" s="104">
        <v>0</v>
      </c>
      <c r="I531" s="104">
        <v>0</v>
      </c>
      <c r="J531" s="42">
        <v>0</v>
      </c>
      <c r="K531" s="528"/>
      <c r="L531" s="57">
        <f t="shared" si="22"/>
        <v>10000</v>
      </c>
    </row>
    <row r="532" spans="1:12" s="4" customFormat="1" ht="22.5" customHeight="1" x14ac:dyDescent="0.25">
      <c r="A532" s="408" t="s">
        <v>571</v>
      </c>
      <c r="B532" s="38"/>
      <c r="C532" s="56" t="s">
        <v>40</v>
      </c>
      <c r="D532" s="74">
        <v>5998.1</v>
      </c>
      <c r="E532" s="104">
        <v>0</v>
      </c>
      <c r="F532" s="104">
        <v>0</v>
      </c>
      <c r="G532" s="104">
        <v>0</v>
      </c>
      <c r="H532" s="104">
        <v>0</v>
      </c>
      <c r="I532" s="104">
        <v>0</v>
      </c>
      <c r="J532" s="42">
        <v>0</v>
      </c>
      <c r="K532" s="528"/>
      <c r="L532" s="57">
        <f t="shared" si="22"/>
        <v>5998.1</v>
      </c>
    </row>
    <row r="533" spans="1:12" s="4" customFormat="1" ht="21.75" customHeight="1" x14ac:dyDescent="0.25">
      <c r="A533" s="408" t="s">
        <v>572</v>
      </c>
      <c r="B533" s="38"/>
      <c r="C533" s="56" t="s">
        <v>40</v>
      </c>
      <c r="D533" s="74">
        <v>130101.59999999999</v>
      </c>
      <c r="E533" s="104">
        <v>90.2</v>
      </c>
      <c r="F533" s="104">
        <v>400.8</v>
      </c>
      <c r="G533" s="31">
        <v>528.79999999999995</v>
      </c>
      <c r="H533" s="104">
        <v>1011.2</v>
      </c>
      <c r="I533" s="31">
        <v>24.2</v>
      </c>
      <c r="J533" s="255">
        <v>18</v>
      </c>
      <c r="K533" s="528"/>
      <c r="L533" s="57">
        <f t="shared" si="22"/>
        <v>132174.80000000002</v>
      </c>
    </row>
    <row r="534" spans="1:12" ht="21.75" customHeight="1" x14ac:dyDescent="0.2">
      <c r="A534" s="411" t="s">
        <v>1163</v>
      </c>
      <c r="B534" s="38"/>
      <c r="C534" s="56" t="s">
        <v>40</v>
      </c>
      <c r="D534" s="74">
        <v>120</v>
      </c>
      <c r="E534" s="104">
        <v>0</v>
      </c>
      <c r="F534" s="104">
        <v>0</v>
      </c>
      <c r="G534" s="104">
        <v>0</v>
      </c>
      <c r="H534" s="104">
        <v>0</v>
      </c>
      <c r="I534" s="31">
        <v>0</v>
      </c>
      <c r="J534" s="255">
        <v>0</v>
      </c>
      <c r="K534" s="528"/>
      <c r="L534" s="57">
        <f t="shared" si="22"/>
        <v>120</v>
      </c>
    </row>
    <row r="535" spans="1:12" ht="21.75" customHeight="1" x14ac:dyDescent="0.2">
      <c r="A535" s="401" t="s">
        <v>1159</v>
      </c>
      <c r="B535" s="38"/>
      <c r="C535" s="499" t="s">
        <v>40</v>
      </c>
      <c r="D535" s="60">
        <v>1719.9</v>
      </c>
      <c r="E535" s="104">
        <v>0</v>
      </c>
      <c r="F535" s="104">
        <v>0</v>
      </c>
      <c r="G535" s="104">
        <v>0</v>
      </c>
      <c r="H535" s="104">
        <v>0</v>
      </c>
      <c r="I535" s="31">
        <v>0</v>
      </c>
      <c r="J535" s="255">
        <v>2305.1999999999998</v>
      </c>
      <c r="K535" s="528"/>
      <c r="L535" s="57">
        <f t="shared" si="22"/>
        <v>4025.1</v>
      </c>
    </row>
    <row r="536" spans="1:12" ht="21.75" customHeight="1" x14ac:dyDescent="0.2">
      <c r="A536" s="681" t="s">
        <v>573</v>
      </c>
      <c r="B536" s="682"/>
      <c r="C536" s="56" t="s">
        <v>40</v>
      </c>
      <c r="D536" s="74">
        <v>4931</v>
      </c>
      <c r="E536" s="104">
        <v>0</v>
      </c>
      <c r="F536" s="104">
        <v>0</v>
      </c>
      <c r="G536" s="104">
        <v>0</v>
      </c>
      <c r="H536" s="104">
        <v>0</v>
      </c>
      <c r="I536" s="31">
        <v>0</v>
      </c>
      <c r="J536" s="31">
        <v>0</v>
      </c>
      <c r="K536" s="528"/>
      <c r="L536" s="57">
        <f t="shared" si="22"/>
        <v>4931</v>
      </c>
    </row>
    <row r="537" spans="1:12" ht="21.75" customHeight="1" x14ac:dyDescent="0.2">
      <c r="A537" s="401" t="s">
        <v>574</v>
      </c>
      <c r="B537" s="330"/>
      <c r="C537" s="56" t="s">
        <v>40</v>
      </c>
      <c r="D537" s="74">
        <v>286</v>
      </c>
      <c r="E537" s="104">
        <v>0</v>
      </c>
      <c r="F537" s="104">
        <v>0</v>
      </c>
      <c r="G537" s="104">
        <v>0</v>
      </c>
      <c r="H537" s="104">
        <v>0</v>
      </c>
      <c r="I537" s="31">
        <v>0</v>
      </c>
      <c r="J537" s="31">
        <v>0</v>
      </c>
      <c r="K537" s="528"/>
      <c r="L537" s="57">
        <f t="shared" si="22"/>
        <v>286</v>
      </c>
    </row>
    <row r="538" spans="1:12" ht="22.5" customHeight="1" x14ac:dyDescent="0.2">
      <c r="A538" s="408" t="s">
        <v>575</v>
      </c>
      <c r="B538" s="38"/>
      <c r="C538" s="56" t="s">
        <v>40</v>
      </c>
      <c r="D538" s="74">
        <v>159883.78</v>
      </c>
      <c r="E538" s="104">
        <v>0</v>
      </c>
      <c r="F538" s="104">
        <v>0</v>
      </c>
      <c r="G538" s="104">
        <v>0</v>
      </c>
      <c r="H538" s="104">
        <v>0</v>
      </c>
      <c r="I538" s="31">
        <v>0</v>
      </c>
      <c r="J538" s="31">
        <v>0</v>
      </c>
      <c r="K538" s="528"/>
      <c r="L538" s="57">
        <f t="shared" si="22"/>
        <v>159883.78</v>
      </c>
    </row>
    <row r="539" spans="1:12" s="4" customFormat="1" ht="21" customHeight="1" x14ac:dyDescent="0.25">
      <c r="A539" s="408" t="s">
        <v>576</v>
      </c>
      <c r="B539" s="38"/>
      <c r="C539" s="56" t="s">
        <v>40</v>
      </c>
      <c r="D539" s="74">
        <v>35.1</v>
      </c>
      <c r="E539" s="104">
        <v>0</v>
      </c>
      <c r="F539" s="104">
        <v>0</v>
      </c>
      <c r="G539" s="104">
        <v>0</v>
      </c>
      <c r="H539" s="104">
        <v>0</v>
      </c>
      <c r="I539" s="31">
        <v>0</v>
      </c>
      <c r="J539" s="31">
        <v>0</v>
      </c>
      <c r="K539" s="528"/>
      <c r="L539" s="57">
        <f t="shared" si="22"/>
        <v>35.1</v>
      </c>
    </row>
    <row r="540" spans="1:12" s="4" customFormat="1" ht="21.75" customHeight="1" x14ac:dyDescent="0.25">
      <c r="A540" s="811" t="s">
        <v>577</v>
      </c>
      <c r="B540" s="812"/>
      <c r="C540" s="56" t="s">
        <v>40</v>
      </c>
      <c r="D540" s="74">
        <v>913</v>
      </c>
      <c r="E540" s="104">
        <v>0</v>
      </c>
      <c r="F540" s="104">
        <v>0</v>
      </c>
      <c r="G540" s="104">
        <v>0</v>
      </c>
      <c r="H540" s="104">
        <v>0</v>
      </c>
      <c r="I540" s="31">
        <v>0</v>
      </c>
      <c r="J540" s="31">
        <v>0</v>
      </c>
      <c r="K540" s="528"/>
      <c r="L540" s="57">
        <f t="shared" si="22"/>
        <v>913</v>
      </c>
    </row>
    <row r="541" spans="1:12" s="4" customFormat="1" ht="22.5" customHeight="1" x14ac:dyDescent="0.25">
      <c r="A541" s="408" t="s">
        <v>578</v>
      </c>
      <c r="B541" s="38"/>
      <c r="C541" s="56" t="s">
        <v>40</v>
      </c>
      <c r="D541" s="74">
        <v>50677.82</v>
      </c>
      <c r="E541" s="104">
        <v>0</v>
      </c>
      <c r="F541" s="104">
        <v>0</v>
      </c>
      <c r="G541" s="104">
        <v>0</v>
      </c>
      <c r="H541" s="104">
        <v>0</v>
      </c>
      <c r="I541" s="31">
        <v>0</v>
      </c>
      <c r="J541" s="31">
        <v>0</v>
      </c>
      <c r="K541" s="528"/>
      <c r="L541" s="57">
        <f t="shared" si="22"/>
        <v>50677.82</v>
      </c>
    </row>
    <row r="542" spans="1:12" s="4" customFormat="1" ht="22.5" customHeight="1" x14ac:dyDescent="0.25">
      <c r="A542" s="408" t="s">
        <v>579</v>
      </c>
      <c r="B542" s="38"/>
      <c r="C542" s="56" t="s">
        <v>40</v>
      </c>
      <c r="D542" s="74">
        <v>137656.18999999994</v>
      </c>
      <c r="E542" s="104">
        <v>14000</v>
      </c>
      <c r="F542" s="104">
        <v>0</v>
      </c>
      <c r="G542" s="104">
        <v>800</v>
      </c>
      <c r="H542" s="104">
        <v>0</v>
      </c>
      <c r="I542" s="31">
        <v>7872.3</v>
      </c>
      <c r="J542" s="255">
        <v>2056.1999999999998</v>
      </c>
      <c r="K542" s="528"/>
      <c r="L542" s="57">
        <f t="shared" si="22"/>
        <v>162384.68999999994</v>
      </c>
    </row>
    <row r="543" spans="1:12" s="4" customFormat="1" ht="20.25" customHeight="1" x14ac:dyDescent="0.25">
      <c r="A543" s="408" t="s">
        <v>580</v>
      </c>
      <c r="B543" s="38"/>
      <c r="C543" s="56" t="s">
        <v>40</v>
      </c>
      <c r="D543" s="74">
        <v>115176.2</v>
      </c>
      <c r="E543" s="104">
        <v>10932.9</v>
      </c>
      <c r="F543" s="104">
        <v>13737.8</v>
      </c>
      <c r="G543" s="104">
        <v>10968.1</v>
      </c>
      <c r="H543" s="31">
        <v>1308.5</v>
      </c>
      <c r="I543" s="31">
        <v>18222.599999999999</v>
      </c>
      <c r="J543" s="255">
        <v>8755.7999999999993</v>
      </c>
      <c r="K543" s="528"/>
      <c r="L543" s="57">
        <f t="shared" si="22"/>
        <v>179101.9</v>
      </c>
    </row>
    <row r="544" spans="1:12" s="4" customFormat="1" ht="21.75" customHeight="1" x14ac:dyDescent="0.25">
      <c r="A544" s="408" t="s">
        <v>581</v>
      </c>
      <c r="B544" s="38"/>
      <c r="C544" s="56" t="s">
        <v>40</v>
      </c>
      <c r="D544" s="74">
        <v>983.90000000000009</v>
      </c>
      <c r="E544" s="104">
        <v>0</v>
      </c>
      <c r="F544" s="104">
        <v>0</v>
      </c>
      <c r="G544" s="104">
        <v>0</v>
      </c>
      <c r="H544" s="31">
        <v>0</v>
      </c>
      <c r="I544" s="31">
        <v>0</v>
      </c>
      <c r="J544" s="31">
        <v>0</v>
      </c>
      <c r="K544" s="528"/>
      <c r="L544" s="57">
        <f t="shared" si="22"/>
        <v>983.90000000000009</v>
      </c>
    </row>
    <row r="545" spans="1:12" s="4" customFormat="1" ht="23.1" customHeight="1" x14ac:dyDescent="0.25">
      <c r="A545" s="408" t="s">
        <v>582</v>
      </c>
      <c r="B545" s="38"/>
      <c r="C545" s="56" t="s">
        <v>40</v>
      </c>
      <c r="D545" s="60">
        <v>60027.53</v>
      </c>
      <c r="E545" s="104">
        <v>0</v>
      </c>
      <c r="F545" s="104">
        <v>0</v>
      </c>
      <c r="G545" s="104">
        <v>0</v>
      </c>
      <c r="H545" s="104">
        <v>38</v>
      </c>
      <c r="I545" s="104">
        <v>96.4</v>
      </c>
      <c r="J545" s="104">
        <v>0</v>
      </c>
      <c r="K545" s="528"/>
      <c r="L545" s="553">
        <f t="shared" si="22"/>
        <v>60161.93</v>
      </c>
    </row>
    <row r="546" spans="1:12" s="4" customFormat="1" ht="21.75" customHeight="1" x14ac:dyDescent="0.25">
      <c r="A546" s="408" t="s">
        <v>583</v>
      </c>
      <c r="B546" s="38"/>
      <c r="C546" s="56" t="s">
        <v>40</v>
      </c>
      <c r="D546" s="74">
        <v>18042.500000000004</v>
      </c>
      <c r="E546" s="104">
        <v>0</v>
      </c>
      <c r="F546" s="104">
        <v>0</v>
      </c>
      <c r="G546" s="104">
        <v>0</v>
      </c>
      <c r="H546" s="104">
        <v>0</v>
      </c>
      <c r="I546" s="31">
        <v>0</v>
      </c>
      <c r="J546" s="31">
        <v>0</v>
      </c>
      <c r="K546" s="528"/>
      <c r="L546" s="57">
        <f t="shared" si="22"/>
        <v>18042.500000000004</v>
      </c>
    </row>
    <row r="547" spans="1:12" s="4" customFormat="1" ht="23.1" customHeight="1" x14ac:dyDescent="0.25">
      <c r="A547" s="409" t="s">
        <v>1172</v>
      </c>
      <c r="B547" s="38"/>
      <c r="C547" s="56" t="s">
        <v>40</v>
      </c>
      <c r="D547" s="238">
        <v>200.6</v>
      </c>
      <c r="E547" s="104">
        <v>0</v>
      </c>
      <c r="F547" s="446">
        <v>12</v>
      </c>
      <c r="G547" s="446">
        <v>264</v>
      </c>
      <c r="H547" s="446">
        <v>1439.15</v>
      </c>
      <c r="I547" s="104">
        <v>223.1</v>
      </c>
      <c r="J547" s="31">
        <v>0</v>
      </c>
      <c r="K547" s="528"/>
      <c r="L547" s="553">
        <f t="shared" si="22"/>
        <v>2138.85</v>
      </c>
    </row>
    <row r="548" spans="1:12" s="4" customFormat="1" ht="21.75" customHeight="1" x14ac:dyDescent="0.25">
      <c r="A548" s="408" t="s">
        <v>584</v>
      </c>
      <c r="B548" s="38"/>
      <c r="C548" s="56" t="s">
        <v>40</v>
      </c>
      <c r="D548" s="74">
        <v>24168.799999999999</v>
      </c>
      <c r="E548" s="104">
        <v>0</v>
      </c>
      <c r="F548" s="104">
        <v>0</v>
      </c>
      <c r="G548" s="104">
        <v>0</v>
      </c>
      <c r="H548" s="104">
        <v>0</v>
      </c>
      <c r="I548" s="31">
        <v>0</v>
      </c>
      <c r="J548" s="31">
        <v>0</v>
      </c>
      <c r="K548" s="528"/>
      <c r="L548" s="57">
        <f t="shared" si="22"/>
        <v>24168.799999999999</v>
      </c>
    </row>
    <row r="549" spans="1:12" s="4" customFormat="1" ht="23.1" customHeight="1" x14ac:dyDescent="0.25">
      <c r="A549" s="412" t="s">
        <v>585</v>
      </c>
      <c r="B549" s="38"/>
      <c r="C549" s="56" t="s">
        <v>40</v>
      </c>
      <c r="D549" s="60">
        <v>22573.62</v>
      </c>
      <c r="E549" s="104">
        <v>0</v>
      </c>
      <c r="F549" s="104">
        <v>39</v>
      </c>
      <c r="G549" s="104">
        <v>0</v>
      </c>
      <c r="H549" s="104">
        <v>0</v>
      </c>
      <c r="I549" s="31">
        <v>0</v>
      </c>
      <c r="J549" s="31">
        <v>0</v>
      </c>
      <c r="K549" s="528"/>
      <c r="L549" s="553">
        <f t="shared" si="22"/>
        <v>22612.62</v>
      </c>
    </row>
    <row r="550" spans="1:12" s="4" customFormat="1" ht="23.1" customHeight="1" x14ac:dyDescent="0.25">
      <c r="A550" s="408" t="s">
        <v>586</v>
      </c>
      <c r="B550" s="38"/>
      <c r="C550" s="56" t="s">
        <v>40</v>
      </c>
      <c r="D550" s="74">
        <v>10889.2</v>
      </c>
      <c r="E550" s="104">
        <v>2007</v>
      </c>
      <c r="F550" s="104">
        <v>0</v>
      </c>
      <c r="G550" s="104">
        <v>0</v>
      </c>
      <c r="H550" s="104">
        <v>173.8</v>
      </c>
      <c r="I550" s="31">
        <v>0</v>
      </c>
      <c r="J550" s="31">
        <v>0</v>
      </c>
      <c r="K550" s="528"/>
      <c r="L550" s="57">
        <f t="shared" si="22"/>
        <v>13070</v>
      </c>
    </row>
    <row r="551" spans="1:12" s="4" customFormat="1" ht="23.1" customHeight="1" x14ac:dyDescent="0.25">
      <c r="A551" s="408" t="s">
        <v>587</v>
      </c>
      <c r="B551" s="38"/>
      <c r="C551" s="56" t="s">
        <v>40</v>
      </c>
      <c r="D551" s="74">
        <v>14882.599999999999</v>
      </c>
      <c r="E551" s="104">
        <v>0</v>
      </c>
      <c r="F551" s="104">
        <v>601.4</v>
      </c>
      <c r="G551" s="104">
        <v>0</v>
      </c>
      <c r="H551" s="104">
        <v>0</v>
      </c>
      <c r="I551" s="31">
        <v>0</v>
      </c>
      <c r="J551" s="31">
        <v>0</v>
      </c>
      <c r="K551" s="528"/>
      <c r="L551" s="57">
        <f t="shared" si="22"/>
        <v>15483.999999999998</v>
      </c>
    </row>
    <row r="552" spans="1:12" s="4" customFormat="1" ht="21" customHeight="1" x14ac:dyDescent="0.25">
      <c r="A552" s="408" t="s">
        <v>588</v>
      </c>
      <c r="B552" s="38"/>
      <c r="C552" s="56" t="s">
        <v>40</v>
      </c>
      <c r="D552" s="74">
        <v>1615</v>
      </c>
      <c r="E552" s="104">
        <v>0</v>
      </c>
      <c r="F552" s="104">
        <v>0</v>
      </c>
      <c r="G552" s="104">
        <v>0</v>
      </c>
      <c r="H552" s="104">
        <v>0</v>
      </c>
      <c r="I552" s="31">
        <v>0</v>
      </c>
      <c r="J552" s="31">
        <v>0</v>
      </c>
      <c r="K552" s="528"/>
      <c r="L552" s="57">
        <f t="shared" si="22"/>
        <v>1615</v>
      </c>
    </row>
    <row r="553" spans="1:12" s="4" customFormat="1" ht="21.75" customHeight="1" x14ac:dyDescent="0.25">
      <c r="A553" s="408" t="s">
        <v>589</v>
      </c>
      <c r="B553" s="38"/>
      <c r="C553" s="56" t="s">
        <v>40</v>
      </c>
      <c r="D553" s="74">
        <v>359672.71</v>
      </c>
      <c r="E553" s="104">
        <v>0</v>
      </c>
      <c r="F553" s="104">
        <v>2183.6</v>
      </c>
      <c r="G553" s="104">
        <v>0</v>
      </c>
      <c r="H553" s="104">
        <v>0</v>
      </c>
      <c r="I553" s="31">
        <v>0</v>
      </c>
      <c r="J553" s="31">
        <v>0</v>
      </c>
      <c r="K553" s="528"/>
      <c r="L553" s="57">
        <f t="shared" si="22"/>
        <v>361856.31</v>
      </c>
    </row>
    <row r="554" spans="1:12" s="4" customFormat="1" ht="23.1" customHeight="1" x14ac:dyDescent="0.25">
      <c r="A554" s="408" t="s">
        <v>590</v>
      </c>
      <c r="B554" s="38"/>
      <c r="C554" s="56" t="s">
        <v>40</v>
      </c>
      <c r="D554" s="74">
        <v>16123.589999999998</v>
      </c>
      <c r="E554" s="104">
        <v>1678.6</v>
      </c>
      <c r="F554" s="104">
        <v>0</v>
      </c>
      <c r="G554" s="104">
        <v>0</v>
      </c>
      <c r="H554" s="31">
        <v>412.9</v>
      </c>
      <c r="I554" s="31">
        <v>3498.3</v>
      </c>
      <c r="J554" s="255">
        <v>325.7</v>
      </c>
      <c r="K554" s="528"/>
      <c r="L554" s="57">
        <f t="shared" si="22"/>
        <v>22039.09</v>
      </c>
    </row>
    <row r="555" spans="1:12" s="4" customFormat="1" ht="23.1" customHeight="1" x14ac:dyDescent="0.25">
      <c r="A555" s="408" t="s">
        <v>591</v>
      </c>
      <c r="B555" s="38"/>
      <c r="C555" s="56" t="s">
        <v>40</v>
      </c>
      <c r="D555" s="74">
        <v>1444.5</v>
      </c>
      <c r="E555" s="104">
        <v>0</v>
      </c>
      <c r="F555" s="104">
        <v>0</v>
      </c>
      <c r="G555" s="104">
        <v>550</v>
      </c>
      <c r="H555" s="31">
        <v>0</v>
      </c>
      <c r="I555" s="31">
        <v>0</v>
      </c>
      <c r="J555" s="31">
        <v>0</v>
      </c>
      <c r="K555" s="528"/>
      <c r="L555" s="57">
        <f t="shared" si="22"/>
        <v>1994.5</v>
      </c>
    </row>
    <row r="556" spans="1:12" s="4" customFormat="1" ht="23.1" customHeight="1" x14ac:dyDescent="0.25">
      <c r="A556" s="408" t="s">
        <v>592</v>
      </c>
      <c r="B556" s="38"/>
      <c r="C556" s="56" t="s">
        <v>40</v>
      </c>
      <c r="D556" s="74">
        <v>5813.2</v>
      </c>
      <c r="E556" s="104">
        <v>0</v>
      </c>
      <c r="F556" s="104">
        <v>0</v>
      </c>
      <c r="G556" s="104">
        <v>0</v>
      </c>
      <c r="H556" s="31">
        <v>254.6</v>
      </c>
      <c r="I556" s="31">
        <v>0</v>
      </c>
      <c r="J556" s="31">
        <v>0</v>
      </c>
      <c r="K556" s="528"/>
      <c r="L556" s="57">
        <f t="shared" si="22"/>
        <v>6067.8</v>
      </c>
    </row>
    <row r="557" spans="1:12" s="4" customFormat="1" ht="21" customHeight="1" x14ac:dyDescent="0.25">
      <c r="A557" s="408" t="s">
        <v>593</v>
      </c>
      <c r="B557" s="38"/>
      <c r="C557" s="56" t="s">
        <v>40</v>
      </c>
      <c r="D557" s="74">
        <v>144.69999999999999</v>
      </c>
      <c r="E557" s="104">
        <v>0</v>
      </c>
      <c r="F557" s="104">
        <v>0</v>
      </c>
      <c r="G557" s="104">
        <v>0</v>
      </c>
      <c r="H557" s="104">
        <v>0</v>
      </c>
      <c r="I557" s="31">
        <v>0</v>
      </c>
      <c r="J557" s="31">
        <v>0</v>
      </c>
      <c r="K557" s="528"/>
      <c r="L557" s="57">
        <f t="shared" si="22"/>
        <v>144.69999999999999</v>
      </c>
    </row>
    <row r="558" spans="1:12" s="4" customFormat="1" ht="23.1" customHeight="1" x14ac:dyDescent="0.25">
      <c r="A558" s="408" t="s">
        <v>594</v>
      </c>
      <c r="B558" s="38"/>
      <c r="C558" s="56" t="s">
        <v>40</v>
      </c>
      <c r="D558" s="60">
        <v>37817.670000000006</v>
      </c>
      <c r="E558" s="104">
        <v>0</v>
      </c>
      <c r="F558" s="104">
        <v>0</v>
      </c>
      <c r="G558" s="104">
        <v>8640</v>
      </c>
      <c r="H558" s="104">
        <v>0</v>
      </c>
      <c r="I558" s="31">
        <v>0</v>
      </c>
      <c r="J558" s="31">
        <v>0</v>
      </c>
      <c r="K558" s="528"/>
      <c r="L558" s="57">
        <f t="shared" si="22"/>
        <v>46457.670000000006</v>
      </c>
    </row>
    <row r="559" spans="1:12" s="4" customFormat="1" ht="21" customHeight="1" x14ac:dyDescent="0.25">
      <c r="A559" s="408" t="s">
        <v>595</v>
      </c>
      <c r="B559" s="38"/>
      <c r="C559" s="56" t="s">
        <v>40</v>
      </c>
      <c r="D559" s="74">
        <v>1506.2</v>
      </c>
      <c r="E559" s="104">
        <v>94.6</v>
      </c>
      <c r="F559" s="104">
        <v>557.79999999999995</v>
      </c>
      <c r="G559" s="104">
        <v>1116.46</v>
      </c>
      <c r="H559" s="31">
        <v>2158.1999999999998</v>
      </c>
      <c r="I559" s="31">
        <v>3532.4</v>
      </c>
      <c r="J559" s="255">
        <v>1109.5999999999999</v>
      </c>
      <c r="K559" s="528"/>
      <c r="L559" s="57">
        <f t="shared" si="22"/>
        <v>10075.26</v>
      </c>
    </row>
    <row r="560" spans="1:12" s="4" customFormat="1" ht="22.5" customHeight="1" x14ac:dyDescent="0.25">
      <c r="A560" s="408" t="s">
        <v>596</v>
      </c>
      <c r="B560" s="38"/>
      <c r="C560" s="56" t="s">
        <v>40</v>
      </c>
      <c r="D560" s="60">
        <v>9260.75</v>
      </c>
      <c r="E560" s="104">
        <v>0</v>
      </c>
      <c r="F560" s="104">
        <v>205.9</v>
      </c>
      <c r="G560" s="104">
        <v>0</v>
      </c>
      <c r="H560" s="104">
        <v>0</v>
      </c>
      <c r="I560" s="31">
        <v>3000</v>
      </c>
      <c r="J560" s="255">
        <v>0</v>
      </c>
      <c r="K560" s="528"/>
      <c r="L560" s="57">
        <f t="shared" si="22"/>
        <v>12466.65</v>
      </c>
    </row>
    <row r="561" spans="1:12" s="4" customFormat="1" ht="23.1" customHeight="1" x14ac:dyDescent="0.25">
      <c r="A561" s="408" t="s">
        <v>597</v>
      </c>
      <c r="B561" s="38"/>
      <c r="C561" s="56" t="s">
        <v>40</v>
      </c>
      <c r="D561" s="74">
        <v>260</v>
      </c>
      <c r="E561" s="104">
        <v>0</v>
      </c>
      <c r="F561" s="104">
        <v>0</v>
      </c>
      <c r="G561" s="104">
        <v>0</v>
      </c>
      <c r="H561" s="104">
        <v>0</v>
      </c>
      <c r="I561" s="31">
        <v>0</v>
      </c>
      <c r="J561" s="255">
        <v>0</v>
      </c>
      <c r="K561" s="528"/>
      <c r="L561" s="57">
        <f t="shared" si="22"/>
        <v>260</v>
      </c>
    </row>
    <row r="562" spans="1:12" s="4" customFormat="1" ht="21" customHeight="1" x14ac:dyDescent="0.25">
      <c r="A562" s="408" t="s">
        <v>598</v>
      </c>
      <c r="B562" s="38"/>
      <c r="C562" s="56" t="s">
        <v>40</v>
      </c>
      <c r="D562" s="74">
        <v>195251.91999999995</v>
      </c>
      <c r="E562" s="104">
        <v>286</v>
      </c>
      <c r="F562" s="72">
        <v>579.4</v>
      </c>
      <c r="G562" s="104">
        <v>0</v>
      </c>
      <c r="H562" s="31">
        <v>407.2</v>
      </c>
      <c r="I562" s="31">
        <v>1842.8</v>
      </c>
      <c r="J562" s="255">
        <v>6007.6</v>
      </c>
      <c r="K562" s="528"/>
      <c r="L562" s="57">
        <f t="shared" si="22"/>
        <v>204374.91999999995</v>
      </c>
    </row>
    <row r="563" spans="1:12" s="4" customFormat="1" ht="21" customHeight="1" x14ac:dyDescent="0.25">
      <c r="A563" s="408" t="s">
        <v>599</v>
      </c>
      <c r="B563" s="38"/>
      <c r="C563" s="56" t="s">
        <v>40</v>
      </c>
      <c r="D563" s="74">
        <v>57979.5</v>
      </c>
      <c r="E563" s="104">
        <v>0</v>
      </c>
      <c r="F563" s="72">
        <v>0</v>
      </c>
      <c r="G563" s="104">
        <v>0</v>
      </c>
      <c r="H563" s="104">
        <v>0</v>
      </c>
      <c r="I563" s="31">
        <v>0</v>
      </c>
      <c r="J563" s="255">
        <v>0</v>
      </c>
      <c r="K563" s="528"/>
      <c r="L563" s="57">
        <f t="shared" si="22"/>
        <v>57979.5</v>
      </c>
    </row>
    <row r="564" spans="1:12" s="4" customFormat="1" ht="23.1" customHeight="1" x14ac:dyDescent="0.25">
      <c r="A564" s="408" t="s">
        <v>600</v>
      </c>
      <c r="B564" s="38"/>
      <c r="C564" s="56" t="s">
        <v>40</v>
      </c>
      <c r="D564" s="74">
        <v>537.1</v>
      </c>
      <c r="E564" s="104">
        <v>0</v>
      </c>
      <c r="F564" s="104">
        <v>0</v>
      </c>
      <c r="G564" s="104">
        <v>0</v>
      </c>
      <c r="H564" s="104">
        <v>0</v>
      </c>
      <c r="I564" s="31">
        <v>0</v>
      </c>
      <c r="J564" s="255">
        <v>0</v>
      </c>
      <c r="K564" s="528"/>
      <c r="L564" s="57">
        <f t="shared" si="22"/>
        <v>537.1</v>
      </c>
    </row>
    <row r="565" spans="1:12" s="4" customFormat="1" ht="23.1" customHeight="1" x14ac:dyDescent="0.25">
      <c r="A565" s="408" t="s">
        <v>601</v>
      </c>
      <c r="B565" s="38"/>
      <c r="C565" s="56" t="s">
        <v>40</v>
      </c>
      <c r="D565" s="74">
        <v>180</v>
      </c>
      <c r="E565" s="104">
        <v>0</v>
      </c>
      <c r="F565" s="104">
        <v>0</v>
      </c>
      <c r="G565" s="104">
        <v>0</v>
      </c>
      <c r="H565" s="104">
        <v>0</v>
      </c>
      <c r="I565" s="31">
        <v>0</v>
      </c>
      <c r="J565" s="255">
        <v>0</v>
      </c>
      <c r="K565" s="528"/>
      <c r="L565" s="57">
        <f t="shared" si="22"/>
        <v>180</v>
      </c>
    </row>
    <row r="566" spans="1:12" s="4" customFormat="1" ht="23.1" customHeight="1" x14ac:dyDescent="0.25">
      <c r="A566" s="408" t="s">
        <v>602</v>
      </c>
      <c r="B566" s="38"/>
      <c r="C566" s="56" t="s">
        <v>40</v>
      </c>
      <c r="D566" s="60">
        <v>27368.62</v>
      </c>
      <c r="E566" s="104">
        <v>0</v>
      </c>
      <c r="F566" s="104">
        <v>300</v>
      </c>
      <c r="G566" s="104">
        <v>0</v>
      </c>
      <c r="H566" s="104">
        <v>0</v>
      </c>
      <c r="I566" s="31">
        <v>5154</v>
      </c>
      <c r="J566" s="255">
        <v>3250</v>
      </c>
      <c r="K566" s="528"/>
      <c r="L566" s="57">
        <f>SUM(D566:K566)</f>
        <v>36072.619999999995</v>
      </c>
    </row>
    <row r="567" spans="1:12" s="4" customFormat="1" ht="23.1" customHeight="1" x14ac:dyDescent="0.25">
      <c r="A567" s="413" t="s">
        <v>603</v>
      </c>
      <c r="B567" s="48"/>
      <c r="C567" s="56" t="s">
        <v>40</v>
      </c>
      <c r="D567" s="74">
        <v>9874.9</v>
      </c>
      <c r="E567" s="104">
        <v>0</v>
      </c>
      <c r="F567" s="104">
        <v>0</v>
      </c>
      <c r="G567" s="104">
        <v>0</v>
      </c>
      <c r="H567" s="104">
        <v>0</v>
      </c>
      <c r="I567" s="31">
        <v>0</v>
      </c>
      <c r="J567" s="255">
        <v>0</v>
      </c>
      <c r="K567" s="528"/>
      <c r="L567" s="57">
        <f t="shared" si="22"/>
        <v>9874.9</v>
      </c>
    </row>
    <row r="568" spans="1:12" s="4" customFormat="1" ht="23.1" customHeight="1" x14ac:dyDescent="0.25">
      <c r="A568" s="407" t="s">
        <v>1010</v>
      </c>
      <c r="B568" s="48"/>
      <c r="C568" s="55" t="s">
        <v>40</v>
      </c>
      <c r="D568" s="74">
        <v>89685.7</v>
      </c>
      <c r="E568" s="104">
        <v>3409.4</v>
      </c>
      <c r="F568" s="104">
        <v>1186.8</v>
      </c>
      <c r="G568" s="104">
        <v>1383.54</v>
      </c>
      <c r="H568" s="31">
        <v>1865</v>
      </c>
      <c r="I568" s="31">
        <v>2743.1</v>
      </c>
      <c r="J568" s="255">
        <v>625.6</v>
      </c>
      <c r="K568" s="528"/>
      <c r="L568" s="57">
        <f t="shared" si="22"/>
        <v>100899.14</v>
      </c>
    </row>
    <row r="569" spans="1:12" s="4" customFormat="1" ht="21.75" customHeight="1" thickBot="1" x14ac:dyDescent="0.3">
      <c r="A569" s="414" t="s">
        <v>604</v>
      </c>
      <c r="B569" s="41"/>
      <c r="C569" s="56" t="s">
        <v>40</v>
      </c>
      <c r="D569" s="75">
        <v>113303.27999999998</v>
      </c>
      <c r="E569" s="274">
        <v>0</v>
      </c>
      <c r="F569" s="104">
        <v>0</v>
      </c>
      <c r="G569" s="104">
        <v>0</v>
      </c>
      <c r="H569" s="31">
        <v>0</v>
      </c>
      <c r="I569" s="31">
        <v>0</v>
      </c>
      <c r="J569" s="255">
        <v>0</v>
      </c>
      <c r="K569" s="541"/>
      <c r="L569" s="57">
        <f t="shared" si="22"/>
        <v>113303.27999999998</v>
      </c>
    </row>
    <row r="570" spans="1:12" s="4" customFormat="1" ht="30" customHeight="1" thickTop="1" thickBot="1" x14ac:dyDescent="0.3">
      <c r="A570" s="830" t="s">
        <v>605</v>
      </c>
      <c r="B570" s="831"/>
      <c r="C570" s="37" t="s">
        <v>40</v>
      </c>
      <c r="D570" s="189">
        <f t="shared" ref="D570:K570" si="23">SUM(D452:D569)</f>
        <v>6021263.3800000008</v>
      </c>
      <c r="E570" s="275">
        <f t="shared" si="23"/>
        <v>110429.1</v>
      </c>
      <c r="F570" s="50">
        <f>SUM(F452:F569)</f>
        <v>95670.6</v>
      </c>
      <c r="G570" s="50">
        <f>SUM(G452:G569)</f>
        <v>58837.9</v>
      </c>
      <c r="H570" s="50">
        <f>SUM(H452:H569)</f>
        <v>68486.759999999995</v>
      </c>
      <c r="I570" s="50">
        <f>SUM(I452:I569)</f>
        <v>95497.600000000006</v>
      </c>
      <c r="J570" s="522">
        <f t="shared" si="23"/>
        <v>79268.600000000006</v>
      </c>
      <c r="K570" s="547">
        <f t="shared" si="23"/>
        <v>0</v>
      </c>
      <c r="L570" s="43">
        <f>SUM(L452:L569)</f>
        <v>6529453.9399999995</v>
      </c>
    </row>
    <row r="571" spans="1:12" s="4" customFormat="1" ht="15.75" customHeight="1" thickTop="1" thickBot="1" x14ac:dyDescent="0.3">
      <c r="A571" s="729"/>
      <c r="B571" s="730"/>
      <c r="C571" s="730"/>
      <c r="D571" s="730"/>
      <c r="E571" s="835"/>
      <c r="F571" s="730"/>
      <c r="G571" s="730"/>
      <c r="H571" s="730"/>
      <c r="I571" s="730"/>
      <c r="J571" s="730"/>
      <c r="K571" s="835"/>
      <c r="L571" s="731"/>
    </row>
    <row r="572" spans="1:12" s="4" customFormat="1" ht="24.75" customHeight="1" thickTop="1" thickBot="1" x14ac:dyDescent="0.3">
      <c r="A572" s="735" t="s">
        <v>503</v>
      </c>
      <c r="B572" s="736"/>
      <c r="C572" s="736"/>
      <c r="D572" s="736"/>
      <c r="E572" s="736"/>
      <c r="F572" s="736"/>
      <c r="G572" s="736"/>
      <c r="H572" s="736"/>
      <c r="I572" s="736"/>
      <c r="J572" s="736"/>
      <c r="K572" s="736"/>
      <c r="L572" s="737"/>
    </row>
    <row r="573" spans="1:12" s="4" customFormat="1" ht="23.1" customHeight="1" thickTop="1" thickBot="1" x14ac:dyDescent="0.3">
      <c r="A573" s="838" t="s">
        <v>504</v>
      </c>
      <c r="B573" s="839"/>
      <c r="C573" s="839"/>
      <c r="D573" s="839"/>
      <c r="E573" s="839"/>
      <c r="F573" s="839"/>
      <c r="G573" s="839"/>
      <c r="H573" s="839"/>
      <c r="I573" s="839"/>
      <c r="J573" s="839"/>
      <c r="K573" s="839"/>
      <c r="L573" s="840"/>
    </row>
    <row r="574" spans="1:12" s="4" customFormat="1" ht="32.25" customHeight="1" thickTop="1" thickBot="1" x14ac:dyDescent="0.3">
      <c r="A574" s="841" t="s">
        <v>606</v>
      </c>
      <c r="B574" s="842"/>
      <c r="C574" s="843"/>
      <c r="D574" s="67" t="s">
        <v>1176</v>
      </c>
      <c r="E574" s="67" t="s">
        <v>1177</v>
      </c>
      <c r="F574" s="11" t="s">
        <v>1178</v>
      </c>
      <c r="G574" s="11" t="s">
        <v>1179</v>
      </c>
      <c r="H574" s="11" t="s">
        <v>1180</v>
      </c>
      <c r="I574" s="11" t="s">
        <v>1181</v>
      </c>
      <c r="J574" s="546" t="s">
        <v>1182</v>
      </c>
      <c r="K574" s="545" t="s">
        <v>1183</v>
      </c>
      <c r="L574" s="380" t="s">
        <v>43</v>
      </c>
    </row>
    <row r="575" spans="1:12" s="4" customFormat="1" ht="22.5" customHeight="1" thickTop="1" thickBot="1" x14ac:dyDescent="0.3">
      <c r="A575" s="463" t="s">
        <v>607</v>
      </c>
      <c r="B575" s="464"/>
      <c r="C575" s="54" t="s">
        <v>40</v>
      </c>
      <c r="D575" s="73">
        <v>1432</v>
      </c>
      <c r="E575" s="104">
        <v>0</v>
      </c>
      <c r="F575" s="104">
        <v>0</v>
      </c>
      <c r="G575" s="104">
        <v>0</v>
      </c>
      <c r="H575" s="104">
        <v>0</v>
      </c>
      <c r="I575" s="104">
        <v>0</v>
      </c>
      <c r="J575" s="104">
        <v>0</v>
      </c>
      <c r="K575" s="540"/>
      <c r="L575" s="57">
        <f>SUM(D575:K575)</f>
        <v>1432</v>
      </c>
    </row>
    <row r="576" spans="1:12" s="4" customFormat="1" ht="22.5" customHeight="1" thickTop="1" x14ac:dyDescent="0.25">
      <c r="A576" s="409" t="s">
        <v>608</v>
      </c>
      <c r="B576" s="465"/>
      <c r="C576" s="54" t="s">
        <v>40</v>
      </c>
      <c r="D576" s="74">
        <v>2002</v>
      </c>
      <c r="E576" s="104">
        <v>0</v>
      </c>
      <c r="F576" s="104">
        <v>0</v>
      </c>
      <c r="G576" s="104">
        <v>0</v>
      </c>
      <c r="H576" s="104">
        <v>0</v>
      </c>
      <c r="I576" s="104">
        <v>0</v>
      </c>
      <c r="J576" s="104">
        <v>0</v>
      </c>
      <c r="K576" s="543"/>
      <c r="L576" s="57">
        <f t="shared" ref="L576:L644" si="24">SUM(D576:K576)</f>
        <v>2002</v>
      </c>
    </row>
    <row r="577" spans="1:12" s="4" customFormat="1" ht="22.5" customHeight="1" x14ac:dyDescent="0.25">
      <c r="A577" s="409" t="s">
        <v>609</v>
      </c>
      <c r="B577" s="466"/>
      <c r="C577" s="56" t="s">
        <v>40</v>
      </c>
      <c r="D577" s="74">
        <v>122.9</v>
      </c>
      <c r="E577" s="104">
        <v>0</v>
      </c>
      <c r="F577" s="104">
        <v>0</v>
      </c>
      <c r="G577" s="104">
        <v>0</v>
      </c>
      <c r="H577" s="104">
        <v>0</v>
      </c>
      <c r="I577" s="104">
        <v>0</v>
      </c>
      <c r="J577" s="104">
        <v>0</v>
      </c>
      <c r="K577" s="543"/>
      <c r="L577" s="57">
        <f t="shared" si="24"/>
        <v>122.9</v>
      </c>
    </row>
    <row r="578" spans="1:12" s="4" customFormat="1" ht="22.5" customHeight="1" x14ac:dyDescent="0.25">
      <c r="A578" s="409" t="s">
        <v>610</v>
      </c>
      <c r="B578" s="466"/>
      <c r="C578" s="56" t="s">
        <v>40</v>
      </c>
      <c r="D578" s="74">
        <v>168.2</v>
      </c>
      <c r="E578" s="104">
        <v>0</v>
      </c>
      <c r="F578" s="104">
        <v>0</v>
      </c>
      <c r="G578" s="104">
        <v>0</v>
      </c>
      <c r="H578" s="104">
        <v>0</v>
      </c>
      <c r="I578" s="104">
        <v>0</v>
      </c>
      <c r="J578" s="104">
        <v>0</v>
      </c>
      <c r="K578" s="543"/>
      <c r="L578" s="57">
        <f t="shared" si="24"/>
        <v>168.2</v>
      </c>
    </row>
    <row r="579" spans="1:12" s="4" customFormat="1" ht="22.5" customHeight="1" x14ac:dyDescent="0.25">
      <c r="A579" s="409" t="s">
        <v>611</v>
      </c>
      <c r="B579" s="466"/>
      <c r="C579" s="56" t="s">
        <v>40</v>
      </c>
      <c r="D579" s="74">
        <v>1150</v>
      </c>
      <c r="E579" s="104">
        <v>0</v>
      </c>
      <c r="F579" s="104">
        <v>0</v>
      </c>
      <c r="G579" s="104">
        <v>0</v>
      </c>
      <c r="H579" s="104">
        <v>0</v>
      </c>
      <c r="I579" s="104">
        <v>0</v>
      </c>
      <c r="J579" s="104">
        <v>0</v>
      </c>
      <c r="K579" s="543"/>
      <c r="L579" s="57">
        <f t="shared" si="24"/>
        <v>1150</v>
      </c>
    </row>
    <row r="580" spans="1:12" s="4" customFormat="1" ht="22.5" customHeight="1" x14ac:dyDescent="0.25">
      <c r="A580" s="409" t="s">
        <v>1195</v>
      </c>
      <c r="B580" s="466"/>
      <c r="C580" s="56" t="s">
        <v>40</v>
      </c>
      <c r="D580" s="74">
        <v>0</v>
      </c>
      <c r="E580" s="104">
        <v>149.4</v>
      </c>
      <c r="F580" s="104">
        <v>0</v>
      </c>
      <c r="G580" s="104">
        <v>0</v>
      </c>
      <c r="H580" s="104">
        <v>0</v>
      </c>
      <c r="I580" s="104">
        <v>0</v>
      </c>
      <c r="J580" s="104">
        <v>0</v>
      </c>
      <c r="K580" s="543"/>
      <c r="L580" s="57">
        <f t="shared" si="24"/>
        <v>149.4</v>
      </c>
    </row>
    <row r="581" spans="1:12" s="4" customFormat="1" ht="22.5" customHeight="1" x14ac:dyDescent="0.25">
      <c r="A581" s="409" t="s">
        <v>612</v>
      </c>
      <c r="B581" s="466"/>
      <c r="C581" s="55" t="s">
        <v>40</v>
      </c>
      <c r="D581" s="74">
        <v>3293.7</v>
      </c>
      <c r="E581" s="104">
        <v>0</v>
      </c>
      <c r="F581" s="104">
        <v>0</v>
      </c>
      <c r="G581" s="104">
        <v>0</v>
      </c>
      <c r="H581" s="104">
        <v>0</v>
      </c>
      <c r="I581" s="104">
        <v>0</v>
      </c>
      <c r="J581" s="104">
        <v>0</v>
      </c>
      <c r="K581" s="543"/>
      <c r="L581" s="57">
        <f t="shared" si="24"/>
        <v>3293.7</v>
      </c>
    </row>
    <row r="582" spans="1:12" s="4" customFormat="1" ht="22.5" customHeight="1" x14ac:dyDescent="0.25">
      <c r="A582" s="409" t="s">
        <v>613</v>
      </c>
      <c r="B582" s="466"/>
      <c r="C582" s="56" t="s">
        <v>40</v>
      </c>
      <c r="D582" s="74">
        <v>3768.5499999999997</v>
      </c>
      <c r="E582" s="104">
        <v>0</v>
      </c>
      <c r="F582" s="104">
        <v>0</v>
      </c>
      <c r="G582" s="104">
        <v>0</v>
      </c>
      <c r="H582" s="104">
        <v>0</v>
      </c>
      <c r="I582" s="104">
        <v>0</v>
      </c>
      <c r="J582" s="104">
        <v>0</v>
      </c>
      <c r="K582" s="543"/>
      <c r="L582" s="57">
        <f t="shared" si="24"/>
        <v>3768.5499999999997</v>
      </c>
    </row>
    <row r="583" spans="1:12" s="4" customFormat="1" ht="22.5" customHeight="1" x14ac:dyDescent="0.25">
      <c r="A583" s="409" t="s">
        <v>614</v>
      </c>
      <c r="B583" s="466"/>
      <c r="C583" s="56" t="s">
        <v>40</v>
      </c>
      <c r="D583" s="74">
        <v>1053.9000000000001</v>
      </c>
      <c r="E583" s="104">
        <v>0</v>
      </c>
      <c r="F583" s="104">
        <v>0</v>
      </c>
      <c r="G583" s="104">
        <v>0</v>
      </c>
      <c r="H583" s="104">
        <v>0</v>
      </c>
      <c r="I583" s="104">
        <v>0</v>
      </c>
      <c r="J583" s="104">
        <v>0</v>
      </c>
      <c r="K583" s="543"/>
      <c r="L583" s="57">
        <f t="shared" si="24"/>
        <v>1053.9000000000001</v>
      </c>
    </row>
    <row r="584" spans="1:12" s="4" customFormat="1" ht="22.5" customHeight="1" x14ac:dyDescent="0.25">
      <c r="A584" s="409" t="s">
        <v>615</v>
      </c>
      <c r="B584" s="466"/>
      <c r="C584" s="56" t="s">
        <v>40</v>
      </c>
      <c r="D584" s="60">
        <v>1870.6999999999998</v>
      </c>
      <c r="E584" s="104">
        <v>0</v>
      </c>
      <c r="F584" s="104">
        <v>0</v>
      </c>
      <c r="G584" s="104">
        <v>0</v>
      </c>
      <c r="H584" s="104">
        <v>0</v>
      </c>
      <c r="I584" s="104">
        <v>0</v>
      </c>
      <c r="J584" s="104">
        <v>0</v>
      </c>
      <c r="K584" s="543"/>
      <c r="L584" s="57">
        <f t="shared" si="24"/>
        <v>1870.6999999999998</v>
      </c>
    </row>
    <row r="585" spans="1:12" s="4" customFormat="1" ht="22.5" customHeight="1" x14ac:dyDescent="0.25">
      <c r="A585" s="409" t="s">
        <v>1196</v>
      </c>
      <c r="B585" s="466"/>
      <c r="C585" s="56" t="s">
        <v>40</v>
      </c>
      <c r="D585" s="74">
        <v>0</v>
      </c>
      <c r="E585" s="104">
        <v>1595.3</v>
      </c>
      <c r="F585" s="104">
        <v>0</v>
      </c>
      <c r="G585" s="104">
        <v>0</v>
      </c>
      <c r="H585" s="104">
        <v>0</v>
      </c>
      <c r="I585" s="104">
        <v>0</v>
      </c>
      <c r="J585" s="255">
        <v>532.6</v>
      </c>
      <c r="K585" s="543"/>
      <c r="L585" s="57">
        <f t="shared" si="24"/>
        <v>2127.9</v>
      </c>
    </row>
    <row r="586" spans="1:12" s="4" customFormat="1" ht="22.5" customHeight="1" x14ac:dyDescent="0.25">
      <c r="A586" s="409" t="s">
        <v>616</v>
      </c>
      <c r="B586" s="466"/>
      <c r="C586" s="56" t="s">
        <v>40</v>
      </c>
      <c r="D586" s="74">
        <v>7557.9800000000005</v>
      </c>
      <c r="E586" s="104">
        <v>0</v>
      </c>
      <c r="F586" s="104">
        <v>0</v>
      </c>
      <c r="G586" s="104">
        <v>0</v>
      </c>
      <c r="H586" s="104">
        <v>0</v>
      </c>
      <c r="I586" s="104">
        <v>0</v>
      </c>
      <c r="J586" s="255">
        <v>0</v>
      </c>
      <c r="K586" s="543"/>
      <c r="L586" s="57">
        <f t="shared" si="24"/>
        <v>7557.9800000000005</v>
      </c>
    </row>
    <row r="587" spans="1:12" s="4" customFormat="1" ht="22.5" customHeight="1" x14ac:dyDescent="0.25">
      <c r="A587" s="409" t="s">
        <v>1069</v>
      </c>
      <c r="B587" s="466"/>
      <c r="C587" s="56" t="s">
        <v>40</v>
      </c>
      <c r="D587" s="74">
        <v>24</v>
      </c>
      <c r="E587" s="31">
        <v>0</v>
      </c>
      <c r="F587" s="104">
        <v>0</v>
      </c>
      <c r="G587" s="104">
        <v>0</v>
      </c>
      <c r="H587" s="104">
        <v>0</v>
      </c>
      <c r="I587" s="104">
        <v>0</v>
      </c>
      <c r="J587" s="255">
        <v>0</v>
      </c>
      <c r="K587" s="543"/>
      <c r="L587" s="57">
        <f t="shared" si="24"/>
        <v>24</v>
      </c>
    </row>
    <row r="588" spans="1:12" s="4" customFormat="1" ht="22.5" customHeight="1" x14ac:dyDescent="0.25">
      <c r="A588" s="409" t="s">
        <v>617</v>
      </c>
      <c r="B588" s="466"/>
      <c r="C588" s="56" t="s">
        <v>40</v>
      </c>
      <c r="D588" s="74">
        <v>24611.759999999998</v>
      </c>
      <c r="E588" s="31">
        <v>166.4</v>
      </c>
      <c r="F588" s="104">
        <v>401.4</v>
      </c>
      <c r="G588" s="31">
        <v>295.8</v>
      </c>
      <c r="H588" s="31">
        <v>267.2</v>
      </c>
      <c r="I588" s="104">
        <v>432</v>
      </c>
      <c r="J588" s="255">
        <v>0</v>
      </c>
      <c r="K588" s="543"/>
      <c r="L588" s="57">
        <f t="shared" si="24"/>
        <v>26174.560000000001</v>
      </c>
    </row>
    <row r="589" spans="1:12" s="4" customFormat="1" ht="22.5" customHeight="1" x14ac:dyDescent="0.25">
      <c r="A589" s="409" t="s">
        <v>618</v>
      </c>
      <c r="B589" s="466"/>
      <c r="C589" s="56" t="s">
        <v>40</v>
      </c>
      <c r="D589" s="60">
        <v>79.8</v>
      </c>
      <c r="E589" s="31">
        <v>0</v>
      </c>
      <c r="F589" s="104">
        <v>0</v>
      </c>
      <c r="G589" s="104">
        <v>0</v>
      </c>
      <c r="H589" s="104">
        <v>0</v>
      </c>
      <c r="I589" s="104">
        <v>0</v>
      </c>
      <c r="J589" s="255">
        <v>0</v>
      </c>
      <c r="K589" s="543"/>
      <c r="L589" s="57">
        <f t="shared" si="24"/>
        <v>79.8</v>
      </c>
    </row>
    <row r="590" spans="1:12" s="4" customFormat="1" ht="22.5" customHeight="1" x14ac:dyDescent="0.25">
      <c r="A590" s="409" t="s">
        <v>619</v>
      </c>
      <c r="B590" s="466"/>
      <c r="C590" s="56" t="s">
        <v>40</v>
      </c>
      <c r="D590" s="60">
        <v>168</v>
      </c>
      <c r="E590" s="31">
        <v>0</v>
      </c>
      <c r="F590" s="104">
        <v>0</v>
      </c>
      <c r="G590" s="104">
        <v>0</v>
      </c>
      <c r="H590" s="104">
        <v>0</v>
      </c>
      <c r="I590" s="104">
        <v>0</v>
      </c>
      <c r="J590" s="255">
        <v>0</v>
      </c>
      <c r="K590" s="543"/>
      <c r="L590" s="57">
        <f t="shared" si="24"/>
        <v>168</v>
      </c>
    </row>
    <row r="591" spans="1:12" s="4" customFormat="1" ht="22.5" customHeight="1" x14ac:dyDescent="0.25">
      <c r="A591" s="409" t="s">
        <v>620</v>
      </c>
      <c r="B591" s="466"/>
      <c r="C591" s="56" t="s">
        <v>40</v>
      </c>
      <c r="D591" s="74">
        <v>333</v>
      </c>
      <c r="E591" s="31">
        <v>0</v>
      </c>
      <c r="F591" s="104">
        <v>0</v>
      </c>
      <c r="G591" s="104">
        <v>0</v>
      </c>
      <c r="H591" s="104">
        <v>0</v>
      </c>
      <c r="I591" s="104">
        <v>0</v>
      </c>
      <c r="J591" s="255">
        <v>0</v>
      </c>
      <c r="K591" s="543"/>
      <c r="L591" s="57">
        <f t="shared" si="24"/>
        <v>333</v>
      </c>
    </row>
    <row r="592" spans="1:12" s="4" customFormat="1" ht="22.5" customHeight="1" x14ac:dyDescent="0.25">
      <c r="A592" s="409" t="s">
        <v>621</v>
      </c>
      <c r="B592" s="466"/>
      <c r="C592" s="56" t="s">
        <v>40</v>
      </c>
      <c r="D592" s="74">
        <v>3180.3</v>
      </c>
      <c r="E592" s="31">
        <v>0</v>
      </c>
      <c r="F592" s="104">
        <v>0</v>
      </c>
      <c r="G592" s="104">
        <v>0</v>
      </c>
      <c r="H592" s="104">
        <v>0</v>
      </c>
      <c r="I592" s="104">
        <v>0</v>
      </c>
      <c r="J592" s="255">
        <v>0</v>
      </c>
      <c r="K592" s="543"/>
      <c r="L592" s="57">
        <f t="shared" si="24"/>
        <v>3180.3</v>
      </c>
    </row>
    <row r="593" spans="1:12" s="4" customFormat="1" ht="22.5" customHeight="1" x14ac:dyDescent="0.25">
      <c r="A593" s="409" t="s">
        <v>622</v>
      </c>
      <c r="B593" s="466"/>
      <c r="C593" s="56" t="s">
        <v>40</v>
      </c>
      <c r="D593" s="74">
        <v>71494.880000000005</v>
      </c>
      <c r="E593" s="31">
        <v>2244.1999999999998</v>
      </c>
      <c r="F593" s="104">
        <v>1610.8</v>
      </c>
      <c r="G593" s="31">
        <v>1261.8</v>
      </c>
      <c r="H593" s="31">
        <v>1483</v>
      </c>
      <c r="I593" s="31">
        <v>1708.9</v>
      </c>
      <c r="J593" s="255">
        <v>794</v>
      </c>
      <c r="K593" s="543"/>
      <c r="L593" s="57">
        <f t="shared" si="24"/>
        <v>80597.58</v>
      </c>
    </row>
    <row r="594" spans="1:12" s="4" customFormat="1" ht="22.5" customHeight="1" x14ac:dyDescent="0.25">
      <c r="A594" s="467" t="s">
        <v>623</v>
      </c>
      <c r="B594" s="466"/>
      <c r="C594" s="56" t="s">
        <v>40</v>
      </c>
      <c r="D594" s="74">
        <v>5745.26</v>
      </c>
      <c r="E594" s="104">
        <v>0</v>
      </c>
      <c r="F594" s="104">
        <v>0</v>
      </c>
      <c r="G594" s="104">
        <v>0</v>
      </c>
      <c r="H594" s="104">
        <v>0</v>
      </c>
      <c r="I594" s="31">
        <v>0</v>
      </c>
      <c r="J594" s="255">
        <v>0</v>
      </c>
      <c r="K594" s="543"/>
      <c r="L594" s="57">
        <f t="shared" si="24"/>
        <v>5745.26</v>
      </c>
    </row>
    <row r="595" spans="1:12" s="4" customFormat="1" ht="22.5" customHeight="1" x14ac:dyDescent="0.25">
      <c r="A595" s="467" t="s">
        <v>624</v>
      </c>
      <c r="B595" s="466"/>
      <c r="C595" s="56" t="s">
        <v>40</v>
      </c>
      <c r="D595" s="74">
        <v>103</v>
      </c>
      <c r="E595" s="104">
        <v>0</v>
      </c>
      <c r="F595" s="104">
        <v>0</v>
      </c>
      <c r="G595" s="104">
        <v>0</v>
      </c>
      <c r="H595" s="104">
        <v>0</v>
      </c>
      <c r="I595" s="31">
        <v>0</v>
      </c>
      <c r="J595" s="255">
        <v>0</v>
      </c>
      <c r="K595" s="543"/>
      <c r="L595" s="57">
        <f t="shared" si="24"/>
        <v>103</v>
      </c>
    </row>
    <row r="596" spans="1:12" s="4" customFormat="1" ht="22.5" customHeight="1" x14ac:dyDescent="0.25">
      <c r="A596" s="467" t="s">
        <v>1070</v>
      </c>
      <c r="B596" s="466"/>
      <c r="C596" s="56" t="s">
        <v>40</v>
      </c>
      <c r="D596" s="74">
        <v>14329</v>
      </c>
      <c r="E596" s="104">
        <v>3169.6</v>
      </c>
      <c r="F596" s="104">
        <v>666.8</v>
      </c>
      <c r="G596" s="104">
        <v>4073.7</v>
      </c>
      <c r="H596" s="31">
        <v>2458.39</v>
      </c>
      <c r="I596" s="31">
        <v>257.39999999999998</v>
      </c>
      <c r="J596" s="255">
        <v>525</v>
      </c>
      <c r="K596" s="543"/>
      <c r="L596" s="57">
        <f t="shared" si="24"/>
        <v>25479.89</v>
      </c>
    </row>
    <row r="597" spans="1:12" s="4" customFormat="1" ht="22.5" customHeight="1" x14ac:dyDescent="0.25">
      <c r="A597" s="467" t="s">
        <v>1071</v>
      </c>
      <c r="B597" s="466"/>
      <c r="C597" s="56" t="s">
        <v>40</v>
      </c>
      <c r="D597" s="74">
        <v>225</v>
      </c>
      <c r="E597" s="104">
        <v>140.9</v>
      </c>
      <c r="F597" s="104">
        <v>0</v>
      </c>
      <c r="G597" s="104">
        <v>0</v>
      </c>
      <c r="H597" s="104">
        <v>0</v>
      </c>
      <c r="I597" s="31">
        <v>0</v>
      </c>
      <c r="J597" s="255">
        <v>0</v>
      </c>
      <c r="K597" s="543"/>
      <c r="L597" s="57">
        <f t="shared" si="24"/>
        <v>365.9</v>
      </c>
    </row>
    <row r="598" spans="1:12" s="4" customFormat="1" ht="22.5" customHeight="1" x14ac:dyDescent="0.25">
      <c r="A598" s="409" t="s">
        <v>625</v>
      </c>
      <c r="B598" s="466"/>
      <c r="C598" s="56" t="s">
        <v>40</v>
      </c>
      <c r="D598" s="74">
        <v>1012.5</v>
      </c>
      <c r="E598" s="104">
        <v>0</v>
      </c>
      <c r="F598" s="104">
        <v>0</v>
      </c>
      <c r="G598" s="104">
        <v>0</v>
      </c>
      <c r="H598" s="104">
        <v>0</v>
      </c>
      <c r="I598" s="31">
        <v>0</v>
      </c>
      <c r="J598" s="255">
        <v>0</v>
      </c>
      <c r="K598" s="543"/>
      <c r="L598" s="57">
        <f t="shared" si="24"/>
        <v>1012.5</v>
      </c>
    </row>
    <row r="599" spans="1:12" s="4" customFormat="1" ht="22.5" customHeight="1" x14ac:dyDescent="0.25">
      <c r="A599" s="409" t="s">
        <v>626</v>
      </c>
      <c r="B599" s="466"/>
      <c r="C599" s="56" t="s">
        <v>40</v>
      </c>
      <c r="D599" s="74">
        <v>4835.5</v>
      </c>
      <c r="E599" s="104">
        <v>0</v>
      </c>
      <c r="F599" s="104">
        <v>0</v>
      </c>
      <c r="G599" s="104">
        <v>0</v>
      </c>
      <c r="H599" s="104">
        <v>0</v>
      </c>
      <c r="I599" s="31">
        <v>0</v>
      </c>
      <c r="J599" s="255">
        <v>0</v>
      </c>
      <c r="K599" s="543"/>
      <c r="L599" s="57">
        <f t="shared" si="24"/>
        <v>4835.5</v>
      </c>
    </row>
    <row r="600" spans="1:12" s="4" customFormat="1" ht="22.5" customHeight="1" x14ac:dyDescent="0.25">
      <c r="A600" s="681" t="s">
        <v>627</v>
      </c>
      <c r="B600" s="682"/>
      <c r="C600" s="56" t="s">
        <v>40</v>
      </c>
      <c r="D600" s="74">
        <v>9335.6999999999989</v>
      </c>
      <c r="E600" s="104">
        <v>0</v>
      </c>
      <c r="F600" s="104">
        <v>1076.4000000000001</v>
      </c>
      <c r="G600" s="104">
        <v>0</v>
      </c>
      <c r="H600" s="31">
        <v>486.6</v>
      </c>
      <c r="I600" s="31">
        <v>0</v>
      </c>
      <c r="J600" s="255">
        <v>0</v>
      </c>
      <c r="K600" s="543"/>
      <c r="L600" s="57">
        <f t="shared" si="24"/>
        <v>10898.699999999999</v>
      </c>
    </row>
    <row r="601" spans="1:12" s="4" customFormat="1" ht="22.5" customHeight="1" x14ac:dyDescent="0.25">
      <c r="A601" s="409" t="s">
        <v>628</v>
      </c>
      <c r="B601" s="466"/>
      <c r="C601" s="56" t="s">
        <v>40</v>
      </c>
      <c r="D601" s="74">
        <v>344.4</v>
      </c>
      <c r="E601" s="104">
        <v>0</v>
      </c>
      <c r="F601" s="104">
        <v>0</v>
      </c>
      <c r="G601" s="104">
        <v>0</v>
      </c>
      <c r="H601" s="104">
        <v>0</v>
      </c>
      <c r="I601" s="31">
        <v>0</v>
      </c>
      <c r="J601" s="255">
        <v>0</v>
      </c>
      <c r="K601" s="543"/>
      <c r="L601" s="57">
        <f t="shared" si="24"/>
        <v>344.4</v>
      </c>
    </row>
    <row r="602" spans="1:12" s="4" customFormat="1" ht="22.5" customHeight="1" x14ac:dyDescent="0.25">
      <c r="A602" s="409" t="s">
        <v>629</v>
      </c>
      <c r="B602" s="466"/>
      <c r="C602" s="56" t="s">
        <v>40</v>
      </c>
      <c r="D602" s="74">
        <v>15249.759999999998</v>
      </c>
      <c r="E602" s="104">
        <v>0</v>
      </c>
      <c r="F602" s="104">
        <v>0</v>
      </c>
      <c r="G602" s="104">
        <v>0</v>
      </c>
      <c r="H602" s="104">
        <v>0</v>
      </c>
      <c r="I602" s="31">
        <v>0</v>
      </c>
      <c r="J602" s="255">
        <v>0</v>
      </c>
      <c r="K602" s="543"/>
      <c r="L602" s="57">
        <f t="shared" si="24"/>
        <v>15249.759999999998</v>
      </c>
    </row>
    <row r="603" spans="1:12" s="4" customFormat="1" ht="22.5" customHeight="1" x14ac:dyDescent="0.25">
      <c r="A603" s="467" t="s">
        <v>630</v>
      </c>
      <c r="B603" s="466"/>
      <c r="C603" s="56" t="s">
        <v>40</v>
      </c>
      <c r="D603" s="74">
        <v>1728.1</v>
      </c>
      <c r="E603" s="104">
        <v>0</v>
      </c>
      <c r="F603" s="104">
        <v>0</v>
      </c>
      <c r="G603" s="104">
        <v>0</v>
      </c>
      <c r="H603" s="104">
        <v>0</v>
      </c>
      <c r="I603" s="31">
        <v>0</v>
      </c>
      <c r="J603" s="255">
        <v>0</v>
      </c>
      <c r="K603" s="543"/>
      <c r="L603" s="57">
        <f t="shared" si="24"/>
        <v>1728.1</v>
      </c>
    </row>
    <row r="604" spans="1:12" s="4" customFormat="1" ht="22.5" customHeight="1" x14ac:dyDescent="0.25">
      <c r="A604" s="467" t="s">
        <v>631</v>
      </c>
      <c r="B604" s="466"/>
      <c r="C604" s="56" t="s">
        <v>40</v>
      </c>
      <c r="D604" s="74">
        <v>918.2</v>
      </c>
      <c r="E604" s="104">
        <v>0</v>
      </c>
      <c r="F604" s="104">
        <v>0</v>
      </c>
      <c r="G604" s="104">
        <v>0</v>
      </c>
      <c r="H604" s="104">
        <v>0</v>
      </c>
      <c r="I604" s="31">
        <v>0</v>
      </c>
      <c r="J604" s="255">
        <v>0</v>
      </c>
      <c r="K604" s="543"/>
      <c r="L604" s="57">
        <f t="shared" si="24"/>
        <v>918.2</v>
      </c>
    </row>
    <row r="605" spans="1:12" s="4" customFormat="1" ht="22.5" customHeight="1" x14ac:dyDescent="0.25">
      <c r="A605" s="409" t="s">
        <v>1197</v>
      </c>
      <c r="B605" s="466"/>
      <c r="C605" s="56" t="s">
        <v>40</v>
      </c>
      <c r="D605" s="74">
        <v>15202.109999999999</v>
      </c>
      <c r="E605" s="31">
        <v>343.6</v>
      </c>
      <c r="F605" s="104">
        <v>97.8</v>
      </c>
      <c r="G605" s="104">
        <v>411.7</v>
      </c>
      <c r="H605" s="31">
        <v>100</v>
      </c>
      <c r="I605" s="31">
        <v>116.2</v>
      </c>
      <c r="J605" s="255">
        <v>505</v>
      </c>
      <c r="K605" s="543"/>
      <c r="L605" s="57">
        <f t="shared" si="24"/>
        <v>16776.41</v>
      </c>
    </row>
    <row r="606" spans="1:12" s="4" customFormat="1" ht="22.5" customHeight="1" x14ac:dyDescent="0.25">
      <c r="A606" s="409" t="s">
        <v>632</v>
      </c>
      <c r="B606" s="466"/>
      <c r="C606" s="56" t="s">
        <v>40</v>
      </c>
      <c r="D606" s="74">
        <v>5713.42</v>
      </c>
      <c r="E606" s="31">
        <v>0</v>
      </c>
      <c r="F606" s="104">
        <v>0</v>
      </c>
      <c r="G606" s="104">
        <v>0</v>
      </c>
      <c r="H606" s="104">
        <v>0</v>
      </c>
      <c r="I606" s="31">
        <v>0</v>
      </c>
      <c r="J606" s="31">
        <v>0</v>
      </c>
      <c r="K606" s="543"/>
      <c r="L606" s="57">
        <f t="shared" si="24"/>
        <v>5713.42</v>
      </c>
    </row>
    <row r="607" spans="1:12" s="4" customFormat="1" ht="22.5" customHeight="1" x14ac:dyDescent="0.25">
      <c r="A607" s="409" t="s">
        <v>633</v>
      </c>
      <c r="B607" s="466"/>
      <c r="C607" s="56" t="s">
        <v>40</v>
      </c>
      <c r="D607" s="74">
        <v>2655.2</v>
      </c>
      <c r="E607" s="31">
        <v>0</v>
      </c>
      <c r="F607" s="104">
        <v>0</v>
      </c>
      <c r="G607" s="104">
        <v>0</v>
      </c>
      <c r="H607" s="104">
        <v>0</v>
      </c>
      <c r="I607" s="31">
        <v>0</v>
      </c>
      <c r="J607" s="31">
        <v>0</v>
      </c>
      <c r="K607" s="543"/>
      <c r="L607" s="57">
        <f t="shared" si="24"/>
        <v>2655.2</v>
      </c>
    </row>
    <row r="608" spans="1:12" s="4" customFormat="1" ht="22.5" customHeight="1" x14ac:dyDescent="0.25">
      <c r="A608" s="409" t="s">
        <v>1109</v>
      </c>
      <c r="B608" s="466"/>
      <c r="C608" s="56" t="s">
        <v>40</v>
      </c>
      <c r="D608" s="74">
        <v>54562.5</v>
      </c>
      <c r="E608" s="31">
        <v>111.8</v>
      </c>
      <c r="F608" s="104">
        <v>0</v>
      </c>
      <c r="G608" s="104">
        <v>966.4</v>
      </c>
      <c r="H608" s="31">
        <v>896.8</v>
      </c>
      <c r="I608" s="31">
        <v>0</v>
      </c>
      <c r="J608" s="31">
        <v>0</v>
      </c>
      <c r="K608" s="543"/>
      <c r="L608" s="57">
        <f t="shared" si="24"/>
        <v>56537.500000000007</v>
      </c>
    </row>
    <row r="609" spans="1:12" s="4" customFormat="1" ht="22.5" customHeight="1" x14ac:dyDescent="0.25">
      <c r="A609" s="409" t="s">
        <v>634</v>
      </c>
      <c r="B609" s="466"/>
      <c r="C609" s="56" t="s">
        <v>40</v>
      </c>
      <c r="D609" s="74">
        <v>4224.6000000000004</v>
      </c>
      <c r="E609" s="31">
        <v>0</v>
      </c>
      <c r="F609" s="104">
        <v>0</v>
      </c>
      <c r="G609" s="104">
        <v>0</v>
      </c>
      <c r="H609" s="31">
        <v>0</v>
      </c>
      <c r="I609" s="31">
        <v>0</v>
      </c>
      <c r="J609" s="31">
        <v>0</v>
      </c>
      <c r="K609" s="543"/>
      <c r="L609" s="57">
        <f t="shared" si="24"/>
        <v>4224.6000000000004</v>
      </c>
    </row>
    <row r="610" spans="1:12" s="4" customFormat="1" ht="21" customHeight="1" x14ac:dyDescent="0.25">
      <c r="A610" s="409" t="s">
        <v>635</v>
      </c>
      <c r="B610" s="466"/>
      <c r="C610" s="56" t="s">
        <v>40</v>
      </c>
      <c r="D610" s="60">
        <v>955</v>
      </c>
      <c r="E610" s="31">
        <v>0</v>
      </c>
      <c r="F610" s="104">
        <v>0</v>
      </c>
      <c r="G610" s="104">
        <v>0</v>
      </c>
      <c r="H610" s="31">
        <v>0</v>
      </c>
      <c r="I610" s="31">
        <v>0</v>
      </c>
      <c r="J610" s="255">
        <v>139.19999999999999</v>
      </c>
      <c r="K610" s="543"/>
      <c r="L610" s="57">
        <f t="shared" si="24"/>
        <v>1094.2</v>
      </c>
    </row>
    <row r="611" spans="1:12" s="4" customFormat="1" ht="23.25" customHeight="1" x14ac:dyDescent="0.25">
      <c r="A611" s="409" t="s">
        <v>636</v>
      </c>
      <c r="B611" s="466"/>
      <c r="C611" s="56" t="s">
        <v>40</v>
      </c>
      <c r="D611" s="60">
        <v>55270.1</v>
      </c>
      <c r="E611" s="104">
        <v>100</v>
      </c>
      <c r="F611" s="104">
        <v>43</v>
      </c>
      <c r="G611" s="104">
        <v>1056</v>
      </c>
      <c r="H611" s="31">
        <v>0</v>
      </c>
      <c r="I611" s="31">
        <v>35.200000000000003</v>
      </c>
      <c r="J611" s="255">
        <v>0</v>
      </c>
      <c r="K611" s="543"/>
      <c r="L611" s="57">
        <f t="shared" si="24"/>
        <v>56504.299999999996</v>
      </c>
    </row>
    <row r="612" spans="1:12" s="4" customFormat="1" ht="22.5" customHeight="1" x14ac:dyDescent="0.25">
      <c r="A612" s="409" t="s">
        <v>637</v>
      </c>
      <c r="B612" s="466"/>
      <c r="C612" s="56" t="s">
        <v>40</v>
      </c>
      <c r="D612" s="74">
        <v>748.4</v>
      </c>
      <c r="E612" s="104">
        <v>0</v>
      </c>
      <c r="F612" s="104">
        <v>0</v>
      </c>
      <c r="G612" s="104">
        <v>0</v>
      </c>
      <c r="H612" s="31">
        <v>0</v>
      </c>
      <c r="I612" s="31">
        <v>0</v>
      </c>
      <c r="J612" s="255">
        <v>0</v>
      </c>
      <c r="K612" s="543"/>
      <c r="L612" s="57">
        <f t="shared" si="24"/>
        <v>748.4</v>
      </c>
    </row>
    <row r="613" spans="1:12" s="4" customFormat="1" ht="22.5" customHeight="1" x14ac:dyDescent="0.25">
      <c r="A613" s="409" t="s">
        <v>638</v>
      </c>
      <c r="B613" s="466"/>
      <c r="C613" s="56" t="s">
        <v>40</v>
      </c>
      <c r="D613" s="74">
        <v>5987.9600000000009</v>
      </c>
      <c r="E613" s="104">
        <v>0</v>
      </c>
      <c r="F613" s="104">
        <v>0</v>
      </c>
      <c r="G613" s="104">
        <v>0</v>
      </c>
      <c r="H613" s="31">
        <v>0</v>
      </c>
      <c r="I613" s="31">
        <v>0</v>
      </c>
      <c r="J613" s="255">
        <v>0</v>
      </c>
      <c r="K613" s="543"/>
      <c r="L613" s="57">
        <f t="shared" si="24"/>
        <v>5987.9600000000009</v>
      </c>
    </row>
    <row r="614" spans="1:12" s="4" customFormat="1" ht="22.5" customHeight="1" x14ac:dyDescent="0.25">
      <c r="A614" s="409" t="s">
        <v>640</v>
      </c>
      <c r="B614" s="466"/>
      <c r="C614" s="56" t="s">
        <v>40</v>
      </c>
      <c r="D614" s="74">
        <v>193271.95000000004</v>
      </c>
      <c r="E614" s="104">
        <v>554.9</v>
      </c>
      <c r="F614" s="104">
        <v>58.2</v>
      </c>
      <c r="G614" s="31">
        <v>3683.69</v>
      </c>
      <c r="H614" s="31">
        <v>3041.1</v>
      </c>
      <c r="I614" s="31">
        <v>1915.4</v>
      </c>
      <c r="J614" s="255">
        <v>4537</v>
      </c>
      <c r="K614" s="543"/>
      <c r="L614" s="57">
        <f t="shared" si="24"/>
        <v>207062.24000000005</v>
      </c>
    </row>
    <row r="615" spans="1:12" s="4" customFormat="1" ht="22.5" customHeight="1" x14ac:dyDescent="0.25">
      <c r="A615" s="409" t="s">
        <v>1198</v>
      </c>
      <c r="B615" s="466"/>
      <c r="C615" s="56" t="s">
        <v>40</v>
      </c>
      <c r="D615" s="74">
        <v>0</v>
      </c>
      <c r="E615" s="104">
        <v>1254.5</v>
      </c>
      <c r="F615" s="104">
        <v>716.7</v>
      </c>
      <c r="G615" s="31">
        <v>4649.8</v>
      </c>
      <c r="H615" s="31">
        <v>0</v>
      </c>
      <c r="I615" s="31">
        <v>0</v>
      </c>
      <c r="J615" s="255">
        <v>1241.3</v>
      </c>
      <c r="K615" s="543"/>
      <c r="L615" s="57">
        <f t="shared" si="24"/>
        <v>7862.3</v>
      </c>
    </row>
    <row r="616" spans="1:12" s="4" customFormat="1" ht="22.5" customHeight="1" x14ac:dyDescent="0.25">
      <c r="A616" s="401" t="s">
        <v>641</v>
      </c>
      <c r="B616" s="466"/>
      <c r="C616" s="56" t="s">
        <v>40</v>
      </c>
      <c r="D616" s="74">
        <v>790.59999999999991</v>
      </c>
      <c r="E616" s="104">
        <v>0</v>
      </c>
      <c r="F616" s="104">
        <v>0</v>
      </c>
      <c r="G616" s="104">
        <v>0</v>
      </c>
      <c r="H616" s="31">
        <v>0</v>
      </c>
      <c r="I616" s="31">
        <v>0</v>
      </c>
      <c r="J616" s="31">
        <v>0</v>
      </c>
      <c r="K616" s="543"/>
      <c r="L616" s="57">
        <f t="shared" si="24"/>
        <v>790.59999999999991</v>
      </c>
    </row>
    <row r="617" spans="1:12" s="4" customFormat="1" ht="22.5" customHeight="1" x14ac:dyDescent="0.25">
      <c r="A617" s="409" t="s">
        <v>642</v>
      </c>
      <c r="B617" s="466"/>
      <c r="C617" s="56" t="s">
        <v>40</v>
      </c>
      <c r="D617" s="60">
        <v>6895.06</v>
      </c>
      <c r="E617" s="104">
        <v>0</v>
      </c>
      <c r="F617" s="104">
        <v>0</v>
      </c>
      <c r="G617" s="104">
        <v>0</v>
      </c>
      <c r="H617" s="104">
        <v>0</v>
      </c>
      <c r="I617" s="104">
        <v>0</v>
      </c>
      <c r="J617" s="104">
        <v>0</v>
      </c>
      <c r="K617" s="528"/>
      <c r="L617" s="553">
        <f t="shared" si="24"/>
        <v>6895.06</v>
      </c>
    </row>
    <row r="618" spans="1:12" s="4" customFormat="1" ht="22.5" customHeight="1" x14ac:dyDescent="0.25">
      <c r="A618" s="401" t="s">
        <v>643</v>
      </c>
      <c r="B618" s="466"/>
      <c r="C618" s="56" t="s">
        <v>40</v>
      </c>
      <c r="D618" s="60">
        <v>2285.5999999999995</v>
      </c>
      <c r="E618" s="104">
        <v>0</v>
      </c>
      <c r="F618" s="104">
        <v>0</v>
      </c>
      <c r="G618" s="104">
        <v>0</v>
      </c>
      <c r="H618" s="31">
        <v>0</v>
      </c>
      <c r="I618" s="31">
        <v>0</v>
      </c>
      <c r="J618" s="31">
        <v>0</v>
      </c>
      <c r="K618" s="528"/>
      <c r="L618" s="553">
        <f t="shared" si="24"/>
        <v>2285.5999999999995</v>
      </c>
    </row>
    <row r="619" spans="1:12" s="4" customFormat="1" ht="22.5" customHeight="1" x14ac:dyDescent="0.25">
      <c r="A619" s="401" t="s">
        <v>644</v>
      </c>
      <c r="B619" s="466"/>
      <c r="C619" s="56" t="s">
        <v>40</v>
      </c>
      <c r="D619" s="31">
        <v>18286.8</v>
      </c>
      <c r="E619" s="104">
        <v>0</v>
      </c>
      <c r="F619" s="104">
        <v>3108.6</v>
      </c>
      <c r="G619" s="104">
        <v>0</v>
      </c>
      <c r="H619" s="31">
        <v>0</v>
      </c>
      <c r="I619" s="31">
        <v>0</v>
      </c>
      <c r="J619" s="31">
        <v>0</v>
      </c>
      <c r="K619" s="543"/>
      <c r="L619" s="57">
        <f t="shared" si="24"/>
        <v>21395.399999999998</v>
      </c>
    </row>
    <row r="620" spans="1:12" s="4" customFormat="1" ht="22.5" customHeight="1" x14ac:dyDescent="0.25">
      <c r="A620" s="409" t="s">
        <v>645</v>
      </c>
      <c r="B620" s="466"/>
      <c r="C620" s="56" t="s">
        <v>40</v>
      </c>
      <c r="D620" s="74">
        <v>5519.3099999999995</v>
      </c>
      <c r="E620" s="104">
        <v>0</v>
      </c>
      <c r="F620" s="104">
        <v>0</v>
      </c>
      <c r="G620" s="104">
        <v>0</v>
      </c>
      <c r="H620" s="31">
        <v>0</v>
      </c>
      <c r="I620" s="31">
        <v>0</v>
      </c>
      <c r="J620" s="31">
        <v>0</v>
      </c>
      <c r="K620" s="543"/>
      <c r="L620" s="57">
        <f t="shared" si="24"/>
        <v>5519.3099999999995</v>
      </c>
    </row>
    <row r="621" spans="1:12" s="4" customFormat="1" ht="22.5" customHeight="1" x14ac:dyDescent="0.25">
      <c r="A621" s="409" t="s">
        <v>646</v>
      </c>
      <c r="B621" s="466"/>
      <c r="C621" s="56" t="s">
        <v>40</v>
      </c>
      <c r="D621" s="31">
        <v>28272.6</v>
      </c>
      <c r="E621" s="31">
        <v>6377.1</v>
      </c>
      <c r="F621" s="104">
        <v>768.09</v>
      </c>
      <c r="G621" s="104">
        <v>3737.4</v>
      </c>
      <c r="H621" s="31">
        <v>6237.23</v>
      </c>
      <c r="I621" s="31">
        <v>1760</v>
      </c>
      <c r="J621" s="255">
        <v>4655.8999999999996</v>
      </c>
      <c r="K621" s="543"/>
      <c r="L621" s="57">
        <f t="shared" si="24"/>
        <v>51808.32</v>
      </c>
    </row>
    <row r="622" spans="1:12" s="4" customFormat="1" ht="22.5" customHeight="1" x14ac:dyDescent="0.25">
      <c r="A622" s="409" t="s">
        <v>647</v>
      </c>
      <c r="B622" s="466"/>
      <c r="C622" s="56" t="s">
        <v>40</v>
      </c>
      <c r="D622" s="74">
        <v>2317.2199999999998</v>
      </c>
      <c r="E622" s="104">
        <v>0</v>
      </c>
      <c r="F622" s="104">
        <v>0</v>
      </c>
      <c r="G622" s="104">
        <v>0</v>
      </c>
      <c r="H622" s="104">
        <v>0</v>
      </c>
      <c r="I622" s="31">
        <v>0</v>
      </c>
      <c r="J622" s="255">
        <v>0</v>
      </c>
      <c r="K622" s="543"/>
      <c r="L622" s="57">
        <f t="shared" si="24"/>
        <v>2317.2199999999998</v>
      </c>
    </row>
    <row r="623" spans="1:12" s="4" customFormat="1" ht="22.5" customHeight="1" x14ac:dyDescent="0.25">
      <c r="A623" s="681" t="s">
        <v>648</v>
      </c>
      <c r="B623" s="682"/>
      <c r="C623" s="56" t="s">
        <v>40</v>
      </c>
      <c r="D623" s="74">
        <v>3358</v>
      </c>
      <c r="E623" s="104">
        <v>0</v>
      </c>
      <c r="F623" s="104">
        <v>0</v>
      </c>
      <c r="G623" s="104">
        <v>0</v>
      </c>
      <c r="H623" s="104">
        <v>0</v>
      </c>
      <c r="I623" s="31">
        <v>613</v>
      </c>
      <c r="J623" s="255">
        <v>0</v>
      </c>
      <c r="K623" s="543"/>
      <c r="L623" s="57">
        <f t="shared" si="24"/>
        <v>3971</v>
      </c>
    </row>
    <row r="624" spans="1:12" s="4" customFormat="1" ht="22.5" customHeight="1" x14ac:dyDescent="0.25">
      <c r="A624" s="409" t="s">
        <v>649</v>
      </c>
      <c r="B624" s="466"/>
      <c r="C624" s="56" t="s">
        <v>40</v>
      </c>
      <c r="D624" s="74">
        <v>30.2</v>
      </c>
      <c r="E624" s="104">
        <v>0</v>
      </c>
      <c r="F624" s="104">
        <v>0</v>
      </c>
      <c r="G624" s="104">
        <v>0</v>
      </c>
      <c r="H624" s="104">
        <v>0</v>
      </c>
      <c r="I624" s="31">
        <v>0</v>
      </c>
      <c r="J624" s="255">
        <v>0</v>
      </c>
      <c r="K624" s="543"/>
      <c r="L624" s="57">
        <f t="shared" si="24"/>
        <v>30.2</v>
      </c>
    </row>
    <row r="625" spans="1:12" s="4" customFormat="1" ht="22.5" customHeight="1" x14ac:dyDescent="0.25">
      <c r="A625" s="409" t="s">
        <v>650</v>
      </c>
      <c r="B625" s="466"/>
      <c r="C625" s="56" t="s">
        <v>40</v>
      </c>
      <c r="D625" s="74">
        <v>206.1</v>
      </c>
      <c r="E625" s="104">
        <v>0</v>
      </c>
      <c r="F625" s="104">
        <v>0</v>
      </c>
      <c r="G625" s="104">
        <v>0</v>
      </c>
      <c r="H625" s="104">
        <v>0</v>
      </c>
      <c r="I625" s="31">
        <v>0</v>
      </c>
      <c r="J625" s="255">
        <v>0</v>
      </c>
      <c r="K625" s="543"/>
      <c r="L625" s="57">
        <f t="shared" si="24"/>
        <v>206.1</v>
      </c>
    </row>
    <row r="626" spans="1:12" s="4" customFormat="1" ht="22.5" customHeight="1" x14ac:dyDescent="0.25">
      <c r="A626" s="409" t="s">
        <v>651</v>
      </c>
      <c r="B626" s="466"/>
      <c r="C626" s="56" t="s">
        <v>40</v>
      </c>
      <c r="D626" s="74">
        <v>321.7</v>
      </c>
      <c r="E626" s="104">
        <v>0</v>
      </c>
      <c r="F626" s="104">
        <v>0</v>
      </c>
      <c r="G626" s="104">
        <v>0</v>
      </c>
      <c r="H626" s="104">
        <v>0</v>
      </c>
      <c r="I626" s="31">
        <v>0</v>
      </c>
      <c r="J626" s="255">
        <v>0</v>
      </c>
      <c r="K626" s="543"/>
      <c r="L626" s="57">
        <f t="shared" si="24"/>
        <v>321.7</v>
      </c>
    </row>
    <row r="627" spans="1:12" s="4" customFormat="1" ht="22.5" customHeight="1" x14ac:dyDescent="0.25">
      <c r="A627" s="409" t="s">
        <v>652</v>
      </c>
      <c r="B627" s="466"/>
      <c r="C627" s="56" t="s">
        <v>40</v>
      </c>
      <c r="D627" s="74">
        <v>1717.36</v>
      </c>
      <c r="E627" s="104">
        <v>0</v>
      </c>
      <c r="F627" s="104">
        <v>0</v>
      </c>
      <c r="G627" s="104">
        <v>0</v>
      </c>
      <c r="H627" s="104">
        <v>0</v>
      </c>
      <c r="I627" s="31">
        <v>0</v>
      </c>
      <c r="J627" s="255">
        <v>0</v>
      </c>
      <c r="K627" s="543"/>
      <c r="L627" s="57">
        <f t="shared" si="24"/>
        <v>1717.36</v>
      </c>
    </row>
    <row r="628" spans="1:12" s="4" customFormat="1" ht="22.5" customHeight="1" x14ac:dyDescent="0.25">
      <c r="A628" s="409" t="s">
        <v>653</v>
      </c>
      <c r="B628" s="466"/>
      <c r="C628" s="56" t="s">
        <v>40</v>
      </c>
      <c r="D628" s="74">
        <v>3941</v>
      </c>
      <c r="E628" s="104">
        <v>0</v>
      </c>
      <c r="F628" s="104">
        <v>0</v>
      </c>
      <c r="G628" s="104">
        <v>0</v>
      </c>
      <c r="H628" s="104">
        <v>0</v>
      </c>
      <c r="I628" s="31">
        <v>0</v>
      </c>
      <c r="J628" s="255">
        <v>0</v>
      </c>
      <c r="K628" s="543"/>
      <c r="L628" s="57">
        <f t="shared" si="24"/>
        <v>3941</v>
      </c>
    </row>
    <row r="629" spans="1:12" s="4" customFormat="1" ht="22.5" customHeight="1" x14ac:dyDescent="0.25">
      <c r="A629" s="409" t="s">
        <v>654</v>
      </c>
      <c r="B629" s="466"/>
      <c r="C629" s="56" t="s">
        <v>40</v>
      </c>
      <c r="D629" s="74">
        <v>427.7</v>
      </c>
      <c r="E629" s="104">
        <v>0</v>
      </c>
      <c r="F629" s="104">
        <v>0</v>
      </c>
      <c r="G629" s="104">
        <v>0</v>
      </c>
      <c r="H629" s="104">
        <v>0</v>
      </c>
      <c r="I629" s="31">
        <v>0</v>
      </c>
      <c r="J629" s="255">
        <v>0</v>
      </c>
      <c r="K629" s="543"/>
      <c r="L629" s="57">
        <f t="shared" si="24"/>
        <v>427.7</v>
      </c>
    </row>
    <row r="630" spans="1:12" s="4" customFormat="1" ht="22.5" customHeight="1" x14ac:dyDescent="0.25">
      <c r="A630" s="409" t="s">
        <v>1072</v>
      </c>
      <c r="B630" s="466"/>
      <c r="C630" s="56" t="s">
        <v>40</v>
      </c>
      <c r="D630" s="60">
        <v>3598.6</v>
      </c>
      <c r="E630" s="104">
        <v>0</v>
      </c>
      <c r="F630" s="104">
        <v>0</v>
      </c>
      <c r="G630" s="104">
        <v>0</v>
      </c>
      <c r="H630" s="104">
        <v>0</v>
      </c>
      <c r="I630" s="31">
        <v>0</v>
      </c>
      <c r="J630" s="255">
        <v>0</v>
      </c>
      <c r="K630" s="543"/>
      <c r="L630" s="57">
        <f t="shared" si="24"/>
        <v>3598.6</v>
      </c>
    </row>
    <row r="631" spans="1:12" s="4" customFormat="1" ht="19.5" customHeight="1" x14ac:dyDescent="0.25">
      <c r="A631" s="409" t="s">
        <v>655</v>
      </c>
      <c r="B631" s="466"/>
      <c r="C631" s="56" t="s">
        <v>40</v>
      </c>
      <c r="D631" s="74">
        <v>4270.7</v>
      </c>
      <c r="E631" s="104">
        <v>0</v>
      </c>
      <c r="F631" s="104">
        <v>0</v>
      </c>
      <c r="G631" s="104">
        <v>0</v>
      </c>
      <c r="H631" s="104">
        <v>0</v>
      </c>
      <c r="I631" s="31">
        <v>0</v>
      </c>
      <c r="J631" s="255">
        <v>0</v>
      </c>
      <c r="K631" s="543"/>
      <c r="L631" s="57">
        <f t="shared" si="24"/>
        <v>4270.7</v>
      </c>
    </row>
    <row r="632" spans="1:12" s="4" customFormat="1" ht="23.25" customHeight="1" x14ac:dyDescent="0.25">
      <c r="A632" s="409" t="s">
        <v>656</v>
      </c>
      <c r="B632" s="466"/>
      <c r="C632" s="56" t="s">
        <v>40</v>
      </c>
      <c r="D632" s="60">
        <v>227.39999999999998</v>
      </c>
      <c r="E632" s="104">
        <v>0</v>
      </c>
      <c r="F632" s="104">
        <v>0</v>
      </c>
      <c r="G632" s="104">
        <v>0</v>
      </c>
      <c r="H632" s="104">
        <v>0</v>
      </c>
      <c r="I632" s="31">
        <v>0</v>
      </c>
      <c r="J632" s="255">
        <v>0</v>
      </c>
      <c r="K632" s="543"/>
      <c r="L632" s="57">
        <f t="shared" si="24"/>
        <v>227.39999999999998</v>
      </c>
    </row>
    <row r="633" spans="1:12" s="4" customFormat="1" ht="21" customHeight="1" x14ac:dyDescent="0.25">
      <c r="A633" s="409" t="s">
        <v>657</v>
      </c>
      <c r="B633" s="466"/>
      <c r="C633" s="56" t="s">
        <v>40</v>
      </c>
      <c r="D633" s="60">
        <v>25150.219999999998</v>
      </c>
      <c r="E633" s="104">
        <v>0</v>
      </c>
      <c r="F633" s="104">
        <v>0</v>
      </c>
      <c r="G633" s="104">
        <v>0</v>
      </c>
      <c r="H633" s="104">
        <v>0</v>
      </c>
      <c r="I633" s="31">
        <v>0</v>
      </c>
      <c r="J633" s="255">
        <v>0</v>
      </c>
      <c r="K633" s="543"/>
      <c r="L633" s="57">
        <f t="shared" si="24"/>
        <v>25150.219999999998</v>
      </c>
    </row>
    <row r="634" spans="1:12" s="4" customFormat="1" ht="22.5" customHeight="1" x14ac:dyDescent="0.25">
      <c r="A634" s="409" t="s">
        <v>658</v>
      </c>
      <c r="B634" s="466"/>
      <c r="C634" s="56" t="s">
        <v>40</v>
      </c>
      <c r="D634" s="74">
        <v>47199.450000000004</v>
      </c>
      <c r="E634" s="104">
        <v>0</v>
      </c>
      <c r="F634" s="104">
        <v>0</v>
      </c>
      <c r="G634" s="104">
        <v>0</v>
      </c>
      <c r="H634" s="104">
        <v>0</v>
      </c>
      <c r="I634" s="31">
        <v>0</v>
      </c>
      <c r="J634" s="255">
        <v>0</v>
      </c>
      <c r="K634" s="543"/>
      <c r="L634" s="57">
        <f t="shared" si="24"/>
        <v>47199.450000000004</v>
      </c>
    </row>
    <row r="635" spans="1:12" s="4" customFormat="1" ht="22.5" customHeight="1" x14ac:dyDescent="0.25">
      <c r="A635" s="409" t="s">
        <v>659</v>
      </c>
      <c r="B635" s="466"/>
      <c r="C635" s="56" t="s">
        <v>40</v>
      </c>
      <c r="D635" s="74">
        <v>396</v>
      </c>
      <c r="E635" s="104">
        <v>0</v>
      </c>
      <c r="F635" s="104">
        <v>0</v>
      </c>
      <c r="G635" s="104">
        <v>0</v>
      </c>
      <c r="H635" s="104">
        <v>0</v>
      </c>
      <c r="I635" s="31">
        <v>0</v>
      </c>
      <c r="J635" s="255">
        <v>0</v>
      </c>
      <c r="K635" s="543"/>
      <c r="L635" s="57">
        <f t="shared" si="24"/>
        <v>396</v>
      </c>
    </row>
    <row r="636" spans="1:12" s="4" customFormat="1" ht="22.5" customHeight="1" x14ac:dyDescent="0.25">
      <c r="A636" s="409" t="s">
        <v>660</v>
      </c>
      <c r="B636" s="466"/>
      <c r="C636" s="56" t="s">
        <v>40</v>
      </c>
      <c r="D636" s="74">
        <v>287.7</v>
      </c>
      <c r="E636" s="104">
        <v>0</v>
      </c>
      <c r="F636" s="104">
        <v>0</v>
      </c>
      <c r="G636" s="104">
        <v>0</v>
      </c>
      <c r="H636" s="104">
        <v>0</v>
      </c>
      <c r="I636" s="31">
        <v>0</v>
      </c>
      <c r="J636" s="255">
        <v>0</v>
      </c>
      <c r="K636" s="543"/>
      <c r="L636" s="57">
        <f t="shared" si="24"/>
        <v>287.7</v>
      </c>
    </row>
    <row r="637" spans="1:12" s="4" customFormat="1" ht="22.5" customHeight="1" x14ac:dyDescent="0.25">
      <c r="A637" s="409" t="s">
        <v>661</v>
      </c>
      <c r="B637" s="466"/>
      <c r="C637" s="56" t="s">
        <v>40</v>
      </c>
      <c r="D637" s="74">
        <v>2532.6499999999996</v>
      </c>
      <c r="E637" s="104">
        <v>0</v>
      </c>
      <c r="F637" s="104">
        <v>0</v>
      </c>
      <c r="G637" s="104">
        <v>0</v>
      </c>
      <c r="H637" s="104">
        <v>0</v>
      </c>
      <c r="I637" s="31">
        <v>0</v>
      </c>
      <c r="J637" s="255">
        <v>0</v>
      </c>
      <c r="K637" s="543"/>
      <c r="L637" s="57">
        <f t="shared" si="24"/>
        <v>2532.6499999999996</v>
      </c>
    </row>
    <row r="638" spans="1:12" s="4" customFormat="1" ht="22.5" customHeight="1" x14ac:dyDescent="0.25">
      <c r="A638" s="409" t="s">
        <v>662</v>
      </c>
      <c r="B638" s="466"/>
      <c r="C638" s="56" t="s">
        <v>40</v>
      </c>
      <c r="D638" s="60">
        <v>125069.96999999997</v>
      </c>
      <c r="E638" s="104">
        <v>0</v>
      </c>
      <c r="F638" s="104">
        <v>0</v>
      </c>
      <c r="G638" s="104">
        <v>0</v>
      </c>
      <c r="H638" s="104">
        <v>0</v>
      </c>
      <c r="I638" s="31">
        <v>0</v>
      </c>
      <c r="J638" s="255">
        <v>0</v>
      </c>
      <c r="K638" s="543"/>
      <c r="L638" s="57">
        <f t="shared" si="24"/>
        <v>125069.96999999997</v>
      </c>
    </row>
    <row r="639" spans="1:12" s="4" customFormat="1" ht="22.5" customHeight="1" x14ac:dyDescent="0.25">
      <c r="A639" s="413" t="s">
        <v>663</v>
      </c>
      <c r="B639" s="468"/>
      <c r="C639" s="55" t="s">
        <v>40</v>
      </c>
      <c r="D639" s="74">
        <v>159.4</v>
      </c>
      <c r="E639" s="104">
        <v>0</v>
      </c>
      <c r="F639" s="104">
        <v>0</v>
      </c>
      <c r="G639" s="104">
        <v>0</v>
      </c>
      <c r="H639" s="104">
        <v>0</v>
      </c>
      <c r="I639" s="31">
        <v>0</v>
      </c>
      <c r="J639" s="255">
        <v>0</v>
      </c>
      <c r="K639" s="543"/>
      <c r="L639" s="57">
        <f t="shared" si="24"/>
        <v>159.4</v>
      </c>
    </row>
    <row r="640" spans="1:12" s="4" customFormat="1" ht="22.5" customHeight="1" x14ac:dyDescent="0.25">
      <c r="A640" s="401" t="s">
        <v>1230</v>
      </c>
      <c r="B640" s="468"/>
      <c r="C640" s="55" t="s">
        <v>40</v>
      </c>
      <c r="D640" s="60">
        <v>0</v>
      </c>
      <c r="E640" s="446">
        <v>0</v>
      </c>
      <c r="F640" s="446">
        <v>0</v>
      </c>
      <c r="G640" s="446">
        <v>0</v>
      </c>
      <c r="H640" s="446">
        <v>0</v>
      </c>
      <c r="I640" s="446">
        <v>0</v>
      </c>
      <c r="J640" s="255">
        <v>1828.2</v>
      </c>
      <c r="K640" s="543"/>
      <c r="L640" s="57">
        <f t="shared" si="24"/>
        <v>1828.2</v>
      </c>
    </row>
    <row r="641" spans="1:12" s="4" customFormat="1" ht="22.5" customHeight="1" x14ac:dyDescent="0.25">
      <c r="A641" s="401" t="s">
        <v>1231</v>
      </c>
      <c r="B641" s="468"/>
      <c r="C641" s="55" t="s">
        <v>40</v>
      </c>
      <c r="D641" s="74">
        <v>0</v>
      </c>
      <c r="E641" s="574">
        <v>0</v>
      </c>
      <c r="F641" s="574">
        <v>0</v>
      </c>
      <c r="G641" s="574">
        <v>0</v>
      </c>
      <c r="H641" s="574">
        <v>0</v>
      </c>
      <c r="I641" s="574">
        <v>0</v>
      </c>
      <c r="J641" s="255">
        <v>1368.2</v>
      </c>
      <c r="K641" s="543"/>
      <c r="L641" s="57">
        <f t="shared" si="24"/>
        <v>1368.2</v>
      </c>
    </row>
    <row r="642" spans="1:12" s="4" customFormat="1" ht="22.5" customHeight="1" x14ac:dyDescent="0.25">
      <c r="A642" s="409" t="s">
        <v>664</v>
      </c>
      <c r="B642" s="466"/>
      <c r="C642" s="56" t="s">
        <v>40</v>
      </c>
      <c r="D642" s="74">
        <v>130639.74999999997</v>
      </c>
      <c r="E642" s="104">
        <v>0</v>
      </c>
      <c r="F642" s="104">
        <v>0</v>
      </c>
      <c r="G642" s="104">
        <v>0</v>
      </c>
      <c r="H642" s="104">
        <v>0</v>
      </c>
      <c r="I642" s="31">
        <v>0</v>
      </c>
      <c r="J642" s="255">
        <v>0</v>
      </c>
      <c r="K642" s="543"/>
      <c r="L642" s="57">
        <f t="shared" si="24"/>
        <v>130639.74999999997</v>
      </c>
    </row>
    <row r="643" spans="1:12" s="4" customFormat="1" ht="22.5" customHeight="1" x14ac:dyDescent="0.25">
      <c r="A643" s="401" t="s">
        <v>665</v>
      </c>
      <c r="B643" s="466"/>
      <c r="C643" s="56" t="s">
        <v>40</v>
      </c>
      <c r="D643" s="74">
        <v>983.63</v>
      </c>
      <c r="E643" s="104">
        <v>0</v>
      </c>
      <c r="F643" s="104">
        <v>0</v>
      </c>
      <c r="G643" s="104">
        <v>0</v>
      </c>
      <c r="H643" s="104">
        <v>0</v>
      </c>
      <c r="I643" s="31">
        <v>0</v>
      </c>
      <c r="J643" s="255">
        <v>0</v>
      </c>
      <c r="K643" s="543"/>
      <c r="L643" s="57">
        <f t="shared" si="24"/>
        <v>983.63</v>
      </c>
    </row>
    <row r="644" spans="1:12" s="4" customFormat="1" ht="22.5" customHeight="1" x14ac:dyDescent="0.25">
      <c r="A644" s="409" t="s">
        <v>666</v>
      </c>
      <c r="B644" s="466"/>
      <c r="C644" s="56" t="s">
        <v>40</v>
      </c>
      <c r="D644" s="74">
        <v>2589.6999999999998</v>
      </c>
      <c r="E644" s="104">
        <v>0</v>
      </c>
      <c r="F644" s="104">
        <v>0</v>
      </c>
      <c r="G644" s="104">
        <v>0</v>
      </c>
      <c r="H644" s="104">
        <v>0</v>
      </c>
      <c r="I644" s="31">
        <v>0</v>
      </c>
      <c r="J644" s="255">
        <v>0</v>
      </c>
      <c r="K644" s="543"/>
      <c r="L644" s="57">
        <f t="shared" si="24"/>
        <v>2589.6999999999998</v>
      </c>
    </row>
    <row r="645" spans="1:12" s="4" customFormat="1" ht="22.5" customHeight="1" x14ac:dyDescent="0.25">
      <c r="A645" s="409" t="s">
        <v>1150</v>
      </c>
      <c r="B645" s="466"/>
      <c r="C645" s="56" t="s">
        <v>40</v>
      </c>
      <c r="D645" s="74">
        <v>441.4</v>
      </c>
      <c r="E645" s="104">
        <v>0</v>
      </c>
      <c r="F645" s="104">
        <v>0</v>
      </c>
      <c r="G645" s="104">
        <v>0</v>
      </c>
      <c r="H645" s="104">
        <v>0</v>
      </c>
      <c r="I645" s="31">
        <v>0</v>
      </c>
      <c r="J645" s="255">
        <v>0</v>
      </c>
      <c r="K645" s="543"/>
      <c r="L645" s="57">
        <f t="shared" ref="L645:L709" si="25">SUM(D645:K645)</f>
        <v>441.4</v>
      </c>
    </row>
    <row r="646" spans="1:12" s="4" customFormat="1" ht="22.5" customHeight="1" x14ac:dyDescent="0.25">
      <c r="A646" s="409" t="s">
        <v>667</v>
      </c>
      <c r="B646" s="466"/>
      <c r="C646" s="56" t="s">
        <v>40</v>
      </c>
      <c r="D646" s="74">
        <v>84.1</v>
      </c>
      <c r="E646" s="104">
        <v>0</v>
      </c>
      <c r="F646" s="104">
        <v>0</v>
      </c>
      <c r="G646" s="104">
        <v>0</v>
      </c>
      <c r="H646" s="104">
        <v>0</v>
      </c>
      <c r="I646" s="31">
        <v>0</v>
      </c>
      <c r="J646" s="255">
        <v>0</v>
      </c>
      <c r="K646" s="543"/>
      <c r="L646" s="57">
        <f t="shared" si="25"/>
        <v>84.1</v>
      </c>
    </row>
    <row r="647" spans="1:12" s="4" customFormat="1" ht="22.5" customHeight="1" x14ac:dyDescent="0.25">
      <c r="A647" s="409" t="s">
        <v>668</v>
      </c>
      <c r="B647" s="466"/>
      <c r="C647" s="56" t="s">
        <v>40</v>
      </c>
      <c r="D647" s="60">
        <v>2480.4300000000003</v>
      </c>
      <c r="E647" s="104">
        <v>0</v>
      </c>
      <c r="F647" s="104">
        <v>0</v>
      </c>
      <c r="G647" s="104">
        <v>0</v>
      </c>
      <c r="H647" s="104">
        <v>0</v>
      </c>
      <c r="I647" s="31">
        <v>0</v>
      </c>
      <c r="J647" s="255">
        <v>0</v>
      </c>
      <c r="K647" s="543"/>
      <c r="L647" s="57">
        <f t="shared" si="25"/>
        <v>2480.4300000000003</v>
      </c>
    </row>
    <row r="648" spans="1:12" s="4" customFormat="1" ht="22.5" customHeight="1" x14ac:dyDescent="0.25">
      <c r="A648" s="409" t="s">
        <v>1107</v>
      </c>
      <c r="B648" s="466"/>
      <c r="C648" s="56" t="s">
        <v>40</v>
      </c>
      <c r="D648" s="74">
        <v>1604.9</v>
      </c>
      <c r="E648" s="104">
        <v>0</v>
      </c>
      <c r="F648" s="104">
        <v>0</v>
      </c>
      <c r="G648" s="104">
        <v>0</v>
      </c>
      <c r="H648" s="104">
        <v>0</v>
      </c>
      <c r="I648" s="31">
        <v>0</v>
      </c>
      <c r="J648" s="255">
        <v>0</v>
      </c>
      <c r="K648" s="543"/>
      <c r="L648" s="57">
        <f t="shared" si="25"/>
        <v>1604.9</v>
      </c>
    </row>
    <row r="649" spans="1:12" s="4" customFormat="1" ht="22.5" customHeight="1" x14ac:dyDescent="0.25">
      <c r="A649" s="401" t="s">
        <v>669</v>
      </c>
      <c r="B649" s="466"/>
      <c r="C649" s="56" t="s">
        <v>40</v>
      </c>
      <c r="D649" s="74">
        <v>592.1</v>
      </c>
      <c r="E649" s="104">
        <v>0</v>
      </c>
      <c r="F649" s="104">
        <v>0</v>
      </c>
      <c r="G649" s="104">
        <v>0</v>
      </c>
      <c r="H649" s="104">
        <v>0</v>
      </c>
      <c r="I649" s="31">
        <v>0</v>
      </c>
      <c r="J649" s="255">
        <v>0</v>
      </c>
      <c r="K649" s="543"/>
      <c r="L649" s="57">
        <f t="shared" si="25"/>
        <v>592.1</v>
      </c>
    </row>
    <row r="650" spans="1:12" s="4" customFormat="1" ht="22.5" customHeight="1" x14ac:dyDescent="0.25">
      <c r="A650" s="401" t="s">
        <v>1073</v>
      </c>
      <c r="B650" s="466"/>
      <c r="C650" s="56" t="s">
        <v>40</v>
      </c>
      <c r="D650" s="74">
        <v>55</v>
      </c>
      <c r="E650" s="104">
        <v>0</v>
      </c>
      <c r="F650" s="104">
        <v>0</v>
      </c>
      <c r="G650" s="104">
        <v>0</v>
      </c>
      <c r="H650" s="104">
        <v>0</v>
      </c>
      <c r="I650" s="31">
        <v>0</v>
      </c>
      <c r="J650" s="255">
        <v>0</v>
      </c>
      <c r="K650" s="543"/>
      <c r="L650" s="57">
        <f t="shared" si="25"/>
        <v>55</v>
      </c>
    </row>
    <row r="651" spans="1:12" s="4" customFormat="1" ht="22.5" customHeight="1" x14ac:dyDescent="0.25">
      <c r="A651" s="409" t="s">
        <v>670</v>
      </c>
      <c r="B651" s="466"/>
      <c r="C651" s="56" t="s">
        <v>40</v>
      </c>
      <c r="D651" s="60">
        <v>260.2</v>
      </c>
      <c r="E651" s="104">
        <v>0</v>
      </c>
      <c r="F651" s="104">
        <v>0</v>
      </c>
      <c r="G651" s="104">
        <v>0</v>
      </c>
      <c r="H651" s="104">
        <v>0</v>
      </c>
      <c r="I651" s="31">
        <v>0</v>
      </c>
      <c r="J651" s="255">
        <v>0</v>
      </c>
      <c r="K651" s="543"/>
      <c r="L651" s="57">
        <f t="shared" si="25"/>
        <v>260.2</v>
      </c>
    </row>
    <row r="652" spans="1:12" s="4" customFormat="1" ht="22.5" customHeight="1" x14ac:dyDescent="0.25">
      <c r="A652" s="409" t="s">
        <v>671</v>
      </c>
      <c r="B652" s="466"/>
      <c r="C652" s="56" t="s">
        <v>40</v>
      </c>
      <c r="D652" s="74">
        <v>81.3</v>
      </c>
      <c r="E652" s="104">
        <v>0</v>
      </c>
      <c r="F652" s="104">
        <v>0</v>
      </c>
      <c r="G652" s="104">
        <v>0</v>
      </c>
      <c r="H652" s="104">
        <v>0</v>
      </c>
      <c r="I652" s="31">
        <v>0</v>
      </c>
      <c r="J652" s="255">
        <v>0</v>
      </c>
      <c r="K652" s="543"/>
      <c r="L652" s="57">
        <f t="shared" si="25"/>
        <v>81.3</v>
      </c>
    </row>
    <row r="653" spans="1:12" s="4" customFormat="1" ht="22.5" customHeight="1" x14ac:dyDescent="0.25">
      <c r="A653" s="409" t="s">
        <v>672</v>
      </c>
      <c r="B653" s="466"/>
      <c r="C653" s="56" t="s">
        <v>40</v>
      </c>
      <c r="D653" s="74">
        <v>1533.5</v>
      </c>
      <c r="E653" s="104">
        <v>0</v>
      </c>
      <c r="F653" s="104">
        <v>0</v>
      </c>
      <c r="G653" s="104">
        <v>0</v>
      </c>
      <c r="H653" s="104">
        <v>0</v>
      </c>
      <c r="I653" s="31">
        <v>0</v>
      </c>
      <c r="J653" s="255">
        <v>0</v>
      </c>
      <c r="K653" s="543"/>
      <c r="L653" s="57">
        <f t="shared" si="25"/>
        <v>1533.5</v>
      </c>
    </row>
    <row r="654" spans="1:12" s="4" customFormat="1" ht="22.5" customHeight="1" x14ac:dyDescent="0.25">
      <c r="A654" s="409" t="s">
        <v>673</v>
      </c>
      <c r="B654" s="466"/>
      <c r="C654" s="56" t="s">
        <v>40</v>
      </c>
      <c r="D654" s="60">
        <v>4316.6000000000004</v>
      </c>
      <c r="E654" s="104">
        <v>0</v>
      </c>
      <c r="F654" s="104">
        <v>0</v>
      </c>
      <c r="G654" s="104">
        <v>0</v>
      </c>
      <c r="H654" s="104">
        <v>0</v>
      </c>
      <c r="I654" s="31">
        <v>0</v>
      </c>
      <c r="J654" s="255">
        <v>0</v>
      </c>
      <c r="K654" s="543"/>
      <c r="L654" s="57">
        <f t="shared" si="25"/>
        <v>4316.6000000000004</v>
      </c>
    </row>
    <row r="655" spans="1:12" s="4" customFormat="1" ht="22.5" customHeight="1" x14ac:dyDescent="0.25">
      <c r="A655" s="409" t="s">
        <v>674</v>
      </c>
      <c r="B655" s="466"/>
      <c r="C655" s="56" t="s">
        <v>40</v>
      </c>
      <c r="D655" s="60">
        <v>2173.6</v>
      </c>
      <c r="E655" s="104">
        <v>0</v>
      </c>
      <c r="F655" s="104">
        <v>0</v>
      </c>
      <c r="G655" s="104">
        <v>0</v>
      </c>
      <c r="H655" s="104">
        <v>0</v>
      </c>
      <c r="I655" s="31">
        <v>0</v>
      </c>
      <c r="J655" s="255">
        <v>0</v>
      </c>
      <c r="K655" s="543"/>
      <c r="L655" s="57">
        <f t="shared" si="25"/>
        <v>2173.6</v>
      </c>
    </row>
    <row r="656" spans="1:12" s="4" customFormat="1" ht="22.5" customHeight="1" x14ac:dyDescent="0.25">
      <c r="A656" s="409" t="s">
        <v>675</v>
      </c>
      <c r="B656" s="466"/>
      <c r="C656" s="56" t="s">
        <v>40</v>
      </c>
      <c r="D656" s="74">
        <v>348.64</v>
      </c>
      <c r="E656" s="104">
        <v>0</v>
      </c>
      <c r="F656" s="104">
        <v>0</v>
      </c>
      <c r="G656" s="104">
        <v>0</v>
      </c>
      <c r="H656" s="104">
        <v>0</v>
      </c>
      <c r="I656" s="31">
        <v>0</v>
      </c>
      <c r="J656" s="255">
        <v>0</v>
      </c>
      <c r="K656" s="543"/>
      <c r="L656" s="57">
        <f t="shared" si="25"/>
        <v>348.64</v>
      </c>
    </row>
    <row r="657" spans="1:12" s="4" customFormat="1" ht="22.5" customHeight="1" x14ac:dyDescent="0.25">
      <c r="A657" s="409" t="s">
        <v>676</v>
      </c>
      <c r="B657" s="466"/>
      <c r="C657" s="56" t="s">
        <v>40</v>
      </c>
      <c r="D657" s="74">
        <v>2745</v>
      </c>
      <c r="E657" s="104">
        <v>0</v>
      </c>
      <c r="F657" s="104">
        <v>0</v>
      </c>
      <c r="G657" s="104">
        <v>0</v>
      </c>
      <c r="H657" s="104">
        <v>0</v>
      </c>
      <c r="I657" s="31">
        <v>0</v>
      </c>
      <c r="J657" s="255">
        <v>0</v>
      </c>
      <c r="K657" s="543"/>
      <c r="L657" s="57">
        <f t="shared" si="25"/>
        <v>2745</v>
      </c>
    </row>
    <row r="658" spans="1:12" s="4" customFormat="1" ht="22.5" customHeight="1" x14ac:dyDescent="0.25">
      <c r="A658" s="409" t="s">
        <v>677</v>
      </c>
      <c r="B658" s="466"/>
      <c r="C658" s="56" t="s">
        <v>40</v>
      </c>
      <c r="D658" s="74">
        <v>2245.8000000000002</v>
      </c>
      <c r="E658" s="104">
        <v>0</v>
      </c>
      <c r="F658" s="104">
        <v>0</v>
      </c>
      <c r="G658" s="104">
        <v>0</v>
      </c>
      <c r="H658" s="104">
        <v>0</v>
      </c>
      <c r="I658" s="31">
        <v>0</v>
      </c>
      <c r="J658" s="255">
        <v>0</v>
      </c>
      <c r="K658" s="543"/>
      <c r="L658" s="57">
        <f t="shared" si="25"/>
        <v>2245.8000000000002</v>
      </c>
    </row>
    <row r="659" spans="1:12" s="4" customFormat="1" ht="22.5" customHeight="1" x14ac:dyDescent="0.25">
      <c r="A659" s="409" t="s">
        <v>678</v>
      </c>
      <c r="B659" s="466"/>
      <c r="C659" s="56" t="s">
        <v>40</v>
      </c>
      <c r="D659" s="74">
        <v>394.2</v>
      </c>
      <c r="E659" s="104">
        <v>0</v>
      </c>
      <c r="F659" s="104">
        <v>0</v>
      </c>
      <c r="G659" s="104">
        <v>0</v>
      </c>
      <c r="H659" s="104">
        <v>0</v>
      </c>
      <c r="I659" s="31">
        <v>0</v>
      </c>
      <c r="J659" s="255">
        <v>0</v>
      </c>
      <c r="K659" s="543"/>
      <c r="L659" s="57">
        <f t="shared" si="25"/>
        <v>394.2</v>
      </c>
    </row>
    <row r="660" spans="1:12" s="4" customFormat="1" ht="22.5" customHeight="1" x14ac:dyDescent="0.25">
      <c r="A660" s="409" t="s">
        <v>1075</v>
      </c>
      <c r="B660" s="466"/>
      <c r="C660" s="56" t="s">
        <v>40</v>
      </c>
      <c r="D660" s="74">
        <v>15531.300000000001</v>
      </c>
      <c r="E660" s="104">
        <v>0</v>
      </c>
      <c r="F660" s="104">
        <v>0</v>
      </c>
      <c r="G660" s="104">
        <v>457.1</v>
      </c>
      <c r="H660" s="31">
        <v>3489.4</v>
      </c>
      <c r="I660" s="31">
        <v>322.5</v>
      </c>
      <c r="J660" s="255">
        <v>0</v>
      </c>
      <c r="K660" s="543"/>
      <c r="L660" s="57">
        <f t="shared" si="25"/>
        <v>19800.300000000003</v>
      </c>
    </row>
    <row r="661" spans="1:12" s="4" customFormat="1" ht="22.5" customHeight="1" x14ac:dyDescent="0.25">
      <c r="A661" s="409" t="s">
        <v>679</v>
      </c>
      <c r="B661" s="466"/>
      <c r="C661" s="56" t="s">
        <v>40</v>
      </c>
      <c r="D661" s="74">
        <v>17859.71</v>
      </c>
      <c r="E661" s="104">
        <v>0</v>
      </c>
      <c r="F661" s="104">
        <v>0</v>
      </c>
      <c r="G661" s="104">
        <v>0</v>
      </c>
      <c r="H661" s="104">
        <v>0</v>
      </c>
      <c r="I661" s="31">
        <v>0</v>
      </c>
      <c r="J661" s="255">
        <v>0</v>
      </c>
      <c r="K661" s="543"/>
      <c r="L661" s="57">
        <f t="shared" si="25"/>
        <v>17859.71</v>
      </c>
    </row>
    <row r="662" spans="1:12" s="4" customFormat="1" ht="22.5" customHeight="1" x14ac:dyDescent="0.25">
      <c r="A662" s="409" t="s">
        <v>1076</v>
      </c>
      <c r="B662" s="466"/>
      <c r="C662" s="56" t="s">
        <v>40</v>
      </c>
      <c r="D662" s="74">
        <v>32</v>
      </c>
      <c r="E662" s="104">
        <v>0</v>
      </c>
      <c r="F662" s="104">
        <v>0</v>
      </c>
      <c r="G662" s="104">
        <v>0</v>
      </c>
      <c r="H662" s="104">
        <v>0</v>
      </c>
      <c r="I662" s="31">
        <v>0</v>
      </c>
      <c r="J662" s="255">
        <v>0</v>
      </c>
      <c r="K662" s="543"/>
      <c r="L662" s="57">
        <f t="shared" si="25"/>
        <v>32</v>
      </c>
    </row>
    <row r="663" spans="1:12" s="4" customFormat="1" ht="22.5" customHeight="1" x14ac:dyDescent="0.25">
      <c r="A663" s="681" t="s">
        <v>1009</v>
      </c>
      <c r="B663" s="682"/>
      <c r="C663" s="56" t="s">
        <v>40</v>
      </c>
      <c r="D663" s="60">
        <v>5941.8</v>
      </c>
      <c r="E663" s="104">
        <v>0</v>
      </c>
      <c r="F663" s="104">
        <v>0</v>
      </c>
      <c r="G663" s="104">
        <v>0</v>
      </c>
      <c r="H663" s="104">
        <v>0</v>
      </c>
      <c r="I663" s="31">
        <v>0</v>
      </c>
      <c r="J663" s="255">
        <v>0</v>
      </c>
      <c r="K663" s="543"/>
      <c r="L663" s="57">
        <f t="shared" si="25"/>
        <v>5941.8</v>
      </c>
    </row>
    <row r="664" spans="1:12" s="4" customFormat="1" ht="22.5" customHeight="1" x14ac:dyDescent="0.25">
      <c r="A664" s="409" t="s">
        <v>680</v>
      </c>
      <c r="B664" s="466"/>
      <c r="C664" s="56" t="s">
        <v>40</v>
      </c>
      <c r="D664" s="60">
        <v>182.2</v>
      </c>
      <c r="E664" s="104">
        <v>0</v>
      </c>
      <c r="F664" s="104">
        <v>0</v>
      </c>
      <c r="G664" s="104">
        <v>0</v>
      </c>
      <c r="H664" s="104">
        <v>0</v>
      </c>
      <c r="I664" s="31">
        <v>0</v>
      </c>
      <c r="J664" s="255">
        <v>0</v>
      </c>
      <c r="K664" s="543"/>
      <c r="L664" s="57">
        <f t="shared" si="25"/>
        <v>182.2</v>
      </c>
    </row>
    <row r="665" spans="1:12" s="4" customFormat="1" ht="22.5" customHeight="1" x14ac:dyDescent="0.25">
      <c r="A665" s="409" t="s">
        <v>681</v>
      </c>
      <c r="B665" s="466"/>
      <c r="C665" s="56" t="s">
        <v>40</v>
      </c>
      <c r="D665" s="74">
        <v>1106.3</v>
      </c>
      <c r="E665" s="104">
        <v>0</v>
      </c>
      <c r="F665" s="104">
        <v>0</v>
      </c>
      <c r="G665" s="104">
        <v>0</v>
      </c>
      <c r="H665" s="104">
        <v>0</v>
      </c>
      <c r="I665" s="31">
        <v>0</v>
      </c>
      <c r="J665" s="255">
        <v>0</v>
      </c>
      <c r="K665" s="543"/>
      <c r="L665" s="57">
        <f t="shared" si="25"/>
        <v>1106.3</v>
      </c>
    </row>
    <row r="666" spans="1:12" s="4" customFormat="1" ht="22.5" customHeight="1" x14ac:dyDescent="0.25">
      <c r="A666" s="409" t="s">
        <v>682</v>
      </c>
      <c r="B666" s="466"/>
      <c r="C666" s="56" t="s">
        <v>40</v>
      </c>
      <c r="D666" s="74">
        <v>1018.5</v>
      </c>
      <c r="E666" s="104">
        <v>0</v>
      </c>
      <c r="F666" s="104">
        <v>0</v>
      </c>
      <c r="G666" s="104">
        <v>0</v>
      </c>
      <c r="H666" s="104">
        <v>0</v>
      </c>
      <c r="I666" s="31">
        <v>0</v>
      </c>
      <c r="J666" s="255">
        <v>0</v>
      </c>
      <c r="K666" s="543"/>
      <c r="L666" s="57">
        <f t="shared" si="25"/>
        <v>1018.5</v>
      </c>
    </row>
    <row r="667" spans="1:12" s="4" customFormat="1" ht="22.5" customHeight="1" x14ac:dyDescent="0.25">
      <c r="A667" s="409" t="s">
        <v>683</v>
      </c>
      <c r="B667" s="466"/>
      <c r="C667" s="56" t="s">
        <v>40</v>
      </c>
      <c r="D667" s="74">
        <v>958.6</v>
      </c>
      <c r="E667" s="104">
        <v>0</v>
      </c>
      <c r="F667" s="104">
        <v>0</v>
      </c>
      <c r="G667" s="104">
        <v>0</v>
      </c>
      <c r="H667" s="104">
        <v>0</v>
      </c>
      <c r="I667" s="31">
        <v>0</v>
      </c>
      <c r="J667" s="255">
        <v>0</v>
      </c>
      <c r="K667" s="543"/>
      <c r="L667" s="57">
        <f t="shared" si="25"/>
        <v>958.6</v>
      </c>
    </row>
    <row r="668" spans="1:12" s="4" customFormat="1" ht="22.5" customHeight="1" x14ac:dyDescent="0.25">
      <c r="A668" s="409" t="s">
        <v>1149</v>
      </c>
      <c r="B668" s="466"/>
      <c r="C668" s="56" t="s">
        <v>40</v>
      </c>
      <c r="D668" s="74">
        <v>2500</v>
      </c>
      <c r="E668" s="104">
        <v>0</v>
      </c>
      <c r="F668" s="104">
        <v>0</v>
      </c>
      <c r="G668" s="104">
        <v>0</v>
      </c>
      <c r="H668" s="104">
        <v>0</v>
      </c>
      <c r="I668" s="31">
        <v>0</v>
      </c>
      <c r="J668" s="255">
        <v>0</v>
      </c>
      <c r="K668" s="543"/>
      <c r="L668" s="57">
        <f t="shared" si="25"/>
        <v>2500</v>
      </c>
    </row>
    <row r="669" spans="1:12" s="4" customFormat="1" ht="22.5" customHeight="1" x14ac:dyDescent="0.25">
      <c r="A669" s="409" t="s">
        <v>684</v>
      </c>
      <c r="B669" s="466"/>
      <c r="C669" s="56" t="s">
        <v>40</v>
      </c>
      <c r="D669" s="74">
        <v>497.56000000000006</v>
      </c>
      <c r="E669" s="104">
        <v>0</v>
      </c>
      <c r="F669" s="104">
        <v>0</v>
      </c>
      <c r="G669" s="104">
        <v>0</v>
      </c>
      <c r="H669" s="104">
        <v>0</v>
      </c>
      <c r="I669" s="31">
        <v>0</v>
      </c>
      <c r="J669" s="255">
        <v>0</v>
      </c>
      <c r="K669" s="543"/>
      <c r="L669" s="57">
        <f t="shared" si="25"/>
        <v>497.56000000000006</v>
      </c>
    </row>
    <row r="670" spans="1:12" s="4" customFormat="1" ht="22.5" customHeight="1" x14ac:dyDescent="0.25">
      <c r="A670" s="409" t="s">
        <v>685</v>
      </c>
      <c r="B670" s="466"/>
      <c r="C670" s="56" t="s">
        <v>40</v>
      </c>
      <c r="D670" s="74">
        <v>107.6</v>
      </c>
      <c r="E670" s="104">
        <v>0</v>
      </c>
      <c r="F670" s="104">
        <v>0</v>
      </c>
      <c r="G670" s="104">
        <v>0</v>
      </c>
      <c r="H670" s="104">
        <v>0</v>
      </c>
      <c r="I670" s="31">
        <v>0</v>
      </c>
      <c r="J670" s="255">
        <v>0</v>
      </c>
      <c r="K670" s="543"/>
      <c r="L670" s="57">
        <f t="shared" si="25"/>
        <v>107.6</v>
      </c>
    </row>
    <row r="671" spans="1:12" s="4" customFormat="1" ht="22.5" customHeight="1" x14ac:dyDescent="0.25">
      <c r="A671" s="409" t="s">
        <v>686</v>
      </c>
      <c r="B671" s="466"/>
      <c r="C671" s="56" t="s">
        <v>40</v>
      </c>
      <c r="D671" s="74">
        <v>46.9</v>
      </c>
      <c r="E671" s="104">
        <v>0</v>
      </c>
      <c r="F671" s="104">
        <v>0</v>
      </c>
      <c r="G671" s="104">
        <v>0</v>
      </c>
      <c r="H671" s="104">
        <v>0</v>
      </c>
      <c r="I671" s="31">
        <v>0</v>
      </c>
      <c r="J671" s="255">
        <v>0</v>
      </c>
      <c r="K671" s="543"/>
      <c r="L671" s="57">
        <f t="shared" si="25"/>
        <v>46.9</v>
      </c>
    </row>
    <row r="672" spans="1:12" s="4" customFormat="1" ht="22.5" customHeight="1" x14ac:dyDescent="0.25">
      <c r="A672" s="409" t="s">
        <v>687</v>
      </c>
      <c r="B672" s="466"/>
      <c r="C672" s="56" t="s">
        <v>40</v>
      </c>
      <c r="D672" s="74">
        <v>1647.2</v>
      </c>
      <c r="E672" s="104">
        <v>0</v>
      </c>
      <c r="F672" s="104">
        <v>0</v>
      </c>
      <c r="G672" s="104">
        <v>0</v>
      </c>
      <c r="H672" s="104">
        <v>0</v>
      </c>
      <c r="I672" s="31">
        <v>0</v>
      </c>
      <c r="J672" s="255">
        <v>0</v>
      </c>
      <c r="K672" s="543"/>
      <c r="L672" s="57">
        <f t="shared" si="25"/>
        <v>1647.2</v>
      </c>
    </row>
    <row r="673" spans="1:12" s="4" customFormat="1" ht="22.5" customHeight="1" x14ac:dyDescent="0.25">
      <c r="A673" s="409" t="s">
        <v>688</v>
      </c>
      <c r="B673" s="466"/>
      <c r="C673" s="56" t="s">
        <v>40</v>
      </c>
      <c r="D673" s="74">
        <v>55.4</v>
      </c>
      <c r="E673" s="104">
        <v>0</v>
      </c>
      <c r="F673" s="104">
        <v>0</v>
      </c>
      <c r="G673" s="104">
        <v>0</v>
      </c>
      <c r="H673" s="104">
        <v>0</v>
      </c>
      <c r="I673" s="31">
        <v>0</v>
      </c>
      <c r="J673" s="255">
        <v>0</v>
      </c>
      <c r="K673" s="543"/>
      <c r="L673" s="57">
        <f t="shared" si="25"/>
        <v>55.4</v>
      </c>
    </row>
    <row r="674" spans="1:12" s="4" customFormat="1" ht="22.5" customHeight="1" x14ac:dyDescent="0.25">
      <c r="A674" s="409" t="s">
        <v>689</v>
      </c>
      <c r="B674" s="466"/>
      <c r="C674" s="56" t="s">
        <v>40</v>
      </c>
      <c r="D674" s="74">
        <v>455.7</v>
      </c>
      <c r="E674" s="104">
        <v>0</v>
      </c>
      <c r="F674" s="104">
        <v>0</v>
      </c>
      <c r="G674" s="104">
        <v>0</v>
      </c>
      <c r="H674" s="104">
        <v>0</v>
      </c>
      <c r="I674" s="31">
        <v>0</v>
      </c>
      <c r="J674" s="255">
        <v>0</v>
      </c>
      <c r="K674" s="543"/>
      <c r="L674" s="57">
        <f t="shared" si="25"/>
        <v>455.7</v>
      </c>
    </row>
    <row r="675" spans="1:12" s="4" customFormat="1" ht="22.5" customHeight="1" x14ac:dyDescent="0.25">
      <c r="A675" s="409" t="s">
        <v>690</v>
      </c>
      <c r="B675" s="466"/>
      <c r="C675" s="56" t="s">
        <v>40</v>
      </c>
      <c r="D675" s="74">
        <v>146.9</v>
      </c>
      <c r="E675" s="104">
        <v>0</v>
      </c>
      <c r="F675" s="104">
        <v>0</v>
      </c>
      <c r="G675" s="104">
        <v>0</v>
      </c>
      <c r="H675" s="104">
        <v>0</v>
      </c>
      <c r="I675" s="31">
        <v>0</v>
      </c>
      <c r="J675" s="255">
        <v>0</v>
      </c>
      <c r="K675" s="543"/>
      <c r="L675" s="57">
        <f t="shared" si="25"/>
        <v>146.9</v>
      </c>
    </row>
    <row r="676" spans="1:12" s="4" customFormat="1" ht="22.5" customHeight="1" x14ac:dyDescent="0.25">
      <c r="A676" s="409" t="s">
        <v>1085</v>
      </c>
      <c r="B676" s="466"/>
      <c r="C676" s="56" t="s">
        <v>40</v>
      </c>
      <c r="D676" s="74">
        <v>782</v>
      </c>
      <c r="E676" s="104">
        <v>0</v>
      </c>
      <c r="F676" s="104">
        <v>0</v>
      </c>
      <c r="G676" s="104">
        <v>0</v>
      </c>
      <c r="H676" s="104">
        <v>0</v>
      </c>
      <c r="I676" s="31">
        <v>0</v>
      </c>
      <c r="J676" s="255">
        <v>0</v>
      </c>
      <c r="K676" s="543"/>
      <c r="L676" s="57">
        <f t="shared" si="25"/>
        <v>782</v>
      </c>
    </row>
    <row r="677" spans="1:12" s="4" customFormat="1" ht="22.5" customHeight="1" x14ac:dyDescent="0.25">
      <c r="A677" s="409" t="s">
        <v>1200</v>
      </c>
      <c r="B677" s="466"/>
      <c r="C677" s="56" t="s">
        <v>40</v>
      </c>
      <c r="D677" s="74">
        <v>1799.72</v>
      </c>
      <c r="E677" s="104">
        <v>800</v>
      </c>
      <c r="F677" s="104">
        <v>0</v>
      </c>
      <c r="G677" s="104">
        <v>0</v>
      </c>
      <c r="H677" s="104">
        <v>0</v>
      </c>
      <c r="I677" s="31">
        <v>0</v>
      </c>
      <c r="J677" s="255">
        <v>0</v>
      </c>
      <c r="K677" s="543"/>
      <c r="L677" s="57">
        <f t="shared" si="25"/>
        <v>2599.7200000000003</v>
      </c>
    </row>
    <row r="678" spans="1:12" s="4" customFormat="1" ht="22.5" customHeight="1" x14ac:dyDescent="0.25">
      <c r="A678" s="409" t="s">
        <v>1201</v>
      </c>
      <c r="B678" s="466"/>
      <c r="C678" s="56" t="s">
        <v>40</v>
      </c>
      <c r="D678" s="74">
        <v>0</v>
      </c>
      <c r="E678" s="104">
        <v>500</v>
      </c>
      <c r="F678" s="104">
        <v>0</v>
      </c>
      <c r="G678" s="104">
        <v>0</v>
      </c>
      <c r="H678" s="104">
        <v>0</v>
      </c>
      <c r="I678" s="31">
        <v>0</v>
      </c>
      <c r="J678" s="255">
        <v>0</v>
      </c>
      <c r="K678" s="543"/>
      <c r="L678" s="57">
        <f t="shared" si="25"/>
        <v>500</v>
      </c>
    </row>
    <row r="679" spans="1:12" s="4" customFormat="1" ht="22.5" customHeight="1" x14ac:dyDescent="0.25">
      <c r="A679" s="409" t="s">
        <v>691</v>
      </c>
      <c r="B679" s="466"/>
      <c r="C679" s="56" t="s">
        <v>40</v>
      </c>
      <c r="D679" s="74">
        <v>2626.84</v>
      </c>
      <c r="E679" s="104">
        <v>0</v>
      </c>
      <c r="F679" s="104">
        <v>0</v>
      </c>
      <c r="G679" s="104">
        <v>0</v>
      </c>
      <c r="H679" s="104">
        <v>0</v>
      </c>
      <c r="I679" s="31">
        <v>0</v>
      </c>
      <c r="J679" s="255">
        <v>0</v>
      </c>
      <c r="K679" s="543"/>
      <c r="L679" s="57">
        <f t="shared" si="25"/>
        <v>2626.84</v>
      </c>
    </row>
    <row r="680" spans="1:12" s="4" customFormat="1" ht="22.5" customHeight="1" x14ac:dyDescent="0.25">
      <c r="A680" s="409" t="s">
        <v>692</v>
      </c>
      <c r="B680" s="466"/>
      <c r="C680" s="56" t="s">
        <v>40</v>
      </c>
      <c r="D680" s="74">
        <v>23.8</v>
      </c>
      <c r="E680" s="104">
        <v>0</v>
      </c>
      <c r="F680" s="104">
        <v>0</v>
      </c>
      <c r="G680" s="104">
        <v>0</v>
      </c>
      <c r="H680" s="104">
        <v>0</v>
      </c>
      <c r="I680" s="31">
        <v>0</v>
      </c>
      <c r="J680" s="255">
        <v>0</v>
      </c>
      <c r="K680" s="543"/>
      <c r="L680" s="57">
        <f t="shared" si="25"/>
        <v>23.8</v>
      </c>
    </row>
    <row r="681" spans="1:12" s="4" customFormat="1" ht="22.5" customHeight="1" x14ac:dyDescent="0.25">
      <c r="A681" s="409" t="s">
        <v>693</v>
      </c>
      <c r="B681" s="466"/>
      <c r="C681" s="56" t="s">
        <v>40</v>
      </c>
      <c r="D681" s="74">
        <v>40054.020000000004</v>
      </c>
      <c r="E681" s="104">
        <v>7884.5</v>
      </c>
      <c r="F681" s="104">
        <v>0</v>
      </c>
      <c r="G681" s="104">
        <v>789.6</v>
      </c>
      <c r="H681" s="104">
        <v>0</v>
      </c>
      <c r="I681" s="31">
        <v>0</v>
      </c>
      <c r="J681" s="255">
        <v>0</v>
      </c>
      <c r="K681" s="543"/>
      <c r="L681" s="57">
        <f t="shared" si="25"/>
        <v>48728.12</v>
      </c>
    </row>
    <row r="682" spans="1:12" s="4" customFormat="1" ht="22.5" customHeight="1" x14ac:dyDescent="0.25">
      <c r="A682" s="409" t="s">
        <v>694</v>
      </c>
      <c r="B682" s="466"/>
      <c r="C682" s="56" t="s">
        <v>40</v>
      </c>
      <c r="D682" s="74">
        <v>804.6</v>
      </c>
      <c r="E682" s="104">
        <v>0</v>
      </c>
      <c r="F682" s="104">
        <v>0</v>
      </c>
      <c r="G682" s="42">
        <v>0</v>
      </c>
      <c r="H682" s="104">
        <v>0</v>
      </c>
      <c r="I682" s="31">
        <v>0</v>
      </c>
      <c r="J682" s="255">
        <v>0</v>
      </c>
      <c r="K682" s="543"/>
      <c r="L682" s="57">
        <f t="shared" si="25"/>
        <v>804.6</v>
      </c>
    </row>
    <row r="683" spans="1:12" s="4" customFormat="1" ht="22.5" customHeight="1" x14ac:dyDescent="0.25">
      <c r="A683" s="409" t="s">
        <v>695</v>
      </c>
      <c r="B683" s="466"/>
      <c r="C683" s="56" t="s">
        <v>40</v>
      </c>
      <c r="D683" s="74">
        <v>380.2</v>
      </c>
      <c r="E683" s="104">
        <v>0</v>
      </c>
      <c r="F683" s="104">
        <v>0</v>
      </c>
      <c r="G683" s="42">
        <v>0</v>
      </c>
      <c r="H683" s="104">
        <v>0</v>
      </c>
      <c r="I683" s="31">
        <v>0</v>
      </c>
      <c r="J683" s="255">
        <v>0</v>
      </c>
      <c r="K683" s="543"/>
      <c r="L683" s="57">
        <f t="shared" si="25"/>
        <v>380.2</v>
      </c>
    </row>
    <row r="684" spans="1:12" s="4" customFormat="1" ht="22.5" customHeight="1" x14ac:dyDescent="0.25">
      <c r="A684" s="409" t="s">
        <v>696</v>
      </c>
      <c r="B684" s="466"/>
      <c r="C684" s="56" t="s">
        <v>40</v>
      </c>
      <c r="D684" s="74">
        <v>603.70000000000005</v>
      </c>
      <c r="E684" s="104">
        <v>0</v>
      </c>
      <c r="F684" s="104">
        <v>0</v>
      </c>
      <c r="G684" s="42">
        <v>0</v>
      </c>
      <c r="H684" s="104">
        <v>0</v>
      </c>
      <c r="I684" s="31">
        <v>0</v>
      </c>
      <c r="J684" s="255">
        <v>0</v>
      </c>
      <c r="K684" s="543"/>
      <c r="L684" s="57">
        <f t="shared" si="25"/>
        <v>603.70000000000005</v>
      </c>
    </row>
    <row r="685" spans="1:12" s="4" customFormat="1" ht="22.5" customHeight="1" x14ac:dyDescent="0.25">
      <c r="A685" s="409" t="s">
        <v>697</v>
      </c>
      <c r="B685" s="466"/>
      <c r="C685" s="56" t="s">
        <v>40</v>
      </c>
      <c r="D685" s="74">
        <v>1006.48</v>
      </c>
      <c r="E685" s="104">
        <v>0</v>
      </c>
      <c r="F685" s="104">
        <v>0</v>
      </c>
      <c r="G685" s="42">
        <v>0</v>
      </c>
      <c r="H685" s="104">
        <v>0</v>
      </c>
      <c r="I685" s="31">
        <v>0</v>
      </c>
      <c r="J685" s="255">
        <v>0</v>
      </c>
      <c r="K685" s="543"/>
      <c r="L685" s="57">
        <f t="shared" si="25"/>
        <v>1006.48</v>
      </c>
    </row>
    <row r="686" spans="1:12" s="4" customFormat="1" ht="22.5" customHeight="1" x14ac:dyDescent="0.25">
      <c r="A686" s="409" t="s">
        <v>698</v>
      </c>
      <c r="B686" s="466"/>
      <c r="C686" s="56" t="s">
        <v>40</v>
      </c>
      <c r="D686" s="74">
        <v>18.7</v>
      </c>
      <c r="E686" s="104">
        <v>0</v>
      </c>
      <c r="F686" s="104">
        <v>0</v>
      </c>
      <c r="G686" s="42">
        <v>0</v>
      </c>
      <c r="H686" s="104">
        <v>0</v>
      </c>
      <c r="I686" s="31">
        <v>0</v>
      </c>
      <c r="J686" s="255">
        <v>0</v>
      </c>
      <c r="K686" s="543"/>
      <c r="L686" s="57">
        <f t="shared" si="25"/>
        <v>18.7</v>
      </c>
    </row>
    <row r="687" spans="1:12" s="4" customFormat="1" ht="22.5" customHeight="1" x14ac:dyDescent="0.25">
      <c r="A687" s="409" t="s">
        <v>1160</v>
      </c>
      <c r="B687" s="466"/>
      <c r="C687" s="56" t="s">
        <v>40</v>
      </c>
      <c r="D687" s="498">
        <v>193.2</v>
      </c>
      <c r="E687" s="104">
        <v>0</v>
      </c>
      <c r="F687" s="104">
        <v>0</v>
      </c>
      <c r="G687" s="42">
        <v>0</v>
      </c>
      <c r="H687" s="104">
        <v>0</v>
      </c>
      <c r="I687" s="31">
        <v>0</v>
      </c>
      <c r="J687" s="255">
        <v>0</v>
      </c>
      <c r="K687" s="543"/>
      <c r="L687" s="57">
        <f t="shared" si="25"/>
        <v>193.2</v>
      </c>
    </row>
    <row r="688" spans="1:12" s="4" customFormat="1" ht="22.5" customHeight="1" x14ac:dyDescent="0.25">
      <c r="A688" s="409" t="s">
        <v>699</v>
      </c>
      <c r="B688" s="466"/>
      <c r="C688" s="56" t="s">
        <v>40</v>
      </c>
      <c r="D688" s="74">
        <v>2976.2000000000003</v>
      </c>
      <c r="E688" s="104">
        <v>0</v>
      </c>
      <c r="F688" s="104">
        <v>0</v>
      </c>
      <c r="G688" s="42">
        <v>0</v>
      </c>
      <c r="H688" s="104">
        <v>0</v>
      </c>
      <c r="I688" s="31">
        <v>0</v>
      </c>
      <c r="J688" s="255">
        <v>0</v>
      </c>
      <c r="K688" s="543"/>
      <c r="L688" s="57">
        <f t="shared" si="25"/>
        <v>2976.2000000000003</v>
      </c>
    </row>
    <row r="689" spans="1:12" s="4" customFormat="1" ht="22.5" customHeight="1" x14ac:dyDescent="0.25">
      <c r="A689" s="409" t="s">
        <v>700</v>
      </c>
      <c r="B689" s="466"/>
      <c r="C689" s="56" t="s">
        <v>40</v>
      </c>
      <c r="D689" s="60">
        <v>8875.4</v>
      </c>
      <c r="E689" s="104">
        <v>0</v>
      </c>
      <c r="F689" s="104">
        <v>0</v>
      </c>
      <c r="G689" s="42">
        <v>0</v>
      </c>
      <c r="H689" s="104">
        <v>0</v>
      </c>
      <c r="I689" s="104">
        <v>0</v>
      </c>
      <c r="J689" s="517">
        <v>0</v>
      </c>
      <c r="K689" s="528"/>
      <c r="L689" s="553">
        <f t="shared" si="25"/>
        <v>8875.4</v>
      </c>
    </row>
    <row r="690" spans="1:12" s="4" customFormat="1" ht="22.5" customHeight="1" x14ac:dyDescent="0.25">
      <c r="A690" s="409" t="s">
        <v>701</v>
      </c>
      <c r="B690" s="466"/>
      <c r="C690" s="56" t="s">
        <v>40</v>
      </c>
      <c r="D690" s="60">
        <v>506.3</v>
      </c>
      <c r="E690" s="104">
        <v>0</v>
      </c>
      <c r="F690" s="104">
        <v>0</v>
      </c>
      <c r="G690" s="42">
        <v>0</v>
      </c>
      <c r="H690" s="104">
        <v>0</v>
      </c>
      <c r="I690" s="31">
        <v>0</v>
      </c>
      <c r="J690" s="255">
        <v>0</v>
      </c>
      <c r="K690" s="528"/>
      <c r="L690" s="553">
        <f t="shared" si="25"/>
        <v>506.3</v>
      </c>
    </row>
    <row r="691" spans="1:12" s="4" customFormat="1" ht="22.5" customHeight="1" x14ac:dyDescent="0.25">
      <c r="A691" s="409" t="s">
        <v>702</v>
      </c>
      <c r="B691" s="466"/>
      <c r="C691" s="56" t="s">
        <v>40</v>
      </c>
      <c r="D691" s="60">
        <v>2442.0699999999997</v>
      </c>
      <c r="E691" s="104">
        <v>0</v>
      </c>
      <c r="F691" s="104">
        <v>0</v>
      </c>
      <c r="G691" s="42">
        <v>0</v>
      </c>
      <c r="H691" s="104">
        <v>0</v>
      </c>
      <c r="I691" s="104">
        <v>0</v>
      </c>
      <c r="J691" s="255">
        <v>0</v>
      </c>
      <c r="K691" s="528"/>
      <c r="L691" s="553">
        <f t="shared" si="25"/>
        <v>2442.0699999999997</v>
      </c>
    </row>
    <row r="692" spans="1:12" s="4" customFormat="1" ht="22.5" customHeight="1" x14ac:dyDescent="0.25">
      <c r="A692" s="409" t="s">
        <v>703</v>
      </c>
      <c r="B692" s="466"/>
      <c r="C692" s="56" t="s">
        <v>40</v>
      </c>
      <c r="D692" s="60">
        <v>2709</v>
      </c>
      <c r="E692" s="104">
        <v>0</v>
      </c>
      <c r="F692" s="104">
        <v>0</v>
      </c>
      <c r="G692" s="42">
        <v>0</v>
      </c>
      <c r="H692" s="104">
        <v>0</v>
      </c>
      <c r="I692" s="104">
        <v>0</v>
      </c>
      <c r="J692" s="255">
        <v>0</v>
      </c>
      <c r="K692" s="528"/>
      <c r="L692" s="553">
        <f t="shared" si="25"/>
        <v>2709</v>
      </c>
    </row>
    <row r="693" spans="1:12" s="4" customFormat="1" ht="22.5" customHeight="1" x14ac:dyDescent="0.25">
      <c r="A693" s="409" t="s">
        <v>1077</v>
      </c>
      <c r="B693" s="466"/>
      <c r="C693" s="56" t="s">
        <v>40</v>
      </c>
      <c r="D693" s="74">
        <v>1681.26</v>
      </c>
      <c r="E693" s="104">
        <v>0</v>
      </c>
      <c r="F693" s="104">
        <v>0</v>
      </c>
      <c r="G693" s="42">
        <v>0</v>
      </c>
      <c r="H693" s="104">
        <v>1977</v>
      </c>
      <c r="I693" s="104">
        <v>0</v>
      </c>
      <c r="J693" s="255">
        <v>0</v>
      </c>
      <c r="K693" s="543"/>
      <c r="L693" s="57">
        <f t="shared" si="25"/>
        <v>3658.26</v>
      </c>
    </row>
    <row r="694" spans="1:12" s="4" customFormat="1" ht="24.75" customHeight="1" x14ac:dyDescent="0.25">
      <c r="A694" s="409" t="s">
        <v>704</v>
      </c>
      <c r="B694" s="466"/>
      <c r="C694" s="56" t="s">
        <v>40</v>
      </c>
      <c r="D694" s="60">
        <v>1132.3</v>
      </c>
      <c r="E694" s="104">
        <v>0</v>
      </c>
      <c r="F694" s="104">
        <v>0</v>
      </c>
      <c r="G694" s="42">
        <v>0</v>
      </c>
      <c r="H694" s="104">
        <v>0</v>
      </c>
      <c r="I694" s="104">
        <v>0</v>
      </c>
      <c r="J694" s="255">
        <v>0</v>
      </c>
      <c r="K694" s="543"/>
      <c r="L694" s="57">
        <f t="shared" si="25"/>
        <v>1132.3</v>
      </c>
    </row>
    <row r="695" spans="1:12" ht="24" customHeight="1" x14ac:dyDescent="0.2">
      <c r="A695" s="409" t="s">
        <v>705</v>
      </c>
      <c r="B695" s="466"/>
      <c r="C695" s="56" t="s">
        <v>40</v>
      </c>
      <c r="D695" s="60">
        <v>12.1</v>
      </c>
      <c r="E695" s="104">
        <v>0</v>
      </c>
      <c r="F695" s="104">
        <v>0</v>
      </c>
      <c r="G695" s="42">
        <v>0</v>
      </c>
      <c r="H695" s="104">
        <v>0</v>
      </c>
      <c r="I695" s="104">
        <v>0</v>
      </c>
      <c r="J695" s="255">
        <v>0</v>
      </c>
      <c r="K695" s="543"/>
      <c r="L695" s="57">
        <f t="shared" si="25"/>
        <v>12.1</v>
      </c>
    </row>
    <row r="696" spans="1:12" ht="22.5" customHeight="1" x14ac:dyDescent="0.2">
      <c r="A696" s="409" t="s">
        <v>706</v>
      </c>
      <c r="B696" s="466"/>
      <c r="C696" s="56" t="s">
        <v>40</v>
      </c>
      <c r="D696" s="74">
        <v>5449.7</v>
      </c>
      <c r="E696" s="104">
        <v>0</v>
      </c>
      <c r="F696" s="104">
        <v>0</v>
      </c>
      <c r="G696" s="42">
        <v>0</v>
      </c>
      <c r="H696" s="104">
        <v>0</v>
      </c>
      <c r="I696" s="104">
        <v>0</v>
      </c>
      <c r="J696" s="255">
        <v>0</v>
      </c>
      <c r="K696" s="543"/>
      <c r="L696" s="57">
        <f t="shared" si="25"/>
        <v>5449.7</v>
      </c>
    </row>
    <row r="697" spans="1:12" ht="22.5" customHeight="1" x14ac:dyDescent="0.2">
      <c r="A697" s="409" t="s">
        <v>1078</v>
      </c>
      <c r="B697" s="466"/>
      <c r="C697" s="56" t="s">
        <v>40</v>
      </c>
      <c r="D697" s="74">
        <v>652</v>
      </c>
      <c r="E697" s="104">
        <v>0</v>
      </c>
      <c r="F697" s="104">
        <v>0</v>
      </c>
      <c r="G697" s="42">
        <v>0</v>
      </c>
      <c r="H697" s="104">
        <v>0</v>
      </c>
      <c r="I697" s="104">
        <v>0</v>
      </c>
      <c r="J697" s="255">
        <v>0</v>
      </c>
      <c r="K697" s="543"/>
      <c r="L697" s="57">
        <f t="shared" si="25"/>
        <v>652</v>
      </c>
    </row>
    <row r="698" spans="1:12" ht="22.5" customHeight="1" x14ac:dyDescent="0.2">
      <c r="A698" s="409" t="s">
        <v>707</v>
      </c>
      <c r="B698" s="466"/>
      <c r="C698" s="56" t="s">
        <v>40</v>
      </c>
      <c r="D698" s="74">
        <v>1576.1</v>
      </c>
      <c r="E698" s="104">
        <v>0</v>
      </c>
      <c r="F698" s="104">
        <v>0</v>
      </c>
      <c r="G698" s="42">
        <v>0</v>
      </c>
      <c r="H698" s="104">
        <v>0</v>
      </c>
      <c r="I698" s="104">
        <v>0</v>
      </c>
      <c r="J698" s="255">
        <v>0</v>
      </c>
      <c r="K698" s="543"/>
      <c r="L698" s="57">
        <f t="shared" si="25"/>
        <v>1576.1</v>
      </c>
    </row>
    <row r="699" spans="1:12" ht="22.5" customHeight="1" x14ac:dyDescent="0.2">
      <c r="A699" s="409" t="s">
        <v>708</v>
      </c>
      <c r="B699" s="466"/>
      <c r="C699" s="56" t="s">
        <v>40</v>
      </c>
      <c r="D699" s="74">
        <v>289.39999999999998</v>
      </c>
      <c r="E699" s="104">
        <v>0</v>
      </c>
      <c r="F699" s="104">
        <v>0</v>
      </c>
      <c r="G699" s="42">
        <v>0</v>
      </c>
      <c r="H699" s="104">
        <v>0</v>
      </c>
      <c r="I699" s="104">
        <v>0</v>
      </c>
      <c r="J699" s="255">
        <v>0</v>
      </c>
      <c r="K699" s="543"/>
      <c r="L699" s="57">
        <f t="shared" si="25"/>
        <v>289.39999999999998</v>
      </c>
    </row>
    <row r="700" spans="1:12" ht="22.5" customHeight="1" x14ac:dyDescent="0.2">
      <c r="A700" s="409" t="s">
        <v>709</v>
      </c>
      <c r="B700" s="466"/>
      <c r="C700" s="56" t="s">
        <v>40</v>
      </c>
      <c r="D700" s="74">
        <v>1123.3</v>
      </c>
      <c r="E700" s="104">
        <v>0</v>
      </c>
      <c r="F700" s="104">
        <v>0</v>
      </c>
      <c r="G700" s="42">
        <v>0</v>
      </c>
      <c r="H700" s="104">
        <v>0</v>
      </c>
      <c r="I700" s="104">
        <v>0</v>
      </c>
      <c r="J700" s="255">
        <v>0</v>
      </c>
      <c r="K700" s="543"/>
      <c r="L700" s="57">
        <f t="shared" si="25"/>
        <v>1123.3</v>
      </c>
    </row>
    <row r="701" spans="1:12" ht="22.5" customHeight="1" x14ac:dyDescent="0.2">
      <c r="A701" s="409" t="s">
        <v>710</v>
      </c>
      <c r="B701" s="466"/>
      <c r="C701" s="56" t="s">
        <v>40</v>
      </c>
      <c r="D701" s="74">
        <v>1585.6</v>
      </c>
      <c r="E701" s="104">
        <v>0</v>
      </c>
      <c r="F701" s="104">
        <v>0</v>
      </c>
      <c r="G701" s="42">
        <v>0</v>
      </c>
      <c r="H701" s="104">
        <v>0</v>
      </c>
      <c r="I701" s="104">
        <v>0</v>
      </c>
      <c r="J701" s="255">
        <v>0</v>
      </c>
      <c r="K701" s="543"/>
      <c r="L701" s="57">
        <f t="shared" si="25"/>
        <v>1585.6</v>
      </c>
    </row>
    <row r="702" spans="1:12" ht="22.5" customHeight="1" x14ac:dyDescent="0.2">
      <c r="A702" s="409" t="s">
        <v>711</v>
      </c>
      <c r="B702" s="466"/>
      <c r="C702" s="56" t="s">
        <v>40</v>
      </c>
      <c r="D702" s="74">
        <v>190</v>
      </c>
      <c r="E702" s="104">
        <v>0</v>
      </c>
      <c r="F702" s="104">
        <v>0</v>
      </c>
      <c r="G702" s="42">
        <v>0</v>
      </c>
      <c r="H702" s="104">
        <v>0</v>
      </c>
      <c r="I702" s="104">
        <v>0</v>
      </c>
      <c r="J702" s="255">
        <v>0</v>
      </c>
      <c r="K702" s="543"/>
      <c r="L702" s="57">
        <f t="shared" si="25"/>
        <v>190</v>
      </c>
    </row>
    <row r="703" spans="1:12" ht="22.5" customHeight="1" x14ac:dyDescent="0.2">
      <c r="A703" s="409" t="s">
        <v>712</v>
      </c>
      <c r="B703" s="466"/>
      <c r="C703" s="56" t="s">
        <v>40</v>
      </c>
      <c r="D703" s="60">
        <v>11954.400000000001</v>
      </c>
      <c r="E703" s="104">
        <v>0</v>
      </c>
      <c r="F703" s="104">
        <v>0</v>
      </c>
      <c r="G703" s="42">
        <v>0</v>
      </c>
      <c r="H703" s="104">
        <v>0</v>
      </c>
      <c r="I703" s="104">
        <v>0</v>
      </c>
      <c r="J703" s="255">
        <v>0</v>
      </c>
      <c r="K703" s="543"/>
      <c r="L703" s="57">
        <f t="shared" si="25"/>
        <v>11954.400000000001</v>
      </c>
    </row>
    <row r="704" spans="1:12" ht="22.5" customHeight="1" x14ac:dyDescent="0.2">
      <c r="A704" s="409" t="s">
        <v>713</v>
      </c>
      <c r="B704" s="466"/>
      <c r="C704" s="56" t="s">
        <v>40</v>
      </c>
      <c r="D704" s="74">
        <v>234.9</v>
      </c>
      <c r="E704" s="104">
        <v>0</v>
      </c>
      <c r="F704" s="104">
        <v>0</v>
      </c>
      <c r="G704" s="42">
        <v>0</v>
      </c>
      <c r="H704" s="104">
        <v>0</v>
      </c>
      <c r="I704" s="104">
        <v>0</v>
      </c>
      <c r="J704" s="255">
        <v>0</v>
      </c>
      <c r="K704" s="543"/>
      <c r="L704" s="57">
        <f t="shared" si="25"/>
        <v>234.9</v>
      </c>
    </row>
    <row r="705" spans="1:12" ht="23.25" customHeight="1" x14ac:dyDescent="0.2">
      <c r="A705" s="409" t="s">
        <v>714</v>
      </c>
      <c r="B705" s="466"/>
      <c r="C705" s="56" t="s">
        <v>40</v>
      </c>
      <c r="D705" s="60">
        <v>6.5</v>
      </c>
      <c r="E705" s="104">
        <v>0</v>
      </c>
      <c r="F705" s="104">
        <v>0</v>
      </c>
      <c r="G705" s="42">
        <v>0</v>
      </c>
      <c r="H705" s="104">
        <v>0</v>
      </c>
      <c r="I705" s="104">
        <v>0</v>
      </c>
      <c r="J705" s="255">
        <v>0</v>
      </c>
      <c r="K705" s="543"/>
      <c r="L705" s="57">
        <f t="shared" si="25"/>
        <v>6.5</v>
      </c>
    </row>
    <row r="706" spans="1:12" ht="22.5" customHeight="1" x14ac:dyDescent="0.2">
      <c r="A706" s="409" t="s">
        <v>715</v>
      </c>
      <c r="B706" s="466"/>
      <c r="C706" s="56" t="s">
        <v>40</v>
      </c>
      <c r="D706" s="60">
        <v>281</v>
      </c>
      <c r="E706" s="104">
        <v>0</v>
      </c>
      <c r="F706" s="104">
        <v>0</v>
      </c>
      <c r="G706" s="42">
        <v>0</v>
      </c>
      <c r="H706" s="104">
        <v>0</v>
      </c>
      <c r="I706" s="104">
        <v>0</v>
      </c>
      <c r="J706" s="255">
        <v>0</v>
      </c>
      <c r="K706" s="543"/>
      <c r="L706" s="57">
        <f t="shared" si="25"/>
        <v>281</v>
      </c>
    </row>
    <row r="707" spans="1:12" ht="22.5" customHeight="1" x14ac:dyDescent="0.2">
      <c r="A707" s="409" t="s">
        <v>716</v>
      </c>
      <c r="B707" s="466"/>
      <c r="C707" s="56" t="s">
        <v>40</v>
      </c>
      <c r="D707" s="74">
        <v>21</v>
      </c>
      <c r="E707" s="104">
        <v>0</v>
      </c>
      <c r="F707" s="104">
        <v>0</v>
      </c>
      <c r="G707" s="42">
        <v>0</v>
      </c>
      <c r="H707" s="104">
        <v>0</v>
      </c>
      <c r="I707" s="104">
        <v>0</v>
      </c>
      <c r="J707" s="255">
        <v>0</v>
      </c>
      <c r="K707" s="543"/>
      <c r="L707" s="57">
        <f t="shared" si="25"/>
        <v>21</v>
      </c>
    </row>
    <row r="708" spans="1:12" ht="22.5" customHeight="1" x14ac:dyDescent="0.2">
      <c r="A708" s="409" t="s">
        <v>1079</v>
      </c>
      <c r="B708" s="466"/>
      <c r="C708" s="56" t="s">
        <v>40</v>
      </c>
      <c r="D708" s="74">
        <v>110</v>
      </c>
      <c r="E708" s="104">
        <v>0</v>
      </c>
      <c r="F708" s="104">
        <v>0</v>
      </c>
      <c r="G708" s="42">
        <v>0</v>
      </c>
      <c r="H708" s="104">
        <v>0</v>
      </c>
      <c r="I708" s="104">
        <v>0</v>
      </c>
      <c r="J708" s="255">
        <v>0</v>
      </c>
      <c r="K708" s="543"/>
      <c r="L708" s="57">
        <f t="shared" si="25"/>
        <v>110</v>
      </c>
    </row>
    <row r="709" spans="1:12" ht="22.5" customHeight="1" x14ac:dyDescent="0.2">
      <c r="A709" s="409" t="s">
        <v>717</v>
      </c>
      <c r="B709" s="466"/>
      <c r="C709" s="56" t="s">
        <v>40</v>
      </c>
      <c r="D709" s="74">
        <v>1240.75</v>
      </c>
      <c r="E709" s="104">
        <v>0</v>
      </c>
      <c r="F709" s="104">
        <v>0</v>
      </c>
      <c r="G709" s="42">
        <v>0</v>
      </c>
      <c r="H709" s="104">
        <v>0</v>
      </c>
      <c r="I709" s="104">
        <v>0</v>
      </c>
      <c r="J709" s="255">
        <v>0</v>
      </c>
      <c r="K709" s="543"/>
      <c r="L709" s="57">
        <f t="shared" si="25"/>
        <v>1240.75</v>
      </c>
    </row>
    <row r="710" spans="1:12" ht="22.5" customHeight="1" x14ac:dyDescent="0.2">
      <c r="A710" s="409" t="s">
        <v>1084</v>
      </c>
      <c r="B710" s="466"/>
      <c r="C710" s="56" t="s">
        <v>40</v>
      </c>
      <c r="D710" s="74">
        <v>1951.4</v>
      </c>
      <c r="E710" s="104">
        <v>415.4</v>
      </c>
      <c r="F710" s="104">
        <v>0</v>
      </c>
      <c r="G710" s="104">
        <v>794.8</v>
      </c>
      <c r="H710" s="31">
        <v>679.2</v>
      </c>
      <c r="I710" s="104">
        <v>95</v>
      </c>
      <c r="J710" s="255">
        <v>744.8</v>
      </c>
      <c r="K710" s="543"/>
      <c r="L710" s="57">
        <f t="shared" ref="L710:L743" si="26">SUM(D710:K710)</f>
        <v>4680.6000000000004</v>
      </c>
    </row>
    <row r="711" spans="1:12" ht="22.5" customHeight="1" x14ac:dyDescent="0.2">
      <c r="A711" s="409" t="s">
        <v>718</v>
      </c>
      <c r="B711" s="466"/>
      <c r="C711" s="56" t="s">
        <v>40</v>
      </c>
      <c r="D711" s="74">
        <v>12332.24</v>
      </c>
      <c r="E711" s="104">
        <v>0</v>
      </c>
      <c r="F711" s="104">
        <v>0</v>
      </c>
      <c r="G711" s="104">
        <v>0</v>
      </c>
      <c r="H711" s="31">
        <v>0</v>
      </c>
      <c r="I711" s="104">
        <v>0</v>
      </c>
      <c r="J711" s="255">
        <v>0</v>
      </c>
      <c r="K711" s="543"/>
      <c r="L711" s="57">
        <f t="shared" si="26"/>
        <v>12332.24</v>
      </c>
    </row>
    <row r="712" spans="1:12" ht="22.5" customHeight="1" x14ac:dyDescent="0.2">
      <c r="A712" s="409" t="s">
        <v>719</v>
      </c>
      <c r="B712" s="466"/>
      <c r="C712" s="56" t="s">
        <v>40</v>
      </c>
      <c r="D712" s="74">
        <v>5482.8000000000011</v>
      </c>
      <c r="E712" s="104">
        <v>0</v>
      </c>
      <c r="F712" s="104">
        <v>0</v>
      </c>
      <c r="G712" s="104">
        <v>0</v>
      </c>
      <c r="H712" s="31">
        <v>0</v>
      </c>
      <c r="I712" s="104">
        <v>0</v>
      </c>
      <c r="J712" s="255">
        <v>0</v>
      </c>
      <c r="K712" s="543"/>
      <c r="L712" s="57">
        <f t="shared" si="26"/>
        <v>5482.8000000000011</v>
      </c>
    </row>
    <row r="713" spans="1:12" ht="22.5" customHeight="1" x14ac:dyDescent="0.2">
      <c r="A713" s="409" t="s">
        <v>1056</v>
      </c>
      <c r="B713" s="466"/>
      <c r="C713" s="56" t="s">
        <v>40</v>
      </c>
      <c r="D713" s="60">
        <v>623.4</v>
      </c>
      <c r="E713" s="104">
        <v>0</v>
      </c>
      <c r="F713" s="104">
        <v>0</v>
      </c>
      <c r="G713" s="104">
        <v>0</v>
      </c>
      <c r="H713" s="31">
        <v>0</v>
      </c>
      <c r="I713" s="104">
        <v>0</v>
      </c>
      <c r="J713" s="255">
        <v>0</v>
      </c>
      <c r="K713" s="543"/>
      <c r="L713" s="57">
        <f t="shared" si="26"/>
        <v>623.4</v>
      </c>
    </row>
    <row r="714" spans="1:12" ht="22.5" customHeight="1" x14ac:dyDescent="0.2">
      <c r="A714" s="469" t="s">
        <v>1080</v>
      </c>
      <c r="B714" s="466"/>
      <c r="C714" s="56" t="s">
        <v>40</v>
      </c>
      <c r="D714" s="60">
        <v>179651.53</v>
      </c>
      <c r="E714" s="104">
        <v>0</v>
      </c>
      <c r="F714" s="104">
        <v>0</v>
      </c>
      <c r="G714" s="104">
        <v>0</v>
      </c>
      <c r="H714" s="31">
        <v>0</v>
      </c>
      <c r="I714" s="104">
        <v>0</v>
      </c>
      <c r="J714" s="255">
        <v>0</v>
      </c>
      <c r="K714" s="543"/>
      <c r="L714" s="57">
        <f t="shared" si="26"/>
        <v>179651.53</v>
      </c>
    </row>
    <row r="715" spans="1:12" ht="22.5" customHeight="1" x14ac:dyDescent="0.2">
      <c r="A715" s="413" t="s">
        <v>1082</v>
      </c>
      <c r="B715" s="468"/>
      <c r="C715" s="56" t="s">
        <v>40</v>
      </c>
      <c r="D715" s="74">
        <v>13875.8</v>
      </c>
      <c r="E715" s="104">
        <v>0</v>
      </c>
      <c r="F715" s="104">
        <v>0</v>
      </c>
      <c r="G715" s="104">
        <v>0</v>
      </c>
      <c r="H715" s="31">
        <v>102.8</v>
      </c>
      <c r="I715" s="104">
        <v>0</v>
      </c>
      <c r="J715" s="255">
        <v>0</v>
      </c>
      <c r="K715" s="543"/>
      <c r="L715" s="57">
        <f t="shared" si="26"/>
        <v>13978.599999999999</v>
      </c>
    </row>
    <row r="716" spans="1:12" ht="22.5" customHeight="1" x14ac:dyDescent="0.2">
      <c r="A716" s="413" t="s">
        <v>1083</v>
      </c>
      <c r="B716" s="468"/>
      <c r="C716" s="56" t="s">
        <v>40</v>
      </c>
      <c r="D716" s="74">
        <v>1627</v>
      </c>
      <c r="E716" s="104">
        <v>0</v>
      </c>
      <c r="F716" s="104">
        <v>0</v>
      </c>
      <c r="G716" s="104">
        <v>0</v>
      </c>
      <c r="H716" s="104">
        <v>0</v>
      </c>
      <c r="I716" s="104">
        <v>0</v>
      </c>
      <c r="J716" s="255">
        <v>0</v>
      </c>
      <c r="K716" s="543"/>
      <c r="L716" s="57">
        <f t="shared" si="26"/>
        <v>1627</v>
      </c>
    </row>
    <row r="717" spans="1:12" ht="22.5" customHeight="1" x14ac:dyDescent="0.2">
      <c r="A717" s="413" t="s">
        <v>720</v>
      </c>
      <c r="B717" s="468"/>
      <c r="C717" s="55" t="s">
        <v>40</v>
      </c>
      <c r="D717" s="74">
        <v>916.38</v>
      </c>
      <c r="E717" s="104">
        <v>0</v>
      </c>
      <c r="F717" s="104">
        <v>0</v>
      </c>
      <c r="G717" s="104">
        <v>0</v>
      </c>
      <c r="H717" s="104">
        <v>0</v>
      </c>
      <c r="I717" s="104">
        <v>0</v>
      </c>
      <c r="J717" s="255">
        <v>0</v>
      </c>
      <c r="K717" s="543"/>
      <c r="L717" s="57">
        <f t="shared" si="26"/>
        <v>916.38</v>
      </c>
    </row>
    <row r="718" spans="1:12" ht="22.5" customHeight="1" x14ac:dyDescent="0.2">
      <c r="A718" s="409" t="s">
        <v>721</v>
      </c>
      <c r="B718" s="466"/>
      <c r="C718" s="56" t="s">
        <v>40</v>
      </c>
      <c r="D718" s="74">
        <v>17.899999999999999</v>
      </c>
      <c r="E718" s="104">
        <v>0</v>
      </c>
      <c r="F718" s="104">
        <v>0</v>
      </c>
      <c r="G718" s="104">
        <v>0</v>
      </c>
      <c r="H718" s="104">
        <v>0</v>
      </c>
      <c r="I718" s="104">
        <v>0</v>
      </c>
      <c r="J718" s="255">
        <v>0</v>
      </c>
      <c r="K718" s="543"/>
      <c r="L718" s="57">
        <f t="shared" si="26"/>
        <v>17.899999999999999</v>
      </c>
    </row>
    <row r="719" spans="1:12" ht="22.5" customHeight="1" x14ac:dyDescent="0.2">
      <c r="A719" s="409" t="s">
        <v>722</v>
      </c>
      <c r="B719" s="466"/>
      <c r="C719" s="56" t="s">
        <v>40</v>
      </c>
      <c r="D719" s="74">
        <v>140</v>
      </c>
      <c r="E719" s="104">
        <v>0</v>
      </c>
      <c r="F719" s="104">
        <v>0</v>
      </c>
      <c r="G719" s="104">
        <v>0</v>
      </c>
      <c r="H719" s="104">
        <v>0</v>
      </c>
      <c r="I719" s="104">
        <v>0</v>
      </c>
      <c r="J719" s="255">
        <v>0</v>
      </c>
      <c r="K719" s="543"/>
      <c r="L719" s="57">
        <f t="shared" si="26"/>
        <v>140</v>
      </c>
    </row>
    <row r="720" spans="1:12" ht="22.5" customHeight="1" x14ac:dyDescent="0.2">
      <c r="A720" s="409" t="s">
        <v>723</v>
      </c>
      <c r="B720" s="466"/>
      <c r="C720" s="56" t="s">
        <v>40</v>
      </c>
      <c r="D720" s="74">
        <v>98.1</v>
      </c>
      <c r="E720" s="104">
        <v>0</v>
      </c>
      <c r="F720" s="104">
        <v>0</v>
      </c>
      <c r="G720" s="104">
        <v>0</v>
      </c>
      <c r="H720" s="104">
        <v>0</v>
      </c>
      <c r="I720" s="104">
        <v>0</v>
      </c>
      <c r="J720" s="255">
        <v>0</v>
      </c>
      <c r="K720" s="543"/>
      <c r="L720" s="57">
        <f t="shared" si="26"/>
        <v>98.1</v>
      </c>
    </row>
    <row r="721" spans="1:12" ht="22.5" customHeight="1" x14ac:dyDescent="0.2">
      <c r="A721" s="409" t="s">
        <v>724</v>
      </c>
      <c r="B721" s="466"/>
      <c r="C721" s="56" t="s">
        <v>40</v>
      </c>
      <c r="D721" s="74">
        <v>191.5</v>
      </c>
      <c r="E721" s="104">
        <v>0</v>
      </c>
      <c r="F721" s="104">
        <v>0</v>
      </c>
      <c r="G721" s="104">
        <v>0</v>
      </c>
      <c r="H721" s="104">
        <v>0</v>
      </c>
      <c r="I721" s="104">
        <v>0</v>
      </c>
      <c r="J721" s="255">
        <v>0</v>
      </c>
      <c r="K721" s="543"/>
      <c r="L721" s="57">
        <f t="shared" si="26"/>
        <v>191.5</v>
      </c>
    </row>
    <row r="722" spans="1:12" ht="22.5" customHeight="1" x14ac:dyDescent="0.2">
      <c r="A722" s="409" t="s">
        <v>725</v>
      </c>
      <c r="B722" s="466"/>
      <c r="C722" s="56" t="s">
        <v>40</v>
      </c>
      <c r="D722" s="74">
        <v>3898.3</v>
      </c>
      <c r="E722" s="104">
        <v>0</v>
      </c>
      <c r="F722" s="104">
        <v>0</v>
      </c>
      <c r="G722" s="104">
        <v>0</v>
      </c>
      <c r="H722" s="104">
        <v>0</v>
      </c>
      <c r="I722" s="104">
        <v>0</v>
      </c>
      <c r="J722" s="255">
        <v>0</v>
      </c>
      <c r="K722" s="543"/>
      <c r="L722" s="57">
        <f t="shared" si="26"/>
        <v>3898.3</v>
      </c>
    </row>
    <row r="723" spans="1:12" ht="22.5" customHeight="1" x14ac:dyDescent="0.2">
      <c r="A723" s="409" t="s">
        <v>726</v>
      </c>
      <c r="B723" s="466"/>
      <c r="C723" s="56" t="s">
        <v>40</v>
      </c>
      <c r="D723" s="74">
        <v>1178</v>
      </c>
      <c r="E723" s="104">
        <v>0</v>
      </c>
      <c r="F723" s="104">
        <v>0</v>
      </c>
      <c r="G723" s="104">
        <v>0</v>
      </c>
      <c r="H723" s="104">
        <v>0</v>
      </c>
      <c r="I723" s="104">
        <v>0</v>
      </c>
      <c r="J723" s="255">
        <v>62.2</v>
      </c>
      <c r="K723" s="543"/>
      <c r="L723" s="57">
        <f t="shared" si="26"/>
        <v>1240.2</v>
      </c>
    </row>
    <row r="724" spans="1:12" ht="22.5" customHeight="1" x14ac:dyDescent="0.2">
      <c r="A724" s="409" t="s">
        <v>1217</v>
      </c>
      <c r="B724" s="466"/>
      <c r="C724" s="56" t="s">
        <v>40</v>
      </c>
      <c r="D724" s="60">
        <v>0</v>
      </c>
      <c r="E724" s="446">
        <v>0</v>
      </c>
      <c r="F724" s="446">
        <v>0</v>
      </c>
      <c r="G724" s="269">
        <v>0</v>
      </c>
      <c r="H724" s="104">
        <v>104.6</v>
      </c>
      <c r="I724" s="104">
        <v>0</v>
      </c>
      <c r="J724" s="255">
        <v>0</v>
      </c>
      <c r="K724" s="543"/>
      <c r="L724" s="57">
        <f t="shared" si="26"/>
        <v>104.6</v>
      </c>
    </row>
    <row r="725" spans="1:12" ht="22.5" customHeight="1" x14ac:dyDescent="0.2">
      <c r="A725" s="409" t="s">
        <v>727</v>
      </c>
      <c r="B725" s="466"/>
      <c r="C725" s="56" t="s">
        <v>40</v>
      </c>
      <c r="D725" s="60">
        <v>1661.1</v>
      </c>
      <c r="E725" s="104">
        <v>0</v>
      </c>
      <c r="F725" s="104">
        <v>0</v>
      </c>
      <c r="G725" s="104">
        <v>0</v>
      </c>
      <c r="H725" s="104">
        <v>0</v>
      </c>
      <c r="I725" s="104">
        <v>0</v>
      </c>
      <c r="J725" s="255">
        <v>0</v>
      </c>
      <c r="K725" s="543"/>
      <c r="L725" s="57">
        <f t="shared" si="26"/>
        <v>1661.1</v>
      </c>
    </row>
    <row r="726" spans="1:12" ht="22.5" customHeight="1" x14ac:dyDescent="0.2">
      <c r="A726" s="409" t="s">
        <v>728</v>
      </c>
      <c r="B726" s="466"/>
      <c r="C726" s="56" t="s">
        <v>40</v>
      </c>
      <c r="D726" s="74">
        <v>588.6</v>
      </c>
      <c r="E726" s="104">
        <v>0</v>
      </c>
      <c r="F726" s="104">
        <v>0</v>
      </c>
      <c r="G726" s="104">
        <v>0</v>
      </c>
      <c r="H726" s="104">
        <v>0</v>
      </c>
      <c r="I726" s="104">
        <v>0</v>
      </c>
      <c r="J726" s="255">
        <v>0</v>
      </c>
      <c r="K726" s="543"/>
      <c r="L726" s="57">
        <f t="shared" si="26"/>
        <v>588.6</v>
      </c>
    </row>
    <row r="727" spans="1:12" ht="22.5" customHeight="1" x14ac:dyDescent="0.2">
      <c r="A727" s="409" t="s">
        <v>1202</v>
      </c>
      <c r="B727" s="466"/>
      <c r="C727" s="56" t="s">
        <v>40</v>
      </c>
      <c r="D727" s="74">
        <v>0</v>
      </c>
      <c r="E727" s="104">
        <v>122.2</v>
      </c>
      <c r="F727" s="104">
        <v>0</v>
      </c>
      <c r="G727" s="104">
        <v>0</v>
      </c>
      <c r="H727" s="104">
        <v>0</v>
      </c>
      <c r="I727" s="104">
        <v>200</v>
      </c>
      <c r="J727" s="255">
        <v>23.4</v>
      </c>
      <c r="K727" s="543"/>
      <c r="L727" s="57">
        <f t="shared" si="26"/>
        <v>345.59999999999997</v>
      </c>
    </row>
    <row r="728" spans="1:12" ht="22.5" customHeight="1" x14ac:dyDescent="0.2">
      <c r="A728" s="409" t="s">
        <v>729</v>
      </c>
      <c r="B728" s="466"/>
      <c r="C728" s="56" t="s">
        <v>40</v>
      </c>
      <c r="D728" s="74">
        <v>539.6</v>
      </c>
      <c r="E728" s="104">
        <v>0</v>
      </c>
      <c r="F728" s="104">
        <v>0</v>
      </c>
      <c r="G728" s="104">
        <v>0</v>
      </c>
      <c r="H728" s="104">
        <v>0</v>
      </c>
      <c r="I728" s="104">
        <v>0</v>
      </c>
      <c r="J728" s="104">
        <v>0</v>
      </c>
      <c r="K728" s="543"/>
      <c r="L728" s="57">
        <f t="shared" si="26"/>
        <v>539.6</v>
      </c>
    </row>
    <row r="729" spans="1:12" ht="22.5" customHeight="1" x14ac:dyDescent="0.2">
      <c r="A729" s="409" t="s">
        <v>730</v>
      </c>
      <c r="B729" s="466"/>
      <c r="C729" s="56" t="s">
        <v>40</v>
      </c>
      <c r="D729" s="60">
        <v>357</v>
      </c>
      <c r="E729" s="104">
        <v>0</v>
      </c>
      <c r="F729" s="104">
        <v>0</v>
      </c>
      <c r="G729" s="104">
        <v>0</v>
      </c>
      <c r="H729" s="104">
        <v>0</v>
      </c>
      <c r="I729" s="104">
        <v>0</v>
      </c>
      <c r="J729" s="104">
        <v>0</v>
      </c>
      <c r="K729" s="543"/>
      <c r="L729" s="57">
        <f t="shared" si="26"/>
        <v>357</v>
      </c>
    </row>
    <row r="730" spans="1:12" ht="22.5" customHeight="1" x14ac:dyDescent="0.2">
      <c r="A730" s="409" t="s">
        <v>731</v>
      </c>
      <c r="B730" s="466"/>
      <c r="C730" s="56" t="s">
        <v>40</v>
      </c>
      <c r="D730" s="31">
        <v>764</v>
      </c>
      <c r="E730" s="104">
        <v>0</v>
      </c>
      <c r="F730" s="104">
        <v>0</v>
      </c>
      <c r="G730" s="104">
        <v>0</v>
      </c>
      <c r="H730" s="104">
        <v>0</v>
      </c>
      <c r="I730" s="104">
        <v>0</v>
      </c>
      <c r="J730" s="104">
        <v>0</v>
      </c>
      <c r="K730" s="543"/>
      <c r="L730" s="57">
        <f t="shared" si="26"/>
        <v>764</v>
      </c>
    </row>
    <row r="731" spans="1:12" ht="22.5" customHeight="1" x14ac:dyDescent="0.2">
      <c r="A731" s="409" t="s">
        <v>732</v>
      </c>
      <c r="B731" s="466"/>
      <c r="C731" s="56" t="s">
        <v>40</v>
      </c>
      <c r="D731" s="74">
        <v>141.19999999999999</v>
      </c>
      <c r="E731" s="104">
        <v>0</v>
      </c>
      <c r="F731" s="104">
        <v>0</v>
      </c>
      <c r="G731" s="104">
        <v>0</v>
      </c>
      <c r="H731" s="104">
        <v>0</v>
      </c>
      <c r="I731" s="104">
        <v>0</v>
      </c>
      <c r="J731" s="104">
        <v>0</v>
      </c>
      <c r="K731" s="543"/>
      <c r="L731" s="57">
        <f t="shared" si="26"/>
        <v>141.19999999999999</v>
      </c>
    </row>
    <row r="732" spans="1:12" ht="22.5" customHeight="1" x14ac:dyDescent="0.2">
      <c r="A732" s="409" t="s">
        <v>733</v>
      </c>
      <c r="B732" s="466"/>
      <c r="C732" s="56" t="s">
        <v>40</v>
      </c>
      <c r="D732" s="74">
        <v>46.9</v>
      </c>
      <c r="E732" s="104">
        <v>0</v>
      </c>
      <c r="F732" s="104">
        <v>0</v>
      </c>
      <c r="G732" s="104">
        <v>0</v>
      </c>
      <c r="H732" s="104">
        <v>0</v>
      </c>
      <c r="I732" s="104">
        <v>0</v>
      </c>
      <c r="J732" s="104">
        <v>0</v>
      </c>
      <c r="K732" s="543"/>
      <c r="L732" s="57">
        <f t="shared" si="26"/>
        <v>46.9</v>
      </c>
    </row>
    <row r="733" spans="1:12" ht="22.5" customHeight="1" x14ac:dyDescent="0.2">
      <c r="A733" s="409" t="s">
        <v>1209</v>
      </c>
      <c r="B733" s="466"/>
      <c r="C733" s="56" t="s">
        <v>40</v>
      </c>
      <c r="D733" s="74">
        <v>0</v>
      </c>
      <c r="E733" s="104">
        <v>0</v>
      </c>
      <c r="F733" s="104">
        <v>3009.1</v>
      </c>
      <c r="G733" s="104">
        <v>0</v>
      </c>
      <c r="H733" s="104">
        <v>0</v>
      </c>
      <c r="I733" s="104">
        <v>0</v>
      </c>
      <c r="J733" s="104">
        <v>0</v>
      </c>
      <c r="K733" s="543"/>
      <c r="L733" s="57">
        <f t="shared" si="26"/>
        <v>3009.1</v>
      </c>
    </row>
    <row r="734" spans="1:12" ht="22.5" customHeight="1" x14ac:dyDescent="0.2">
      <c r="A734" s="409" t="s">
        <v>514</v>
      </c>
      <c r="B734" s="466"/>
      <c r="C734" s="56" t="s">
        <v>40</v>
      </c>
      <c r="D734" s="74">
        <v>138.1</v>
      </c>
      <c r="E734" s="104">
        <v>0</v>
      </c>
      <c r="F734" s="104">
        <v>0</v>
      </c>
      <c r="G734" s="104">
        <v>0</v>
      </c>
      <c r="H734" s="104">
        <v>0</v>
      </c>
      <c r="I734" s="104">
        <v>0</v>
      </c>
      <c r="J734" s="104">
        <v>0</v>
      </c>
      <c r="K734" s="543"/>
      <c r="L734" s="57">
        <f t="shared" si="26"/>
        <v>138.1</v>
      </c>
    </row>
    <row r="735" spans="1:12" ht="22.5" customHeight="1" x14ac:dyDescent="0.2">
      <c r="A735" s="409" t="s">
        <v>611</v>
      </c>
      <c r="B735" s="466"/>
      <c r="C735" s="56" t="s">
        <v>40</v>
      </c>
      <c r="D735" s="74">
        <v>517.90000000000009</v>
      </c>
      <c r="E735" s="104">
        <v>0</v>
      </c>
      <c r="F735" s="104">
        <v>0</v>
      </c>
      <c r="G735" s="104">
        <v>0</v>
      </c>
      <c r="H735" s="104">
        <v>0</v>
      </c>
      <c r="I735" s="104">
        <v>0</v>
      </c>
      <c r="J735" s="104">
        <v>0</v>
      </c>
      <c r="K735" s="543"/>
      <c r="L735" s="57">
        <f t="shared" si="26"/>
        <v>517.90000000000009</v>
      </c>
    </row>
    <row r="736" spans="1:12" ht="22.5" customHeight="1" x14ac:dyDescent="0.2">
      <c r="A736" s="409" t="s">
        <v>734</v>
      </c>
      <c r="B736" s="466"/>
      <c r="C736" s="56" t="s">
        <v>40</v>
      </c>
      <c r="D736" s="74">
        <v>911.27</v>
      </c>
      <c r="E736" s="104">
        <v>0</v>
      </c>
      <c r="F736" s="104">
        <v>0</v>
      </c>
      <c r="G736" s="104">
        <v>0</v>
      </c>
      <c r="H736" s="104">
        <v>0</v>
      </c>
      <c r="I736" s="104">
        <v>0</v>
      </c>
      <c r="J736" s="104">
        <v>0</v>
      </c>
      <c r="K736" s="543"/>
      <c r="L736" s="57">
        <f t="shared" si="26"/>
        <v>911.27</v>
      </c>
    </row>
    <row r="737" spans="1:12" ht="22.5" customHeight="1" x14ac:dyDescent="0.2">
      <c r="A737" s="409" t="s">
        <v>735</v>
      </c>
      <c r="B737" s="466"/>
      <c r="C737" s="56" t="s">
        <v>40</v>
      </c>
      <c r="D737" s="60">
        <v>1702.4</v>
      </c>
      <c r="E737" s="104">
        <v>0</v>
      </c>
      <c r="F737" s="104">
        <v>0</v>
      </c>
      <c r="G737" s="104">
        <v>0</v>
      </c>
      <c r="H737" s="104">
        <v>0</v>
      </c>
      <c r="I737" s="104">
        <v>0</v>
      </c>
      <c r="J737" s="104">
        <v>0</v>
      </c>
      <c r="K737" s="543"/>
      <c r="L737" s="57">
        <f t="shared" si="26"/>
        <v>1702.4</v>
      </c>
    </row>
    <row r="738" spans="1:12" ht="22.5" customHeight="1" x14ac:dyDescent="0.2">
      <c r="A738" s="401" t="s">
        <v>736</v>
      </c>
      <c r="B738" s="466"/>
      <c r="C738" s="56" t="s">
        <v>40</v>
      </c>
      <c r="D738" s="74">
        <v>10080.300000000001</v>
      </c>
      <c r="E738" s="104">
        <v>0</v>
      </c>
      <c r="F738" s="104">
        <v>0</v>
      </c>
      <c r="G738" s="104">
        <v>0</v>
      </c>
      <c r="H738" s="104">
        <v>0</v>
      </c>
      <c r="I738" s="104">
        <v>0</v>
      </c>
      <c r="J738" s="104">
        <v>0</v>
      </c>
      <c r="K738" s="543"/>
      <c r="L738" s="57">
        <f t="shared" si="26"/>
        <v>10080.300000000001</v>
      </c>
    </row>
    <row r="739" spans="1:12" ht="22.5" customHeight="1" x14ac:dyDescent="0.2">
      <c r="A739" s="401" t="s">
        <v>737</v>
      </c>
      <c r="B739" s="466"/>
      <c r="C739" s="56" t="s">
        <v>40</v>
      </c>
      <c r="D739" s="60">
        <v>323674.45</v>
      </c>
      <c r="E739" s="104">
        <v>0</v>
      </c>
      <c r="F739" s="104">
        <v>0</v>
      </c>
      <c r="G739" s="104">
        <v>0</v>
      </c>
      <c r="H739" s="104">
        <v>0</v>
      </c>
      <c r="I739" s="104">
        <v>0</v>
      </c>
      <c r="J739" s="104">
        <v>0</v>
      </c>
      <c r="K739" s="543"/>
      <c r="L739" s="57">
        <f t="shared" si="26"/>
        <v>323674.45</v>
      </c>
    </row>
    <row r="740" spans="1:12" ht="22.5" customHeight="1" x14ac:dyDescent="0.2">
      <c r="A740" s="401" t="s">
        <v>738</v>
      </c>
      <c r="B740" s="466"/>
      <c r="C740" s="56" t="s">
        <v>40</v>
      </c>
      <c r="D740" s="60">
        <v>29190.199999999997</v>
      </c>
      <c r="E740" s="104">
        <v>6153.4</v>
      </c>
      <c r="F740" s="104">
        <v>5825.3</v>
      </c>
      <c r="G740" s="104">
        <v>18727.599999999999</v>
      </c>
      <c r="H740" s="104">
        <v>18047.310000000001</v>
      </c>
      <c r="I740" s="104">
        <v>3833.6</v>
      </c>
      <c r="J740" s="517">
        <v>1829.4</v>
      </c>
      <c r="K740" s="543"/>
      <c r="L740" s="57">
        <f t="shared" si="26"/>
        <v>83606.81</v>
      </c>
    </row>
    <row r="741" spans="1:12" ht="22.5" customHeight="1" x14ac:dyDescent="0.2">
      <c r="A741" s="409" t="s">
        <v>739</v>
      </c>
      <c r="B741" s="466"/>
      <c r="C741" s="56" t="s">
        <v>40</v>
      </c>
      <c r="D741" s="60">
        <v>11.5</v>
      </c>
      <c r="E741" s="104">
        <v>0</v>
      </c>
      <c r="F741" s="104">
        <v>0</v>
      </c>
      <c r="G741" s="104">
        <v>0</v>
      </c>
      <c r="H741" s="104">
        <v>0</v>
      </c>
      <c r="I741" s="104">
        <v>0</v>
      </c>
      <c r="J741" s="255">
        <v>0</v>
      </c>
      <c r="K741" s="543"/>
      <c r="L741" s="57">
        <f t="shared" si="26"/>
        <v>11.5</v>
      </c>
    </row>
    <row r="742" spans="1:12" ht="22.5" customHeight="1" x14ac:dyDescent="0.2">
      <c r="A742" s="470" t="s">
        <v>740</v>
      </c>
      <c r="B742" s="471"/>
      <c r="C742" s="56" t="s">
        <v>40</v>
      </c>
      <c r="D742" s="74">
        <v>11522.94</v>
      </c>
      <c r="E742" s="104">
        <v>0</v>
      </c>
      <c r="F742" s="104">
        <v>0</v>
      </c>
      <c r="G742" s="104">
        <v>252.6</v>
      </c>
      <c r="H742" s="104">
        <v>0</v>
      </c>
      <c r="I742" s="104">
        <v>0</v>
      </c>
      <c r="J742" s="255">
        <v>0</v>
      </c>
      <c r="K742" s="543"/>
      <c r="L742" s="57">
        <f t="shared" si="26"/>
        <v>11775.54</v>
      </c>
    </row>
    <row r="743" spans="1:12" ht="22.5" customHeight="1" x14ac:dyDescent="0.2">
      <c r="A743" s="409" t="s">
        <v>1002</v>
      </c>
      <c r="B743" s="472"/>
      <c r="C743" s="56" t="s">
        <v>40</v>
      </c>
      <c r="D743" s="60">
        <v>9598.5</v>
      </c>
      <c r="E743" s="104">
        <v>0</v>
      </c>
      <c r="F743" s="104">
        <v>0</v>
      </c>
      <c r="G743" s="104">
        <v>0</v>
      </c>
      <c r="H743" s="104">
        <v>0</v>
      </c>
      <c r="I743" s="104">
        <v>0</v>
      </c>
      <c r="J743" s="255">
        <v>0</v>
      </c>
      <c r="K743" s="543"/>
      <c r="L743" s="57">
        <f t="shared" si="26"/>
        <v>9598.5</v>
      </c>
    </row>
    <row r="744" spans="1:12" ht="22.5" customHeight="1" thickBot="1" x14ac:dyDescent="0.25">
      <c r="A744" s="473" t="s">
        <v>1074</v>
      </c>
      <c r="B744" s="474"/>
      <c r="C744" s="56" t="s">
        <v>40</v>
      </c>
      <c r="D744" s="459">
        <v>377.6</v>
      </c>
      <c r="E744" s="104">
        <v>0</v>
      </c>
      <c r="F744" s="104">
        <v>0</v>
      </c>
      <c r="G744" s="104">
        <v>0</v>
      </c>
      <c r="H744" s="104">
        <v>0</v>
      </c>
      <c r="I744" s="104">
        <v>0</v>
      </c>
      <c r="J744" s="255">
        <v>0</v>
      </c>
      <c r="K744" s="544"/>
      <c r="L744" s="57">
        <f>SUM(D744:K744)</f>
        <v>377.6</v>
      </c>
    </row>
    <row r="745" spans="1:12" ht="39" customHeight="1" thickTop="1" thickBot="1" x14ac:dyDescent="0.25">
      <c r="A745" s="836" t="s">
        <v>741</v>
      </c>
      <c r="B745" s="837"/>
      <c r="C745" s="32" t="s">
        <v>40</v>
      </c>
      <c r="D745" s="24">
        <f t="shared" ref="D745:K745" si="27">SUM(D575:D744)</f>
        <v>1706798.6399999997</v>
      </c>
      <c r="E745" s="24">
        <f t="shared" si="27"/>
        <v>32083.200000000004</v>
      </c>
      <c r="F745" s="24">
        <f t="shared" si="27"/>
        <v>17382.190000000002</v>
      </c>
      <c r="G745" s="24">
        <f t="shared" si="27"/>
        <v>41157.99</v>
      </c>
      <c r="H745" s="24">
        <f t="shared" si="27"/>
        <v>39370.630000000005</v>
      </c>
      <c r="I745" s="24">
        <f t="shared" si="27"/>
        <v>11289.2</v>
      </c>
      <c r="J745" s="542">
        <f t="shared" si="27"/>
        <v>18786.200000000004</v>
      </c>
      <c r="K745" s="542">
        <f t="shared" si="27"/>
        <v>0</v>
      </c>
      <c r="L745" s="25">
        <f>SUM(L575:L744)</f>
        <v>1866868.0500000003</v>
      </c>
    </row>
    <row r="746" spans="1:12" ht="32.25" customHeight="1" thickBot="1" x14ac:dyDescent="0.25">
      <c r="A746" s="819" t="s">
        <v>742</v>
      </c>
      <c r="B746" s="820"/>
      <c r="C746" s="30" t="s">
        <v>40</v>
      </c>
      <c r="D746" s="47">
        <f t="shared" ref="D746:K746" si="28">SUM(D745,D570)</f>
        <v>7728062.0200000005</v>
      </c>
      <c r="E746" s="47">
        <f t="shared" si="28"/>
        <v>142512.30000000002</v>
      </c>
      <c r="F746" s="47">
        <f t="shared" si="28"/>
        <v>113052.79000000001</v>
      </c>
      <c r="G746" s="13">
        <f t="shared" si="28"/>
        <v>99995.89</v>
      </c>
      <c r="H746" s="13">
        <f t="shared" si="28"/>
        <v>107857.39</v>
      </c>
      <c r="I746" s="13">
        <f t="shared" si="28"/>
        <v>106786.8</v>
      </c>
      <c r="J746" s="13">
        <f t="shared" si="28"/>
        <v>98054.800000000017</v>
      </c>
      <c r="K746" s="13">
        <f t="shared" si="28"/>
        <v>0</v>
      </c>
      <c r="L746" s="14">
        <f>SUM(L745,L570)</f>
        <v>8396321.9900000002</v>
      </c>
    </row>
    <row r="747" spans="1:12" ht="21.75" customHeight="1" thickTop="1" thickBot="1" x14ac:dyDescent="0.25">
      <c r="A747" s="827" t="s">
        <v>743</v>
      </c>
      <c r="B747" s="828"/>
      <c r="C747" s="828"/>
      <c r="D747" s="828"/>
      <c r="E747" s="828"/>
      <c r="F747" s="828"/>
      <c r="G747" s="828"/>
      <c r="H747" s="828"/>
      <c r="I747" s="828"/>
      <c r="J747" s="828"/>
      <c r="K747" s="828"/>
      <c r="L747" s="829"/>
    </row>
    <row r="748" spans="1:12" ht="24.75" customHeight="1" thickTop="1" thickBot="1" x14ac:dyDescent="0.25">
      <c r="A748" s="735" t="s">
        <v>744</v>
      </c>
      <c r="B748" s="736"/>
      <c r="C748" s="736"/>
      <c r="D748" s="736"/>
      <c r="E748" s="736"/>
      <c r="F748" s="736"/>
      <c r="G748" s="736"/>
      <c r="H748" s="736"/>
      <c r="I748" s="736"/>
      <c r="J748" s="736"/>
      <c r="K748" s="736"/>
      <c r="L748" s="737"/>
    </row>
    <row r="749" spans="1:12" ht="30" customHeight="1" thickTop="1" thickBot="1" x14ac:dyDescent="0.25">
      <c r="A749" s="795" t="s">
        <v>745</v>
      </c>
      <c r="B749" s="796"/>
      <c r="C749" s="796"/>
      <c r="D749" s="796"/>
      <c r="E749" s="796"/>
      <c r="F749" s="796"/>
      <c r="G749" s="796"/>
      <c r="H749" s="796"/>
      <c r="I749" s="796"/>
      <c r="J749" s="796"/>
      <c r="K749" s="796"/>
      <c r="L749" s="797"/>
    </row>
    <row r="750" spans="1:12" ht="69" customHeight="1" thickTop="1" x14ac:dyDescent="0.2">
      <c r="A750" s="821" t="s">
        <v>1206</v>
      </c>
      <c r="B750" s="822"/>
      <c r="C750" s="822"/>
      <c r="D750" s="822"/>
      <c r="E750" s="822"/>
      <c r="F750" s="822"/>
      <c r="G750" s="822"/>
      <c r="H750" s="822"/>
      <c r="I750" s="822"/>
      <c r="J750" s="822"/>
      <c r="K750" s="822"/>
      <c r="L750" s="823"/>
    </row>
    <row r="751" spans="1:12" ht="401.25" customHeight="1" x14ac:dyDescent="0.2">
      <c r="A751" s="813" t="s">
        <v>1036</v>
      </c>
      <c r="B751" s="814"/>
      <c r="C751" s="814"/>
      <c r="D751" s="814"/>
      <c r="E751" s="814"/>
      <c r="F751" s="814"/>
      <c r="G751" s="814"/>
      <c r="H751" s="814"/>
      <c r="I751" s="814"/>
      <c r="J751" s="814"/>
      <c r="K751" s="814"/>
      <c r="L751" s="815"/>
    </row>
    <row r="752" spans="1:12" ht="210" customHeight="1" x14ac:dyDescent="0.2">
      <c r="A752" s="816"/>
      <c r="B752" s="817"/>
      <c r="C752" s="817"/>
      <c r="D752" s="817"/>
      <c r="E752" s="817"/>
      <c r="F752" s="817"/>
      <c r="G752" s="817"/>
      <c r="H752" s="817"/>
      <c r="I752" s="817"/>
      <c r="J752" s="817"/>
      <c r="K752" s="817"/>
      <c r="L752" s="818"/>
    </row>
    <row r="753" spans="1:12" ht="102.75" customHeight="1" x14ac:dyDescent="0.2">
      <c r="A753" s="805" t="s">
        <v>1224</v>
      </c>
      <c r="B753" s="806"/>
      <c r="C753" s="806"/>
      <c r="D753" s="806"/>
      <c r="E753" s="806"/>
      <c r="F753" s="806"/>
      <c r="G753" s="806"/>
      <c r="H753" s="806"/>
      <c r="I753" s="806"/>
      <c r="J753" s="806"/>
      <c r="K753" s="806"/>
      <c r="L753" s="807"/>
    </row>
    <row r="754" spans="1:12" ht="36.75" customHeight="1" x14ac:dyDescent="0.2">
      <c r="A754" s="805" t="s">
        <v>1245</v>
      </c>
      <c r="B754" s="806"/>
      <c r="C754" s="806"/>
      <c r="D754" s="806"/>
      <c r="E754" s="806"/>
      <c r="F754" s="806"/>
      <c r="G754" s="806"/>
      <c r="H754" s="806"/>
      <c r="I754" s="806"/>
      <c r="J754" s="806"/>
      <c r="K754" s="806"/>
      <c r="L754" s="807"/>
    </row>
    <row r="755" spans="1:12" ht="36" customHeight="1" x14ac:dyDescent="0.2">
      <c r="A755" s="808" t="s">
        <v>1247</v>
      </c>
      <c r="B755" s="809"/>
      <c r="C755" s="809"/>
      <c r="D755" s="809"/>
      <c r="E755" s="809"/>
      <c r="F755" s="809"/>
      <c r="G755" s="809"/>
      <c r="H755" s="809"/>
      <c r="I755" s="809"/>
      <c r="J755" s="809"/>
      <c r="K755" s="809"/>
      <c r="L755" s="810"/>
    </row>
    <row r="756" spans="1:12" ht="47.25" customHeight="1" thickBot="1" x14ac:dyDescent="0.25">
      <c r="A756" s="792" t="s">
        <v>1246</v>
      </c>
      <c r="B756" s="793"/>
      <c r="C756" s="793"/>
      <c r="D756" s="793"/>
      <c r="E756" s="793"/>
      <c r="F756" s="793"/>
      <c r="G756" s="793"/>
      <c r="H756" s="793"/>
      <c r="I756" s="793"/>
      <c r="J756" s="793"/>
      <c r="K756" s="793"/>
      <c r="L756" s="794"/>
    </row>
    <row r="757" spans="1:12" ht="24" customHeight="1" thickTop="1" thickBot="1" x14ac:dyDescent="0.25">
      <c r="A757" s="795" t="s">
        <v>746</v>
      </c>
      <c r="B757" s="796"/>
      <c r="C757" s="796"/>
      <c r="D757" s="796"/>
      <c r="E757" s="796"/>
      <c r="F757" s="796"/>
      <c r="G757" s="796"/>
      <c r="H757" s="796"/>
      <c r="I757" s="796"/>
      <c r="J757" s="796"/>
      <c r="K757" s="796"/>
      <c r="L757" s="797"/>
    </row>
    <row r="758" spans="1:12" ht="84" customHeight="1" thickTop="1" x14ac:dyDescent="0.2">
      <c r="A758" s="792" t="s">
        <v>1226</v>
      </c>
      <c r="B758" s="793"/>
      <c r="C758" s="793"/>
      <c r="D758" s="793"/>
      <c r="E758" s="793"/>
      <c r="F758" s="793"/>
      <c r="G758" s="793"/>
      <c r="H758" s="793"/>
      <c r="I758" s="793"/>
      <c r="J758" s="793"/>
      <c r="K758" s="793"/>
      <c r="L758" s="794"/>
    </row>
    <row r="759" spans="1:12" ht="102" customHeight="1" x14ac:dyDescent="0.2">
      <c r="A759" s="789" t="s">
        <v>1227</v>
      </c>
      <c r="B759" s="790"/>
      <c r="C759" s="790"/>
      <c r="D759" s="790"/>
      <c r="E759" s="790"/>
      <c r="F759" s="790"/>
      <c r="G759" s="790"/>
      <c r="H759" s="790"/>
      <c r="I759" s="790"/>
      <c r="J759" s="790"/>
      <c r="K759" s="790"/>
      <c r="L759" s="791"/>
    </row>
    <row r="760" spans="1:12" ht="135.75" customHeight="1" x14ac:dyDescent="0.2">
      <c r="A760" s="786" t="s">
        <v>1241</v>
      </c>
      <c r="B760" s="787"/>
      <c r="C760" s="787"/>
      <c r="D760" s="787"/>
      <c r="E760" s="787"/>
      <c r="F760" s="787"/>
      <c r="G760" s="787"/>
      <c r="H760" s="787"/>
      <c r="I760" s="787"/>
      <c r="J760" s="787"/>
      <c r="K760" s="787"/>
      <c r="L760" s="788"/>
    </row>
    <row r="761" spans="1:12" ht="140.25" customHeight="1" x14ac:dyDescent="0.2">
      <c r="A761" s="805" t="s">
        <v>1242</v>
      </c>
      <c r="B761" s="806"/>
      <c r="C761" s="806"/>
      <c r="D761" s="806"/>
      <c r="E761" s="806"/>
      <c r="F761" s="806"/>
      <c r="G761" s="806"/>
      <c r="H761" s="806"/>
      <c r="I761" s="806"/>
      <c r="J761" s="806"/>
      <c r="K761" s="806"/>
      <c r="L761" s="807"/>
    </row>
    <row r="762" spans="1:12" ht="138" customHeight="1" x14ac:dyDescent="0.2">
      <c r="A762" s="799" t="s">
        <v>1244</v>
      </c>
      <c r="B762" s="800"/>
      <c r="C762" s="800"/>
      <c r="D762" s="800"/>
      <c r="E762" s="800"/>
      <c r="F762" s="800"/>
      <c r="G762" s="800"/>
      <c r="H762" s="800"/>
      <c r="I762" s="800"/>
      <c r="J762" s="800"/>
      <c r="K762" s="800"/>
      <c r="L762" s="801"/>
    </row>
    <row r="763" spans="1:12" ht="104.25" customHeight="1" x14ac:dyDescent="0.2">
      <c r="A763" s="799" t="s">
        <v>1243</v>
      </c>
      <c r="B763" s="800"/>
      <c r="C763" s="800"/>
      <c r="D763" s="800"/>
      <c r="E763" s="800"/>
      <c r="F763" s="800"/>
      <c r="G763" s="800"/>
      <c r="H763" s="800"/>
      <c r="I763" s="800"/>
      <c r="J763" s="800"/>
      <c r="K763" s="800"/>
      <c r="L763" s="801"/>
    </row>
    <row r="764" spans="1:12" ht="164.25" customHeight="1" x14ac:dyDescent="0.2">
      <c r="A764" s="799" t="s">
        <v>1248</v>
      </c>
      <c r="B764" s="800"/>
      <c r="C764" s="800"/>
      <c r="D764" s="800"/>
      <c r="E764" s="800"/>
      <c r="F764" s="800"/>
      <c r="G764" s="800"/>
      <c r="H764" s="800"/>
      <c r="I764" s="800"/>
      <c r="J764" s="800"/>
      <c r="K764" s="800"/>
      <c r="L764" s="801"/>
    </row>
    <row r="765" spans="1:12" ht="86.25" customHeight="1" x14ac:dyDescent="0.2">
      <c r="A765" s="799" t="s">
        <v>1252</v>
      </c>
      <c r="B765" s="800"/>
      <c r="C765" s="800"/>
      <c r="D765" s="800"/>
      <c r="E765" s="800"/>
      <c r="F765" s="800"/>
      <c r="G765" s="800"/>
      <c r="H765" s="800"/>
      <c r="I765" s="800"/>
      <c r="J765" s="800"/>
      <c r="K765" s="800"/>
      <c r="L765" s="801"/>
    </row>
    <row r="766" spans="1:12" ht="75" customHeight="1" x14ac:dyDescent="0.2">
      <c r="A766" s="798" t="s">
        <v>1249</v>
      </c>
      <c r="B766" s="790"/>
      <c r="C766" s="790"/>
      <c r="D766" s="790"/>
      <c r="E766" s="790"/>
      <c r="F766" s="790"/>
      <c r="G766" s="790"/>
      <c r="H766" s="790"/>
      <c r="I766" s="790"/>
      <c r="J766" s="790"/>
      <c r="K766" s="790"/>
      <c r="L766" s="791"/>
    </row>
    <row r="767" spans="1:12" ht="101.25" customHeight="1" x14ac:dyDescent="0.2">
      <c r="A767" s="798" t="s">
        <v>1250</v>
      </c>
      <c r="B767" s="790"/>
      <c r="C767" s="790"/>
      <c r="D767" s="790"/>
      <c r="E767" s="790"/>
      <c r="F767" s="790"/>
      <c r="G767" s="790"/>
      <c r="H767" s="790"/>
      <c r="I767" s="790"/>
      <c r="J767" s="790"/>
      <c r="K767" s="790"/>
      <c r="L767" s="791"/>
    </row>
    <row r="768" spans="1:12" ht="90" customHeight="1" thickBot="1" x14ac:dyDescent="0.25">
      <c r="A768" s="802" t="s">
        <v>1251</v>
      </c>
      <c r="B768" s="803"/>
      <c r="C768" s="803"/>
      <c r="D768" s="803"/>
      <c r="E768" s="803"/>
      <c r="F768" s="803"/>
      <c r="G768" s="803"/>
      <c r="H768" s="803"/>
      <c r="I768" s="803"/>
      <c r="J768" s="803"/>
      <c r="K768" s="803"/>
      <c r="L768" s="804"/>
    </row>
    <row r="769" spans="1:12" ht="18.75" customHeight="1" thickTop="1" thickBot="1" x14ac:dyDescent="0.25">
      <c r="A769" s="783" t="s">
        <v>747</v>
      </c>
      <c r="B769" s="784"/>
      <c r="C769" s="784"/>
      <c r="D769" s="784"/>
      <c r="E769" s="784"/>
      <c r="F769" s="784"/>
      <c r="G769" s="784"/>
      <c r="H769" s="784"/>
      <c r="I769" s="784"/>
      <c r="J769" s="784"/>
      <c r="K769" s="784"/>
      <c r="L769" s="785"/>
    </row>
    <row r="770" spans="1:12" ht="21" customHeight="1" thickTop="1" thickBot="1" x14ac:dyDescent="0.25">
      <c r="A770" s="729" t="s">
        <v>1232</v>
      </c>
      <c r="B770" s="730"/>
      <c r="C770" s="730"/>
      <c r="D770" s="730"/>
      <c r="E770" s="730"/>
      <c r="F770" s="730"/>
      <c r="G770" s="730"/>
      <c r="H770" s="730"/>
      <c r="I770" s="730"/>
      <c r="J770" s="730"/>
      <c r="K770" s="730"/>
      <c r="L770" s="731"/>
    </row>
    <row r="771" spans="1:12" ht="87.75" customHeight="1" thickTop="1" x14ac:dyDescent="0.25">
      <c r="A771" s="780" t="s">
        <v>1003</v>
      </c>
      <c r="B771" s="781"/>
      <c r="C771" s="781"/>
      <c r="D771" s="781"/>
      <c r="E771" s="781"/>
      <c r="F771" s="781"/>
      <c r="G771" s="781"/>
      <c r="H771" s="781"/>
      <c r="I771" s="781"/>
      <c r="J771" s="781"/>
      <c r="K771" s="781"/>
      <c r="L771" s="782"/>
    </row>
    <row r="772" spans="1:12" ht="18" customHeight="1" thickBot="1" x14ac:dyDescent="0.25">
      <c r="A772" s="777" t="s">
        <v>1004</v>
      </c>
      <c r="B772" s="778"/>
      <c r="C772" s="778"/>
      <c r="D772" s="778"/>
      <c r="E772" s="778"/>
      <c r="F772" s="778"/>
      <c r="G772" s="778"/>
      <c r="H772" s="778"/>
      <c r="I772" s="778"/>
      <c r="J772" s="778"/>
      <c r="K772" s="778"/>
      <c r="L772" s="779"/>
    </row>
  </sheetData>
  <sortState xmlns:xlrd2="http://schemas.microsoft.com/office/spreadsheetml/2017/richdata2" ref="A36:L759">
    <sortCondition ref="B37:B158"/>
  </sortState>
  <mergeCells count="153">
    <mergeCell ref="A751:L752"/>
    <mergeCell ref="A385:A389"/>
    <mergeCell ref="A446:B446"/>
    <mergeCell ref="A746:B746"/>
    <mergeCell ref="A750:L750"/>
    <mergeCell ref="A449:L449"/>
    <mergeCell ref="A451:C451"/>
    <mergeCell ref="A749:L749"/>
    <mergeCell ref="A748:L748"/>
    <mergeCell ref="A457:B457"/>
    <mergeCell ref="A456:B456"/>
    <mergeCell ref="A747:L747"/>
    <mergeCell ref="A570:B570"/>
    <mergeCell ref="A663:B663"/>
    <mergeCell ref="A600:B600"/>
    <mergeCell ref="A536:B536"/>
    <mergeCell ref="A450:L450"/>
    <mergeCell ref="A571:L571"/>
    <mergeCell ref="A572:L572"/>
    <mergeCell ref="A745:B745"/>
    <mergeCell ref="A573:L573"/>
    <mergeCell ref="A574:C574"/>
    <mergeCell ref="A447:B447"/>
    <mergeCell ref="A448:L448"/>
    <mergeCell ref="A772:L772"/>
    <mergeCell ref="A771:L771"/>
    <mergeCell ref="A770:L770"/>
    <mergeCell ref="A769:L769"/>
    <mergeCell ref="A760:L760"/>
    <mergeCell ref="A759:L759"/>
    <mergeCell ref="A756:L756"/>
    <mergeCell ref="A758:L758"/>
    <mergeCell ref="A757:L757"/>
    <mergeCell ref="A767:L767"/>
    <mergeCell ref="A765:L765"/>
    <mergeCell ref="A766:L766"/>
    <mergeCell ref="A768:L768"/>
    <mergeCell ref="A761:L761"/>
    <mergeCell ref="A762:L762"/>
    <mergeCell ref="A763:L763"/>
    <mergeCell ref="A764:L764"/>
    <mergeCell ref="A755:L755"/>
    <mergeCell ref="A754:L754"/>
    <mergeCell ref="A623:B623"/>
    <mergeCell ref="A753:L753"/>
    <mergeCell ref="A540:B540"/>
    <mergeCell ref="A1:L1"/>
    <mergeCell ref="A3:L3"/>
    <mergeCell ref="A4:L4"/>
    <mergeCell ref="A7:L7"/>
    <mergeCell ref="A8:L8"/>
    <mergeCell ref="A5:L5"/>
    <mergeCell ref="A6:L6"/>
    <mergeCell ref="A2:L2"/>
    <mergeCell ref="A10:C10"/>
    <mergeCell ref="A9:L9"/>
    <mergeCell ref="A11:B11"/>
    <mergeCell ref="A12:B12"/>
    <mergeCell ref="A23:B23"/>
    <mergeCell ref="A14:L14"/>
    <mergeCell ref="A15:C15"/>
    <mergeCell ref="A16:B16"/>
    <mergeCell ref="A25:B25"/>
    <mergeCell ref="A18:B18"/>
    <mergeCell ref="A22:B22"/>
    <mergeCell ref="A17:B17"/>
    <mergeCell ref="A13:L13"/>
    <mergeCell ref="A19:L19"/>
    <mergeCell ref="A20:L20"/>
    <mergeCell ref="A21:C21"/>
    <mergeCell ref="A24:B24"/>
    <mergeCell ref="A33:B33"/>
    <mergeCell ref="A41:A43"/>
    <mergeCell ref="A29:L29"/>
    <mergeCell ref="A35:L35"/>
    <mergeCell ref="A30:L30"/>
    <mergeCell ref="A39:A40"/>
    <mergeCell ref="A82:A87"/>
    <mergeCell ref="A60:A68"/>
    <mergeCell ref="A56:A57"/>
    <mergeCell ref="A72:A74"/>
    <mergeCell ref="A77:A79"/>
    <mergeCell ref="A69:A70"/>
    <mergeCell ref="A382:A384"/>
    <mergeCell ref="A227:A228"/>
    <mergeCell ref="A237:A238"/>
    <mergeCell ref="A26:B26"/>
    <mergeCell ref="A27:L27"/>
    <mergeCell ref="A46:A47"/>
    <mergeCell ref="A52:A54"/>
    <mergeCell ref="A134:A140"/>
    <mergeCell ref="A44:A45"/>
    <mergeCell ref="A48:A49"/>
    <mergeCell ref="A232:A234"/>
    <mergeCell ref="A141:A142"/>
    <mergeCell ref="A169:A177"/>
    <mergeCell ref="A194:A196"/>
    <mergeCell ref="A219:A220"/>
    <mergeCell ref="A215:A216"/>
    <mergeCell ref="A156:A158"/>
    <mergeCell ref="B36:C36"/>
    <mergeCell ref="A31:C31"/>
    <mergeCell ref="A28:L28"/>
    <mergeCell ref="A125:A127"/>
    <mergeCell ref="A99:A101"/>
    <mergeCell ref="A34:L34"/>
    <mergeCell ref="A32:B32"/>
    <mergeCell ref="A160:A162"/>
    <mergeCell ref="A348:A349"/>
    <mergeCell ref="A80:A81"/>
    <mergeCell ref="A88:A91"/>
    <mergeCell ref="A108:A110"/>
    <mergeCell ref="A96:A98"/>
    <mergeCell ref="A117:A122"/>
    <mergeCell ref="A115:A116"/>
    <mergeCell ref="A197:A198"/>
    <mergeCell ref="A222:A224"/>
    <mergeCell ref="A187:A188"/>
    <mergeCell ref="A286:A321"/>
    <mergeCell ref="A322:A346"/>
    <mergeCell ref="A144:A145"/>
    <mergeCell ref="A276:A278"/>
    <mergeCell ref="A213:A214"/>
    <mergeCell ref="A209:A211"/>
    <mergeCell ref="A260:A275"/>
    <mergeCell ref="A163:A165"/>
    <mergeCell ref="A149:A150"/>
    <mergeCell ref="A146:A147"/>
    <mergeCell ref="A191:A192"/>
    <mergeCell ref="A363:A367"/>
    <mergeCell ref="A229:A230"/>
    <mergeCell ref="A483:B483"/>
    <mergeCell ref="A350:A351"/>
    <mergeCell ref="A256:B256"/>
    <mergeCell ref="A257:B257"/>
    <mergeCell ref="A398:A399"/>
    <mergeCell ref="A249:A250"/>
    <mergeCell ref="A395:A397"/>
    <mergeCell ref="A377:A379"/>
    <mergeCell ref="A404:A415"/>
    <mergeCell ref="A445:B445"/>
    <mergeCell ref="A246:A247"/>
    <mergeCell ref="A279:A284"/>
    <mergeCell ref="A369:A375"/>
    <mergeCell ref="A442:B442"/>
    <mergeCell ref="A441:B441"/>
    <mergeCell ref="A390:A392"/>
    <mergeCell ref="B259:C259"/>
    <mergeCell ref="A251:A252"/>
    <mergeCell ref="A258:L258"/>
    <mergeCell ref="A357:A362"/>
    <mergeCell ref="A443:B444"/>
    <mergeCell ref="A416:A440"/>
  </mergeCells>
  <printOptions horizontalCentered="1"/>
  <pageMargins left="0.23622047244094491" right="0.23622047244094491" top="0.43307086614173229" bottom="0.47244094488188981" header="0.31496062992125984" footer="0.23622047244094491"/>
  <pageSetup paperSize="9" scale="49" fitToHeight="13" orientation="portrait" r:id="rId1"/>
  <headerFooter>
    <oddFooter>&amp;R&amp;P /&amp;N</oddFooter>
  </headerFooter>
  <rowBreaks count="12" manualBreakCount="12">
    <brk id="50" max="11" man="1"/>
    <brk id="94" max="9" man="1"/>
    <brk id="140" max="9" man="1"/>
    <brk id="183" max="11" man="1"/>
    <brk id="228" max="11" man="1"/>
    <brk id="275" max="11" man="1"/>
    <brk id="368" max="11" man="1"/>
    <brk id="415" max="11" man="1"/>
    <brk id="470" max="11" man="1"/>
    <brk id="616" max="11" man="1"/>
    <brk id="688" max="11" man="1"/>
    <brk id="746" max="11"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58"/>
  <sheetViews>
    <sheetView topLeftCell="A46" workbookViewId="0">
      <selection activeCell="G67" sqref="G67"/>
    </sheetView>
  </sheetViews>
  <sheetFormatPr defaultRowHeight="15" x14ac:dyDescent="0.25"/>
  <cols>
    <col min="1" max="1" width="24.140625" customWidth="1"/>
    <col min="3" max="3" width="13.140625" customWidth="1"/>
    <col min="7" max="7" width="18.28515625" customWidth="1"/>
  </cols>
  <sheetData>
    <row r="1" spans="1:1" ht="15.75" thickTop="1" x14ac:dyDescent="0.25">
      <c r="A1" s="190" t="s">
        <v>56</v>
      </c>
    </row>
    <row r="2" spans="1:1" x14ac:dyDescent="0.25">
      <c r="A2" s="96" t="s">
        <v>62</v>
      </c>
    </row>
    <row r="3" spans="1:1" ht="15.75" customHeight="1" x14ac:dyDescent="0.25">
      <c r="A3" s="96" t="s">
        <v>71</v>
      </c>
    </row>
    <row r="4" spans="1:1" ht="31.5" customHeight="1" x14ac:dyDescent="0.25">
      <c r="A4" s="96" t="s">
        <v>75</v>
      </c>
    </row>
    <row r="5" spans="1:1" ht="30" x14ac:dyDescent="0.25">
      <c r="A5" s="92" t="s">
        <v>79</v>
      </c>
    </row>
    <row r="6" spans="1:1" x14ac:dyDescent="0.25">
      <c r="A6" s="92" t="s">
        <v>81</v>
      </c>
    </row>
    <row r="7" spans="1:1" x14ac:dyDescent="0.25">
      <c r="A7" s="96" t="s">
        <v>85</v>
      </c>
    </row>
    <row r="8" spans="1:1" x14ac:dyDescent="0.25">
      <c r="A8" s="96" t="s">
        <v>92</v>
      </c>
    </row>
    <row r="9" spans="1:1" x14ac:dyDescent="0.25">
      <c r="A9" s="96" t="s">
        <v>97</v>
      </c>
    </row>
    <row r="10" spans="1:1" x14ac:dyDescent="0.25">
      <c r="A10" s="96" t="s">
        <v>105</v>
      </c>
    </row>
    <row r="11" spans="1:1" x14ac:dyDescent="0.25">
      <c r="A11" s="92" t="s">
        <v>109</v>
      </c>
    </row>
    <row r="12" spans="1:1" x14ac:dyDescent="0.25">
      <c r="A12" s="96" t="s">
        <v>111</v>
      </c>
    </row>
    <row r="13" spans="1:1" x14ac:dyDescent="0.25">
      <c r="A13" s="96" t="s">
        <v>118</v>
      </c>
    </row>
    <row r="14" spans="1:1" ht="17.25" customHeight="1" x14ac:dyDescent="0.25">
      <c r="A14" s="92" t="s">
        <v>124</v>
      </c>
    </row>
    <row r="15" spans="1:1" x14ac:dyDescent="0.25">
      <c r="A15" s="92" t="s">
        <v>126</v>
      </c>
    </row>
    <row r="16" spans="1:1" x14ac:dyDescent="0.25">
      <c r="A16" s="92" t="s">
        <v>131</v>
      </c>
    </row>
    <row r="17" spans="1:1" ht="30" x14ac:dyDescent="0.25">
      <c r="A17" s="92" t="s">
        <v>137</v>
      </c>
    </row>
    <row r="18" spans="1:1" ht="30" x14ac:dyDescent="0.25">
      <c r="A18" s="92" t="s">
        <v>143</v>
      </c>
    </row>
    <row r="19" spans="1:1" ht="18" customHeight="1" x14ac:dyDescent="0.25">
      <c r="A19" s="92" t="s">
        <v>154</v>
      </c>
    </row>
    <row r="20" spans="1:1" ht="15" customHeight="1" x14ac:dyDescent="0.25">
      <c r="A20" s="96" t="s">
        <v>156</v>
      </c>
    </row>
    <row r="21" spans="1:1" ht="15.75" customHeight="1" x14ac:dyDescent="0.25">
      <c r="A21" s="96" t="s">
        <v>159</v>
      </c>
    </row>
    <row r="22" spans="1:1" x14ac:dyDescent="0.25">
      <c r="A22" s="96" t="s">
        <v>168</v>
      </c>
    </row>
    <row r="23" spans="1:1" x14ac:dyDescent="0.25">
      <c r="A23" s="92" t="s">
        <v>178</v>
      </c>
    </row>
    <row r="24" spans="1:1" ht="30" x14ac:dyDescent="0.25">
      <c r="A24" s="92" t="s">
        <v>181</v>
      </c>
    </row>
    <row r="25" spans="1:1" x14ac:dyDescent="0.25">
      <c r="A25" s="96" t="s">
        <v>183</v>
      </c>
    </row>
    <row r="26" spans="1:1" x14ac:dyDescent="0.25">
      <c r="A26" s="92" t="s">
        <v>189</v>
      </c>
    </row>
    <row r="27" spans="1:1" ht="19.5" customHeight="1" x14ac:dyDescent="0.25">
      <c r="A27" s="92" t="s">
        <v>195</v>
      </c>
    </row>
    <row r="28" spans="1:1" ht="30" x14ac:dyDescent="0.25">
      <c r="A28" s="92" t="s">
        <v>200</v>
      </c>
    </row>
    <row r="29" spans="1:1" x14ac:dyDescent="0.25">
      <c r="A29" s="92" t="s">
        <v>202</v>
      </c>
    </row>
    <row r="30" spans="1:1" x14ac:dyDescent="0.25">
      <c r="A30" s="92" t="s">
        <v>204</v>
      </c>
    </row>
    <row r="31" spans="1:1" x14ac:dyDescent="0.25">
      <c r="A31" s="92" t="s">
        <v>206</v>
      </c>
    </row>
    <row r="32" spans="1:1" ht="30" x14ac:dyDescent="0.25">
      <c r="A32" s="94" t="s">
        <v>211</v>
      </c>
    </row>
    <row r="33" spans="1:3" x14ac:dyDescent="0.25">
      <c r="A33" s="94" t="s">
        <v>214</v>
      </c>
    </row>
    <row r="34" spans="1:3" ht="16.5" customHeight="1" x14ac:dyDescent="0.25">
      <c r="A34" s="94" t="s">
        <v>218</v>
      </c>
    </row>
    <row r="35" spans="1:3" ht="15.75" customHeight="1" x14ac:dyDescent="0.25">
      <c r="A35" s="93" t="s">
        <v>220</v>
      </c>
    </row>
    <row r="36" spans="1:3" x14ac:dyDescent="0.25">
      <c r="A36" s="94" t="s">
        <v>229</v>
      </c>
    </row>
    <row r="37" spans="1:3" x14ac:dyDescent="0.25">
      <c r="A37" s="94" t="s">
        <v>231</v>
      </c>
    </row>
    <row r="38" spans="1:3" x14ac:dyDescent="0.25">
      <c r="A38" s="94" t="s">
        <v>265</v>
      </c>
    </row>
    <row r="39" spans="1:3" x14ac:dyDescent="0.25">
      <c r="A39" s="94" t="s">
        <v>281</v>
      </c>
    </row>
    <row r="40" spans="1:3" x14ac:dyDescent="0.25">
      <c r="A40" s="94" t="s">
        <v>288</v>
      </c>
    </row>
    <row r="41" spans="1:3" ht="17.25" customHeight="1" x14ac:dyDescent="0.25">
      <c r="A41" s="93" t="s">
        <v>292</v>
      </c>
    </row>
    <row r="42" spans="1:3" x14ac:dyDescent="0.25">
      <c r="A42" s="93" t="s">
        <v>302</v>
      </c>
    </row>
    <row r="43" spans="1:3" x14ac:dyDescent="0.25">
      <c r="A43" s="93" t="s">
        <v>317</v>
      </c>
    </row>
    <row r="44" spans="1:3" x14ac:dyDescent="0.25">
      <c r="A44" s="94" t="s">
        <v>330</v>
      </c>
    </row>
    <row r="45" spans="1:3" ht="18" customHeight="1" x14ac:dyDescent="0.25">
      <c r="A45" s="94" t="s">
        <v>337</v>
      </c>
      <c r="C45" s="95" t="s">
        <v>981</v>
      </c>
    </row>
    <row r="46" spans="1:3" ht="20.100000000000001" customHeight="1" x14ac:dyDescent="0.25"/>
    <row r="47" spans="1:3" ht="20.100000000000001" customHeight="1" x14ac:dyDescent="0.25"/>
    <row r="48" spans="1:3" ht="15.75" customHeight="1" x14ac:dyDescent="0.25">
      <c r="A48" s="98" t="s">
        <v>361</v>
      </c>
    </row>
    <row r="49" spans="1:3" ht="16.5" customHeight="1" x14ac:dyDescent="0.25">
      <c r="A49" s="98" t="s">
        <v>363</v>
      </c>
    </row>
    <row r="50" spans="1:3" ht="17.25" customHeight="1" x14ac:dyDescent="0.25">
      <c r="A50" s="98" t="s">
        <v>370</v>
      </c>
    </row>
    <row r="51" spans="1:3" ht="20.100000000000001" customHeight="1" x14ac:dyDescent="0.25">
      <c r="A51" s="98" t="s">
        <v>419</v>
      </c>
    </row>
    <row r="52" spans="1:3" ht="17.25" customHeight="1" x14ac:dyDescent="0.25">
      <c r="A52" s="98" t="s">
        <v>423</v>
      </c>
    </row>
    <row r="53" spans="1:3" ht="15.75" customHeight="1" x14ac:dyDescent="0.25">
      <c r="A53" s="191" t="s">
        <v>432</v>
      </c>
    </row>
    <row r="54" spans="1:3" ht="17.25" customHeight="1" x14ac:dyDescent="0.25">
      <c r="A54" s="98" t="s">
        <v>442</v>
      </c>
    </row>
    <row r="55" spans="1:3" ht="20.100000000000001" customHeight="1" x14ac:dyDescent="0.25">
      <c r="A55" s="98" t="s">
        <v>448</v>
      </c>
    </row>
    <row r="56" spans="1:3" ht="27" customHeight="1" x14ac:dyDescent="0.25">
      <c r="A56" s="191" t="s">
        <v>466</v>
      </c>
    </row>
    <row r="57" spans="1:3" ht="15.75" customHeight="1" x14ac:dyDescent="0.25">
      <c r="A57" s="98" t="s">
        <v>468</v>
      </c>
    </row>
    <row r="58" spans="1:3" ht="15.75" customHeight="1" x14ac:dyDescent="0.25">
      <c r="A58" s="192" t="s">
        <v>478</v>
      </c>
      <c r="C58" s="95" t="s">
        <v>963</v>
      </c>
    </row>
  </sheetData>
  <pageMargins left="0.511811024" right="0.511811024" top="0.78740157499999996" bottom="0.78740157499999996" header="0.31496062000000002" footer="0.3149606200000000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D68"/>
  <sheetViews>
    <sheetView topLeftCell="A49" workbookViewId="0">
      <selection activeCell="J68" sqref="J68"/>
    </sheetView>
  </sheetViews>
  <sheetFormatPr defaultRowHeight="15" x14ac:dyDescent="0.25"/>
  <cols>
    <col min="1" max="1" width="31.7109375" style="183" customWidth="1"/>
    <col min="3" max="3" width="10.28515625" customWidth="1"/>
    <col min="4" max="4" width="10.7109375" customWidth="1"/>
  </cols>
  <sheetData>
    <row r="2" spans="1:1" ht="16.5" thickBot="1" x14ac:dyDescent="0.3">
      <c r="A2" s="182" t="s">
        <v>54</v>
      </c>
    </row>
    <row r="3" spans="1:1" ht="15.75" thickTop="1" x14ac:dyDescent="0.25">
      <c r="A3" s="176" t="s">
        <v>168</v>
      </c>
    </row>
    <row r="4" spans="1:1" x14ac:dyDescent="0.25">
      <c r="A4" s="181" t="s">
        <v>131</v>
      </c>
    </row>
    <row r="5" spans="1:1" x14ac:dyDescent="0.25">
      <c r="A5" s="180" t="s">
        <v>281</v>
      </c>
    </row>
    <row r="6" spans="1:1" x14ac:dyDescent="0.25">
      <c r="A6" s="181" t="s">
        <v>156</v>
      </c>
    </row>
    <row r="7" spans="1:1" x14ac:dyDescent="0.25">
      <c r="A7" s="181" t="s">
        <v>81</v>
      </c>
    </row>
    <row r="8" spans="1:1" x14ac:dyDescent="0.25">
      <c r="A8" s="177" t="s">
        <v>220</v>
      </c>
    </row>
    <row r="9" spans="1:1" x14ac:dyDescent="0.25">
      <c r="A9" s="100" t="s">
        <v>97</v>
      </c>
    </row>
    <row r="10" spans="1:1" x14ac:dyDescent="0.25">
      <c r="A10" s="181" t="s">
        <v>202</v>
      </c>
    </row>
    <row r="11" spans="1:1" x14ac:dyDescent="0.25">
      <c r="A11" s="181" t="s">
        <v>183</v>
      </c>
    </row>
    <row r="12" spans="1:1" x14ac:dyDescent="0.25">
      <c r="A12" s="181" t="s">
        <v>189</v>
      </c>
    </row>
    <row r="13" spans="1:1" x14ac:dyDescent="0.25">
      <c r="A13" s="181" t="s">
        <v>92</v>
      </c>
    </row>
    <row r="14" spans="1:1" x14ac:dyDescent="0.25">
      <c r="A14" s="181" t="s">
        <v>197</v>
      </c>
    </row>
    <row r="15" spans="1:1" x14ac:dyDescent="0.25">
      <c r="A15" s="100" t="s">
        <v>105</v>
      </c>
    </row>
    <row r="16" spans="1:1" x14ac:dyDescent="0.25">
      <c r="A16" s="100" t="s">
        <v>62</v>
      </c>
    </row>
    <row r="17" spans="1:1" x14ac:dyDescent="0.25">
      <c r="A17" s="100" t="s">
        <v>66</v>
      </c>
    </row>
    <row r="18" spans="1:1" x14ac:dyDescent="0.25">
      <c r="A18" s="100" t="s">
        <v>71</v>
      </c>
    </row>
    <row r="19" spans="1:1" x14ac:dyDescent="0.25">
      <c r="A19" s="100" t="s">
        <v>126</v>
      </c>
    </row>
    <row r="20" spans="1:1" x14ac:dyDescent="0.25">
      <c r="A20" s="177" t="s">
        <v>211</v>
      </c>
    </row>
    <row r="21" spans="1:1" x14ac:dyDescent="0.25">
      <c r="A21" s="181" t="s">
        <v>85</v>
      </c>
    </row>
    <row r="22" spans="1:1" x14ac:dyDescent="0.25">
      <c r="A22" s="180" t="s">
        <v>982</v>
      </c>
    </row>
    <row r="23" spans="1:1" x14ac:dyDescent="0.25">
      <c r="A23" s="180" t="s">
        <v>252</v>
      </c>
    </row>
    <row r="24" spans="1:1" x14ac:dyDescent="0.25">
      <c r="A24" s="100" t="s">
        <v>178</v>
      </c>
    </row>
    <row r="25" spans="1:1" x14ac:dyDescent="0.25">
      <c r="A25" s="100" t="s">
        <v>143</v>
      </c>
    </row>
    <row r="26" spans="1:1" x14ac:dyDescent="0.25">
      <c r="A26" s="181" t="s">
        <v>200</v>
      </c>
    </row>
    <row r="27" spans="1:1" x14ac:dyDescent="0.25">
      <c r="A27" s="177" t="s">
        <v>277</v>
      </c>
    </row>
    <row r="28" spans="1:1" x14ac:dyDescent="0.25">
      <c r="A28" s="177" t="s">
        <v>218</v>
      </c>
    </row>
    <row r="29" spans="1:1" x14ac:dyDescent="0.25">
      <c r="A29" s="181" t="s">
        <v>137</v>
      </c>
    </row>
    <row r="30" spans="1:1" x14ac:dyDescent="0.25">
      <c r="A30" s="100" t="s">
        <v>79</v>
      </c>
    </row>
    <row r="31" spans="1:1" x14ac:dyDescent="0.25">
      <c r="A31" s="100" t="s">
        <v>75</v>
      </c>
    </row>
    <row r="32" spans="1:1" x14ac:dyDescent="0.25">
      <c r="A32" s="177" t="s">
        <v>330</v>
      </c>
    </row>
    <row r="33" spans="1:1" x14ac:dyDescent="0.25">
      <c r="A33" s="100" t="s">
        <v>56</v>
      </c>
    </row>
    <row r="34" spans="1:1" x14ac:dyDescent="0.25">
      <c r="A34" s="177" t="s">
        <v>231</v>
      </c>
    </row>
    <row r="35" spans="1:1" x14ac:dyDescent="0.25">
      <c r="A35" s="177" t="s">
        <v>214</v>
      </c>
    </row>
    <row r="36" spans="1:1" x14ac:dyDescent="0.25">
      <c r="A36" s="100" t="s">
        <v>118</v>
      </c>
    </row>
    <row r="37" spans="1:1" x14ac:dyDescent="0.25">
      <c r="A37" s="180" t="s">
        <v>317</v>
      </c>
    </row>
    <row r="38" spans="1:1" x14ac:dyDescent="0.25">
      <c r="A38" s="177" t="s">
        <v>269</v>
      </c>
    </row>
    <row r="39" spans="1:1" x14ac:dyDescent="0.25">
      <c r="A39" s="100" t="s">
        <v>154</v>
      </c>
    </row>
    <row r="40" spans="1:1" x14ac:dyDescent="0.25">
      <c r="A40" s="100" t="s">
        <v>181</v>
      </c>
    </row>
    <row r="41" spans="1:1" x14ac:dyDescent="0.25">
      <c r="A41" s="177" t="s">
        <v>292</v>
      </c>
    </row>
    <row r="42" spans="1:1" x14ac:dyDescent="0.25">
      <c r="A42" s="178" t="s">
        <v>229</v>
      </c>
    </row>
    <row r="43" spans="1:1" x14ac:dyDescent="0.25">
      <c r="A43" s="100" t="s">
        <v>195</v>
      </c>
    </row>
    <row r="44" spans="1:1" x14ac:dyDescent="0.25">
      <c r="A44" s="181" t="s">
        <v>206</v>
      </c>
    </row>
    <row r="45" spans="1:1" x14ac:dyDescent="0.25">
      <c r="A45" s="177" t="s">
        <v>979</v>
      </c>
    </row>
    <row r="46" spans="1:1" x14ac:dyDescent="0.25">
      <c r="A46" s="177" t="s">
        <v>242</v>
      </c>
    </row>
    <row r="47" spans="1:1" x14ac:dyDescent="0.25">
      <c r="A47" s="181" t="s">
        <v>204</v>
      </c>
    </row>
    <row r="48" spans="1:1" x14ac:dyDescent="0.25">
      <c r="A48" s="180" t="s">
        <v>249</v>
      </c>
    </row>
    <row r="49" spans="1:4" x14ac:dyDescent="0.25">
      <c r="A49" s="181" t="s">
        <v>124</v>
      </c>
    </row>
    <row r="50" spans="1:4" x14ac:dyDescent="0.25">
      <c r="A50" s="177" t="s">
        <v>302</v>
      </c>
    </row>
    <row r="51" spans="1:4" x14ac:dyDescent="0.25">
      <c r="A51" s="181" t="s">
        <v>159</v>
      </c>
    </row>
    <row r="52" spans="1:4" x14ac:dyDescent="0.25">
      <c r="A52" s="177" t="s">
        <v>288</v>
      </c>
    </row>
    <row r="53" spans="1:4" x14ac:dyDescent="0.25">
      <c r="A53" s="177" t="s">
        <v>309</v>
      </c>
      <c r="C53" s="95">
        <v>51</v>
      </c>
      <c r="D53" s="95" t="s">
        <v>976</v>
      </c>
    </row>
    <row r="56" spans="1:4" ht="16.5" thickBot="1" x14ac:dyDescent="0.3">
      <c r="A56" s="165" t="s">
        <v>347</v>
      </c>
    </row>
    <row r="57" spans="1:4" ht="15.75" thickTop="1" x14ac:dyDescent="0.25">
      <c r="A57" s="176" t="s">
        <v>363</v>
      </c>
    </row>
    <row r="58" spans="1:4" x14ac:dyDescent="0.25">
      <c r="A58" s="179" t="s">
        <v>349</v>
      </c>
    </row>
    <row r="59" spans="1:4" x14ac:dyDescent="0.25">
      <c r="A59" s="181" t="s">
        <v>361</v>
      </c>
    </row>
    <row r="60" spans="1:4" x14ac:dyDescent="0.25">
      <c r="A60" s="184" t="s">
        <v>370</v>
      </c>
    </row>
    <row r="61" spans="1:4" x14ac:dyDescent="0.25">
      <c r="A61" s="100" t="s">
        <v>419</v>
      </c>
    </row>
    <row r="62" spans="1:4" x14ac:dyDescent="0.25">
      <c r="A62" s="181" t="s">
        <v>423</v>
      </c>
    </row>
    <row r="63" spans="1:4" x14ac:dyDescent="0.25">
      <c r="A63" s="180" t="s">
        <v>432</v>
      </c>
    </row>
    <row r="64" spans="1:4" x14ac:dyDescent="0.25">
      <c r="A64" s="100" t="s">
        <v>442</v>
      </c>
    </row>
    <row r="65" spans="1:4" x14ac:dyDescent="0.25">
      <c r="A65" s="181" t="s">
        <v>448</v>
      </c>
    </row>
    <row r="66" spans="1:4" x14ac:dyDescent="0.25">
      <c r="A66" s="180" t="s">
        <v>466</v>
      </c>
    </row>
    <row r="67" spans="1:4" x14ac:dyDescent="0.25">
      <c r="A67" s="181" t="s">
        <v>468</v>
      </c>
    </row>
    <row r="68" spans="1:4" x14ac:dyDescent="0.25">
      <c r="A68" s="185" t="s">
        <v>478</v>
      </c>
      <c r="C68" s="95">
        <v>12</v>
      </c>
      <c r="D68" s="95" t="s">
        <v>983</v>
      </c>
    </row>
  </sheetData>
  <sortState xmlns:xlrd2="http://schemas.microsoft.com/office/spreadsheetml/2017/richdata2" ref="A3:A53">
    <sortCondition ref="A3:A53"/>
  </sortState>
  <pageMargins left="0.511811024" right="0.511811024" top="0.78740157499999996" bottom="0.78740157499999996" header="0.31496062000000002" footer="0.3149606200000000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67"/>
  <sheetViews>
    <sheetView topLeftCell="A49" workbookViewId="0">
      <selection activeCell="G64" sqref="G64"/>
    </sheetView>
  </sheetViews>
  <sheetFormatPr defaultRowHeight="15" x14ac:dyDescent="0.25"/>
  <cols>
    <col min="1" max="1" width="28.85546875" customWidth="1"/>
    <col min="3" max="3" width="12.85546875" customWidth="1"/>
    <col min="7" max="7" width="27.42578125" style="168" customWidth="1"/>
  </cols>
  <sheetData>
    <row r="1" spans="1:1" ht="16.5" thickBot="1" x14ac:dyDescent="0.3">
      <c r="A1" s="169" t="s">
        <v>54</v>
      </c>
    </row>
    <row r="2" spans="1:1" ht="15.75" thickTop="1" x14ac:dyDescent="0.25">
      <c r="A2" s="160" t="s">
        <v>168</v>
      </c>
    </row>
    <row r="3" spans="1:1" x14ac:dyDescent="0.25">
      <c r="A3" s="153" t="s">
        <v>131</v>
      </c>
    </row>
    <row r="4" spans="1:1" x14ac:dyDescent="0.25">
      <c r="A4" s="155" t="s">
        <v>281</v>
      </c>
    </row>
    <row r="5" spans="1:1" x14ac:dyDescent="0.25">
      <c r="A5" s="153" t="s">
        <v>156</v>
      </c>
    </row>
    <row r="6" spans="1:1" x14ac:dyDescent="0.25">
      <c r="A6" s="154" t="s">
        <v>81</v>
      </c>
    </row>
    <row r="7" spans="1:1" x14ac:dyDescent="0.25">
      <c r="A7" s="158" t="s">
        <v>220</v>
      </c>
    </row>
    <row r="8" spans="1:1" x14ac:dyDescent="0.25">
      <c r="A8" s="153" t="s">
        <v>97</v>
      </c>
    </row>
    <row r="9" spans="1:1" x14ac:dyDescent="0.25">
      <c r="A9" s="153" t="s">
        <v>202</v>
      </c>
    </row>
    <row r="10" spans="1:1" x14ac:dyDescent="0.25">
      <c r="A10" s="153" t="s">
        <v>183</v>
      </c>
    </row>
    <row r="11" spans="1:1" x14ac:dyDescent="0.25">
      <c r="A11" s="153" t="s">
        <v>189</v>
      </c>
    </row>
    <row r="12" spans="1:1" x14ac:dyDescent="0.25">
      <c r="A12" s="157" t="s">
        <v>92</v>
      </c>
    </row>
    <row r="13" spans="1:1" x14ac:dyDescent="0.25">
      <c r="A13" s="153" t="s">
        <v>197</v>
      </c>
    </row>
    <row r="14" spans="1:1" x14ac:dyDescent="0.25">
      <c r="A14" s="157" t="s">
        <v>105</v>
      </c>
    </row>
    <row r="15" spans="1:1" x14ac:dyDescent="0.25">
      <c r="A15" s="157" t="s">
        <v>62</v>
      </c>
    </row>
    <row r="16" spans="1:1" x14ac:dyDescent="0.25">
      <c r="A16" s="157" t="s">
        <v>71</v>
      </c>
    </row>
    <row r="17" spans="1:1" x14ac:dyDescent="0.25">
      <c r="A17" s="157" t="s">
        <v>126</v>
      </c>
    </row>
    <row r="18" spans="1:1" x14ac:dyDescent="0.25">
      <c r="A18" s="158" t="s">
        <v>211</v>
      </c>
    </row>
    <row r="19" spans="1:1" x14ac:dyDescent="0.25">
      <c r="A19" s="157" t="s">
        <v>85</v>
      </c>
    </row>
    <row r="20" spans="1:1" x14ac:dyDescent="0.25">
      <c r="A20" s="155" t="s">
        <v>238</v>
      </c>
    </row>
    <row r="21" spans="1:1" x14ac:dyDescent="0.25">
      <c r="A21" s="155" t="s">
        <v>982</v>
      </c>
    </row>
    <row r="22" spans="1:1" x14ac:dyDescent="0.25">
      <c r="A22" s="153" t="s">
        <v>109</v>
      </c>
    </row>
    <row r="23" spans="1:1" x14ac:dyDescent="0.25">
      <c r="A23" s="157" t="s">
        <v>178</v>
      </c>
    </row>
    <row r="24" spans="1:1" x14ac:dyDescent="0.25">
      <c r="A24" s="157" t="s">
        <v>143</v>
      </c>
    </row>
    <row r="25" spans="1:1" ht="30" x14ac:dyDescent="0.25">
      <c r="A25" s="153" t="s">
        <v>200</v>
      </c>
    </row>
    <row r="26" spans="1:1" x14ac:dyDescent="0.25">
      <c r="A26" s="158" t="s">
        <v>277</v>
      </c>
    </row>
    <row r="27" spans="1:1" ht="17.25" customHeight="1" x14ac:dyDescent="0.25">
      <c r="A27" s="158" t="s">
        <v>218</v>
      </c>
    </row>
    <row r="28" spans="1:1" ht="18.75" customHeight="1" x14ac:dyDescent="0.25">
      <c r="A28" s="153" t="s">
        <v>137</v>
      </c>
    </row>
    <row r="29" spans="1:1" x14ac:dyDescent="0.25">
      <c r="A29" s="157" t="s">
        <v>79</v>
      </c>
    </row>
    <row r="30" spans="1:1" ht="30" x14ac:dyDescent="0.25">
      <c r="A30" s="157" t="s">
        <v>75</v>
      </c>
    </row>
    <row r="31" spans="1:1" x14ac:dyDescent="0.25">
      <c r="A31" s="158" t="s">
        <v>330</v>
      </c>
    </row>
    <row r="32" spans="1:1" x14ac:dyDescent="0.25">
      <c r="A32" s="157" t="s">
        <v>56</v>
      </c>
    </row>
    <row r="33" spans="1:1" x14ac:dyDescent="0.25">
      <c r="A33" s="158" t="s">
        <v>231</v>
      </c>
    </row>
    <row r="34" spans="1:1" x14ac:dyDescent="0.25">
      <c r="A34" s="158" t="s">
        <v>214</v>
      </c>
    </row>
    <row r="35" spans="1:1" x14ac:dyDescent="0.25">
      <c r="A35" s="157" t="s">
        <v>118</v>
      </c>
    </row>
    <row r="36" spans="1:1" x14ac:dyDescent="0.25">
      <c r="A36" s="155" t="s">
        <v>317</v>
      </c>
    </row>
    <row r="37" spans="1:1" x14ac:dyDescent="0.25">
      <c r="A37" s="158" t="s">
        <v>269</v>
      </c>
    </row>
    <row r="38" spans="1:1" x14ac:dyDescent="0.25">
      <c r="A38" s="157" t="s">
        <v>154</v>
      </c>
    </row>
    <row r="39" spans="1:1" x14ac:dyDescent="0.25">
      <c r="A39" s="157" t="s">
        <v>181</v>
      </c>
    </row>
    <row r="40" spans="1:1" x14ac:dyDescent="0.25">
      <c r="A40" s="158" t="s">
        <v>292</v>
      </c>
    </row>
    <row r="41" spans="1:1" x14ac:dyDescent="0.25">
      <c r="A41" s="158" t="s">
        <v>229</v>
      </c>
    </row>
    <row r="42" spans="1:1" x14ac:dyDescent="0.25">
      <c r="A42" s="157" t="s">
        <v>195</v>
      </c>
    </row>
    <row r="43" spans="1:1" x14ac:dyDescent="0.25">
      <c r="A43" s="153" t="s">
        <v>206</v>
      </c>
    </row>
    <row r="44" spans="1:1" x14ac:dyDescent="0.25">
      <c r="A44" s="158" t="s">
        <v>242</v>
      </c>
    </row>
    <row r="45" spans="1:1" x14ac:dyDescent="0.25">
      <c r="A45" s="158" t="s">
        <v>267</v>
      </c>
    </row>
    <row r="46" spans="1:1" x14ac:dyDescent="0.25">
      <c r="A46" s="155" t="s">
        <v>298</v>
      </c>
    </row>
    <row r="47" spans="1:1" x14ac:dyDescent="0.25">
      <c r="A47" s="157" t="s">
        <v>204</v>
      </c>
    </row>
    <row r="48" spans="1:1" x14ac:dyDescent="0.25">
      <c r="A48" s="153" t="s">
        <v>124</v>
      </c>
    </row>
    <row r="49" spans="1:3" x14ac:dyDescent="0.25">
      <c r="A49" s="155" t="s">
        <v>984</v>
      </c>
    </row>
    <row r="50" spans="1:3" x14ac:dyDescent="0.25">
      <c r="A50" s="157" t="s">
        <v>159</v>
      </c>
    </row>
    <row r="51" spans="1:3" x14ac:dyDescent="0.25">
      <c r="A51" s="158" t="s">
        <v>288</v>
      </c>
    </row>
    <row r="52" spans="1:3" x14ac:dyDescent="0.25">
      <c r="A52" s="158" t="s">
        <v>309</v>
      </c>
      <c r="C52" s="170" t="s">
        <v>985</v>
      </c>
    </row>
    <row r="56" spans="1:3" ht="16.5" thickBot="1" x14ac:dyDescent="0.3">
      <c r="A56" s="171" t="s">
        <v>347</v>
      </c>
    </row>
    <row r="57" spans="1:3" ht="15.75" thickTop="1" x14ac:dyDescent="0.25">
      <c r="A57" s="167" t="s">
        <v>349</v>
      </c>
    </row>
    <row r="58" spans="1:3" x14ac:dyDescent="0.25">
      <c r="A58" s="129" t="s">
        <v>361</v>
      </c>
    </row>
    <row r="59" spans="1:3" x14ac:dyDescent="0.25">
      <c r="A59" s="128" t="s">
        <v>363</v>
      </c>
    </row>
    <row r="60" spans="1:3" x14ac:dyDescent="0.25">
      <c r="A60" s="128" t="s">
        <v>370</v>
      </c>
    </row>
    <row r="61" spans="1:3" x14ac:dyDescent="0.25">
      <c r="A61" s="64" t="s">
        <v>419</v>
      </c>
    </row>
    <row r="62" spans="1:3" x14ac:dyDescent="0.25">
      <c r="A62" s="128" t="s">
        <v>423</v>
      </c>
    </row>
    <row r="63" spans="1:3" x14ac:dyDescent="0.25">
      <c r="A63" s="130" t="s">
        <v>432</v>
      </c>
    </row>
    <row r="64" spans="1:3" x14ac:dyDescent="0.25">
      <c r="A64" s="64" t="s">
        <v>442</v>
      </c>
    </row>
    <row r="65" spans="1:3" x14ac:dyDescent="0.25">
      <c r="A65" s="128" t="s">
        <v>448</v>
      </c>
    </row>
    <row r="66" spans="1:3" x14ac:dyDescent="0.25">
      <c r="A66" s="128" t="s">
        <v>468</v>
      </c>
    </row>
    <row r="67" spans="1:3" ht="15.75" customHeight="1" x14ac:dyDescent="0.25">
      <c r="A67" s="134" t="s">
        <v>980</v>
      </c>
      <c r="C67" s="95" t="s">
        <v>963</v>
      </c>
    </row>
  </sheetData>
  <sortState xmlns:xlrd2="http://schemas.microsoft.com/office/spreadsheetml/2017/richdata2" ref="A2:A52">
    <sortCondition ref="A2"/>
  </sortState>
  <pageMargins left="0.511811024" right="0.511811024" top="0.78740157499999996" bottom="0.78740157499999996" header="0.31496062000000002" footer="0.3149606200000000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81"/>
  <sheetViews>
    <sheetView workbookViewId="0">
      <selection activeCell="J76" sqref="J76"/>
    </sheetView>
  </sheetViews>
  <sheetFormatPr defaultRowHeight="15" x14ac:dyDescent="0.25"/>
  <cols>
    <col min="1" max="1" width="29.5703125" style="159" customWidth="1"/>
    <col min="3" max="3" width="13.140625" customWidth="1"/>
    <col min="5" max="5" width="24.5703125" customWidth="1"/>
  </cols>
  <sheetData>
    <row r="1" spans="1:1" x14ac:dyDescent="0.25">
      <c r="A1" s="155" t="s">
        <v>966</v>
      </c>
    </row>
    <row r="2" spans="1:1" x14ac:dyDescent="0.25">
      <c r="A2" s="153" t="s">
        <v>168</v>
      </c>
    </row>
    <row r="3" spans="1:1" x14ac:dyDescent="0.25">
      <c r="A3" s="153" t="s">
        <v>131</v>
      </c>
    </row>
    <row r="4" spans="1:1" x14ac:dyDescent="0.25">
      <c r="A4" s="155" t="s">
        <v>281</v>
      </c>
    </row>
    <row r="5" spans="1:1" x14ac:dyDescent="0.25">
      <c r="A5" s="157" t="s">
        <v>156</v>
      </c>
    </row>
    <row r="6" spans="1:1" x14ac:dyDescent="0.25">
      <c r="A6" s="153" t="s">
        <v>81</v>
      </c>
    </row>
    <row r="7" spans="1:1" x14ac:dyDescent="0.25">
      <c r="A7" s="155" t="s">
        <v>220</v>
      </c>
    </row>
    <row r="8" spans="1:1" x14ac:dyDescent="0.25">
      <c r="A8" s="153" t="s">
        <v>97</v>
      </c>
    </row>
    <row r="9" spans="1:1" x14ac:dyDescent="0.25">
      <c r="A9" s="155" t="s">
        <v>296</v>
      </c>
    </row>
    <row r="10" spans="1:1" x14ac:dyDescent="0.25">
      <c r="A10" s="157" t="s">
        <v>202</v>
      </c>
    </row>
    <row r="11" spans="1:1" x14ac:dyDescent="0.25">
      <c r="A11" s="153" t="s">
        <v>189</v>
      </c>
    </row>
    <row r="12" spans="1:1" x14ac:dyDescent="0.25">
      <c r="A12" s="153" t="s">
        <v>92</v>
      </c>
    </row>
    <row r="13" spans="1:1" x14ac:dyDescent="0.25">
      <c r="A13" s="157" t="s">
        <v>197</v>
      </c>
    </row>
    <row r="14" spans="1:1" x14ac:dyDescent="0.25">
      <c r="A14" s="157" t="s">
        <v>105</v>
      </c>
    </row>
    <row r="15" spans="1:1" x14ac:dyDescent="0.25">
      <c r="A15" s="153" t="s">
        <v>62</v>
      </c>
    </row>
    <row r="16" spans="1:1" x14ac:dyDescent="0.25">
      <c r="A16" s="157" t="s">
        <v>66</v>
      </c>
    </row>
    <row r="17" spans="1:1" ht="18.75" customHeight="1" x14ac:dyDescent="0.25">
      <c r="A17" s="157" t="s">
        <v>71</v>
      </c>
    </row>
    <row r="18" spans="1:1" ht="18" customHeight="1" x14ac:dyDescent="0.25">
      <c r="A18" s="157" t="s">
        <v>126</v>
      </c>
    </row>
    <row r="19" spans="1:1" x14ac:dyDescent="0.25">
      <c r="A19" s="155" t="s">
        <v>211</v>
      </c>
    </row>
    <row r="20" spans="1:1" x14ac:dyDescent="0.25">
      <c r="A20" s="157" t="s">
        <v>85</v>
      </c>
    </row>
    <row r="21" spans="1:1" x14ac:dyDescent="0.25">
      <c r="A21" s="155" t="s">
        <v>238</v>
      </c>
    </row>
    <row r="22" spans="1:1" x14ac:dyDescent="0.25">
      <c r="A22" s="155" t="s">
        <v>982</v>
      </c>
    </row>
    <row r="23" spans="1:1" x14ac:dyDescent="0.25">
      <c r="A23" s="153" t="s">
        <v>109</v>
      </c>
    </row>
    <row r="24" spans="1:1" x14ac:dyDescent="0.25">
      <c r="A24" s="158" t="s">
        <v>252</v>
      </c>
    </row>
    <row r="25" spans="1:1" x14ac:dyDescent="0.25">
      <c r="A25" s="157" t="s">
        <v>178</v>
      </c>
    </row>
    <row r="26" spans="1:1" ht="18.75" customHeight="1" x14ac:dyDescent="0.25">
      <c r="A26" s="157" t="s">
        <v>143</v>
      </c>
    </row>
    <row r="27" spans="1:1" ht="19.5" customHeight="1" x14ac:dyDescent="0.25">
      <c r="A27" s="157" t="s">
        <v>200</v>
      </c>
    </row>
    <row r="28" spans="1:1" x14ac:dyDescent="0.25">
      <c r="A28" s="157" t="s">
        <v>208</v>
      </c>
    </row>
    <row r="29" spans="1:1" x14ac:dyDescent="0.25">
      <c r="A29" s="153" t="s">
        <v>145</v>
      </c>
    </row>
    <row r="30" spans="1:1" ht="18.75" customHeight="1" x14ac:dyDescent="0.25">
      <c r="A30" s="158" t="s">
        <v>341</v>
      </c>
    </row>
    <row r="31" spans="1:1" x14ac:dyDescent="0.25">
      <c r="A31" s="158" t="s">
        <v>277</v>
      </c>
    </row>
    <row r="32" spans="1:1" x14ac:dyDescent="0.25">
      <c r="A32" s="158" t="s">
        <v>324</v>
      </c>
    </row>
    <row r="33" spans="1:1" ht="27.75" customHeight="1" x14ac:dyDescent="0.25">
      <c r="A33" s="158" t="s">
        <v>967</v>
      </c>
    </row>
    <row r="34" spans="1:1" x14ac:dyDescent="0.25">
      <c r="A34" s="155" t="s">
        <v>218</v>
      </c>
    </row>
    <row r="35" spans="1:1" ht="16.5" customHeight="1" x14ac:dyDescent="0.25">
      <c r="A35" s="157" t="s">
        <v>137</v>
      </c>
    </row>
    <row r="36" spans="1:1" ht="30" x14ac:dyDescent="0.25">
      <c r="A36" s="158" t="s">
        <v>263</v>
      </c>
    </row>
    <row r="37" spans="1:1" ht="30" x14ac:dyDescent="0.25">
      <c r="A37" s="157" t="s">
        <v>75</v>
      </c>
    </row>
    <row r="38" spans="1:1" ht="15.75" thickBot="1" x14ac:dyDescent="0.3">
      <c r="A38" s="155" t="s">
        <v>330</v>
      </c>
    </row>
    <row r="39" spans="1:1" ht="15.75" thickTop="1" x14ac:dyDescent="0.25">
      <c r="A39" s="160" t="s">
        <v>56</v>
      </c>
    </row>
    <row r="40" spans="1:1" x14ac:dyDescent="0.25">
      <c r="A40" s="158" t="s">
        <v>231</v>
      </c>
    </row>
    <row r="41" spans="1:1" x14ac:dyDescent="0.25">
      <c r="A41" s="158" t="s">
        <v>214</v>
      </c>
    </row>
    <row r="42" spans="1:1" x14ac:dyDescent="0.25">
      <c r="A42" s="157" t="s">
        <v>118</v>
      </c>
    </row>
    <row r="43" spans="1:1" x14ac:dyDescent="0.25">
      <c r="A43" s="158" t="s">
        <v>317</v>
      </c>
    </row>
    <row r="44" spans="1:1" x14ac:dyDescent="0.25">
      <c r="A44" s="154" t="s">
        <v>128</v>
      </c>
    </row>
    <row r="45" spans="1:1" x14ac:dyDescent="0.25">
      <c r="A45" s="158" t="s">
        <v>269</v>
      </c>
    </row>
    <row r="46" spans="1:1" x14ac:dyDescent="0.25">
      <c r="A46" s="157" t="s">
        <v>154</v>
      </c>
    </row>
    <row r="47" spans="1:1" x14ac:dyDescent="0.25">
      <c r="A47" s="158" t="s">
        <v>305</v>
      </c>
    </row>
    <row r="48" spans="1:1" ht="17.25" customHeight="1" x14ac:dyDescent="0.25">
      <c r="A48" s="153" t="s">
        <v>181</v>
      </c>
    </row>
    <row r="49" spans="1:3" x14ac:dyDescent="0.25">
      <c r="A49" s="158" t="s">
        <v>292</v>
      </c>
    </row>
    <row r="50" spans="1:3" x14ac:dyDescent="0.25">
      <c r="A50" s="157" t="s">
        <v>111</v>
      </c>
    </row>
    <row r="51" spans="1:3" x14ac:dyDescent="0.25">
      <c r="A51" s="158" t="s">
        <v>229</v>
      </c>
    </row>
    <row r="52" spans="1:3" x14ac:dyDescent="0.25">
      <c r="A52" s="153" t="s">
        <v>195</v>
      </c>
    </row>
    <row r="53" spans="1:3" ht="17.25" customHeight="1" x14ac:dyDescent="0.25">
      <c r="A53" s="157" t="s">
        <v>206</v>
      </c>
    </row>
    <row r="54" spans="1:3" x14ac:dyDescent="0.25">
      <c r="A54" s="158" t="s">
        <v>979</v>
      </c>
    </row>
    <row r="55" spans="1:3" x14ac:dyDescent="0.25">
      <c r="A55" s="158" t="s">
        <v>242</v>
      </c>
    </row>
    <row r="56" spans="1:3" x14ac:dyDescent="0.25">
      <c r="A56" s="155" t="s">
        <v>267</v>
      </c>
    </row>
    <row r="57" spans="1:3" x14ac:dyDescent="0.25">
      <c r="A57" s="158" t="s">
        <v>298</v>
      </c>
    </row>
    <row r="58" spans="1:3" x14ac:dyDescent="0.25">
      <c r="A58" s="157" t="s">
        <v>204</v>
      </c>
    </row>
    <row r="59" spans="1:3" x14ac:dyDescent="0.25">
      <c r="A59" s="153" t="s">
        <v>124</v>
      </c>
    </row>
    <row r="60" spans="1:3" ht="15.75" customHeight="1" x14ac:dyDescent="0.25">
      <c r="A60" s="156" t="s">
        <v>290</v>
      </c>
    </row>
    <row r="61" spans="1:3" x14ac:dyDescent="0.25">
      <c r="A61" s="158" t="s">
        <v>984</v>
      </c>
    </row>
    <row r="62" spans="1:3" x14ac:dyDescent="0.25">
      <c r="A62" s="157" t="s">
        <v>159</v>
      </c>
    </row>
    <row r="63" spans="1:3" ht="17.25" customHeight="1" x14ac:dyDescent="0.25">
      <c r="A63" s="158" t="s">
        <v>288</v>
      </c>
      <c r="C63" s="95" t="s">
        <v>986</v>
      </c>
    </row>
    <row r="67" spans="1:3" ht="16.5" thickBot="1" x14ac:dyDescent="0.3">
      <c r="A67" s="163" t="s">
        <v>347</v>
      </c>
    </row>
    <row r="68" spans="1:3" ht="15.75" thickTop="1" x14ac:dyDescent="0.25">
      <c r="A68" s="161" t="s">
        <v>349</v>
      </c>
    </row>
    <row r="69" spans="1:3" x14ac:dyDescent="0.25">
      <c r="A69" s="153" t="s">
        <v>363</v>
      </c>
    </row>
    <row r="70" spans="1:3" x14ac:dyDescent="0.25">
      <c r="A70" s="157" t="s">
        <v>368</v>
      </c>
    </row>
    <row r="71" spans="1:3" ht="21" customHeight="1" x14ac:dyDescent="0.25">
      <c r="A71" s="162" t="s">
        <v>370</v>
      </c>
    </row>
    <row r="72" spans="1:3" x14ac:dyDescent="0.25">
      <c r="A72" s="157" t="s">
        <v>419</v>
      </c>
    </row>
    <row r="73" spans="1:3" x14ac:dyDescent="0.25">
      <c r="A73" s="153" t="s">
        <v>423</v>
      </c>
    </row>
    <row r="74" spans="1:3" x14ac:dyDescent="0.25">
      <c r="A74" s="155" t="s">
        <v>432</v>
      </c>
    </row>
    <row r="75" spans="1:3" x14ac:dyDescent="0.25">
      <c r="A75" s="158" t="s">
        <v>439</v>
      </c>
    </row>
    <row r="76" spans="1:3" x14ac:dyDescent="0.25">
      <c r="A76" s="157" t="s">
        <v>442</v>
      </c>
    </row>
    <row r="77" spans="1:3" x14ac:dyDescent="0.25">
      <c r="A77" s="153" t="s">
        <v>448</v>
      </c>
    </row>
    <row r="78" spans="1:3" x14ac:dyDescent="0.25">
      <c r="A78" s="158" t="s">
        <v>452</v>
      </c>
    </row>
    <row r="79" spans="1:3" x14ac:dyDescent="0.25">
      <c r="A79" s="153" t="s">
        <v>468</v>
      </c>
    </row>
    <row r="80" spans="1:3" ht="18" customHeight="1" x14ac:dyDescent="0.25">
      <c r="A80" s="164" t="s">
        <v>980</v>
      </c>
      <c r="C80" s="95" t="s">
        <v>987</v>
      </c>
    </row>
    <row r="81" ht="15.75" customHeight="1" x14ac:dyDescent="0.25"/>
  </sheetData>
  <pageMargins left="0.511811024" right="0.511811024" top="0.78740157499999996" bottom="0.78740157499999996" header="0.31496062000000002" footer="0.3149606200000000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82"/>
  <sheetViews>
    <sheetView workbookViewId="0">
      <selection activeCell="A65" sqref="A2:A65"/>
    </sheetView>
  </sheetViews>
  <sheetFormatPr defaultRowHeight="15" x14ac:dyDescent="0.25"/>
  <cols>
    <col min="1" max="1" width="40.7109375" customWidth="1"/>
    <col min="5" max="5" width="15.140625" customWidth="1"/>
    <col min="6" max="6" width="9.140625" customWidth="1"/>
  </cols>
  <sheetData>
    <row r="1" spans="1:1" ht="63.75" customHeight="1" thickBot="1" x14ac:dyDescent="0.3">
      <c r="A1" s="18" t="s">
        <v>54</v>
      </c>
    </row>
    <row r="2" spans="1:1" ht="15.75" thickTop="1" x14ac:dyDescent="0.25">
      <c r="A2" s="84" t="s">
        <v>966</v>
      </c>
    </row>
    <row r="3" spans="1:1" x14ac:dyDescent="0.25">
      <c r="A3" s="64" t="s">
        <v>168</v>
      </c>
    </row>
    <row r="4" spans="1:1" x14ac:dyDescent="0.25">
      <c r="A4" s="128" t="s">
        <v>131</v>
      </c>
    </row>
    <row r="5" spans="1:1" x14ac:dyDescent="0.25">
      <c r="A5" s="128" t="s">
        <v>58</v>
      </c>
    </row>
    <row r="6" spans="1:1" x14ac:dyDescent="0.25">
      <c r="A6" s="130" t="s">
        <v>281</v>
      </c>
    </row>
    <row r="7" spans="1:1" x14ac:dyDescent="0.25">
      <c r="A7" s="128" t="s">
        <v>156</v>
      </c>
    </row>
    <row r="8" spans="1:1" x14ac:dyDescent="0.25">
      <c r="A8" s="64" t="s">
        <v>81</v>
      </c>
    </row>
    <row r="9" spans="1:1" x14ac:dyDescent="0.25">
      <c r="A9" s="130" t="s">
        <v>220</v>
      </c>
    </row>
    <row r="10" spans="1:1" x14ac:dyDescent="0.25">
      <c r="A10" s="128" t="s">
        <v>97</v>
      </c>
    </row>
    <row r="11" spans="1:1" x14ac:dyDescent="0.25">
      <c r="A11" s="130" t="s">
        <v>296</v>
      </c>
    </row>
    <row r="12" spans="1:1" x14ac:dyDescent="0.25">
      <c r="A12" s="128" t="s">
        <v>202</v>
      </c>
    </row>
    <row r="13" spans="1:1" x14ac:dyDescent="0.25">
      <c r="A13" s="64" t="s">
        <v>183</v>
      </c>
    </row>
    <row r="14" spans="1:1" x14ac:dyDescent="0.25">
      <c r="A14" s="128" t="s">
        <v>189</v>
      </c>
    </row>
    <row r="15" spans="1:1" x14ac:dyDescent="0.25">
      <c r="A15" s="128" t="s">
        <v>92</v>
      </c>
    </row>
    <row r="16" spans="1:1" x14ac:dyDescent="0.25">
      <c r="A16" s="64" t="s">
        <v>197</v>
      </c>
    </row>
    <row r="17" spans="1:1" x14ac:dyDescent="0.25">
      <c r="A17" s="64" t="s">
        <v>105</v>
      </c>
    </row>
    <row r="18" spans="1:1" x14ac:dyDescent="0.25">
      <c r="A18" s="128" t="s">
        <v>62</v>
      </c>
    </row>
    <row r="19" spans="1:1" x14ac:dyDescent="0.25">
      <c r="A19" s="64" t="s">
        <v>66</v>
      </c>
    </row>
    <row r="20" spans="1:1" x14ac:dyDescent="0.25">
      <c r="A20" s="64" t="s">
        <v>71</v>
      </c>
    </row>
    <row r="21" spans="1:1" x14ac:dyDescent="0.25">
      <c r="A21" s="64" t="s">
        <v>126</v>
      </c>
    </row>
    <row r="22" spans="1:1" ht="15" customHeight="1" x14ac:dyDescent="0.25">
      <c r="A22" s="130" t="s">
        <v>211</v>
      </c>
    </row>
    <row r="23" spans="1:1" x14ac:dyDescent="0.25">
      <c r="A23" s="64" t="s">
        <v>85</v>
      </c>
    </row>
    <row r="24" spans="1:1" x14ac:dyDescent="0.25">
      <c r="A24" s="130" t="s">
        <v>982</v>
      </c>
    </row>
    <row r="25" spans="1:1" x14ac:dyDescent="0.25">
      <c r="A25" s="128" t="s">
        <v>109</v>
      </c>
    </row>
    <row r="26" spans="1:1" x14ac:dyDescent="0.25">
      <c r="A26" s="130" t="s">
        <v>252</v>
      </c>
    </row>
    <row r="27" spans="1:1" x14ac:dyDescent="0.25">
      <c r="A27" s="64" t="s">
        <v>178</v>
      </c>
    </row>
    <row r="28" spans="1:1" x14ac:dyDescent="0.25">
      <c r="A28" s="64" t="s">
        <v>143</v>
      </c>
    </row>
    <row r="29" spans="1:1" x14ac:dyDescent="0.25">
      <c r="A29" s="64" t="s">
        <v>200</v>
      </c>
    </row>
    <row r="30" spans="1:1" x14ac:dyDescent="0.25">
      <c r="A30" s="130" t="s">
        <v>208</v>
      </c>
    </row>
    <row r="31" spans="1:1" x14ac:dyDescent="0.25">
      <c r="A31" s="64" t="s">
        <v>145</v>
      </c>
    </row>
    <row r="32" spans="1:1" x14ac:dyDescent="0.25">
      <c r="A32" s="65" t="s">
        <v>341</v>
      </c>
    </row>
    <row r="33" spans="1:1" x14ac:dyDescent="0.25">
      <c r="A33" s="130" t="s">
        <v>277</v>
      </c>
    </row>
    <row r="34" spans="1:1" x14ac:dyDescent="0.25">
      <c r="A34" s="65" t="s">
        <v>324</v>
      </c>
    </row>
    <row r="35" spans="1:1" x14ac:dyDescent="0.25">
      <c r="A35" s="65" t="s">
        <v>967</v>
      </c>
    </row>
    <row r="36" spans="1:1" x14ac:dyDescent="0.25">
      <c r="A36" s="65" t="s">
        <v>218</v>
      </c>
    </row>
    <row r="37" spans="1:1" x14ac:dyDescent="0.25">
      <c r="A37" s="64" t="s">
        <v>137</v>
      </c>
    </row>
    <row r="38" spans="1:1" x14ac:dyDescent="0.25">
      <c r="A38" s="65" t="s">
        <v>263</v>
      </c>
    </row>
    <row r="39" spans="1:1" x14ac:dyDescent="0.25">
      <c r="A39" s="64" t="s">
        <v>75</v>
      </c>
    </row>
    <row r="40" spans="1:1" x14ac:dyDescent="0.25">
      <c r="A40" s="65" t="s">
        <v>330</v>
      </c>
    </row>
    <row r="41" spans="1:1" x14ac:dyDescent="0.25">
      <c r="A41" s="128" t="s">
        <v>56</v>
      </c>
    </row>
    <row r="42" spans="1:1" x14ac:dyDescent="0.25">
      <c r="A42" s="65" t="s">
        <v>231</v>
      </c>
    </row>
    <row r="43" spans="1:1" x14ac:dyDescent="0.25">
      <c r="A43" s="65" t="s">
        <v>214</v>
      </c>
    </row>
    <row r="44" spans="1:1" x14ac:dyDescent="0.25">
      <c r="A44" s="64" t="s">
        <v>118</v>
      </c>
    </row>
    <row r="45" spans="1:1" x14ac:dyDescent="0.25">
      <c r="A45" s="130" t="s">
        <v>317</v>
      </c>
    </row>
    <row r="46" spans="1:1" x14ac:dyDescent="0.25">
      <c r="A46" s="90" t="s">
        <v>128</v>
      </c>
    </row>
    <row r="47" spans="1:1" x14ac:dyDescent="0.25">
      <c r="A47" s="64" t="s">
        <v>154</v>
      </c>
    </row>
    <row r="48" spans="1:1" x14ac:dyDescent="0.25">
      <c r="A48" s="65" t="s">
        <v>305</v>
      </c>
    </row>
    <row r="49" spans="1:1" x14ac:dyDescent="0.25">
      <c r="A49" s="128" t="s">
        <v>181</v>
      </c>
    </row>
    <row r="50" spans="1:1" x14ac:dyDescent="0.25">
      <c r="A50" s="65" t="s">
        <v>292</v>
      </c>
    </row>
    <row r="51" spans="1:1" x14ac:dyDescent="0.25">
      <c r="A51" s="64" t="s">
        <v>111</v>
      </c>
    </row>
    <row r="52" spans="1:1" x14ac:dyDescent="0.25">
      <c r="A52" s="65" t="s">
        <v>229</v>
      </c>
    </row>
    <row r="53" spans="1:1" x14ac:dyDescent="0.25">
      <c r="A53" s="128" t="s">
        <v>988</v>
      </c>
    </row>
    <row r="54" spans="1:1" x14ac:dyDescent="0.25">
      <c r="A54" s="64" t="s">
        <v>206</v>
      </c>
    </row>
    <row r="55" spans="1:1" x14ac:dyDescent="0.25">
      <c r="A55" s="65" t="s">
        <v>242</v>
      </c>
    </row>
    <row r="56" spans="1:1" x14ac:dyDescent="0.25">
      <c r="A56" s="65" t="s">
        <v>267</v>
      </c>
    </row>
    <row r="57" spans="1:1" x14ac:dyDescent="0.25">
      <c r="A57" s="130" t="s">
        <v>298</v>
      </c>
    </row>
    <row r="58" spans="1:1" x14ac:dyDescent="0.25">
      <c r="A58" s="64" t="s">
        <v>204</v>
      </c>
    </row>
    <row r="59" spans="1:1" x14ac:dyDescent="0.25">
      <c r="A59" s="65" t="s">
        <v>249</v>
      </c>
    </row>
    <row r="60" spans="1:1" x14ac:dyDescent="0.25">
      <c r="A60" s="64" t="s">
        <v>124</v>
      </c>
    </row>
    <row r="61" spans="1:1" x14ac:dyDescent="0.25">
      <c r="A61" s="130" t="s">
        <v>290</v>
      </c>
    </row>
    <row r="62" spans="1:1" x14ac:dyDescent="0.25">
      <c r="A62" s="91" t="s">
        <v>984</v>
      </c>
    </row>
    <row r="63" spans="1:1" x14ac:dyDescent="0.25">
      <c r="A63" s="64" t="s">
        <v>159</v>
      </c>
    </row>
    <row r="64" spans="1:1" x14ac:dyDescent="0.25">
      <c r="A64" s="65" t="s">
        <v>307</v>
      </c>
    </row>
    <row r="65" spans="1:3" x14ac:dyDescent="0.25">
      <c r="A65" s="130" t="s">
        <v>288</v>
      </c>
    </row>
    <row r="66" spans="1:3" x14ac:dyDescent="0.25">
      <c r="C66" s="95" t="s">
        <v>989</v>
      </c>
    </row>
    <row r="69" spans="1:3" ht="16.5" thickBot="1" x14ac:dyDescent="0.3">
      <c r="A69" s="18" t="s">
        <v>347</v>
      </c>
    </row>
    <row r="70" spans="1:3" ht="15.75" thickTop="1" x14ac:dyDescent="0.25">
      <c r="A70" s="131" t="s">
        <v>349</v>
      </c>
    </row>
    <row r="71" spans="1:3" x14ac:dyDescent="0.25">
      <c r="A71" s="128" t="s">
        <v>363</v>
      </c>
    </row>
    <row r="72" spans="1:3" x14ac:dyDescent="0.25">
      <c r="A72" s="64" t="s">
        <v>368</v>
      </c>
    </row>
    <row r="73" spans="1:3" x14ac:dyDescent="0.25">
      <c r="A73" s="128" t="s">
        <v>370</v>
      </c>
    </row>
    <row r="74" spans="1:3" x14ac:dyDescent="0.25">
      <c r="A74" s="64" t="s">
        <v>419</v>
      </c>
    </row>
    <row r="75" spans="1:3" x14ac:dyDescent="0.25">
      <c r="A75" s="128" t="s">
        <v>423</v>
      </c>
    </row>
    <row r="76" spans="1:3" x14ac:dyDescent="0.25">
      <c r="A76" s="130" t="s">
        <v>432</v>
      </c>
    </row>
    <row r="77" spans="1:3" x14ac:dyDescent="0.25">
      <c r="A77" s="65" t="s">
        <v>439</v>
      </c>
    </row>
    <row r="78" spans="1:3" x14ac:dyDescent="0.25">
      <c r="A78" s="64" t="s">
        <v>442</v>
      </c>
    </row>
    <row r="79" spans="1:3" x14ac:dyDescent="0.25">
      <c r="A79" s="128" t="s">
        <v>448</v>
      </c>
    </row>
    <row r="80" spans="1:3" x14ac:dyDescent="0.25">
      <c r="A80" s="65" t="s">
        <v>459</v>
      </c>
    </row>
    <row r="81" spans="1:3" x14ac:dyDescent="0.25">
      <c r="A81" s="128" t="s">
        <v>468</v>
      </c>
    </row>
    <row r="82" spans="1:3" ht="22.5" customHeight="1" x14ac:dyDescent="0.25">
      <c r="A82" s="150" t="s">
        <v>990</v>
      </c>
      <c r="C82" s="95" t="s">
        <v>991</v>
      </c>
    </row>
  </sheetData>
  <sortState xmlns:xlrd2="http://schemas.microsoft.com/office/spreadsheetml/2017/richdata2" ref="A2:A65">
    <sortCondition ref="A2"/>
  </sortState>
  <pageMargins left="0.511811024" right="0.511811024" top="0.78740157499999996" bottom="0.78740157499999996" header="0.31496062000000002" footer="0.3149606200000000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80"/>
  <sheetViews>
    <sheetView workbookViewId="0">
      <selection activeCell="Q70" sqref="Q70"/>
    </sheetView>
  </sheetViews>
  <sheetFormatPr defaultRowHeight="15" x14ac:dyDescent="0.25"/>
  <cols>
    <col min="1" max="1" width="22.7109375" customWidth="1"/>
    <col min="2" max="5" width="11.85546875" customWidth="1"/>
  </cols>
  <sheetData>
    <row r="1" spans="1:1" x14ac:dyDescent="0.25">
      <c r="A1" t="s">
        <v>176</v>
      </c>
    </row>
    <row r="2" spans="1:1" x14ac:dyDescent="0.25">
      <c r="A2" t="s">
        <v>168</v>
      </c>
    </row>
    <row r="3" spans="1:1" x14ac:dyDescent="0.25">
      <c r="A3" t="s">
        <v>131</v>
      </c>
    </row>
    <row r="4" spans="1:1" x14ac:dyDescent="0.25">
      <c r="A4" t="s">
        <v>281</v>
      </c>
    </row>
    <row r="5" spans="1:1" x14ac:dyDescent="0.25">
      <c r="A5" t="s">
        <v>156</v>
      </c>
    </row>
    <row r="6" spans="1:1" x14ac:dyDescent="0.25">
      <c r="A6" t="s">
        <v>81</v>
      </c>
    </row>
    <row r="7" spans="1:1" x14ac:dyDescent="0.25">
      <c r="A7" t="s">
        <v>97</v>
      </c>
    </row>
    <row r="8" spans="1:1" x14ac:dyDescent="0.25">
      <c r="A8" t="s">
        <v>202</v>
      </c>
    </row>
    <row r="9" spans="1:1" x14ac:dyDescent="0.25">
      <c r="A9" t="s">
        <v>183</v>
      </c>
    </row>
    <row r="10" spans="1:1" x14ac:dyDescent="0.25">
      <c r="A10" t="s">
        <v>189</v>
      </c>
    </row>
    <row r="11" spans="1:1" x14ac:dyDescent="0.25">
      <c r="A11" t="s">
        <v>148</v>
      </c>
    </row>
    <row r="12" spans="1:1" x14ac:dyDescent="0.25">
      <c r="A12" t="s">
        <v>92</v>
      </c>
    </row>
    <row r="13" spans="1:1" x14ac:dyDescent="0.25">
      <c r="A13" t="s">
        <v>197</v>
      </c>
    </row>
    <row r="14" spans="1:1" x14ac:dyDescent="0.25">
      <c r="A14" t="s">
        <v>105</v>
      </c>
    </row>
    <row r="15" spans="1:1" x14ac:dyDescent="0.25">
      <c r="A15" t="s">
        <v>992</v>
      </c>
    </row>
    <row r="16" spans="1:1" x14ac:dyDescent="0.25">
      <c r="A16" t="s">
        <v>66</v>
      </c>
    </row>
    <row r="17" spans="1:1" x14ac:dyDescent="0.25">
      <c r="A17" t="s">
        <v>71</v>
      </c>
    </row>
    <row r="18" spans="1:1" x14ac:dyDescent="0.25">
      <c r="A18" t="s">
        <v>126</v>
      </c>
    </row>
    <row r="19" spans="1:1" x14ac:dyDescent="0.25">
      <c r="A19" t="s">
        <v>211</v>
      </c>
    </row>
    <row r="20" spans="1:1" x14ac:dyDescent="0.25">
      <c r="A20" t="s">
        <v>85</v>
      </c>
    </row>
    <row r="21" spans="1:1" x14ac:dyDescent="0.25">
      <c r="A21" t="s">
        <v>993</v>
      </c>
    </row>
    <row r="22" spans="1:1" x14ac:dyDescent="0.25">
      <c r="A22" t="s">
        <v>238</v>
      </c>
    </row>
    <row r="23" spans="1:1" x14ac:dyDescent="0.25">
      <c r="A23" t="s">
        <v>982</v>
      </c>
    </row>
    <row r="24" spans="1:1" x14ac:dyDescent="0.25">
      <c r="A24" t="s">
        <v>109</v>
      </c>
    </row>
    <row r="25" spans="1:1" x14ac:dyDescent="0.25">
      <c r="A25" t="s">
        <v>252</v>
      </c>
    </row>
    <row r="26" spans="1:1" x14ac:dyDescent="0.25">
      <c r="A26" t="s">
        <v>178</v>
      </c>
    </row>
    <row r="27" spans="1:1" x14ac:dyDescent="0.25">
      <c r="A27" t="s">
        <v>143</v>
      </c>
    </row>
    <row r="28" spans="1:1" x14ac:dyDescent="0.25">
      <c r="A28" t="s">
        <v>200</v>
      </c>
    </row>
    <row r="29" spans="1:1" x14ac:dyDescent="0.25">
      <c r="A29" t="s">
        <v>145</v>
      </c>
    </row>
    <row r="30" spans="1:1" x14ac:dyDescent="0.25">
      <c r="A30" t="s">
        <v>341</v>
      </c>
    </row>
    <row r="31" spans="1:1" x14ac:dyDescent="0.25">
      <c r="A31" t="s">
        <v>277</v>
      </c>
    </row>
    <row r="32" spans="1:1" x14ac:dyDescent="0.25">
      <c r="A32" t="s">
        <v>324</v>
      </c>
    </row>
    <row r="33" spans="1:1" x14ac:dyDescent="0.25">
      <c r="A33" t="s">
        <v>967</v>
      </c>
    </row>
    <row r="34" spans="1:1" x14ac:dyDescent="0.25">
      <c r="A34" t="s">
        <v>218</v>
      </c>
    </row>
    <row r="35" spans="1:1" x14ac:dyDescent="0.25">
      <c r="A35" t="s">
        <v>137</v>
      </c>
    </row>
    <row r="36" spans="1:1" x14ac:dyDescent="0.25">
      <c r="A36" t="s">
        <v>263</v>
      </c>
    </row>
    <row r="37" spans="1:1" x14ac:dyDescent="0.25">
      <c r="A37" t="s">
        <v>75</v>
      </c>
    </row>
    <row r="38" spans="1:1" x14ac:dyDescent="0.25">
      <c r="A38" t="s">
        <v>56</v>
      </c>
    </row>
    <row r="39" spans="1:1" x14ac:dyDescent="0.25">
      <c r="A39" t="s">
        <v>231</v>
      </c>
    </row>
    <row r="40" spans="1:1" x14ac:dyDescent="0.25">
      <c r="A40" t="s">
        <v>214</v>
      </c>
    </row>
    <row r="41" spans="1:1" x14ac:dyDescent="0.25">
      <c r="A41" t="s">
        <v>118</v>
      </c>
    </row>
    <row r="42" spans="1:1" x14ac:dyDescent="0.25">
      <c r="A42" t="s">
        <v>317</v>
      </c>
    </row>
    <row r="43" spans="1:1" x14ac:dyDescent="0.25">
      <c r="A43" t="s">
        <v>154</v>
      </c>
    </row>
    <row r="44" spans="1:1" x14ac:dyDescent="0.25">
      <c r="A44" t="s">
        <v>305</v>
      </c>
    </row>
    <row r="45" spans="1:1" x14ac:dyDescent="0.25">
      <c r="A45" t="s">
        <v>181</v>
      </c>
    </row>
    <row r="46" spans="1:1" x14ac:dyDescent="0.25">
      <c r="A46" t="s">
        <v>292</v>
      </c>
    </row>
    <row r="47" spans="1:1" x14ac:dyDescent="0.25">
      <c r="A47" t="s">
        <v>111</v>
      </c>
    </row>
    <row r="48" spans="1:1" x14ac:dyDescent="0.25">
      <c r="A48" t="s">
        <v>229</v>
      </c>
    </row>
    <row r="49" spans="1:1" x14ac:dyDescent="0.25">
      <c r="A49" t="s">
        <v>988</v>
      </c>
    </row>
    <row r="50" spans="1:1" x14ac:dyDescent="0.25">
      <c r="A50" s="132" t="s">
        <v>206</v>
      </c>
    </row>
    <row r="51" spans="1:1" x14ac:dyDescent="0.25">
      <c r="A51" t="s">
        <v>242</v>
      </c>
    </row>
    <row r="52" spans="1:1" x14ac:dyDescent="0.25">
      <c r="A52" t="s">
        <v>275</v>
      </c>
    </row>
    <row r="53" spans="1:1" x14ac:dyDescent="0.25">
      <c r="A53" t="s">
        <v>267</v>
      </c>
    </row>
    <row r="54" spans="1:1" x14ac:dyDescent="0.25">
      <c r="A54" t="s">
        <v>298</v>
      </c>
    </row>
    <row r="55" spans="1:1" x14ac:dyDescent="0.25">
      <c r="A55" t="s">
        <v>204</v>
      </c>
    </row>
    <row r="56" spans="1:1" x14ac:dyDescent="0.25">
      <c r="A56" t="s">
        <v>249</v>
      </c>
    </row>
    <row r="57" spans="1:1" x14ac:dyDescent="0.25">
      <c r="A57" t="s">
        <v>124</v>
      </c>
    </row>
    <row r="58" spans="1:1" x14ac:dyDescent="0.25">
      <c r="A58" t="s">
        <v>984</v>
      </c>
    </row>
    <row r="59" spans="1:1" x14ac:dyDescent="0.25">
      <c r="A59" t="s">
        <v>159</v>
      </c>
    </row>
    <row r="60" spans="1:1" x14ac:dyDescent="0.25">
      <c r="A60" t="s">
        <v>288</v>
      </c>
    </row>
    <row r="62" spans="1:1" x14ac:dyDescent="0.25">
      <c r="A62" s="95" t="s">
        <v>994</v>
      </c>
    </row>
    <row r="65" spans="1:1" ht="15.75" thickBot="1" x14ac:dyDescent="0.3"/>
    <row r="66" spans="1:1" ht="15.75" thickTop="1" x14ac:dyDescent="0.25">
      <c r="A66" s="131" t="s">
        <v>349</v>
      </c>
    </row>
    <row r="67" spans="1:1" x14ac:dyDescent="0.25">
      <c r="A67" s="128" t="s">
        <v>363</v>
      </c>
    </row>
    <row r="68" spans="1:1" ht="30" x14ac:dyDescent="0.25">
      <c r="A68" s="64" t="s">
        <v>368</v>
      </c>
    </row>
    <row r="69" spans="1:1" ht="35.25" customHeight="1" x14ac:dyDescent="0.25">
      <c r="A69" s="128" t="s">
        <v>370</v>
      </c>
    </row>
    <row r="70" spans="1:1" x14ac:dyDescent="0.25">
      <c r="A70" s="64" t="s">
        <v>419</v>
      </c>
    </row>
    <row r="71" spans="1:1" x14ac:dyDescent="0.25">
      <c r="A71" s="129" t="s">
        <v>423</v>
      </c>
    </row>
    <row r="72" spans="1:1" x14ac:dyDescent="0.25">
      <c r="A72" s="130" t="s">
        <v>432</v>
      </c>
    </row>
    <row r="73" spans="1:1" x14ac:dyDescent="0.25">
      <c r="A73" s="65" t="s">
        <v>439</v>
      </c>
    </row>
    <row r="74" spans="1:1" x14ac:dyDescent="0.25">
      <c r="A74" s="64" t="s">
        <v>442</v>
      </c>
    </row>
    <row r="75" spans="1:1" x14ac:dyDescent="0.25">
      <c r="A75" s="128" t="s">
        <v>448</v>
      </c>
    </row>
    <row r="76" spans="1:1" x14ac:dyDescent="0.25">
      <c r="A76" s="128" t="s">
        <v>468</v>
      </c>
    </row>
    <row r="77" spans="1:1" ht="18.75" customHeight="1" x14ac:dyDescent="0.25">
      <c r="A77" s="134" t="s">
        <v>980</v>
      </c>
    </row>
    <row r="80" spans="1:1" x14ac:dyDescent="0.25">
      <c r="A80" s="133" t="s">
        <v>969</v>
      </c>
    </row>
  </sheetData>
  <pageMargins left="0.511811024" right="0.511811024" top="0.78740157499999996" bottom="0.78740157499999996" header="0.31496062000000002" footer="0.3149606200000000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84"/>
  <sheetViews>
    <sheetView topLeftCell="A19" workbookViewId="0">
      <selection activeCell="H76" sqref="H76"/>
    </sheetView>
  </sheetViews>
  <sheetFormatPr defaultRowHeight="15" x14ac:dyDescent="0.25"/>
  <cols>
    <col min="1" max="1" width="33.28515625" customWidth="1"/>
  </cols>
  <sheetData>
    <row r="1" spans="1:1" ht="16.5" customHeight="1" thickTop="1" x14ac:dyDescent="0.25">
      <c r="A1" s="99" t="s">
        <v>349</v>
      </c>
    </row>
    <row r="2" spans="1:1" ht="15.75" customHeight="1" x14ac:dyDescent="0.25">
      <c r="A2" s="96" t="s">
        <v>363</v>
      </c>
    </row>
    <row r="3" spans="1:1" ht="15.75" customHeight="1" x14ac:dyDescent="0.25">
      <c r="A3" s="96" t="s">
        <v>368</v>
      </c>
    </row>
    <row r="4" spans="1:1" x14ac:dyDescent="0.25">
      <c r="A4" s="98" t="s">
        <v>370</v>
      </c>
    </row>
    <row r="5" spans="1:1" ht="16.5" customHeight="1" x14ac:dyDescent="0.25">
      <c r="A5" s="98" t="s">
        <v>419</v>
      </c>
    </row>
    <row r="6" spans="1:1" x14ac:dyDescent="0.25">
      <c r="A6" s="97" t="s">
        <v>423</v>
      </c>
    </row>
    <row r="7" spans="1:1" ht="15.75" customHeight="1" x14ac:dyDescent="0.25">
      <c r="A7" s="93" t="s">
        <v>432</v>
      </c>
    </row>
    <row r="8" spans="1:1" ht="15.75" customHeight="1" x14ac:dyDescent="0.25">
      <c r="A8" s="94" t="s">
        <v>439</v>
      </c>
    </row>
    <row r="9" spans="1:1" ht="15.75" customHeight="1" x14ac:dyDescent="0.25">
      <c r="A9" s="92" t="s">
        <v>442</v>
      </c>
    </row>
    <row r="10" spans="1:1" ht="15.75" customHeight="1" x14ac:dyDescent="0.25">
      <c r="A10" s="96" t="s">
        <v>448</v>
      </c>
    </row>
    <row r="11" spans="1:1" ht="16.5" customHeight="1" x14ac:dyDescent="0.25">
      <c r="A11" s="98" t="s">
        <v>468</v>
      </c>
    </row>
    <row r="12" spans="1:1" x14ac:dyDescent="0.25">
      <c r="A12" s="92" t="s">
        <v>478</v>
      </c>
    </row>
    <row r="14" spans="1:1" x14ac:dyDescent="0.25">
      <c r="A14" s="95">
        <v>12</v>
      </c>
    </row>
    <row r="18" spans="1:1" ht="16.5" thickBot="1" x14ac:dyDescent="0.3">
      <c r="A18" s="18" t="s">
        <v>54</v>
      </c>
    </row>
    <row r="19" spans="1:1" ht="15.75" thickTop="1" x14ac:dyDescent="0.25">
      <c r="A19" s="84" t="s">
        <v>966</v>
      </c>
    </row>
    <row r="20" spans="1:1" x14ac:dyDescent="0.25">
      <c r="A20" s="64" t="s">
        <v>168</v>
      </c>
    </row>
    <row r="21" spans="1:1" x14ac:dyDescent="0.25">
      <c r="A21" s="64" t="s">
        <v>131</v>
      </c>
    </row>
    <row r="22" spans="1:1" x14ac:dyDescent="0.25">
      <c r="A22" s="65" t="s">
        <v>281</v>
      </c>
    </row>
    <row r="23" spans="1:1" x14ac:dyDescent="0.25">
      <c r="A23" s="64" t="s">
        <v>81</v>
      </c>
    </row>
    <row r="24" spans="1:1" x14ac:dyDescent="0.25">
      <c r="A24" s="65" t="s">
        <v>220</v>
      </c>
    </row>
    <row r="25" spans="1:1" x14ac:dyDescent="0.25">
      <c r="A25" s="64" t="s">
        <v>97</v>
      </c>
    </row>
    <row r="26" spans="1:1" x14ac:dyDescent="0.25">
      <c r="A26" s="91" t="s">
        <v>296</v>
      </c>
    </row>
    <row r="27" spans="1:1" x14ac:dyDescent="0.25">
      <c r="A27" s="64" t="s">
        <v>202</v>
      </c>
    </row>
    <row r="28" spans="1:1" x14ac:dyDescent="0.25">
      <c r="A28" s="65" t="s">
        <v>183</v>
      </c>
    </row>
    <row r="29" spans="1:1" x14ac:dyDescent="0.25">
      <c r="A29" s="64" t="s">
        <v>189</v>
      </c>
    </row>
    <row r="30" spans="1:1" x14ac:dyDescent="0.25">
      <c r="A30" s="64" t="s">
        <v>92</v>
      </c>
    </row>
    <row r="31" spans="1:1" x14ac:dyDescent="0.25">
      <c r="A31" s="65" t="s">
        <v>197</v>
      </c>
    </row>
    <row r="32" spans="1:1" x14ac:dyDescent="0.25">
      <c r="A32" s="65" t="s">
        <v>105</v>
      </c>
    </row>
    <row r="33" spans="1:1" x14ac:dyDescent="0.25">
      <c r="A33" s="64" t="s">
        <v>62</v>
      </c>
    </row>
    <row r="34" spans="1:1" x14ac:dyDescent="0.25">
      <c r="A34" s="65" t="s">
        <v>66</v>
      </c>
    </row>
    <row r="35" spans="1:1" x14ac:dyDescent="0.25">
      <c r="A35" s="65" t="s">
        <v>69</v>
      </c>
    </row>
    <row r="36" spans="1:1" x14ac:dyDescent="0.25">
      <c r="A36" s="64" t="s">
        <v>71</v>
      </c>
    </row>
    <row r="37" spans="1:1" x14ac:dyDescent="0.25">
      <c r="A37" s="64" t="s">
        <v>126</v>
      </c>
    </row>
    <row r="38" spans="1:1" x14ac:dyDescent="0.25">
      <c r="A38" s="65" t="s">
        <v>273</v>
      </c>
    </row>
    <row r="39" spans="1:1" x14ac:dyDescent="0.25">
      <c r="A39" s="65" t="s">
        <v>211</v>
      </c>
    </row>
    <row r="40" spans="1:1" x14ac:dyDescent="0.25">
      <c r="A40" s="65" t="s">
        <v>85</v>
      </c>
    </row>
    <row r="41" spans="1:1" x14ac:dyDescent="0.25">
      <c r="A41" s="65" t="s">
        <v>993</v>
      </c>
    </row>
    <row r="42" spans="1:1" x14ac:dyDescent="0.25">
      <c r="A42" s="65" t="s">
        <v>238</v>
      </c>
    </row>
    <row r="43" spans="1:1" x14ac:dyDescent="0.25">
      <c r="A43" s="65" t="s">
        <v>982</v>
      </c>
    </row>
    <row r="44" spans="1:1" x14ac:dyDescent="0.25">
      <c r="A44" s="64" t="s">
        <v>109</v>
      </c>
    </row>
    <row r="45" spans="1:1" x14ac:dyDescent="0.25">
      <c r="A45" s="65" t="s">
        <v>252</v>
      </c>
    </row>
    <row r="46" spans="1:1" x14ac:dyDescent="0.25">
      <c r="A46" s="64" t="s">
        <v>178</v>
      </c>
    </row>
    <row r="47" spans="1:1" x14ac:dyDescent="0.25">
      <c r="A47" s="64" t="s">
        <v>143</v>
      </c>
    </row>
    <row r="48" spans="1:1" x14ac:dyDescent="0.25">
      <c r="A48" s="64" t="s">
        <v>200</v>
      </c>
    </row>
    <row r="49" spans="1:1" x14ac:dyDescent="0.25">
      <c r="A49" s="65" t="s">
        <v>145</v>
      </c>
    </row>
    <row r="50" spans="1:1" x14ac:dyDescent="0.25">
      <c r="A50" s="65" t="s">
        <v>341</v>
      </c>
    </row>
    <row r="51" spans="1:1" x14ac:dyDescent="0.25">
      <c r="A51" s="65" t="s">
        <v>277</v>
      </c>
    </row>
    <row r="52" spans="1:1" x14ac:dyDescent="0.25">
      <c r="A52" s="65" t="s">
        <v>324</v>
      </c>
    </row>
    <row r="53" spans="1:1" ht="30" x14ac:dyDescent="0.25">
      <c r="A53" s="65" t="s">
        <v>967</v>
      </c>
    </row>
    <row r="54" spans="1:1" x14ac:dyDescent="0.25">
      <c r="A54" s="64" t="s">
        <v>995</v>
      </c>
    </row>
    <row r="55" spans="1:1" x14ac:dyDescent="0.25">
      <c r="A55" s="65" t="s">
        <v>218</v>
      </c>
    </row>
    <row r="56" spans="1:1" x14ac:dyDescent="0.25">
      <c r="A56" s="64" t="s">
        <v>137</v>
      </c>
    </row>
    <row r="57" spans="1:1" ht="30" x14ac:dyDescent="0.25">
      <c r="A57" s="91" t="s">
        <v>263</v>
      </c>
    </row>
    <row r="58" spans="1:1" x14ac:dyDescent="0.25">
      <c r="A58" s="100" t="s">
        <v>193</v>
      </c>
    </row>
    <row r="59" spans="1:1" x14ac:dyDescent="0.25">
      <c r="A59" s="64" t="s">
        <v>75</v>
      </c>
    </row>
    <row r="60" spans="1:1" x14ac:dyDescent="0.25">
      <c r="A60" s="64" t="s">
        <v>56</v>
      </c>
    </row>
    <row r="61" spans="1:1" x14ac:dyDescent="0.25">
      <c r="A61" s="65" t="s">
        <v>231</v>
      </c>
    </row>
    <row r="62" spans="1:1" x14ac:dyDescent="0.25">
      <c r="A62" s="91" t="s">
        <v>214</v>
      </c>
    </row>
    <row r="63" spans="1:1" x14ac:dyDescent="0.25">
      <c r="A63" s="64" t="s">
        <v>118</v>
      </c>
    </row>
    <row r="64" spans="1:1" x14ac:dyDescent="0.25">
      <c r="A64" s="65" t="s">
        <v>317</v>
      </c>
    </row>
    <row r="65" spans="1:1" x14ac:dyDescent="0.25">
      <c r="A65" s="64" t="s">
        <v>154</v>
      </c>
    </row>
    <row r="66" spans="1:1" x14ac:dyDescent="0.25">
      <c r="A66" s="65" t="s">
        <v>305</v>
      </c>
    </row>
    <row r="67" spans="1:1" x14ac:dyDescent="0.25">
      <c r="A67" s="64" t="s">
        <v>181</v>
      </c>
    </row>
    <row r="68" spans="1:1" x14ac:dyDescent="0.25">
      <c r="A68" s="65" t="s">
        <v>292</v>
      </c>
    </row>
    <row r="69" spans="1:1" x14ac:dyDescent="0.25">
      <c r="A69" s="65" t="s">
        <v>111</v>
      </c>
    </row>
    <row r="70" spans="1:1" x14ac:dyDescent="0.25">
      <c r="A70" s="65" t="s">
        <v>229</v>
      </c>
    </row>
    <row r="71" spans="1:1" x14ac:dyDescent="0.25">
      <c r="A71" s="64" t="s">
        <v>988</v>
      </c>
    </row>
    <row r="72" spans="1:1" x14ac:dyDescent="0.25">
      <c r="A72" s="64" t="s">
        <v>206</v>
      </c>
    </row>
    <row r="73" spans="1:1" x14ac:dyDescent="0.25">
      <c r="A73" s="91" t="s">
        <v>242</v>
      </c>
    </row>
    <row r="74" spans="1:1" x14ac:dyDescent="0.25">
      <c r="A74" s="65" t="s">
        <v>267</v>
      </c>
    </row>
    <row r="75" spans="1:1" x14ac:dyDescent="0.25">
      <c r="A75" s="91" t="s">
        <v>298</v>
      </c>
    </row>
    <row r="76" spans="1:1" x14ac:dyDescent="0.25">
      <c r="A76" s="90" t="s">
        <v>204</v>
      </c>
    </row>
    <row r="77" spans="1:1" x14ac:dyDescent="0.25">
      <c r="A77" s="65" t="s">
        <v>249</v>
      </c>
    </row>
    <row r="78" spans="1:1" x14ac:dyDescent="0.25">
      <c r="A78" s="64" t="s">
        <v>124</v>
      </c>
    </row>
    <row r="79" spans="1:1" x14ac:dyDescent="0.25">
      <c r="A79" s="65" t="s">
        <v>290</v>
      </c>
    </row>
    <row r="80" spans="1:1" x14ac:dyDescent="0.25">
      <c r="A80" s="65" t="s">
        <v>984</v>
      </c>
    </row>
    <row r="81" spans="1:1" x14ac:dyDescent="0.25">
      <c r="A81" s="65" t="s">
        <v>159</v>
      </c>
    </row>
    <row r="82" spans="1:1" x14ac:dyDescent="0.25">
      <c r="A82" s="65" t="s">
        <v>288</v>
      </c>
    </row>
    <row r="84" spans="1:1" x14ac:dyDescent="0.25">
      <c r="A84" s="95">
        <v>64</v>
      </c>
    </row>
  </sheetData>
  <sortState xmlns:xlrd2="http://schemas.microsoft.com/office/spreadsheetml/2017/richdata2" ref="A19:A82">
    <sortCondition ref="A19"/>
  </sortState>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73"/>
  <sheetViews>
    <sheetView view="pageBreakPreview" topLeftCell="A212" zoomScaleNormal="100" zoomScaleSheetLayoutView="100" workbookViewId="0">
      <selection activeCell="N37" sqref="N37"/>
    </sheetView>
  </sheetViews>
  <sheetFormatPr defaultRowHeight="15" x14ac:dyDescent="0.25"/>
  <cols>
    <col min="1" max="1" width="14.42578125" customWidth="1"/>
    <col min="2" max="2" width="24.5703125" style="88" customWidth="1"/>
    <col min="3" max="3" width="23.7109375" customWidth="1"/>
    <col min="4" max="4" width="7" style="89" customWidth="1"/>
    <col min="5" max="5" width="65.42578125" style="89" customWidth="1"/>
  </cols>
  <sheetData>
    <row r="1" spans="1:5" ht="24" customHeight="1" x14ac:dyDescent="0.25">
      <c r="A1" s="856" t="s">
        <v>0</v>
      </c>
      <c r="B1" s="857"/>
      <c r="C1" s="857"/>
      <c r="D1" s="857"/>
      <c r="E1" s="858"/>
    </row>
    <row r="2" spans="1:5" ht="24" customHeight="1" x14ac:dyDescent="0.25">
      <c r="A2" s="859" t="s">
        <v>2</v>
      </c>
      <c r="B2" s="860"/>
      <c r="C2" s="860"/>
      <c r="D2" s="860"/>
      <c r="E2" s="861"/>
    </row>
    <row r="3" spans="1:5" ht="42" customHeight="1" thickBot="1" x14ac:dyDescent="0.3">
      <c r="A3" s="859" t="s">
        <v>748</v>
      </c>
      <c r="B3" s="860"/>
      <c r="C3" s="860"/>
      <c r="D3" s="860"/>
      <c r="E3" s="861"/>
    </row>
    <row r="4" spans="1:5" ht="16.5" customHeight="1" thickTop="1" thickBot="1" x14ac:dyDescent="0.3">
      <c r="A4" s="862" t="s">
        <v>41</v>
      </c>
      <c r="B4" s="863"/>
      <c r="C4" s="863"/>
      <c r="D4" s="863"/>
      <c r="E4" s="864"/>
    </row>
    <row r="5" spans="1:5" ht="33.75" customHeight="1" thickTop="1" thickBot="1" x14ac:dyDescent="0.3">
      <c r="A5" s="86" t="s">
        <v>749</v>
      </c>
      <c r="B5" s="108" t="s">
        <v>750</v>
      </c>
      <c r="C5" s="108" t="s">
        <v>751</v>
      </c>
      <c r="D5" s="109" t="s">
        <v>752</v>
      </c>
      <c r="E5" s="107" t="s">
        <v>753</v>
      </c>
    </row>
    <row r="6" spans="1:5" ht="17.25" customHeight="1" thickTop="1" x14ac:dyDescent="0.25">
      <c r="A6" s="186">
        <v>44044</v>
      </c>
      <c r="B6" s="175" t="s">
        <v>754</v>
      </c>
      <c r="C6" s="172" t="s">
        <v>754</v>
      </c>
      <c r="D6" s="173" t="s">
        <v>754</v>
      </c>
      <c r="E6" s="174" t="s">
        <v>754</v>
      </c>
    </row>
    <row r="7" spans="1:5" ht="17.25" customHeight="1" x14ac:dyDescent="0.25">
      <c r="A7" s="187">
        <v>44075</v>
      </c>
      <c r="B7" s="110" t="s">
        <v>754</v>
      </c>
      <c r="C7" s="85" t="s">
        <v>754</v>
      </c>
      <c r="D7" s="105" t="s">
        <v>754</v>
      </c>
      <c r="E7" s="106" t="s">
        <v>754</v>
      </c>
    </row>
    <row r="8" spans="1:5" ht="15" customHeight="1" x14ac:dyDescent="0.25">
      <c r="A8" s="848">
        <v>44105</v>
      </c>
      <c r="B8" s="110" t="s">
        <v>755</v>
      </c>
      <c r="C8" s="85"/>
      <c r="D8" s="105">
        <v>1</v>
      </c>
      <c r="E8" s="111" t="s">
        <v>756</v>
      </c>
    </row>
    <row r="9" spans="1:5" ht="15" customHeight="1" x14ac:dyDescent="0.25">
      <c r="A9" s="849"/>
      <c r="B9" s="110" t="s">
        <v>421</v>
      </c>
      <c r="C9" s="85"/>
      <c r="D9" s="105">
        <v>2</v>
      </c>
      <c r="E9" s="111" t="s">
        <v>757</v>
      </c>
    </row>
    <row r="10" spans="1:5" ht="15" customHeight="1" x14ac:dyDescent="0.25">
      <c r="A10" s="849"/>
      <c r="B10" s="865" t="s">
        <v>758</v>
      </c>
      <c r="C10" s="85"/>
      <c r="D10" s="105">
        <v>3</v>
      </c>
      <c r="E10" s="111" t="s">
        <v>759</v>
      </c>
    </row>
    <row r="11" spans="1:5" x14ac:dyDescent="0.25">
      <c r="A11" s="849"/>
      <c r="B11" s="866"/>
      <c r="C11" s="85"/>
      <c r="D11" s="105">
        <v>4</v>
      </c>
      <c r="E11" s="112" t="s">
        <v>760</v>
      </c>
    </row>
    <row r="12" spans="1:5" x14ac:dyDescent="0.25">
      <c r="A12" s="849"/>
      <c r="B12" s="110" t="s">
        <v>761</v>
      </c>
      <c r="C12" s="85"/>
      <c r="D12" s="105">
        <v>5</v>
      </c>
      <c r="E12" s="112" t="s">
        <v>762</v>
      </c>
    </row>
    <row r="13" spans="1:5" x14ac:dyDescent="0.25">
      <c r="A13" s="849"/>
      <c r="B13" s="110" t="s">
        <v>763</v>
      </c>
      <c r="C13" s="85"/>
      <c r="D13" s="105">
        <v>6</v>
      </c>
      <c r="E13" s="111" t="s">
        <v>764</v>
      </c>
    </row>
    <row r="14" spans="1:5" x14ac:dyDescent="0.25">
      <c r="A14" s="849"/>
      <c r="B14" s="110" t="s">
        <v>765</v>
      </c>
      <c r="C14" s="85"/>
      <c r="D14" s="105">
        <v>7</v>
      </c>
      <c r="E14" s="111" t="s">
        <v>766</v>
      </c>
    </row>
    <row r="15" spans="1:5" x14ac:dyDescent="0.25">
      <c r="A15" s="849"/>
      <c r="B15" s="110" t="s">
        <v>767</v>
      </c>
      <c r="C15" s="85"/>
      <c r="D15" s="105">
        <v>8</v>
      </c>
      <c r="E15" s="111" t="s">
        <v>768</v>
      </c>
    </row>
    <row r="16" spans="1:5" x14ac:dyDescent="0.25">
      <c r="A16" s="849"/>
      <c r="B16" s="110" t="s">
        <v>769</v>
      </c>
      <c r="C16" s="85"/>
      <c r="D16" s="105">
        <v>9</v>
      </c>
      <c r="E16" s="111" t="s">
        <v>770</v>
      </c>
    </row>
    <row r="17" spans="1:5" x14ac:dyDescent="0.25">
      <c r="A17" s="849"/>
      <c r="B17" s="110" t="s">
        <v>771</v>
      </c>
      <c r="C17" s="85"/>
      <c r="D17" s="105">
        <v>10</v>
      </c>
      <c r="E17" s="111" t="s">
        <v>772</v>
      </c>
    </row>
    <row r="18" spans="1:5" x14ac:dyDescent="0.25">
      <c r="A18" s="849"/>
      <c r="B18" s="110" t="s">
        <v>773</v>
      </c>
      <c r="C18" s="85"/>
      <c r="D18" s="105">
        <v>11</v>
      </c>
      <c r="E18" s="111" t="s">
        <v>774</v>
      </c>
    </row>
    <row r="19" spans="1:5" x14ac:dyDescent="0.25">
      <c r="A19" s="849"/>
      <c r="B19" s="110" t="s">
        <v>775</v>
      </c>
      <c r="C19" s="85"/>
      <c r="D19" s="105">
        <v>12</v>
      </c>
      <c r="E19" s="111" t="s">
        <v>776</v>
      </c>
    </row>
    <row r="20" spans="1:5" ht="15" customHeight="1" x14ac:dyDescent="0.25">
      <c r="A20" s="849"/>
      <c r="B20" s="113" t="s">
        <v>462</v>
      </c>
      <c r="C20" s="85"/>
      <c r="D20" s="105">
        <v>13</v>
      </c>
      <c r="E20" s="114" t="s">
        <v>777</v>
      </c>
    </row>
    <row r="21" spans="1:5" x14ac:dyDescent="0.25">
      <c r="A21" s="849"/>
      <c r="B21" s="115" t="s">
        <v>778</v>
      </c>
      <c r="C21" s="87"/>
      <c r="D21" s="116">
        <v>14</v>
      </c>
      <c r="E21" s="111" t="s">
        <v>779</v>
      </c>
    </row>
    <row r="22" spans="1:5" x14ac:dyDescent="0.25">
      <c r="A22" s="849"/>
      <c r="B22" s="115" t="s">
        <v>778</v>
      </c>
      <c r="C22" s="87"/>
      <c r="D22" s="116">
        <v>15</v>
      </c>
      <c r="E22" s="111" t="s">
        <v>780</v>
      </c>
    </row>
    <row r="23" spans="1:5" x14ac:dyDescent="0.25">
      <c r="A23" s="849"/>
      <c r="B23" s="115" t="s">
        <v>781</v>
      </c>
      <c r="C23" s="87"/>
      <c r="D23" s="116">
        <v>16</v>
      </c>
      <c r="E23" s="111" t="s">
        <v>465</v>
      </c>
    </row>
    <row r="24" spans="1:5" ht="26.25" x14ac:dyDescent="0.25">
      <c r="A24" s="849"/>
      <c r="B24" s="117" t="s">
        <v>782</v>
      </c>
      <c r="C24" s="87"/>
      <c r="D24" s="116">
        <v>17</v>
      </c>
      <c r="E24" s="118" t="s">
        <v>783</v>
      </c>
    </row>
    <row r="25" spans="1:5" x14ac:dyDescent="0.25">
      <c r="A25" s="849"/>
      <c r="B25" s="115" t="s">
        <v>468</v>
      </c>
      <c r="C25" s="87"/>
      <c r="D25" s="116">
        <v>18</v>
      </c>
      <c r="E25" s="111" t="s">
        <v>784</v>
      </c>
    </row>
    <row r="26" spans="1:5" x14ac:dyDescent="0.25">
      <c r="A26" s="849"/>
      <c r="B26" s="115" t="s">
        <v>478</v>
      </c>
      <c r="C26" s="87"/>
      <c r="D26" s="116">
        <v>19</v>
      </c>
      <c r="E26" s="111" t="s">
        <v>785</v>
      </c>
    </row>
    <row r="27" spans="1:5" x14ac:dyDescent="0.25">
      <c r="A27" s="849"/>
      <c r="B27" s="115" t="s">
        <v>786</v>
      </c>
      <c r="C27" s="87"/>
      <c r="D27" s="116">
        <v>20</v>
      </c>
      <c r="E27" s="111" t="s">
        <v>787</v>
      </c>
    </row>
    <row r="28" spans="1:5" x14ac:dyDescent="0.25">
      <c r="A28" s="849"/>
      <c r="B28" s="115" t="s">
        <v>788</v>
      </c>
      <c r="C28" s="87"/>
      <c r="D28" s="116">
        <v>21</v>
      </c>
      <c r="E28" s="111" t="s">
        <v>789</v>
      </c>
    </row>
    <row r="29" spans="1:5" x14ac:dyDescent="0.25">
      <c r="A29" s="850"/>
      <c r="B29" s="110" t="s">
        <v>790</v>
      </c>
      <c r="C29" s="85"/>
      <c r="D29" s="105">
        <v>22</v>
      </c>
      <c r="E29" s="111" t="s">
        <v>791</v>
      </c>
    </row>
    <row r="30" spans="1:5" x14ac:dyDescent="0.25">
      <c r="A30" s="851">
        <v>44136</v>
      </c>
      <c r="B30" s="126" t="s">
        <v>423</v>
      </c>
      <c r="C30" s="127"/>
      <c r="D30" s="105">
        <v>1</v>
      </c>
      <c r="E30" s="111" t="s">
        <v>792</v>
      </c>
    </row>
    <row r="31" spans="1:5" x14ac:dyDescent="0.25">
      <c r="A31" s="852"/>
      <c r="B31" s="126" t="s">
        <v>763</v>
      </c>
      <c r="C31" s="127"/>
      <c r="D31" s="105">
        <v>2</v>
      </c>
      <c r="E31" s="111" t="s">
        <v>793</v>
      </c>
    </row>
    <row r="32" spans="1:5" ht="15" customHeight="1" x14ac:dyDescent="0.25">
      <c r="A32" s="852"/>
      <c r="B32" s="126" t="s">
        <v>767</v>
      </c>
      <c r="C32" s="282"/>
      <c r="D32" s="105">
        <v>3</v>
      </c>
      <c r="E32" s="111" t="s">
        <v>768</v>
      </c>
    </row>
    <row r="33" spans="1:5" x14ac:dyDescent="0.25">
      <c r="A33" s="852"/>
      <c r="B33" s="126" t="s">
        <v>794</v>
      </c>
      <c r="C33" s="282"/>
      <c r="D33" s="283">
        <v>4</v>
      </c>
      <c r="E33" s="140" t="s">
        <v>795</v>
      </c>
    </row>
    <row r="34" spans="1:5" x14ac:dyDescent="0.25">
      <c r="A34" s="848">
        <v>44166</v>
      </c>
      <c r="B34" s="126" t="s">
        <v>796</v>
      </c>
      <c r="C34" s="282"/>
      <c r="D34" s="284">
        <v>1</v>
      </c>
      <c r="E34" s="140" t="s">
        <v>797</v>
      </c>
    </row>
    <row r="35" spans="1:5" x14ac:dyDescent="0.25">
      <c r="A35" s="849"/>
      <c r="B35" s="126" t="s">
        <v>763</v>
      </c>
      <c r="C35" s="282"/>
      <c r="D35" s="284">
        <v>2</v>
      </c>
      <c r="E35" s="111" t="s">
        <v>798</v>
      </c>
    </row>
    <row r="36" spans="1:5" x14ac:dyDescent="0.25">
      <c r="A36" s="849"/>
      <c r="B36" s="126" t="s">
        <v>799</v>
      </c>
      <c r="C36" s="282"/>
      <c r="D36" s="284">
        <v>3</v>
      </c>
      <c r="E36" s="111" t="s">
        <v>800</v>
      </c>
    </row>
    <row r="37" spans="1:5" x14ac:dyDescent="0.25">
      <c r="A37" s="849"/>
      <c r="B37" s="126" t="s">
        <v>801</v>
      </c>
      <c r="C37" s="282"/>
      <c r="D37" s="284">
        <v>4</v>
      </c>
      <c r="E37" s="111" t="s">
        <v>802</v>
      </c>
    </row>
    <row r="38" spans="1:5" x14ac:dyDescent="0.25">
      <c r="A38" s="849"/>
      <c r="B38" s="126" t="s">
        <v>428</v>
      </c>
      <c r="C38" s="282"/>
      <c r="D38" s="284">
        <v>5</v>
      </c>
      <c r="E38" s="111" t="s">
        <v>803</v>
      </c>
    </row>
    <row r="39" spans="1:5" x14ac:dyDescent="0.25">
      <c r="A39" s="849"/>
      <c r="B39" s="126" t="s">
        <v>790</v>
      </c>
      <c r="C39" s="282"/>
      <c r="D39" s="284">
        <v>6</v>
      </c>
      <c r="E39" s="111" t="s">
        <v>804</v>
      </c>
    </row>
    <row r="40" spans="1:5" x14ac:dyDescent="0.25">
      <c r="A40" s="849"/>
      <c r="B40" s="126" t="s">
        <v>805</v>
      </c>
      <c r="C40" s="282"/>
      <c r="D40" s="284">
        <v>7</v>
      </c>
      <c r="E40" s="111" t="s">
        <v>806</v>
      </c>
    </row>
    <row r="41" spans="1:5" x14ac:dyDescent="0.25">
      <c r="A41" s="849"/>
      <c r="B41" s="126" t="s">
        <v>807</v>
      </c>
      <c r="C41" s="282"/>
      <c r="D41" s="284">
        <v>8</v>
      </c>
      <c r="E41" s="111" t="s">
        <v>808</v>
      </c>
    </row>
    <row r="42" spans="1:5" x14ac:dyDescent="0.25">
      <c r="A42" s="849"/>
      <c r="B42" s="126" t="s">
        <v>809</v>
      </c>
      <c r="C42" s="282"/>
      <c r="D42" s="284">
        <v>9</v>
      </c>
      <c r="E42" s="111" t="s">
        <v>810</v>
      </c>
    </row>
    <row r="43" spans="1:5" ht="15.75" customHeight="1" x14ac:dyDescent="0.25">
      <c r="A43" s="850"/>
      <c r="B43" s="126" t="s">
        <v>811</v>
      </c>
      <c r="C43" s="282"/>
      <c r="D43" s="284">
        <v>10</v>
      </c>
      <c r="E43" s="141" t="s">
        <v>812</v>
      </c>
    </row>
    <row r="44" spans="1:5" x14ac:dyDescent="0.25">
      <c r="A44" s="848">
        <v>44197</v>
      </c>
      <c r="B44" s="126" t="s">
        <v>415</v>
      </c>
      <c r="C44" s="282"/>
      <c r="D44" s="284">
        <v>1</v>
      </c>
      <c r="E44" s="140" t="s">
        <v>813</v>
      </c>
    </row>
    <row r="45" spans="1:5" x14ac:dyDescent="0.25">
      <c r="A45" s="849"/>
      <c r="B45" s="126" t="s">
        <v>814</v>
      </c>
      <c r="C45" s="282"/>
      <c r="D45" s="284">
        <v>2</v>
      </c>
      <c r="E45" s="140" t="s">
        <v>815</v>
      </c>
    </row>
    <row r="46" spans="1:5" x14ac:dyDescent="0.25">
      <c r="A46" s="849"/>
      <c r="B46" s="126" t="s">
        <v>816</v>
      </c>
      <c r="C46" s="282"/>
      <c r="D46" s="284">
        <v>4</v>
      </c>
      <c r="E46" s="140" t="s">
        <v>817</v>
      </c>
    </row>
    <row r="47" spans="1:5" ht="26.25" x14ac:dyDescent="0.25">
      <c r="A47" s="849"/>
      <c r="B47" s="285" t="s">
        <v>466</v>
      </c>
      <c r="C47" s="282"/>
      <c r="D47" s="283">
        <v>4</v>
      </c>
      <c r="E47" s="286" t="s">
        <v>818</v>
      </c>
    </row>
    <row r="48" spans="1:5" x14ac:dyDescent="0.25">
      <c r="A48" s="850"/>
      <c r="B48" s="126" t="s">
        <v>819</v>
      </c>
      <c r="C48" s="282"/>
      <c r="D48" s="284">
        <v>5</v>
      </c>
      <c r="E48" s="140" t="s">
        <v>820</v>
      </c>
    </row>
    <row r="49" spans="1:13" ht="18" customHeight="1" x14ac:dyDescent="0.25">
      <c r="A49" s="187">
        <v>44228</v>
      </c>
      <c r="B49" s="287" t="s">
        <v>754</v>
      </c>
      <c r="C49" s="283" t="s">
        <v>754</v>
      </c>
      <c r="D49" s="283" t="s">
        <v>754</v>
      </c>
      <c r="E49" s="288" t="s">
        <v>754</v>
      </c>
      <c r="M49" s="159"/>
    </row>
    <row r="50" spans="1:13" ht="20.100000000000001" customHeight="1" x14ac:dyDescent="0.25">
      <c r="A50" s="187">
        <v>44256</v>
      </c>
      <c r="B50" s="287" t="s">
        <v>754</v>
      </c>
      <c r="C50" s="283" t="s">
        <v>754</v>
      </c>
      <c r="D50" s="283" t="s">
        <v>754</v>
      </c>
      <c r="E50" s="288" t="s">
        <v>754</v>
      </c>
    </row>
    <row r="51" spans="1:13" ht="20.100000000000001" customHeight="1" x14ac:dyDescent="0.25">
      <c r="A51" s="187">
        <v>44287</v>
      </c>
      <c r="B51" s="287" t="s">
        <v>754</v>
      </c>
      <c r="C51" s="283" t="s">
        <v>754</v>
      </c>
      <c r="D51" s="283" t="s">
        <v>754</v>
      </c>
      <c r="E51" s="288" t="s">
        <v>754</v>
      </c>
    </row>
    <row r="52" spans="1:13" ht="20.100000000000001" customHeight="1" x14ac:dyDescent="0.25">
      <c r="A52" s="187">
        <v>44317</v>
      </c>
      <c r="B52" s="287" t="s">
        <v>754</v>
      </c>
      <c r="C52" s="283" t="s">
        <v>754</v>
      </c>
      <c r="D52" s="283" t="s">
        <v>754</v>
      </c>
      <c r="E52" s="288" t="s">
        <v>754</v>
      </c>
    </row>
    <row r="53" spans="1:13" ht="20.100000000000001" customHeight="1" x14ac:dyDescent="0.25">
      <c r="A53" s="187">
        <v>44348</v>
      </c>
      <c r="B53" s="287" t="s">
        <v>754</v>
      </c>
      <c r="C53" s="283" t="s">
        <v>754</v>
      </c>
      <c r="D53" s="283" t="s">
        <v>754</v>
      </c>
      <c r="E53" s="288" t="s">
        <v>754</v>
      </c>
    </row>
    <row r="54" spans="1:13" ht="20.100000000000001" customHeight="1" x14ac:dyDescent="0.25">
      <c r="A54" s="187">
        <v>44378</v>
      </c>
      <c r="B54" s="287" t="s">
        <v>754</v>
      </c>
      <c r="C54" s="283" t="s">
        <v>754</v>
      </c>
      <c r="D54" s="283" t="s">
        <v>754</v>
      </c>
      <c r="E54" s="288" t="s">
        <v>754</v>
      </c>
    </row>
    <row r="55" spans="1:13" ht="20.100000000000001" customHeight="1" x14ac:dyDescent="0.25">
      <c r="A55" s="187">
        <v>44409</v>
      </c>
      <c r="B55" s="287" t="s">
        <v>754</v>
      </c>
      <c r="C55" s="283" t="s">
        <v>754</v>
      </c>
      <c r="D55" s="283" t="s">
        <v>754</v>
      </c>
      <c r="E55" s="288" t="s">
        <v>754</v>
      </c>
    </row>
    <row r="56" spans="1:13" ht="20.100000000000001" customHeight="1" x14ac:dyDescent="0.25">
      <c r="A56" s="276">
        <v>44440</v>
      </c>
      <c r="B56" s="277" t="s">
        <v>754</v>
      </c>
      <c r="C56" s="289" t="s">
        <v>754</v>
      </c>
      <c r="D56" s="289" t="s">
        <v>754</v>
      </c>
      <c r="E56" s="290" t="s">
        <v>754</v>
      </c>
    </row>
    <row r="57" spans="1:13" ht="20.100000000000001" customHeight="1" x14ac:dyDescent="0.25">
      <c r="A57" s="276">
        <v>44470</v>
      </c>
      <c r="B57" s="277" t="s">
        <v>754</v>
      </c>
      <c r="C57" s="289" t="s">
        <v>754</v>
      </c>
      <c r="D57" s="289" t="s">
        <v>754</v>
      </c>
      <c r="E57" s="290" t="s">
        <v>754</v>
      </c>
    </row>
    <row r="58" spans="1:13" ht="18" customHeight="1" x14ac:dyDescent="0.25">
      <c r="A58" s="291">
        <v>44501</v>
      </c>
      <c r="B58" s="292" t="s">
        <v>754</v>
      </c>
      <c r="C58" s="293" t="s">
        <v>754</v>
      </c>
      <c r="D58" s="293" t="s">
        <v>754</v>
      </c>
      <c r="E58" s="294" t="s">
        <v>754</v>
      </c>
    </row>
    <row r="59" spans="1:13" ht="17.25" customHeight="1" thickBot="1" x14ac:dyDescent="0.3">
      <c r="A59" s="295">
        <v>44531</v>
      </c>
      <c r="B59" s="296" t="s">
        <v>754</v>
      </c>
      <c r="C59" s="297" t="s">
        <v>754</v>
      </c>
      <c r="D59" s="297" t="s">
        <v>754</v>
      </c>
      <c r="E59" s="298" t="s">
        <v>754</v>
      </c>
    </row>
    <row r="60" spans="1:13" ht="33.75" customHeight="1" thickTop="1" thickBot="1" x14ac:dyDescent="0.3">
      <c r="A60" s="280" t="s">
        <v>749</v>
      </c>
      <c r="B60" s="281" t="s">
        <v>750</v>
      </c>
      <c r="C60" s="281" t="s">
        <v>751</v>
      </c>
      <c r="D60" s="299" t="s">
        <v>752</v>
      </c>
      <c r="E60" s="300" t="s">
        <v>753</v>
      </c>
    </row>
    <row r="61" spans="1:13" ht="17.25" customHeight="1" thickTop="1" x14ac:dyDescent="0.25">
      <c r="A61" s="301">
        <v>44562</v>
      </c>
      <c r="B61" s="302" t="s">
        <v>754</v>
      </c>
      <c r="C61" s="303" t="s">
        <v>754</v>
      </c>
      <c r="D61" s="303" t="s">
        <v>754</v>
      </c>
      <c r="E61" s="304" t="s">
        <v>754</v>
      </c>
    </row>
    <row r="62" spans="1:13" ht="16.5" customHeight="1" x14ac:dyDescent="0.25">
      <c r="A62" s="187">
        <v>44593</v>
      </c>
      <c r="B62" s="126" t="s">
        <v>754</v>
      </c>
      <c r="C62" s="284" t="s">
        <v>754</v>
      </c>
      <c r="D62" s="284" t="s">
        <v>754</v>
      </c>
      <c r="E62" s="305" t="s">
        <v>754</v>
      </c>
    </row>
    <row r="63" spans="1:13" x14ac:dyDescent="0.25">
      <c r="A63" s="291">
        <v>44621</v>
      </c>
      <c r="B63" s="292" t="s">
        <v>754</v>
      </c>
      <c r="C63" s="293" t="s">
        <v>754</v>
      </c>
      <c r="D63" s="293" t="s">
        <v>754</v>
      </c>
      <c r="E63" s="294" t="s">
        <v>754</v>
      </c>
    </row>
    <row r="64" spans="1:13" x14ac:dyDescent="0.25">
      <c r="A64" s="276">
        <v>44652</v>
      </c>
      <c r="B64" s="292" t="s">
        <v>754</v>
      </c>
      <c r="C64" s="289" t="s">
        <v>754</v>
      </c>
      <c r="D64" s="289" t="s">
        <v>754</v>
      </c>
      <c r="E64" s="290" t="s">
        <v>754</v>
      </c>
    </row>
    <row r="65" spans="1:5" x14ac:dyDescent="0.25">
      <c r="A65" s="276">
        <v>44682</v>
      </c>
      <c r="B65" s="292" t="s">
        <v>754</v>
      </c>
      <c r="C65" s="293" t="s">
        <v>754</v>
      </c>
      <c r="D65" s="293" t="s">
        <v>754</v>
      </c>
      <c r="E65" s="294" t="s">
        <v>754</v>
      </c>
    </row>
    <row r="66" spans="1:5" x14ac:dyDescent="0.25">
      <c r="A66" s="291">
        <v>44713</v>
      </c>
      <c r="B66" s="277" t="s">
        <v>754</v>
      </c>
      <c r="C66" s="289" t="s">
        <v>754</v>
      </c>
      <c r="D66" s="289" t="s">
        <v>754</v>
      </c>
      <c r="E66" s="290" t="s">
        <v>754</v>
      </c>
    </row>
    <row r="67" spans="1:5" x14ac:dyDescent="0.25">
      <c r="A67" s="291">
        <v>44743</v>
      </c>
      <c r="B67" s="292" t="s">
        <v>754</v>
      </c>
      <c r="C67" s="293" t="s">
        <v>754</v>
      </c>
      <c r="D67" s="293" t="s">
        <v>754</v>
      </c>
      <c r="E67" s="294" t="s">
        <v>754</v>
      </c>
    </row>
    <row r="68" spans="1:5" x14ac:dyDescent="0.25">
      <c r="A68" s="291">
        <v>44774</v>
      </c>
      <c r="B68" s="292" t="s">
        <v>754</v>
      </c>
      <c r="C68" s="293" t="s">
        <v>754</v>
      </c>
      <c r="D68" s="293" t="s">
        <v>754</v>
      </c>
      <c r="E68" s="294" t="s">
        <v>754</v>
      </c>
    </row>
    <row r="69" spans="1:5" x14ac:dyDescent="0.25">
      <c r="A69" s="291">
        <v>44805</v>
      </c>
      <c r="B69" s="292" t="s">
        <v>754</v>
      </c>
      <c r="C69" s="293" t="s">
        <v>754</v>
      </c>
      <c r="D69" s="293" t="s">
        <v>754</v>
      </c>
      <c r="E69" s="294" t="s">
        <v>754</v>
      </c>
    </row>
    <row r="70" spans="1:5" x14ac:dyDescent="0.25">
      <c r="A70" s="291">
        <v>44835</v>
      </c>
      <c r="B70" s="292" t="s">
        <v>754</v>
      </c>
      <c r="C70" s="293" t="s">
        <v>754</v>
      </c>
      <c r="D70" s="293" t="s">
        <v>754</v>
      </c>
      <c r="E70" s="294" t="s">
        <v>754</v>
      </c>
    </row>
    <row r="71" spans="1:5" x14ac:dyDescent="0.25">
      <c r="A71" s="291">
        <v>44866</v>
      </c>
      <c r="B71" s="292" t="s">
        <v>754</v>
      </c>
      <c r="C71" s="293" t="s">
        <v>754</v>
      </c>
      <c r="D71" s="293" t="s">
        <v>754</v>
      </c>
      <c r="E71" s="294" t="s">
        <v>754</v>
      </c>
    </row>
    <row r="72" spans="1:5" x14ac:dyDescent="0.25">
      <c r="A72" s="276">
        <v>44896</v>
      </c>
      <c r="B72" s="277" t="s">
        <v>754</v>
      </c>
      <c r="C72" s="289" t="s">
        <v>754</v>
      </c>
      <c r="D72" s="289" t="s">
        <v>754</v>
      </c>
      <c r="E72" s="290" t="s">
        <v>754</v>
      </c>
    </row>
    <row r="73" spans="1:5" x14ac:dyDescent="0.25">
      <c r="A73" s="306">
        <v>44927</v>
      </c>
      <c r="B73" s="126" t="s">
        <v>754</v>
      </c>
      <c r="C73" s="284" t="s">
        <v>754</v>
      </c>
      <c r="D73" s="284" t="s">
        <v>754</v>
      </c>
      <c r="E73" s="305" t="s">
        <v>754</v>
      </c>
    </row>
    <row r="74" spans="1:5" x14ac:dyDescent="0.25">
      <c r="A74" s="306">
        <v>44958</v>
      </c>
      <c r="B74" s="126" t="s">
        <v>754</v>
      </c>
      <c r="C74" s="284" t="s">
        <v>754</v>
      </c>
      <c r="D74" s="284" t="s">
        <v>754</v>
      </c>
      <c r="E74" s="305" t="s">
        <v>754</v>
      </c>
    </row>
    <row r="75" spans="1:5" x14ac:dyDescent="0.25">
      <c r="A75" s="307">
        <v>44986</v>
      </c>
      <c r="B75" s="308" t="s">
        <v>754</v>
      </c>
      <c r="C75" s="309" t="s">
        <v>754</v>
      </c>
      <c r="D75" s="309" t="s">
        <v>754</v>
      </c>
      <c r="E75" s="310" t="s">
        <v>754</v>
      </c>
    </row>
    <row r="76" spans="1:5" x14ac:dyDescent="0.25">
      <c r="A76" s="276">
        <v>45017</v>
      </c>
      <c r="B76" s="277" t="s">
        <v>754</v>
      </c>
      <c r="C76" s="289" t="s">
        <v>754</v>
      </c>
      <c r="D76" s="289" t="s">
        <v>754</v>
      </c>
      <c r="E76" s="290" t="s">
        <v>754</v>
      </c>
    </row>
    <row r="77" spans="1:5" x14ac:dyDescent="0.25">
      <c r="A77" s="276">
        <v>45047</v>
      </c>
      <c r="B77" s="292" t="s">
        <v>754</v>
      </c>
      <c r="C77" s="293" t="s">
        <v>754</v>
      </c>
      <c r="D77" s="293" t="s">
        <v>754</v>
      </c>
      <c r="E77" s="294" t="s">
        <v>754</v>
      </c>
    </row>
    <row r="78" spans="1:5" x14ac:dyDescent="0.25">
      <c r="A78" s="291">
        <v>45078</v>
      </c>
      <c r="B78" s="292" t="s">
        <v>754</v>
      </c>
      <c r="C78" s="293" t="s">
        <v>754</v>
      </c>
      <c r="D78" s="293" t="s">
        <v>754</v>
      </c>
      <c r="E78" s="294" t="s">
        <v>754</v>
      </c>
    </row>
    <row r="79" spans="1:5" x14ac:dyDescent="0.25">
      <c r="A79" s="291">
        <v>45108</v>
      </c>
      <c r="B79" s="292" t="s">
        <v>754</v>
      </c>
      <c r="C79" s="429" t="s">
        <v>754</v>
      </c>
      <c r="D79" s="293" t="s">
        <v>754</v>
      </c>
      <c r="E79" s="294" t="s">
        <v>754</v>
      </c>
    </row>
    <row r="80" spans="1:5" x14ac:dyDescent="0.25">
      <c r="A80" s="853">
        <v>45139</v>
      </c>
      <c r="B80" s="844" t="s">
        <v>368</v>
      </c>
      <c r="C80" s="312"/>
      <c r="D80" s="313">
        <v>1</v>
      </c>
      <c r="E80" s="314" t="s">
        <v>821</v>
      </c>
    </row>
    <row r="81" spans="1:8" x14ac:dyDescent="0.25">
      <c r="A81" s="854"/>
      <c r="B81" s="844"/>
      <c r="C81" s="312" t="s">
        <v>822</v>
      </c>
      <c r="D81" s="313">
        <v>2</v>
      </c>
      <c r="E81" s="314" t="s">
        <v>823</v>
      </c>
      <c r="F81" s="268"/>
      <c r="G81" s="268"/>
      <c r="H81" s="268"/>
    </row>
    <row r="82" spans="1:8" x14ac:dyDescent="0.25">
      <c r="A82" s="854"/>
      <c r="B82" s="311" t="s">
        <v>824</v>
      </c>
      <c r="C82" s="312" t="s">
        <v>822</v>
      </c>
      <c r="D82" s="313">
        <v>3</v>
      </c>
      <c r="E82" s="314" t="s">
        <v>823</v>
      </c>
    </row>
    <row r="83" spans="1:8" x14ac:dyDescent="0.25">
      <c r="A83" s="854"/>
      <c r="B83" s="311" t="s">
        <v>825</v>
      </c>
      <c r="C83" s="312" t="s">
        <v>822</v>
      </c>
      <c r="D83" s="313">
        <v>4</v>
      </c>
      <c r="E83" s="314" t="s">
        <v>823</v>
      </c>
    </row>
    <row r="84" spans="1:8" x14ac:dyDescent="0.25">
      <c r="A84" s="854"/>
      <c r="B84" s="311" t="s">
        <v>826</v>
      </c>
      <c r="C84" s="312" t="s">
        <v>822</v>
      </c>
      <c r="D84" s="313">
        <v>5</v>
      </c>
      <c r="E84" s="314" t="s">
        <v>823</v>
      </c>
    </row>
    <row r="85" spans="1:8" x14ac:dyDescent="0.25">
      <c r="A85" s="854"/>
      <c r="B85" s="311" t="s">
        <v>827</v>
      </c>
      <c r="C85" s="312" t="s">
        <v>822</v>
      </c>
      <c r="D85" s="313">
        <v>6</v>
      </c>
      <c r="E85" s="314" t="s">
        <v>823</v>
      </c>
    </row>
    <row r="86" spans="1:8" x14ac:dyDescent="0.25">
      <c r="A86" s="854"/>
      <c r="B86" s="844" t="s">
        <v>349</v>
      </c>
      <c r="C86" s="312"/>
      <c r="D86" s="337">
        <v>7</v>
      </c>
      <c r="E86" s="338" t="s">
        <v>360</v>
      </c>
    </row>
    <row r="87" spans="1:8" x14ac:dyDescent="0.25">
      <c r="A87" s="854"/>
      <c r="B87" s="844"/>
      <c r="C87" s="336"/>
      <c r="D87" s="341">
        <v>8</v>
      </c>
      <c r="E87" s="338" t="s">
        <v>828</v>
      </c>
    </row>
    <row r="88" spans="1:8" x14ac:dyDescent="0.25">
      <c r="A88" s="854"/>
      <c r="B88" s="844"/>
      <c r="C88" s="312"/>
      <c r="D88" s="339">
        <v>9</v>
      </c>
      <c r="E88" s="340" t="s">
        <v>354</v>
      </c>
    </row>
    <row r="89" spans="1:8" x14ac:dyDescent="0.25">
      <c r="A89" s="854"/>
      <c r="B89" s="311" t="s">
        <v>361</v>
      </c>
      <c r="C89" s="312"/>
      <c r="D89" s="313">
        <v>10</v>
      </c>
      <c r="E89" s="314" t="s">
        <v>829</v>
      </c>
    </row>
    <row r="90" spans="1:8" x14ac:dyDescent="0.25">
      <c r="A90" s="854"/>
      <c r="B90" s="311" t="s">
        <v>370</v>
      </c>
      <c r="C90" s="312"/>
      <c r="D90" s="313">
        <v>11</v>
      </c>
      <c r="E90" s="314" t="s">
        <v>830</v>
      </c>
    </row>
    <row r="91" spans="1:8" x14ac:dyDescent="0.25">
      <c r="A91" s="854"/>
      <c r="B91" s="844" t="s">
        <v>814</v>
      </c>
      <c r="C91" s="312"/>
      <c r="D91" s="313">
        <v>12</v>
      </c>
      <c r="E91" s="314" t="s">
        <v>831</v>
      </c>
    </row>
    <row r="92" spans="1:8" x14ac:dyDescent="0.25">
      <c r="A92" s="854"/>
      <c r="B92" s="844"/>
      <c r="C92" s="312" t="s">
        <v>822</v>
      </c>
      <c r="D92" s="313">
        <v>13</v>
      </c>
      <c r="E92" s="314" t="s">
        <v>823</v>
      </c>
    </row>
    <row r="93" spans="1:8" x14ac:dyDescent="0.25">
      <c r="A93" s="854"/>
      <c r="B93" s="311" t="s">
        <v>805</v>
      </c>
      <c r="C93" s="312" t="s">
        <v>822</v>
      </c>
      <c r="D93" s="313">
        <v>14</v>
      </c>
      <c r="E93" s="314" t="s">
        <v>823</v>
      </c>
    </row>
    <row r="94" spans="1:8" x14ac:dyDescent="0.25">
      <c r="A94" s="854"/>
      <c r="B94" s="844" t="s">
        <v>415</v>
      </c>
      <c r="C94" s="312"/>
      <c r="D94" s="313">
        <v>15</v>
      </c>
      <c r="E94" s="314" t="s">
        <v>813</v>
      </c>
    </row>
    <row r="95" spans="1:8" x14ac:dyDescent="0.25">
      <c r="A95" s="854"/>
      <c r="B95" s="844"/>
      <c r="C95" s="312"/>
      <c r="D95" s="313">
        <v>16</v>
      </c>
      <c r="E95" s="314" t="s">
        <v>832</v>
      </c>
    </row>
    <row r="96" spans="1:8" x14ac:dyDescent="0.25">
      <c r="A96" s="854"/>
      <c r="B96" s="844"/>
      <c r="C96" s="312" t="s">
        <v>822</v>
      </c>
      <c r="D96" s="313">
        <v>17</v>
      </c>
      <c r="E96" s="314" t="s">
        <v>823</v>
      </c>
    </row>
    <row r="97" spans="1:5" x14ac:dyDescent="0.25">
      <c r="A97" s="854"/>
      <c r="B97" s="311" t="s">
        <v>833</v>
      </c>
      <c r="C97" s="312" t="s">
        <v>822</v>
      </c>
      <c r="D97" s="313">
        <v>18</v>
      </c>
      <c r="E97" s="314" t="s">
        <v>823</v>
      </c>
    </row>
    <row r="98" spans="1:5" x14ac:dyDescent="0.25">
      <c r="A98" s="854"/>
      <c r="B98" s="311" t="s">
        <v>834</v>
      </c>
      <c r="C98" s="312" t="s">
        <v>822</v>
      </c>
      <c r="D98" s="313">
        <v>19</v>
      </c>
      <c r="E98" s="314" t="s">
        <v>823</v>
      </c>
    </row>
    <row r="99" spans="1:5" x14ac:dyDescent="0.25">
      <c r="A99" s="854"/>
      <c r="B99" s="311" t="s">
        <v>835</v>
      </c>
      <c r="C99" s="312" t="s">
        <v>822</v>
      </c>
      <c r="D99" s="313">
        <v>20</v>
      </c>
      <c r="E99" s="314" t="s">
        <v>823</v>
      </c>
    </row>
    <row r="100" spans="1:5" x14ac:dyDescent="0.25">
      <c r="A100" s="854"/>
      <c r="B100" s="311" t="s">
        <v>836</v>
      </c>
      <c r="C100" s="312" t="s">
        <v>822</v>
      </c>
      <c r="D100" s="313">
        <v>21</v>
      </c>
      <c r="E100" s="314" t="s">
        <v>823</v>
      </c>
    </row>
    <row r="101" spans="1:5" x14ac:dyDescent="0.25">
      <c r="A101" s="854"/>
      <c r="B101" s="311" t="s">
        <v>837</v>
      </c>
      <c r="C101" s="312" t="s">
        <v>822</v>
      </c>
      <c r="D101" s="313">
        <v>22</v>
      </c>
      <c r="E101" s="314" t="s">
        <v>823</v>
      </c>
    </row>
    <row r="102" spans="1:5" x14ac:dyDescent="0.25">
      <c r="A102" s="854"/>
      <c r="B102" s="311" t="s">
        <v>838</v>
      </c>
      <c r="C102" s="312" t="s">
        <v>822</v>
      </c>
      <c r="D102" s="313">
        <v>23</v>
      </c>
      <c r="E102" s="314" t="s">
        <v>823</v>
      </c>
    </row>
    <row r="103" spans="1:5" x14ac:dyDescent="0.25">
      <c r="A103" s="854"/>
      <c r="B103" s="844" t="s">
        <v>839</v>
      </c>
      <c r="C103" s="312"/>
      <c r="D103" s="313">
        <v>24</v>
      </c>
      <c r="E103" s="314" t="s">
        <v>840</v>
      </c>
    </row>
    <row r="104" spans="1:5" x14ac:dyDescent="0.25">
      <c r="A104" s="854"/>
      <c r="B104" s="844"/>
      <c r="C104" s="312" t="s">
        <v>822</v>
      </c>
      <c r="D104" s="313">
        <v>25</v>
      </c>
      <c r="E104" s="314" t="s">
        <v>823</v>
      </c>
    </row>
    <row r="105" spans="1:5" x14ac:dyDescent="0.25">
      <c r="A105" s="854"/>
      <c r="B105" s="311" t="s">
        <v>807</v>
      </c>
      <c r="C105" s="312" t="s">
        <v>822</v>
      </c>
      <c r="D105" s="313">
        <v>26</v>
      </c>
      <c r="E105" s="314" t="s">
        <v>823</v>
      </c>
    </row>
    <row r="106" spans="1:5" x14ac:dyDescent="0.25">
      <c r="A106" s="854"/>
      <c r="B106" s="311" t="s">
        <v>841</v>
      </c>
      <c r="C106" s="312" t="s">
        <v>822</v>
      </c>
      <c r="D106" s="313">
        <v>27</v>
      </c>
      <c r="E106" s="314" t="s">
        <v>823</v>
      </c>
    </row>
    <row r="107" spans="1:5" x14ac:dyDescent="0.25">
      <c r="A107" s="854"/>
      <c r="B107" s="311" t="s">
        <v>842</v>
      </c>
      <c r="C107" s="312" t="s">
        <v>822</v>
      </c>
      <c r="D107" s="313">
        <v>28</v>
      </c>
      <c r="E107" s="314" t="s">
        <v>823</v>
      </c>
    </row>
    <row r="108" spans="1:5" x14ac:dyDescent="0.25">
      <c r="A108" s="854"/>
      <c r="B108" s="311" t="s">
        <v>843</v>
      </c>
      <c r="C108" s="312" t="s">
        <v>822</v>
      </c>
      <c r="D108" s="313">
        <v>29</v>
      </c>
      <c r="E108" s="314" t="s">
        <v>823</v>
      </c>
    </row>
    <row r="109" spans="1:5" x14ac:dyDescent="0.25">
      <c r="A109" s="854"/>
      <c r="B109" s="311" t="s">
        <v>844</v>
      </c>
      <c r="C109" s="312" t="s">
        <v>822</v>
      </c>
      <c r="D109" s="313">
        <v>30</v>
      </c>
      <c r="E109" s="314" t="s">
        <v>823</v>
      </c>
    </row>
    <row r="110" spans="1:5" x14ac:dyDescent="0.25">
      <c r="A110" s="854"/>
      <c r="B110" s="844" t="s">
        <v>845</v>
      </c>
      <c r="C110" s="312"/>
      <c r="D110" s="313">
        <v>31</v>
      </c>
      <c r="E110" s="314" t="s">
        <v>846</v>
      </c>
    </row>
    <row r="111" spans="1:5" x14ac:dyDescent="0.25">
      <c r="A111" s="854"/>
      <c r="B111" s="844"/>
      <c r="C111" s="312"/>
      <c r="D111" s="313">
        <v>32</v>
      </c>
      <c r="E111" s="314" t="s">
        <v>823</v>
      </c>
    </row>
    <row r="112" spans="1:5" x14ac:dyDescent="0.25">
      <c r="A112" s="854"/>
      <c r="B112" s="311" t="s">
        <v>847</v>
      </c>
      <c r="C112" s="312"/>
      <c r="D112" s="313">
        <v>33</v>
      </c>
      <c r="E112" s="314" t="s">
        <v>823</v>
      </c>
    </row>
    <row r="113" spans="1:5" x14ac:dyDescent="0.25">
      <c r="A113" s="854"/>
      <c r="B113" s="311" t="s">
        <v>848</v>
      </c>
      <c r="C113" s="312"/>
      <c r="D113" s="313">
        <v>34</v>
      </c>
      <c r="E113" s="314" t="s">
        <v>823</v>
      </c>
    </row>
    <row r="114" spans="1:5" x14ac:dyDescent="0.25">
      <c r="A114" s="854"/>
      <c r="B114" s="311" t="s">
        <v>849</v>
      </c>
      <c r="C114" s="312"/>
      <c r="D114" s="313">
        <v>35</v>
      </c>
      <c r="E114" s="314" t="s">
        <v>823</v>
      </c>
    </row>
    <row r="115" spans="1:5" x14ac:dyDescent="0.25">
      <c r="A115" s="854"/>
      <c r="B115" s="844" t="s">
        <v>755</v>
      </c>
      <c r="C115" s="312"/>
      <c r="D115" s="313">
        <v>36</v>
      </c>
      <c r="E115" s="314" t="s">
        <v>850</v>
      </c>
    </row>
    <row r="116" spans="1:5" x14ac:dyDescent="0.25">
      <c r="A116" s="854"/>
      <c r="B116" s="844"/>
      <c r="C116" s="312"/>
      <c r="D116" s="313">
        <v>37</v>
      </c>
      <c r="E116" s="314" t="s">
        <v>851</v>
      </c>
    </row>
    <row r="117" spans="1:5" x14ac:dyDescent="0.25">
      <c r="A117" s="854"/>
      <c r="B117" s="311" t="s">
        <v>852</v>
      </c>
      <c r="C117" s="312"/>
      <c r="D117" s="313">
        <v>38</v>
      </c>
      <c r="E117" s="314" t="s">
        <v>823</v>
      </c>
    </row>
    <row r="118" spans="1:5" x14ac:dyDescent="0.25">
      <c r="A118" s="854"/>
      <c r="B118" s="311" t="s">
        <v>853</v>
      </c>
      <c r="C118" s="312"/>
      <c r="D118" s="313">
        <v>39</v>
      </c>
      <c r="E118" s="314" t="s">
        <v>854</v>
      </c>
    </row>
    <row r="119" spans="1:5" x14ac:dyDescent="0.25">
      <c r="A119" s="854"/>
      <c r="B119" s="311" t="s">
        <v>855</v>
      </c>
      <c r="C119" s="312"/>
      <c r="D119" s="313">
        <v>40</v>
      </c>
      <c r="E119" s="314" t="s">
        <v>823</v>
      </c>
    </row>
    <row r="120" spans="1:5" x14ac:dyDescent="0.25">
      <c r="A120" s="854"/>
      <c r="B120" s="311" t="s">
        <v>856</v>
      </c>
      <c r="C120" s="312"/>
      <c r="D120" s="313">
        <v>41</v>
      </c>
      <c r="E120" s="314" t="s">
        <v>823</v>
      </c>
    </row>
    <row r="121" spans="1:5" x14ac:dyDescent="0.25">
      <c r="A121" s="854"/>
      <c r="B121" s="844" t="s">
        <v>799</v>
      </c>
      <c r="C121" s="312"/>
      <c r="D121" s="313">
        <v>42</v>
      </c>
      <c r="E121" s="314" t="s">
        <v>857</v>
      </c>
    </row>
    <row r="122" spans="1:5" x14ac:dyDescent="0.25">
      <c r="A122" s="854"/>
      <c r="B122" s="844"/>
      <c r="C122" s="312" t="s">
        <v>822</v>
      </c>
      <c r="D122" s="313">
        <v>43</v>
      </c>
      <c r="E122" s="314" t="s">
        <v>823</v>
      </c>
    </row>
    <row r="123" spans="1:5" x14ac:dyDescent="0.25">
      <c r="A123" s="854"/>
      <c r="B123" s="844" t="s">
        <v>858</v>
      </c>
      <c r="C123" s="312"/>
      <c r="D123" s="313">
        <v>44</v>
      </c>
      <c r="E123" s="314" t="s">
        <v>859</v>
      </c>
    </row>
    <row r="124" spans="1:5" x14ac:dyDescent="0.25">
      <c r="A124" s="854"/>
      <c r="B124" s="844"/>
      <c r="C124" s="312"/>
      <c r="D124" s="313">
        <v>45</v>
      </c>
      <c r="E124" s="314" t="s">
        <v>823</v>
      </c>
    </row>
    <row r="125" spans="1:5" x14ac:dyDescent="0.25">
      <c r="A125" s="854"/>
      <c r="B125" s="311" t="s">
        <v>801</v>
      </c>
      <c r="C125" s="312"/>
      <c r="D125" s="313">
        <v>46</v>
      </c>
      <c r="E125" s="314" t="s">
        <v>860</v>
      </c>
    </row>
    <row r="126" spans="1:5" x14ac:dyDescent="0.25">
      <c r="A126" s="854"/>
      <c r="B126" s="311" t="s">
        <v>861</v>
      </c>
      <c r="C126" s="312"/>
      <c r="D126" s="313">
        <v>47</v>
      </c>
      <c r="E126" s="314" t="s">
        <v>823</v>
      </c>
    </row>
    <row r="127" spans="1:5" x14ac:dyDescent="0.25">
      <c r="A127" s="854"/>
      <c r="B127" s="311" t="s">
        <v>811</v>
      </c>
      <c r="C127" s="312"/>
      <c r="D127" s="313">
        <v>48</v>
      </c>
      <c r="E127" s="314" t="s">
        <v>823</v>
      </c>
    </row>
    <row r="128" spans="1:5" x14ac:dyDescent="0.25">
      <c r="A128" s="854"/>
      <c r="B128" s="844" t="s">
        <v>421</v>
      </c>
      <c r="C128" s="312"/>
      <c r="D128" s="313">
        <v>49</v>
      </c>
      <c r="E128" s="314" t="s">
        <v>862</v>
      </c>
    </row>
    <row r="129" spans="1:5" x14ac:dyDescent="0.25">
      <c r="A129" s="854"/>
      <c r="B129" s="844"/>
      <c r="C129" s="312"/>
      <c r="D129" s="313">
        <v>50</v>
      </c>
      <c r="E129" s="315" t="s">
        <v>863</v>
      </c>
    </row>
    <row r="130" spans="1:5" x14ac:dyDescent="0.25">
      <c r="A130" s="854"/>
      <c r="B130" s="844"/>
      <c r="C130" s="312"/>
      <c r="D130" s="313">
        <v>51</v>
      </c>
      <c r="E130" s="314" t="s">
        <v>823</v>
      </c>
    </row>
    <row r="131" spans="1:5" x14ac:dyDescent="0.25">
      <c r="A131" s="854"/>
      <c r="B131" s="844" t="s">
        <v>864</v>
      </c>
      <c r="C131" s="312"/>
      <c r="D131" s="313">
        <v>52</v>
      </c>
      <c r="E131" s="314" t="s">
        <v>865</v>
      </c>
    </row>
    <row r="132" spans="1:5" x14ac:dyDescent="0.25">
      <c r="A132" s="854"/>
      <c r="B132" s="844"/>
      <c r="C132" s="312"/>
      <c r="D132" s="313">
        <v>53</v>
      </c>
      <c r="E132" s="314" t="s">
        <v>823</v>
      </c>
    </row>
    <row r="133" spans="1:5" ht="15" customHeight="1" thickBot="1" x14ac:dyDescent="0.3">
      <c r="A133" s="855"/>
      <c r="B133" s="433" t="s">
        <v>866</v>
      </c>
      <c r="C133" s="434"/>
      <c r="D133" s="435">
        <v>54</v>
      </c>
      <c r="E133" s="436" t="s">
        <v>278</v>
      </c>
    </row>
    <row r="134" spans="1:5" ht="33.75" customHeight="1" thickTop="1" thickBot="1" x14ac:dyDescent="0.3">
      <c r="A134" s="437" t="s">
        <v>749</v>
      </c>
      <c r="B134" s="438" t="s">
        <v>750</v>
      </c>
      <c r="C134" s="438" t="s">
        <v>751</v>
      </c>
      <c r="D134" s="439" t="s">
        <v>752</v>
      </c>
      <c r="E134" s="440" t="s">
        <v>753</v>
      </c>
    </row>
    <row r="135" spans="1:5" ht="15.75" thickTop="1" x14ac:dyDescent="0.25">
      <c r="A135" s="871">
        <v>45139</v>
      </c>
      <c r="B135" s="416" t="s">
        <v>867</v>
      </c>
      <c r="C135" s="417"/>
      <c r="D135" s="418">
        <v>55</v>
      </c>
      <c r="E135" s="419" t="s">
        <v>868</v>
      </c>
    </row>
    <row r="136" spans="1:5" x14ac:dyDescent="0.25">
      <c r="A136" s="854"/>
      <c r="B136" s="311" t="s">
        <v>796</v>
      </c>
      <c r="C136" s="312" t="s">
        <v>822</v>
      </c>
      <c r="D136" s="313">
        <v>56</v>
      </c>
      <c r="E136" s="314" t="s">
        <v>823</v>
      </c>
    </row>
    <row r="137" spans="1:5" x14ac:dyDescent="0.25">
      <c r="A137" s="854"/>
      <c r="B137" s="311" t="s">
        <v>869</v>
      </c>
      <c r="C137" s="312" t="s">
        <v>822</v>
      </c>
      <c r="D137" s="313">
        <v>57</v>
      </c>
      <c r="E137" s="314" t="s">
        <v>823</v>
      </c>
    </row>
    <row r="138" spans="1:5" x14ac:dyDescent="0.25">
      <c r="A138" s="854"/>
      <c r="B138" s="311" t="s">
        <v>761</v>
      </c>
      <c r="C138" s="312" t="s">
        <v>822</v>
      </c>
      <c r="D138" s="313">
        <v>58</v>
      </c>
      <c r="E138" s="314" t="s">
        <v>823</v>
      </c>
    </row>
    <row r="139" spans="1:5" x14ac:dyDescent="0.25">
      <c r="A139" s="854"/>
      <c r="B139" s="311" t="s">
        <v>870</v>
      </c>
      <c r="C139" s="312" t="s">
        <v>822</v>
      </c>
      <c r="D139" s="313">
        <v>59</v>
      </c>
      <c r="E139" s="314" t="s">
        <v>823</v>
      </c>
    </row>
    <row r="140" spans="1:5" x14ac:dyDescent="0.25">
      <c r="A140" s="854"/>
      <c r="B140" s="311" t="s">
        <v>871</v>
      </c>
      <c r="C140" s="312" t="s">
        <v>822</v>
      </c>
      <c r="D140" s="313">
        <v>60</v>
      </c>
      <c r="E140" s="314" t="s">
        <v>823</v>
      </c>
    </row>
    <row r="141" spans="1:5" x14ac:dyDescent="0.25">
      <c r="A141" s="854"/>
      <c r="B141" s="311" t="s">
        <v>428</v>
      </c>
      <c r="C141" s="312"/>
      <c r="D141" s="313">
        <v>61</v>
      </c>
      <c r="E141" s="314" t="s">
        <v>872</v>
      </c>
    </row>
    <row r="142" spans="1:5" x14ac:dyDescent="0.25">
      <c r="A142" s="854"/>
      <c r="B142" s="311" t="s">
        <v>873</v>
      </c>
      <c r="C142" s="312"/>
      <c r="D142" s="313">
        <v>62</v>
      </c>
      <c r="E142" s="314" t="s">
        <v>823</v>
      </c>
    </row>
    <row r="143" spans="1:5" x14ac:dyDescent="0.25">
      <c r="A143" s="854"/>
      <c r="B143" s="311" t="s">
        <v>874</v>
      </c>
      <c r="C143" s="312"/>
      <c r="D143" s="313">
        <v>63</v>
      </c>
      <c r="E143" s="314" t="s">
        <v>823</v>
      </c>
    </row>
    <row r="144" spans="1:5" x14ac:dyDescent="0.25">
      <c r="A144" s="854"/>
      <c r="B144" s="844" t="s">
        <v>875</v>
      </c>
      <c r="C144" s="312"/>
      <c r="D144" s="313">
        <v>64</v>
      </c>
      <c r="E144" s="314" t="s">
        <v>876</v>
      </c>
    </row>
    <row r="145" spans="1:5" x14ac:dyDescent="0.25">
      <c r="A145" s="854"/>
      <c r="B145" s="844"/>
      <c r="C145" s="312"/>
      <c r="D145" s="313">
        <v>65</v>
      </c>
      <c r="E145" s="314" t="s">
        <v>877</v>
      </c>
    </row>
    <row r="146" spans="1:5" x14ac:dyDescent="0.25">
      <c r="A146" s="854"/>
      <c r="B146" s="844"/>
      <c r="C146" s="312"/>
      <c r="D146" s="313">
        <v>66</v>
      </c>
      <c r="E146" s="314" t="s">
        <v>878</v>
      </c>
    </row>
    <row r="147" spans="1:5" x14ac:dyDescent="0.25">
      <c r="A147" s="854"/>
      <c r="B147" s="844"/>
      <c r="C147" s="312"/>
      <c r="D147" s="313">
        <v>67</v>
      </c>
      <c r="E147" s="314" t="s">
        <v>823</v>
      </c>
    </row>
    <row r="148" spans="1:5" x14ac:dyDescent="0.25">
      <c r="A148" s="854"/>
      <c r="B148" s="311" t="s">
        <v>763</v>
      </c>
      <c r="C148" s="312"/>
      <c r="D148" s="313">
        <v>68</v>
      </c>
      <c r="E148" s="314" t="s">
        <v>879</v>
      </c>
    </row>
    <row r="149" spans="1:5" x14ac:dyDescent="0.25">
      <c r="A149" s="854"/>
      <c r="B149" s="844" t="s">
        <v>880</v>
      </c>
      <c r="C149" s="312"/>
      <c r="D149" s="313">
        <v>69</v>
      </c>
      <c r="E149" s="314" t="s">
        <v>881</v>
      </c>
    </row>
    <row r="150" spans="1:5" x14ac:dyDescent="0.25">
      <c r="A150" s="854"/>
      <c r="B150" s="844"/>
      <c r="C150" s="312"/>
      <c r="D150" s="313">
        <v>70</v>
      </c>
      <c r="E150" s="314" t="s">
        <v>823</v>
      </c>
    </row>
    <row r="151" spans="1:5" x14ac:dyDescent="0.25">
      <c r="A151" s="854"/>
      <c r="B151" s="311" t="s">
        <v>882</v>
      </c>
      <c r="C151" s="312" t="s">
        <v>822</v>
      </c>
      <c r="D151" s="313">
        <v>71</v>
      </c>
      <c r="E151" s="314" t="s">
        <v>823</v>
      </c>
    </row>
    <row r="152" spans="1:5" x14ac:dyDescent="0.25">
      <c r="A152" s="854"/>
      <c r="B152" s="844" t="s">
        <v>883</v>
      </c>
      <c r="C152" s="312"/>
      <c r="D152" s="313">
        <v>72</v>
      </c>
      <c r="E152" s="314" t="s">
        <v>884</v>
      </c>
    </row>
    <row r="153" spans="1:5" x14ac:dyDescent="0.25">
      <c r="A153" s="854"/>
      <c r="B153" s="844"/>
      <c r="C153" s="312"/>
      <c r="D153" s="313">
        <v>73</v>
      </c>
      <c r="E153" s="314" t="s">
        <v>885</v>
      </c>
    </row>
    <row r="154" spans="1:5" x14ac:dyDescent="0.25">
      <c r="A154" s="854"/>
      <c r="B154" s="311" t="s">
        <v>886</v>
      </c>
      <c r="C154" s="312"/>
      <c r="D154" s="313">
        <v>74</v>
      </c>
      <c r="E154" s="314" t="s">
        <v>823</v>
      </c>
    </row>
    <row r="155" spans="1:5" x14ac:dyDescent="0.25">
      <c r="A155" s="854"/>
      <c r="B155" s="311" t="s">
        <v>887</v>
      </c>
      <c r="C155" s="312"/>
      <c r="D155" s="313">
        <v>75</v>
      </c>
      <c r="E155" s="314" t="s">
        <v>823</v>
      </c>
    </row>
    <row r="156" spans="1:5" x14ac:dyDescent="0.25">
      <c r="A156" s="854"/>
      <c r="B156" s="311" t="s">
        <v>888</v>
      </c>
      <c r="C156" s="312"/>
      <c r="D156" s="313">
        <v>76</v>
      </c>
      <c r="E156" s="314" t="s">
        <v>823</v>
      </c>
    </row>
    <row r="157" spans="1:5" x14ac:dyDescent="0.25">
      <c r="A157" s="854"/>
      <c r="B157" s="844" t="s">
        <v>889</v>
      </c>
      <c r="C157" s="312"/>
      <c r="D157" s="313">
        <v>77</v>
      </c>
      <c r="E157" s="314" t="s">
        <v>890</v>
      </c>
    </row>
    <row r="158" spans="1:5" ht="12.75" customHeight="1" x14ac:dyDescent="0.25">
      <c r="A158" s="854"/>
      <c r="B158" s="844"/>
      <c r="C158" s="312"/>
      <c r="D158" s="313">
        <v>78</v>
      </c>
      <c r="E158" s="314" t="s">
        <v>823</v>
      </c>
    </row>
    <row r="159" spans="1:5" x14ac:dyDescent="0.25">
      <c r="A159" s="854"/>
      <c r="B159" s="311" t="s">
        <v>891</v>
      </c>
      <c r="C159" s="312"/>
      <c r="D159" s="313">
        <v>79</v>
      </c>
      <c r="E159" s="314" t="s">
        <v>892</v>
      </c>
    </row>
    <row r="160" spans="1:5" x14ac:dyDescent="0.25">
      <c r="A160" s="854"/>
      <c r="B160" s="311" t="s">
        <v>893</v>
      </c>
      <c r="C160" s="312"/>
      <c r="D160" s="313">
        <v>80</v>
      </c>
      <c r="E160" s="314" t="s">
        <v>823</v>
      </c>
    </row>
    <row r="161" spans="1:5" x14ac:dyDescent="0.25">
      <c r="A161" s="854"/>
      <c r="B161" s="844" t="s">
        <v>765</v>
      </c>
      <c r="C161" s="312"/>
      <c r="D161" s="313">
        <v>81</v>
      </c>
      <c r="E161" s="314" t="s">
        <v>894</v>
      </c>
    </row>
    <row r="162" spans="1:5" x14ac:dyDescent="0.25">
      <c r="A162" s="854"/>
      <c r="B162" s="844"/>
      <c r="C162" s="312"/>
      <c r="D162" s="313">
        <v>82</v>
      </c>
      <c r="E162" s="314" t="s">
        <v>823</v>
      </c>
    </row>
    <row r="163" spans="1:5" x14ac:dyDescent="0.25">
      <c r="A163" s="854"/>
      <c r="B163" s="311" t="s">
        <v>895</v>
      </c>
      <c r="C163" s="312"/>
      <c r="D163" s="313">
        <v>83</v>
      </c>
      <c r="E163" s="314" t="s">
        <v>823</v>
      </c>
    </row>
    <row r="164" spans="1:5" x14ac:dyDescent="0.25">
      <c r="A164" s="854"/>
      <c r="B164" s="311" t="s">
        <v>896</v>
      </c>
      <c r="C164" s="312"/>
      <c r="D164" s="313">
        <v>84</v>
      </c>
      <c r="E164" s="314" t="s">
        <v>823</v>
      </c>
    </row>
    <row r="165" spans="1:5" x14ac:dyDescent="0.25">
      <c r="A165" s="854"/>
      <c r="B165" s="844" t="s">
        <v>897</v>
      </c>
      <c r="C165" s="312"/>
      <c r="D165" s="313">
        <v>85</v>
      </c>
      <c r="E165" s="314" t="s">
        <v>898</v>
      </c>
    </row>
    <row r="166" spans="1:5" x14ac:dyDescent="0.25">
      <c r="A166" s="854"/>
      <c r="B166" s="844"/>
      <c r="C166" s="312"/>
      <c r="D166" s="313">
        <v>86</v>
      </c>
      <c r="E166" s="314" t="s">
        <v>899</v>
      </c>
    </row>
    <row r="167" spans="1:5" x14ac:dyDescent="0.25">
      <c r="A167" s="854"/>
      <c r="B167" s="844"/>
      <c r="C167" s="312"/>
      <c r="D167" s="313">
        <v>87</v>
      </c>
      <c r="E167" s="314" t="s">
        <v>900</v>
      </c>
    </row>
    <row r="168" spans="1:5" ht="12.75" customHeight="1" x14ac:dyDescent="0.25">
      <c r="A168" s="854"/>
      <c r="B168" s="844"/>
      <c r="C168" s="312"/>
      <c r="D168" s="313">
        <v>88</v>
      </c>
      <c r="E168" s="314" t="s">
        <v>823</v>
      </c>
    </row>
    <row r="169" spans="1:5" ht="13.5" customHeight="1" x14ac:dyDescent="0.25">
      <c r="A169" s="854"/>
      <c r="B169" s="844" t="s">
        <v>901</v>
      </c>
      <c r="C169" s="312"/>
      <c r="D169" s="313">
        <v>89</v>
      </c>
      <c r="E169" s="314" t="s">
        <v>902</v>
      </c>
    </row>
    <row r="170" spans="1:5" x14ac:dyDescent="0.25">
      <c r="A170" s="854"/>
      <c r="B170" s="844"/>
      <c r="C170" s="312"/>
      <c r="D170" s="313">
        <v>90</v>
      </c>
      <c r="E170" s="314" t="s">
        <v>823</v>
      </c>
    </row>
    <row r="171" spans="1:5" x14ac:dyDescent="0.25">
      <c r="A171" s="854"/>
      <c r="B171" s="311" t="s">
        <v>903</v>
      </c>
      <c r="C171" s="312"/>
      <c r="D171" s="313">
        <v>91</v>
      </c>
      <c r="E171" s="314" t="s">
        <v>823</v>
      </c>
    </row>
    <row r="172" spans="1:5" x14ac:dyDescent="0.25">
      <c r="A172" s="854"/>
      <c r="B172" s="311" t="s">
        <v>904</v>
      </c>
      <c r="C172" s="312"/>
      <c r="D172" s="313">
        <v>92</v>
      </c>
      <c r="E172" s="314" t="s">
        <v>823</v>
      </c>
    </row>
    <row r="173" spans="1:5" x14ac:dyDescent="0.25">
      <c r="A173" s="854"/>
      <c r="B173" s="844" t="s">
        <v>767</v>
      </c>
      <c r="C173" s="312"/>
      <c r="D173" s="313">
        <v>93</v>
      </c>
      <c r="E173" s="314" t="s">
        <v>905</v>
      </c>
    </row>
    <row r="174" spans="1:5" x14ac:dyDescent="0.25">
      <c r="A174" s="854"/>
      <c r="B174" s="844"/>
      <c r="C174" s="312"/>
      <c r="D174" s="313">
        <v>94</v>
      </c>
      <c r="E174" s="314" t="s">
        <v>906</v>
      </c>
    </row>
    <row r="175" spans="1:5" x14ac:dyDescent="0.25">
      <c r="A175" s="854"/>
      <c r="B175" s="844"/>
      <c r="C175" s="312"/>
      <c r="D175" s="313">
        <v>95</v>
      </c>
      <c r="E175" s="314" t="s">
        <v>907</v>
      </c>
    </row>
    <row r="176" spans="1:5" x14ac:dyDescent="0.25">
      <c r="A176" s="854"/>
      <c r="B176" s="844"/>
      <c r="C176" s="316"/>
      <c r="D176" s="313">
        <v>96</v>
      </c>
      <c r="E176" s="317" t="s">
        <v>908</v>
      </c>
    </row>
    <row r="177" spans="1:5" x14ac:dyDescent="0.25">
      <c r="A177" s="854"/>
      <c r="B177" s="844"/>
      <c r="C177" s="312"/>
      <c r="D177" s="313">
        <v>97</v>
      </c>
      <c r="E177" s="314" t="s">
        <v>823</v>
      </c>
    </row>
    <row r="178" spans="1:5" x14ac:dyDescent="0.25">
      <c r="A178" s="854"/>
      <c r="B178" s="311" t="s">
        <v>909</v>
      </c>
      <c r="C178" s="312"/>
      <c r="D178" s="313">
        <v>98</v>
      </c>
      <c r="E178" s="314" t="s">
        <v>823</v>
      </c>
    </row>
    <row r="179" spans="1:5" x14ac:dyDescent="0.25">
      <c r="A179" s="854"/>
      <c r="B179" s="311" t="s">
        <v>910</v>
      </c>
      <c r="C179" s="312"/>
      <c r="D179" s="313">
        <v>99</v>
      </c>
      <c r="E179" s="314" t="s">
        <v>823</v>
      </c>
    </row>
    <row r="180" spans="1:5" x14ac:dyDescent="0.25">
      <c r="A180" s="854"/>
      <c r="B180" s="311" t="s">
        <v>911</v>
      </c>
      <c r="C180" s="312"/>
      <c r="D180" s="313">
        <v>100</v>
      </c>
      <c r="E180" s="314" t="s">
        <v>823</v>
      </c>
    </row>
    <row r="181" spans="1:5" x14ac:dyDescent="0.25">
      <c r="A181" s="854"/>
      <c r="B181" s="311" t="s">
        <v>439</v>
      </c>
      <c r="C181" s="312"/>
      <c r="D181" s="313">
        <v>101</v>
      </c>
      <c r="E181" s="314" t="s">
        <v>912</v>
      </c>
    </row>
    <row r="182" spans="1:5" x14ac:dyDescent="0.25">
      <c r="A182" s="854"/>
      <c r="B182" s="311" t="s">
        <v>444</v>
      </c>
      <c r="C182" s="312"/>
      <c r="D182" s="313">
        <v>102</v>
      </c>
      <c r="E182" s="314" t="s">
        <v>445</v>
      </c>
    </row>
    <row r="183" spans="1:5" x14ac:dyDescent="0.25">
      <c r="A183" s="854"/>
      <c r="B183" s="311" t="s">
        <v>913</v>
      </c>
      <c r="C183" s="312"/>
      <c r="D183" s="313">
        <v>103</v>
      </c>
      <c r="E183" s="314" t="s">
        <v>823</v>
      </c>
    </row>
    <row r="184" spans="1:5" x14ac:dyDescent="0.25">
      <c r="A184" s="854"/>
      <c r="B184" s="311" t="s">
        <v>914</v>
      </c>
      <c r="C184" s="312"/>
      <c r="D184" s="313">
        <v>104</v>
      </c>
      <c r="E184" s="314" t="s">
        <v>823</v>
      </c>
    </row>
    <row r="185" spans="1:5" x14ac:dyDescent="0.25">
      <c r="A185" s="854"/>
      <c r="B185" s="311" t="s">
        <v>448</v>
      </c>
      <c r="C185" s="312"/>
      <c r="D185" s="313">
        <v>105</v>
      </c>
      <c r="E185" s="314" t="s">
        <v>915</v>
      </c>
    </row>
    <row r="186" spans="1:5" x14ac:dyDescent="0.25">
      <c r="A186" s="854"/>
      <c r="B186" s="311" t="s">
        <v>769</v>
      </c>
      <c r="C186" s="312"/>
      <c r="D186" s="313">
        <v>106</v>
      </c>
      <c r="E186" s="314" t="s">
        <v>823</v>
      </c>
    </row>
    <row r="187" spans="1:5" x14ac:dyDescent="0.25">
      <c r="A187" s="854"/>
      <c r="B187" s="311" t="s">
        <v>916</v>
      </c>
      <c r="C187" s="312"/>
      <c r="D187" s="313">
        <v>107</v>
      </c>
      <c r="E187" s="314" t="s">
        <v>917</v>
      </c>
    </row>
    <row r="188" spans="1:5" x14ac:dyDescent="0.25">
      <c r="A188" s="854"/>
      <c r="B188" s="844" t="s">
        <v>918</v>
      </c>
      <c r="C188" s="312"/>
      <c r="D188" s="313">
        <v>108</v>
      </c>
      <c r="E188" s="314" t="s">
        <v>919</v>
      </c>
    </row>
    <row r="189" spans="1:5" x14ac:dyDescent="0.25">
      <c r="A189" s="854"/>
      <c r="B189" s="844"/>
      <c r="C189" s="312"/>
      <c r="D189" s="313">
        <v>109</v>
      </c>
      <c r="E189" s="314" t="s">
        <v>454</v>
      </c>
    </row>
    <row r="190" spans="1:5" x14ac:dyDescent="0.25">
      <c r="A190" s="854"/>
      <c r="B190" s="844"/>
      <c r="C190" s="312"/>
      <c r="D190" s="313">
        <v>110</v>
      </c>
      <c r="E190" s="314" t="s">
        <v>823</v>
      </c>
    </row>
    <row r="191" spans="1:5" ht="15.75" customHeight="1" x14ac:dyDescent="0.25">
      <c r="A191" s="854"/>
      <c r="B191" s="311" t="s">
        <v>920</v>
      </c>
      <c r="C191" s="312"/>
      <c r="D191" s="313">
        <v>111</v>
      </c>
      <c r="E191" s="314" t="s">
        <v>823</v>
      </c>
    </row>
    <row r="192" spans="1:5" ht="15.75" customHeight="1" x14ac:dyDescent="0.25">
      <c r="A192" s="854"/>
      <c r="B192" s="311" t="s">
        <v>921</v>
      </c>
      <c r="C192" s="312"/>
      <c r="D192" s="313">
        <v>112</v>
      </c>
      <c r="E192" s="314" t="s">
        <v>823</v>
      </c>
    </row>
    <row r="193" spans="1:5" ht="17.25" customHeight="1" x14ac:dyDescent="0.25">
      <c r="A193" s="854"/>
      <c r="B193" s="311" t="s">
        <v>922</v>
      </c>
      <c r="C193" s="312"/>
      <c r="D193" s="313">
        <v>113</v>
      </c>
      <c r="E193" s="314" t="s">
        <v>823</v>
      </c>
    </row>
    <row r="194" spans="1:5" x14ac:dyDescent="0.25">
      <c r="A194" s="854"/>
      <c r="B194" s="311" t="s">
        <v>923</v>
      </c>
      <c r="C194" s="312"/>
      <c r="D194" s="313">
        <v>114</v>
      </c>
      <c r="E194" s="314" t="s">
        <v>823</v>
      </c>
    </row>
    <row r="195" spans="1:5" x14ac:dyDescent="0.25">
      <c r="A195" s="854"/>
      <c r="B195" s="311" t="s">
        <v>771</v>
      </c>
      <c r="C195" s="312"/>
      <c r="D195" s="313">
        <v>115</v>
      </c>
      <c r="E195" s="314" t="s">
        <v>924</v>
      </c>
    </row>
    <row r="196" spans="1:5" x14ac:dyDescent="0.25">
      <c r="A196" s="854"/>
      <c r="B196" s="311" t="s">
        <v>925</v>
      </c>
      <c r="C196" s="312"/>
      <c r="D196" s="313">
        <v>116</v>
      </c>
      <c r="E196" s="314" t="s">
        <v>823</v>
      </c>
    </row>
    <row r="197" spans="1:5" x14ac:dyDescent="0.25">
      <c r="A197" s="854"/>
      <c r="B197" s="844" t="s">
        <v>926</v>
      </c>
      <c r="C197" s="312"/>
      <c r="D197" s="313">
        <v>117</v>
      </c>
      <c r="E197" s="314" t="s">
        <v>927</v>
      </c>
    </row>
    <row r="198" spans="1:5" x14ac:dyDescent="0.25">
      <c r="A198" s="854"/>
      <c r="B198" s="844"/>
      <c r="C198" s="312"/>
      <c r="D198" s="313">
        <v>118</v>
      </c>
      <c r="E198" s="314" t="s">
        <v>928</v>
      </c>
    </row>
    <row r="199" spans="1:5" x14ac:dyDescent="0.25">
      <c r="A199" s="854"/>
      <c r="B199" s="844"/>
      <c r="C199" s="312"/>
      <c r="D199" s="313">
        <v>119</v>
      </c>
      <c r="E199" s="314" t="s">
        <v>929</v>
      </c>
    </row>
    <row r="200" spans="1:5" x14ac:dyDescent="0.25">
      <c r="A200" s="854"/>
      <c r="B200" s="844"/>
      <c r="C200" s="312"/>
      <c r="D200" s="313">
        <v>120</v>
      </c>
      <c r="E200" s="314" t="s">
        <v>930</v>
      </c>
    </row>
    <row r="201" spans="1:5" x14ac:dyDescent="0.25">
      <c r="A201" s="854"/>
      <c r="B201" s="311" t="s">
        <v>459</v>
      </c>
      <c r="C201" s="312"/>
      <c r="D201" s="313">
        <v>121</v>
      </c>
      <c r="E201" s="314" t="s">
        <v>931</v>
      </c>
    </row>
    <row r="202" spans="1:5" x14ac:dyDescent="0.25">
      <c r="A202" s="854"/>
      <c r="B202" s="311" t="s">
        <v>794</v>
      </c>
      <c r="C202" s="312"/>
      <c r="D202" s="313">
        <v>122</v>
      </c>
      <c r="E202" s="314" t="s">
        <v>823</v>
      </c>
    </row>
    <row r="203" spans="1:5" ht="16.5" customHeight="1" x14ac:dyDescent="0.25">
      <c r="A203" s="854"/>
      <c r="B203" s="311" t="s">
        <v>932</v>
      </c>
      <c r="C203" s="312"/>
      <c r="D203" s="313">
        <v>123</v>
      </c>
      <c r="E203" s="314" t="s">
        <v>823</v>
      </c>
    </row>
    <row r="204" spans="1:5" x14ac:dyDescent="0.25">
      <c r="A204" s="854"/>
      <c r="B204" s="311" t="s">
        <v>775</v>
      </c>
      <c r="C204" s="312"/>
      <c r="D204" s="313">
        <v>124</v>
      </c>
      <c r="E204" s="314" t="s">
        <v>823</v>
      </c>
    </row>
    <row r="205" spans="1:5" ht="15.75" customHeight="1" x14ac:dyDescent="0.25">
      <c r="A205" s="854"/>
      <c r="B205" s="311" t="s">
        <v>457</v>
      </c>
      <c r="C205" s="312"/>
      <c r="D205" s="313">
        <v>125</v>
      </c>
      <c r="E205" s="314" t="s">
        <v>933</v>
      </c>
    </row>
    <row r="206" spans="1:5" x14ac:dyDescent="0.25">
      <c r="A206" s="854"/>
      <c r="B206" s="311" t="s">
        <v>462</v>
      </c>
      <c r="C206" s="312"/>
      <c r="D206" s="313">
        <v>126</v>
      </c>
      <c r="E206" s="314" t="s">
        <v>823</v>
      </c>
    </row>
    <row r="207" spans="1:5" ht="18" customHeight="1" thickBot="1" x14ac:dyDescent="0.3">
      <c r="A207" s="872"/>
      <c r="B207" s="421" t="s">
        <v>934</v>
      </c>
      <c r="C207" s="422"/>
      <c r="D207" s="423">
        <v>127</v>
      </c>
      <c r="E207" s="424" t="s">
        <v>823</v>
      </c>
    </row>
    <row r="208" spans="1:5" ht="33.75" customHeight="1" thickTop="1" thickBot="1" x14ac:dyDescent="0.3">
      <c r="A208" s="280" t="s">
        <v>749</v>
      </c>
      <c r="B208" s="281" t="s">
        <v>750</v>
      </c>
      <c r="C208" s="281" t="s">
        <v>751</v>
      </c>
      <c r="D208" s="299" t="s">
        <v>752</v>
      </c>
      <c r="E208" s="300" t="s">
        <v>753</v>
      </c>
    </row>
    <row r="209" spans="1:5" ht="15.75" thickTop="1" x14ac:dyDescent="0.25">
      <c r="A209" s="871">
        <v>45139</v>
      </c>
      <c r="B209" s="311" t="s">
        <v>935</v>
      </c>
      <c r="C209" s="312"/>
      <c r="D209" s="313">
        <v>128</v>
      </c>
      <c r="E209" s="314" t="s">
        <v>823</v>
      </c>
    </row>
    <row r="210" spans="1:5" x14ac:dyDescent="0.25">
      <c r="A210" s="854"/>
      <c r="B210" s="311" t="s">
        <v>936</v>
      </c>
      <c r="C210" s="312"/>
      <c r="D210" s="313">
        <v>129</v>
      </c>
      <c r="E210" s="314" t="s">
        <v>823</v>
      </c>
    </row>
    <row r="211" spans="1:5" x14ac:dyDescent="0.25">
      <c r="A211" s="854"/>
      <c r="B211" s="311" t="s">
        <v>781</v>
      </c>
      <c r="C211" s="312"/>
      <c r="D211" s="313">
        <v>130</v>
      </c>
      <c r="E211" s="314" t="s">
        <v>823</v>
      </c>
    </row>
    <row r="212" spans="1:5" ht="25.5" x14ac:dyDescent="0.25">
      <c r="A212" s="854"/>
      <c r="B212" s="318" t="s">
        <v>466</v>
      </c>
      <c r="C212" s="312"/>
      <c r="D212" s="313">
        <v>131</v>
      </c>
      <c r="E212" s="319" t="s">
        <v>937</v>
      </c>
    </row>
    <row r="213" spans="1:5" x14ac:dyDescent="0.25">
      <c r="A213" s="854"/>
      <c r="B213" s="311" t="s">
        <v>938</v>
      </c>
      <c r="C213" s="312"/>
      <c r="D213" s="313">
        <v>132</v>
      </c>
      <c r="E213" s="314" t="s">
        <v>823</v>
      </c>
    </row>
    <row r="214" spans="1:5" x14ac:dyDescent="0.25">
      <c r="A214" s="854"/>
      <c r="B214" s="311" t="s">
        <v>939</v>
      </c>
      <c r="C214" s="312"/>
      <c r="D214" s="313">
        <v>133</v>
      </c>
      <c r="E214" s="314" t="s">
        <v>823</v>
      </c>
    </row>
    <row r="215" spans="1:5" x14ac:dyDescent="0.25">
      <c r="A215" s="854"/>
      <c r="B215" s="844" t="s">
        <v>940</v>
      </c>
      <c r="C215" s="312"/>
      <c r="D215" s="313">
        <v>134</v>
      </c>
      <c r="E215" s="314" t="s">
        <v>941</v>
      </c>
    </row>
    <row r="216" spans="1:5" x14ac:dyDescent="0.25">
      <c r="A216" s="854"/>
      <c r="B216" s="844"/>
      <c r="C216" s="312"/>
      <c r="D216" s="313">
        <v>135</v>
      </c>
      <c r="E216" s="314" t="s">
        <v>823</v>
      </c>
    </row>
    <row r="217" spans="1:5" x14ac:dyDescent="0.25">
      <c r="A217" s="854"/>
      <c r="B217" s="311" t="s">
        <v>942</v>
      </c>
      <c r="C217" s="312"/>
      <c r="D217" s="313">
        <v>136</v>
      </c>
      <c r="E217" s="314" t="s">
        <v>823</v>
      </c>
    </row>
    <row r="218" spans="1:5" x14ac:dyDescent="0.25">
      <c r="A218" s="854"/>
      <c r="B218" s="311" t="s">
        <v>782</v>
      </c>
      <c r="C218" s="312"/>
      <c r="D218" s="313">
        <v>137</v>
      </c>
      <c r="E218" s="314" t="s">
        <v>823</v>
      </c>
    </row>
    <row r="219" spans="1:5" x14ac:dyDescent="0.25">
      <c r="A219" s="854"/>
      <c r="B219" s="844" t="s">
        <v>468</v>
      </c>
      <c r="C219" s="312"/>
      <c r="D219" s="313">
        <v>138</v>
      </c>
      <c r="E219" s="314" t="s">
        <v>469</v>
      </c>
    </row>
    <row r="220" spans="1:5" x14ac:dyDescent="0.25">
      <c r="A220" s="854"/>
      <c r="B220" s="844"/>
      <c r="C220" s="312"/>
      <c r="D220" s="313">
        <v>139</v>
      </c>
      <c r="E220" s="314" t="s">
        <v>473</v>
      </c>
    </row>
    <row r="221" spans="1:5" ht="25.5" customHeight="1" x14ac:dyDescent="0.25">
      <c r="A221" s="854"/>
      <c r="B221" s="844"/>
      <c r="C221" s="316"/>
      <c r="D221" s="313">
        <v>140</v>
      </c>
      <c r="E221" s="323" t="s">
        <v>943</v>
      </c>
    </row>
    <row r="222" spans="1:5" x14ac:dyDescent="0.25">
      <c r="A222" s="854"/>
      <c r="B222" s="844" t="s">
        <v>819</v>
      </c>
      <c r="C222" s="312"/>
      <c r="D222" s="313">
        <v>141</v>
      </c>
      <c r="E222" s="314" t="s">
        <v>944</v>
      </c>
    </row>
    <row r="223" spans="1:5" x14ac:dyDescent="0.25">
      <c r="A223" s="854"/>
      <c r="B223" s="844"/>
      <c r="C223" s="312"/>
      <c r="D223" s="313">
        <v>142</v>
      </c>
      <c r="E223" s="314" t="s">
        <v>820</v>
      </c>
    </row>
    <row r="224" spans="1:5" x14ac:dyDescent="0.25">
      <c r="A224" s="854"/>
      <c r="B224" s="844"/>
      <c r="C224" s="312"/>
      <c r="D224" s="313">
        <v>143</v>
      </c>
      <c r="E224" s="314" t="s">
        <v>945</v>
      </c>
    </row>
    <row r="225" spans="1:5" x14ac:dyDescent="0.25">
      <c r="A225" s="854"/>
      <c r="B225" s="311" t="s">
        <v>946</v>
      </c>
      <c r="C225" s="312"/>
      <c r="D225" s="313">
        <v>144</v>
      </c>
      <c r="E225" s="314" t="s">
        <v>823</v>
      </c>
    </row>
    <row r="226" spans="1:5" x14ac:dyDescent="0.25">
      <c r="A226" s="854"/>
      <c r="B226" s="311" t="s">
        <v>947</v>
      </c>
      <c r="C226" s="312"/>
      <c r="D226" s="313">
        <v>145</v>
      </c>
      <c r="E226" s="314" t="s">
        <v>823</v>
      </c>
    </row>
    <row r="227" spans="1:5" x14ac:dyDescent="0.25">
      <c r="A227" s="854"/>
      <c r="B227" s="311" t="s">
        <v>948</v>
      </c>
      <c r="C227" s="312"/>
      <c r="D227" s="313">
        <v>146</v>
      </c>
      <c r="E227" s="314" t="s">
        <v>823</v>
      </c>
    </row>
    <row r="228" spans="1:5" x14ac:dyDescent="0.25">
      <c r="A228" s="854"/>
      <c r="B228" s="844" t="s">
        <v>478</v>
      </c>
      <c r="C228" s="312"/>
      <c r="D228" s="313">
        <v>147</v>
      </c>
      <c r="E228" s="314" t="s">
        <v>497</v>
      </c>
    </row>
    <row r="229" spans="1:5" x14ac:dyDescent="0.25">
      <c r="A229" s="854"/>
      <c r="B229" s="844"/>
      <c r="C229" s="312"/>
      <c r="D229" s="313">
        <v>148</v>
      </c>
      <c r="E229" s="314" t="s">
        <v>493</v>
      </c>
    </row>
    <row r="230" spans="1:5" x14ac:dyDescent="0.25">
      <c r="A230" s="854"/>
      <c r="B230" s="311" t="s">
        <v>949</v>
      </c>
      <c r="C230" s="312"/>
      <c r="D230" s="313">
        <v>149</v>
      </c>
      <c r="E230" s="314" t="s">
        <v>823</v>
      </c>
    </row>
    <row r="231" spans="1:5" x14ac:dyDescent="0.25">
      <c r="A231" s="854"/>
      <c r="B231" s="311" t="s">
        <v>816</v>
      </c>
      <c r="C231" s="312"/>
      <c r="D231" s="313">
        <v>150</v>
      </c>
      <c r="E231" s="314" t="s">
        <v>823</v>
      </c>
    </row>
    <row r="232" spans="1:5" x14ac:dyDescent="0.25">
      <c r="A232" s="854"/>
      <c r="B232" s="311" t="s">
        <v>788</v>
      </c>
      <c r="C232" s="312"/>
      <c r="D232" s="313">
        <v>151</v>
      </c>
      <c r="E232" s="314" t="s">
        <v>950</v>
      </c>
    </row>
    <row r="233" spans="1:5" x14ac:dyDescent="0.25">
      <c r="A233" s="854"/>
      <c r="B233" s="311" t="s">
        <v>951</v>
      </c>
      <c r="C233" s="312"/>
      <c r="D233" s="313">
        <v>152</v>
      </c>
      <c r="E233" s="314" t="s">
        <v>823</v>
      </c>
    </row>
    <row r="234" spans="1:5" x14ac:dyDescent="0.25">
      <c r="A234" s="854"/>
      <c r="B234" s="311" t="s">
        <v>952</v>
      </c>
      <c r="C234" s="312"/>
      <c r="D234" s="313">
        <v>153</v>
      </c>
      <c r="E234" s="314" t="s">
        <v>823</v>
      </c>
    </row>
    <row r="235" spans="1:5" x14ac:dyDescent="0.25">
      <c r="A235" s="854"/>
      <c r="B235" s="311" t="s">
        <v>953</v>
      </c>
      <c r="C235" s="312"/>
      <c r="D235" s="313">
        <v>154</v>
      </c>
      <c r="E235" s="314" t="s">
        <v>954</v>
      </c>
    </row>
    <row r="236" spans="1:5" x14ac:dyDescent="0.25">
      <c r="A236" s="854"/>
      <c r="B236" s="311" t="s">
        <v>955</v>
      </c>
      <c r="C236" s="312" t="s">
        <v>822</v>
      </c>
      <c r="D236" s="313">
        <v>155</v>
      </c>
      <c r="E236" s="314" t="s">
        <v>823</v>
      </c>
    </row>
    <row r="237" spans="1:5" x14ac:dyDescent="0.25">
      <c r="A237" s="854"/>
      <c r="B237" s="320" t="s">
        <v>956</v>
      </c>
      <c r="C237" s="321" t="s">
        <v>822</v>
      </c>
      <c r="D237" s="322">
        <v>156</v>
      </c>
      <c r="E237" s="314" t="s">
        <v>823</v>
      </c>
    </row>
    <row r="238" spans="1:5" ht="78" customHeight="1" x14ac:dyDescent="0.25">
      <c r="A238" s="873"/>
      <c r="B238" s="845" t="s">
        <v>957</v>
      </c>
      <c r="C238" s="846"/>
      <c r="D238" s="846"/>
      <c r="E238" s="847"/>
    </row>
    <row r="239" spans="1:5" x14ac:dyDescent="0.25">
      <c r="A239" s="342">
        <v>45170</v>
      </c>
      <c r="B239" s="331" t="s">
        <v>754</v>
      </c>
      <c r="C239" s="332" t="s">
        <v>754</v>
      </c>
      <c r="D239" s="333" t="s">
        <v>754</v>
      </c>
      <c r="E239" s="334" t="s">
        <v>754</v>
      </c>
    </row>
    <row r="240" spans="1:5" x14ac:dyDescent="0.25">
      <c r="A240" s="342">
        <v>45200</v>
      </c>
      <c r="B240" s="352" t="s">
        <v>754</v>
      </c>
      <c r="C240" s="353" t="s">
        <v>754</v>
      </c>
      <c r="D240" s="354" t="s">
        <v>754</v>
      </c>
      <c r="E240" s="355" t="s">
        <v>754</v>
      </c>
    </row>
    <row r="241" spans="1:5" x14ac:dyDescent="0.25">
      <c r="A241" s="361">
        <v>45231</v>
      </c>
      <c r="B241" s="362" t="s">
        <v>754</v>
      </c>
      <c r="C241" s="363" t="s">
        <v>754</v>
      </c>
      <c r="D241" s="364" t="s">
        <v>754</v>
      </c>
      <c r="E241" s="365" t="s">
        <v>754</v>
      </c>
    </row>
    <row r="242" spans="1:5" x14ac:dyDescent="0.25">
      <c r="A242" s="361">
        <v>45261</v>
      </c>
      <c r="B242" s="362" t="s">
        <v>754</v>
      </c>
      <c r="C242" s="363" t="s">
        <v>754</v>
      </c>
      <c r="D242" s="364" t="s">
        <v>754</v>
      </c>
      <c r="E242" s="365" t="s">
        <v>754</v>
      </c>
    </row>
    <row r="243" spans="1:5" x14ac:dyDescent="0.25">
      <c r="A243" s="361">
        <v>45292</v>
      </c>
      <c r="B243" s="362" t="s">
        <v>754</v>
      </c>
      <c r="C243" s="363" t="s">
        <v>754</v>
      </c>
      <c r="D243" s="364" t="s">
        <v>754</v>
      </c>
      <c r="E243" s="365" t="s">
        <v>754</v>
      </c>
    </row>
    <row r="244" spans="1:5" x14ac:dyDescent="0.25">
      <c r="A244" s="361">
        <v>45323</v>
      </c>
      <c r="B244" s="362"/>
      <c r="C244" s="363"/>
      <c r="D244" s="364"/>
      <c r="E244" s="365"/>
    </row>
    <row r="245" spans="1:5" x14ac:dyDescent="0.25">
      <c r="A245" s="361">
        <v>45352</v>
      </c>
      <c r="B245" s="362" t="s">
        <v>754</v>
      </c>
      <c r="C245" s="363" t="s">
        <v>754</v>
      </c>
      <c r="D245" s="364" t="s">
        <v>754</v>
      </c>
      <c r="E245" s="365" t="s">
        <v>754</v>
      </c>
    </row>
    <row r="246" spans="1:5" x14ac:dyDescent="0.25">
      <c r="A246" s="441">
        <v>45383</v>
      </c>
      <c r="B246" s="442" t="s">
        <v>754</v>
      </c>
      <c r="C246" s="443" t="s">
        <v>754</v>
      </c>
      <c r="D246" s="444" t="s">
        <v>754</v>
      </c>
      <c r="E246" s="445" t="s">
        <v>754</v>
      </c>
    </row>
    <row r="247" spans="1:5" x14ac:dyDescent="0.25">
      <c r="A247" s="361">
        <v>45413</v>
      </c>
      <c r="B247" s="362" t="s">
        <v>754</v>
      </c>
      <c r="C247" s="363" t="s">
        <v>754</v>
      </c>
      <c r="D247" s="364" t="s">
        <v>754</v>
      </c>
      <c r="E247" s="365" t="s">
        <v>754</v>
      </c>
    </row>
    <row r="248" spans="1:5" x14ac:dyDescent="0.25">
      <c r="A248" s="441">
        <v>45444</v>
      </c>
      <c r="B248" s="442" t="s">
        <v>754</v>
      </c>
      <c r="C248" s="443" t="s">
        <v>754</v>
      </c>
      <c r="D248" s="444" t="s">
        <v>754</v>
      </c>
      <c r="E248" s="445" t="s">
        <v>754</v>
      </c>
    </row>
    <row r="249" spans="1:5" x14ac:dyDescent="0.25">
      <c r="A249" s="453">
        <v>45474</v>
      </c>
      <c r="B249" s="454" t="s">
        <v>754</v>
      </c>
      <c r="C249" s="455" t="s">
        <v>754</v>
      </c>
      <c r="D249" s="456" t="s">
        <v>754</v>
      </c>
      <c r="E249" s="457" t="s">
        <v>754</v>
      </c>
    </row>
    <row r="250" spans="1:5" x14ac:dyDescent="0.25">
      <c r="A250" s="453">
        <v>45505</v>
      </c>
      <c r="B250" s="454" t="s">
        <v>754</v>
      </c>
      <c r="C250" s="455" t="s">
        <v>754</v>
      </c>
      <c r="D250" s="456" t="s">
        <v>754</v>
      </c>
      <c r="E250" s="457" t="s">
        <v>754</v>
      </c>
    </row>
    <row r="251" spans="1:5" x14ac:dyDescent="0.25">
      <c r="A251" s="867">
        <v>45536</v>
      </c>
      <c r="B251" s="476" t="s">
        <v>363</v>
      </c>
      <c r="C251" s="477"/>
      <c r="D251" s="478">
        <v>157</v>
      </c>
      <c r="E251" s="484" t="s">
        <v>1116</v>
      </c>
    </row>
    <row r="252" spans="1:5" x14ac:dyDescent="0.25">
      <c r="A252" s="868"/>
      <c r="B252" s="476" t="s">
        <v>349</v>
      </c>
      <c r="C252" s="477"/>
      <c r="D252" s="478">
        <v>158</v>
      </c>
      <c r="E252" s="484" t="s">
        <v>1117</v>
      </c>
    </row>
    <row r="253" spans="1:5" x14ac:dyDescent="0.25">
      <c r="A253" s="868"/>
      <c r="B253" s="874" t="s">
        <v>370</v>
      </c>
      <c r="C253" s="477"/>
      <c r="D253" s="478">
        <v>159</v>
      </c>
      <c r="E253" s="484" t="s">
        <v>1118</v>
      </c>
    </row>
    <row r="254" spans="1:5" x14ac:dyDescent="0.25">
      <c r="A254" s="868"/>
      <c r="B254" s="874"/>
      <c r="C254" s="477"/>
      <c r="D254" s="478">
        <v>160</v>
      </c>
      <c r="E254" s="484" t="s">
        <v>1144</v>
      </c>
    </row>
    <row r="255" spans="1:5" x14ac:dyDescent="0.25">
      <c r="A255" s="868"/>
      <c r="B255" s="874"/>
      <c r="C255" s="477"/>
      <c r="D255" s="478">
        <v>161</v>
      </c>
      <c r="E255" s="484" t="s">
        <v>1119</v>
      </c>
    </row>
    <row r="256" spans="1:5" x14ac:dyDescent="0.25">
      <c r="A256" s="868"/>
      <c r="B256" s="874"/>
      <c r="C256" s="477"/>
      <c r="D256" s="478">
        <v>162</v>
      </c>
      <c r="E256" s="484" t="s">
        <v>1101</v>
      </c>
    </row>
    <row r="257" spans="1:5" ht="25.5" x14ac:dyDescent="0.25">
      <c r="A257" s="868"/>
      <c r="B257" s="479" t="s">
        <v>833</v>
      </c>
      <c r="C257" s="477"/>
      <c r="D257" s="480">
        <v>163</v>
      </c>
      <c r="E257" s="485" t="s">
        <v>1120</v>
      </c>
    </row>
    <row r="258" spans="1:5" x14ac:dyDescent="0.25">
      <c r="A258" s="868"/>
      <c r="B258" s="479" t="s">
        <v>849</v>
      </c>
      <c r="C258" s="477"/>
      <c r="D258" s="478">
        <v>164</v>
      </c>
      <c r="E258" s="484" t="s">
        <v>1052</v>
      </c>
    </row>
    <row r="259" spans="1:5" x14ac:dyDescent="0.25">
      <c r="A259" s="868"/>
      <c r="B259" s="877" t="s">
        <v>866</v>
      </c>
      <c r="C259" s="477"/>
      <c r="D259" s="478">
        <v>165</v>
      </c>
      <c r="E259" s="484" t="s">
        <v>1095</v>
      </c>
    </row>
    <row r="260" spans="1:5" x14ac:dyDescent="0.25">
      <c r="A260" s="868"/>
      <c r="B260" s="878"/>
      <c r="C260" s="477"/>
      <c r="D260" s="478">
        <v>166</v>
      </c>
      <c r="E260" s="484" t="s">
        <v>1098</v>
      </c>
    </row>
    <row r="261" spans="1:5" x14ac:dyDescent="0.25">
      <c r="A261" s="868"/>
      <c r="B261" s="878"/>
      <c r="C261" s="477"/>
      <c r="D261" s="478">
        <v>167</v>
      </c>
      <c r="E261" s="484" t="s">
        <v>1092</v>
      </c>
    </row>
    <row r="262" spans="1:5" x14ac:dyDescent="0.25">
      <c r="A262" s="868"/>
      <c r="B262" s="878"/>
      <c r="C262" s="477"/>
      <c r="D262" s="478">
        <v>168</v>
      </c>
      <c r="E262" s="484" t="s">
        <v>1091</v>
      </c>
    </row>
    <row r="263" spans="1:5" x14ac:dyDescent="0.25">
      <c r="A263" s="868"/>
      <c r="B263" s="878"/>
      <c r="C263" s="477"/>
      <c r="D263" s="478">
        <v>169</v>
      </c>
      <c r="E263" s="484" t="s">
        <v>61</v>
      </c>
    </row>
    <row r="264" spans="1:5" x14ac:dyDescent="0.25">
      <c r="A264" s="868"/>
      <c r="B264" s="878"/>
      <c r="C264" s="477"/>
      <c r="D264" s="478">
        <v>170</v>
      </c>
      <c r="E264" s="484" t="s">
        <v>1028</v>
      </c>
    </row>
    <row r="265" spans="1:5" x14ac:dyDescent="0.25">
      <c r="A265" s="868"/>
      <c r="B265" s="878"/>
      <c r="C265" s="477"/>
      <c r="D265" s="478">
        <v>171</v>
      </c>
      <c r="E265" s="484" t="s">
        <v>1121</v>
      </c>
    </row>
    <row r="266" spans="1:5" x14ac:dyDescent="0.25">
      <c r="A266" s="868"/>
      <c r="B266" s="879"/>
      <c r="C266" s="477"/>
      <c r="D266" s="478">
        <v>172</v>
      </c>
      <c r="E266" s="484" t="s">
        <v>1093</v>
      </c>
    </row>
    <row r="267" spans="1:5" x14ac:dyDescent="0.25">
      <c r="A267" s="868"/>
      <c r="B267" s="482" t="s">
        <v>423</v>
      </c>
      <c r="C267" s="477"/>
      <c r="D267" s="478">
        <v>173</v>
      </c>
      <c r="E267" s="484" t="s">
        <v>1145</v>
      </c>
    </row>
    <row r="268" spans="1:5" x14ac:dyDescent="0.25">
      <c r="A268" s="868"/>
      <c r="B268" s="482" t="s">
        <v>428</v>
      </c>
      <c r="C268" s="477"/>
      <c r="D268" s="478">
        <v>174</v>
      </c>
      <c r="E268" s="484" t="s">
        <v>1122</v>
      </c>
    </row>
    <row r="269" spans="1:5" x14ac:dyDescent="0.25">
      <c r="A269" s="868"/>
      <c r="B269" s="877" t="s">
        <v>889</v>
      </c>
      <c r="C269" s="477"/>
      <c r="D269" s="478">
        <v>175</v>
      </c>
      <c r="E269" s="484" t="s">
        <v>1123</v>
      </c>
    </row>
    <row r="270" spans="1:5" x14ac:dyDescent="0.25">
      <c r="A270" s="868"/>
      <c r="B270" s="878"/>
      <c r="C270" s="477"/>
      <c r="D270" s="478">
        <v>176</v>
      </c>
      <c r="E270" s="484" t="s">
        <v>1146</v>
      </c>
    </row>
    <row r="271" spans="1:5" x14ac:dyDescent="0.25">
      <c r="A271" s="868"/>
      <c r="B271" s="878"/>
      <c r="C271" s="477"/>
      <c r="D271" s="478">
        <v>177</v>
      </c>
      <c r="E271" s="484" t="s">
        <v>1124</v>
      </c>
    </row>
    <row r="272" spans="1:5" x14ac:dyDescent="0.25">
      <c r="A272" s="868"/>
      <c r="B272" s="879"/>
      <c r="C272" s="477"/>
      <c r="D272" s="478">
        <v>178</v>
      </c>
      <c r="E272" s="484" t="s">
        <v>1125</v>
      </c>
    </row>
    <row r="273" spans="1:5" x14ac:dyDescent="0.25">
      <c r="A273" s="868"/>
      <c r="B273" s="476" t="s">
        <v>765</v>
      </c>
      <c r="C273" s="477"/>
      <c r="D273" s="478">
        <v>179</v>
      </c>
      <c r="E273" s="484" t="s">
        <v>1126</v>
      </c>
    </row>
    <row r="274" spans="1:5" ht="15.75" thickBot="1" x14ac:dyDescent="0.3">
      <c r="A274" s="869"/>
      <c r="B274" s="486" t="s">
        <v>1111</v>
      </c>
      <c r="C274" s="487"/>
      <c r="D274" s="488">
        <v>180</v>
      </c>
      <c r="E274" s="489" t="s">
        <v>1127</v>
      </c>
    </row>
    <row r="275" spans="1:5" ht="33.75" customHeight="1" thickTop="1" thickBot="1" x14ac:dyDescent="0.3">
      <c r="A275" s="280" t="s">
        <v>749</v>
      </c>
      <c r="B275" s="281" t="s">
        <v>750</v>
      </c>
      <c r="C275" s="281" t="s">
        <v>751</v>
      </c>
      <c r="D275" s="299" t="s">
        <v>752</v>
      </c>
      <c r="E275" s="300" t="s">
        <v>753</v>
      </c>
    </row>
    <row r="276" spans="1:5" ht="26.25" thickTop="1" x14ac:dyDescent="0.25">
      <c r="A276" s="870">
        <v>45536</v>
      </c>
      <c r="B276" s="880" t="s">
        <v>897</v>
      </c>
      <c r="C276" s="490"/>
      <c r="D276" s="491">
        <v>181</v>
      </c>
      <c r="E276" s="492" t="s">
        <v>1143</v>
      </c>
    </row>
    <row r="277" spans="1:5" x14ac:dyDescent="0.25">
      <c r="A277" s="868"/>
      <c r="B277" s="879"/>
      <c r="C277" s="477"/>
      <c r="D277" s="478">
        <v>182</v>
      </c>
      <c r="E277" s="484" t="s">
        <v>1128</v>
      </c>
    </row>
    <row r="278" spans="1:5" x14ac:dyDescent="0.25">
      <c r="A278" s="868"/>
      <c r="B278" s="483" t="s">
        <v>901</v>
      </c>
      <c r="C278" s="477"/>
      <c r="D278" s="478">
        <v>183</v>
      </c>
      <c r="E278" s="484" t="s">
        <v>1129</v>
      </c>
    </row>
    <row r="279" spans="1:5" x14ac:dyDescent="0.25">
      <c r="A279" s="868"/>
      <c r="B279" s="476" t="s">
        <v>439</v>
      </c>
      <c r="C279" s="477"/>
      <c r="D279" s="478">
        <v>184</v>
      </c>
      <c r="E279" s="484" t="s">
        <v>1130</v>
      </c>
    </row>
    <row r="280" spans="1:5" x14ac:dyDescent="0.25">
      <c r="A280" s="868"/>
      <c r="B280" s="476" t="s">
        <v>1114</v>
      </c>
      <c r="C280" s="477"/>
      <c r="D280" s="478">
        <v>185</v>
      </c>
      <c r="E280" s="484" t="s">
        <v>1131</v>
      </c>
    </row>
    <row r="281" spans="1:5" x14ac:dyDescent="0.25">
      <c r="A281" s="868"/>
      <c r="B281" s="476" t="s">
        <v>769</v>
      </c>
      <c r="C281" s="477"/>
      <c r="D281" s="478">
        <v>186</v>
      </c>
      <c r="E281" s="484" t="s">
        <v>1132</v>
      </c>
    </row>
    <row r="282" spans="1:5" x14ac:dyDescent="0.25">
      <c r="A282" s="868"/>
      <c r="B282" s="481" t="s">
        <v>1113</v>
      </c>
      <c r="C282" s="477"/>
      <c r="D282" s="478">
        <v>187</v>
      </c>
      <c r="E282" s="484" t="s">
        <v>1133</v>
      </c>
    </row>
    <row r="283" spans="1:5" x14ac:dyDescent="0.25">
      <c r="A283" s="868"/>
      <c r="B283" s="481" t="s">
        <v>1112</v>
      </c>
      <c r="C283" s="477"/>
      <c r="D283" s="478">
        <v>188</v>
      </c>
      <c r="E283" s="484" t="s">
        <v>1134</v>
      </c>
    </row>
    <row r="284" spans="1:5" x14ac:dyDescent="0.25">
      <c r="A284" s="868"/>
      <c r="B284" s="481" t="s">
        <v>918</v>
      </c>
      <c r="C284" s="477"/>
      <c r="D284" s="478">
        <v>189</v>
      </c>
      <c r="E284" s="484" t="s">
        <v>1135</v>
      </c>
    </row>
    <row r="285" spans="1:5" x14ac:dyDescent="0.25">
      <c r="A285" s="868"/>
      <c r="B285" s="481" t="s">
        <v>778</v>
      </c>
      <c r="C285" s="477"/>
      <c r="D285" s="478">
        <v>190</v>
      </c>
      <c r="E285" s="484" t="s">
        <v>1136</v>
      </c>
    </row>
    <row r="286" spans="1:5" x14ac:dyDescent="0.25">
      <c r="A286" s="868"/>
      <c r="B286" s="481" t="s">
        <v>1115</v>
      </c>
      <c r="C286" s="477"/>
      <c r="D286" s="478">
        <v>191</v>
      </c>
      <c r="E286" s="484" t="s">
        <v>1137</v>
      </c>
    </row>
    <row r="287" spans="1:5" ht="15" customHeight="1" x14ac:dyDescent="0.25">
      <c r="A287" s="868"/>
      <c r="B287" s="875" t="s">
        <v>466</v>
      </c>
      <c r="C287" s="477"/>
      <c r="D287" s="480">
        <v>192</v>
      </c>
      <c r="E287" s="484" t="s">
        <v>1138</v>
      </c>
    </row>
    <row r="288" spans="1:5" x14ac:dyDescent="0.25">
      <c r="A288" s="868"/>
      <c r="B288" s="876"/>
      <c r="C288" s="477"/>
      <c r="D288" s="478">
        <v>193</v>
      </c>
      <c r="E288" s="484" t="s">
        <v>1139</v>
      </c>
    </row>
    <row r="289" spans="1:5" x14ac:dyDescent="0.25">
      <c r="A289" s="868"/>
      <c r="B289" s="874" t="s">
        <v>468</v>
      </c>
      <c r="C289" s="477"/>
      <c r="D289" s="478">
        <v>194</v>
      </c>
      <c r="E289" s="484" t="s">
        <v>1140</v>
      </c>
    </row>
    <row r="290" spans="1:5" x14ac:dyDescent="0.25">
      <c r="A290" s="868"/>
      <c r="B290" s="874"/>
      <c r="C290" s="477"/>
      <c r="D290" s="478">
        <v>195</v>
      </c>
      <c r="E290" s="484" t="s">
        <v>1141</v>
      </c>
    </row>
    <row r="291" spans="1:5" x14ac:dyDescent="0.25">
      <c r="A291" s="868"/>
      <c r="B291" s="874"/>
      <c r="C291" s="494"/>
      <c r="D291" s="478">
        <v>196</v>
      </c>
      <c r="E291" s="484" t="s">
        <v>1142</v>
      </c>
    </row>
    <row r="292" spans="1:5" x14ac:dyDescent="0.25">
      <c r="A292" s="495">
        <v>45566</v>
      </c>
      <c r="B292" s="476" t="s">
        <v>754</v>
      </c>
      <c r="C292" s="496" t="s">
        <v>754</v>
      </c>
      <c r="D292" s="480" t="s">
        <v>754</v>
      </c>
      <c r="E292" s="497" t="s">
        <v>754</v>
      </c>
    </row>
    <row r="293" spans="1:5" ht="16.5" customHeight="1" x14ac:dyDescent="0.25">
      <c r="A293" s="495">
        <v>45597</v>
      </c>
      <c r="B293" s="476" t="s">
        <v>754</v>
      </c>
      <c r="C293" s="496" t="s">
        <v>754</v>
      </c>
      <c r="D293" s="480" t="s">
        <v>754</v>
      </c>
      <c r="E293" s="497" t="s">
        <v>754</v>
      </c>
    </row>
    <row r="294" spans="1:5" ht="16.5" customHeight="1" x14ac:dyDescent="0.25">
      <c r="A294" s="495">
        <v>45627</v>
      </c>
      <c r="B294" s="476" t="s">
        <v>754</v>
      </c>
      <c r="C294" s="496" t="s">
        <v>754</v>
      </c>
      <c r="D294" s="480" t="s">
        <v>754</v>
      </c>
      <c r="E294" s="497" t="s">
        <v>754</v>
      </c>
    </row>
    <row r="295" spans="1:5" x14ac:dyDescent="0.25">
      <c r="A295" s="495">
        <v>45658</v>
      </c>
      <c r="B295" s="476" t="s">
        <v>754</v>
      </c>
      <c r="C295" s="496" t="s">
        <v>754</v>
      </c>
      <c r="D295" s="480" t="s">
        <v>754</v>
      </c>
      <c r="E295" s="497" t="s">
        <v>754</v>
      </c>
    </row>
    <row r="296" spans="1:5" x14ac:dyDescent="0.25">
      <c r="A296" s="495">
        <v>45689</v>
      </c>
      <c r="B296" s="476" t="s">
        <v>754</v>
      </c>
      <c r="C296" s="496" t="s">
        <v>754</v>
      </c>
      <c r="D296" s="480" t="s">
        <v>754</v>
      </c>
      <c r="E296" s="497" t="s">
        <v>754</v>
      </c>
    </row>
    <row r="297" spans="1:5" x14ac:dyDescent="0.25">
      <c r="A297" s="495">
        <v>45717</v>
      </c>
      <c r="B297" s="476" t="s">
        <v>754</v>
      </c>
      <c r="C297" s="496" t="s">
        <v>754</v>
      </c>
      <c r="D297" s="480" t="s">
        <v>754</v>
      </c>
      <c r="E297" s="497" t="s">
        <v>754</v>
      </c>
    </row>
    <row r="298" spans="1:5" x14ac:dyDescent="0.25">
      <c r="A298" s="495">
        <v>45748</v>
      </c>
      <c r="B298" s="476" t="s">
        <v>754</v>
      </c>
      <c r="C298" s="496" t="s">
        <v>754</v>
      </c>
      <c r="D298" s="480" t="s">
        <v>754</v>
      </c>
      <c r="E298" s="497" t="s">
        <v>754</v>
      </c>
    </row>
    <row r="299" spans="1:5" x14ac:dyDescent="0.25">
      <c r="A299" s="495">
        <v>45778</v>
      </c>
      <c r="B299" s="476" t="s">
        <v>754</v>
      </c>
      <c r="C299" s="496" t="s">
        <v>754</v>
      </c>
      <c r="D299" s="480" t="s">
        <v>754</v>
      </c>
      <c r="E299" s="497" t="s">
        <v>754</v>
      </c>
    </row>
    <row r="300" spans="1:5" ht="15.75" thickBot="1" x14ac:dyDescent="0.3">
      <c r="A300" s="566">
        <v>45809</v>
      </c>
      <c r="B300" s="567" t="s">
        <v>754</v>
      </c>
      <c r="C300" s="568" t="s">
        <v>754</v>
      </c>
      <c r="D300" s="569" t="s">
        <v>754</v>
      </c>
      <c r="E300" s="570" t="s">
        <v>754</v>
      </c>
    </row>
    <row r="342" spans="1:1" x14ac:dyDescent="0.25">
      <c r="A342" s="358"/>
    </row>
    <row r="343" spans="1:1" x14ac:dyDescent="0.25">
      <c r="A343" s="358"/>
    </row>
    <row r="344" spans="1:1" x14ac:dyDescent="0.25">
      <c r="A344" s="358"/>
    </row>
    <row r="345" spans="1:1" x14ac:dyDescent="0.25">
      <c r="A345" s="358"/>
    </row>
    <row r="346" spans="1:1" x14ac:dyDescent="0.25">
      <c r="A346" s="358"/>
    </row>
    <row r="347" spans="1:1" x14ac:dyDescent="0.25">
      <c r="A347" s="358"/>
    </row>
    <row r="348" spans="1:1" x14ac:dyDescent="0.25">
      <c r="A348" s="358"/>
    </row>
    <row r="366" spans="2:10" ht="51.75" customHeight="1" x14ac:dyDescent="0.25">
      <c r="B366" s="368"/>
      <c r="C366" s="367"/>
      <c r="D366" s="369"/>
      <c r="E366" s="369"/>
      <c r="F366" s="367"/>
      <c r="G366" s="367"/>
      <c r="H366" s="367"/>
      <c r="I366" s="367"/>
      <c r="J366" s="367"/>
    </row>
    <row r="367" spans="2:10" x14ac:dyDescent="0.25">
      <c r="B367" s="376"/>
      <c r="C367" s="375"/>
      <c r="D367" s="377"/>
      <c r="E367" s="377"/>
      <c r="F367" s="375"/>
      <c r="G367" s="375"/>
      <c r="H367" s="375"/>
      <c r="I367" s="375"/>
      <c r="J367" s="375"/>
    </row>
    <row r="562" spans="1:5" ht="354.75" customHeight="1" x14ac:dyDescent="0.25">
      <c r="A562" s="135"/>
      <c r="B562" s="136"/>
      <c r="C562" s="135"/>
      <c r="D562" s="137"/>
      <c r="E562" s="137"/>
    </row>
    <row r="563" spans="1:5" ht="42.75" customHeight="1" x14ac:dyDescent="0.25"/>
    <row r="566" spans="1:5" ht="30" customHeight="1" x14ac:dyDescent="0.25"/>
    <row r="567" spans="1:5" ht="29.25" customHeight="1" x14ac:dyDescent="0.25"/>
    <row r="569" spans="1:5" ht="62.25" customHeight="1" x14ac:dyDescent="0.25"/>
    <row r="571" spans="1:5" ht="61.5" customHeight="1" x14ac:dyDescent="0.25"/>
    <row r="572" spans="1:5" ht="77.25" customHeight="1" x14ac:dyDescent="0.25"/>
    <row r="573" spans="1:5" ht="237.75" customHeight="1" x14ac:dyDescent="0.25"/>
  </sheetData>
  <mergeCells count="46">
    <mergeCell ref="B253:B256"/>
    <mergeCell ref="B287:B288"/>
    <mergeCell ref="B269:B272"/>
    <mergeCell ref="B289:B291"/>
    <mergeCell ref="B276:B277"/>
    <mergeCell ref="B259:B266"/>
    <mergeCell ref="A251:A274"/>
    <mergeCell ref="A276:A291"/>
    <mergeCell ref="A135:A207"/>
    <mergeCell ref="A209:A238"/>
    <mergeCell ref="A44:A48"/>
    <mergeCell ref="A34:A43"/>
    <mergeCell ref="A30:A33"/>
    <mergeCell ref="A80:A133"/>
    <mergeCell ref="A1:E1"/>
    <mergeCell ref="A2:E2"/>
    <mergeCell ref="A4:E4"/>
    <mergeCell ref="A3:E3"/>
    <mergeCell ref="A8:A29"/>
    <mergeCell ref="B10:B11"/>
    <mergeCell ref="B80:B81"/>
    <mergeCell ref="B86:B88"/>
    <mergeCell ref="B91:B92"/>
    <mergeCell ref="B94:B96"/>
    <mergeCell ref="B103:B104"/>
    <mergeCell ref="B238:E238"/>
    <mergeCell ref="B157:B158"/>
    <mergeCell ref="B110:B111"/>
    <mergeCell ref="B115:B116"/>
    <mergeCell ref="B121:B122"/>
    <mergeCell ref="B123:B124"/>
    <mergeCell ref="B128:B130"/>
    <mergeCell ref="B197:B200"/>
    <mergeCell ref="B215:B216"/>
    <mergeCell ref="B219:B221"/>
    <mergeCell ref="B222:B224"/>
    <mergeCell ref="B228:B229"/>
    <mergeCell ref="B161:B162"/>
    <mergeCell ref="B165:B168"/>
    <mergeCell ref="B169:B170"/>
    <mergeCell ref="B173:B177"/>
    <mergeCell ref="B188:B190"/>
    <mergeCell ref="B131:B132"/>
    <mergeCell ref="B144:B147"/>
    <mergeCell ref="B149:B150"/>
    <mergeCell ref="B152:B153"/>
  </mergeCells>
  <printOptions horizontalCentered="1"/>
  <pageMargins left="0.23622047244094491" right="0.23622047244094491" top="0.47" bottom="0.36" header="0.4" footer="0.23622047244094491"/>
  <pageSetup paperSize="9" scale="70" orientation="portrait" r:id="rId1"/>
  <headerFooter>
    <oddFooter>&amp;R&amp;8&amp;P /&amp;N</oddFooter>
  </headerFooter>
  <rowBreaks count="3" manualBreakCount="3">
    <brk id="59" max="4" man="1"/>
    <brk id="133" max="4" man="1"/>
    <brk id="274"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04"/>
  <sheetViews>
    <sheetView view="pageBreakPreview" topLeftCell="A94" zoomScaleNormal="100" zoomScaleSheetLayoutView="100" zoomScalePageLayoutView="51" workbookViewId="0">
      <selection activeCell="N37" sqref="N37"/>
    </sheetView>
  </sheetViews>
  <sheetFormatPr defaultRowHeight="15" x14ac:dyDescent="0.25"/>
  <cols>
    <col min="1" max="1" width="8.5703125" customWidth="1"/>
    <col min="2" max="2" width="8.85546875" customWidth="1"/>
    <col min="3" max="3" width="8.5703125" customWidth="1"/>
    <col min="8" max="8" width="9.5703125" customWidth="1"/>
    <col min="13" max="13" width="8.7109375" customWidth="1"/>
    <col min="14" max="14" width="12.42578125" customWidth="1"/>
    <col min="15" max="15" width="11.140625" customWidth="1"/>
    <col min="16" max="16" width="10.85546875" customWidth="1"/>
    <col min="17" max="17" width="10.140625" customWidth="1"/>
  </cols>
  <sheetData>
    <row r="1" spans="1:17" s="49" customFormat="1" ht="42.75" customHeight="1" thickTop="1" thickBot="1" x14ac:dyDescent="0.4">
      <c r="A1" s="902" t="s">
        <v>1235</v>
      </c>
      <c r="B1" s="903"/>
      <c r="C1" s="903"/>
      <c r="D1" s="903"/>
      <c r="E1" s="903"/>
      <c r="F1" s="903"/>
      <c r="G1" s="903"/>
      <c r="H1" s="903"/>
      <c r="I1" s="903"/>
      <c r="J1" s="903"/>
      <c r="K1" s="903"/>
      <c r="L1" s="903"/>
      <c r="M1" s="903"/>
      <c r="N1" s="903"/>
      <c r="O1" s="903"/>
      <c r="P1" s="903"/>
      <c r="Q1" s="904"/>
    </row>
    <row r="2" spans="1:17" s="49" customFormat="1" ht="30.75" customHeight="1" thickTop="1" x14ac:dyDescent="0.35">
      <c r="A2" s="218"/>
      <c r="B2" s="218"/>
      <c r="C2"/>
      <c r="D2"/>
      <c r="E2" s="218"/>
      <c r="F2" s="218"/>
      <c r="G2" s="218"/>
      <c r="H2" s="218"/>
      <c r="I2" s="218"/>
      <c r="J2"/>
      <c r="K2" s="218"/>
      <c r="L2" s="218"/>
      <c r="M2" s="218"/>
      <c r="N2" s="218"/>
      <c r="O2" s="218"/>
      <c r="P2" s="218"/>
      <c r="Q2" s="218"/>
    </row>
    <row r="3" spans="1:17" s="49" customFormat="1" ht="48" customHeight="1" x14ac:dyDescent="0.35">
      <c r="A3" s="148"/>
      <c r="B3" s="148"/>
      <c r="C3" s="148"/>
      <c r="D3" s="148"/>
      <c r="E3" s="148"/>
      <c r="F3"/>
      <c r="G3" s="148"/>
      <c r="H3" s="148"/>
      <c r="I3" s="148"/>
      <c r="J3" s="148"/>
      <c r="K3" s="148"/>
      <c r="L3" s="148"/>
      <c r="M3" s="148"/>
      <c r="N3" s="148"/>
      <c r="O3" s="148"/>
      <c r="P3" s="148"/>
      <c r="Q3"/>
    </row>
    <row r="4" spans="1:17" s="49" customFormat="1" ht="47.25" customHeight="1" x14ac:dyDescent="0.35">
      <c r="A4" s="148"/>
      <c r="B4" s="148"/>
      <c r="C4" s="148"/>
      <c r="D4" s="148"/>
      <c r="E4"/>
      <c r="F4"/>
      <c r="G4" s="148"/>
      <c r="H4" s="148"/>
      <c r="I4" s="148"/>
      <c r="J4" s="148"/>
      <c r="K4" s="148"/>
      <c r="L4" s="148"/>
      <c r="M4" s="148"/>
      <c r="N4" s="148"/>
      <c r="O4" s="148"/>
      <c r="P4" s="148"/>
      <c r="Q4" s="148"/>
    </row>
    <row r="9" spans="1:17" ht="26.25" customHeight="1" x14ac:dyDescent="0.25"/>
    <row r="10" spans="1:17" ht="42.75" customHeight="1" x14ac:dyDescent="0.25"/>
    <row r="11" spans="1:17" ht="37.5" customHeight="1" thickBot="1" x14ac:dyDescent="0.3"/>
    <row r="12" spans="1:17" ht="37.5" customHeight="1" thickTop="1" thickBot="1" x14ac:dyDescent="0.3">
      <c r="A12" s="142"/>
      <c r="B12" s="146"/>
      <c r="C12" s="146"/>
      <c r="D12" s="146"/>
      <c r="E12" s="905" t="s">
        <v>1257</v>
      </c>
      <c r="F12" s="906"/>
      <c r="G12" s="906"/>
      <c r="H12" s="906"/>
      <c r="I12" s="906"/>
      <c r="J12" s="906"/>
      <c r="K12" s="906"/>
      <c r="L12" s="906"/>
      <c r="M12" s="906"/>
      <c r="N12" s="907"/>
      <c r="O12" s="146"/>
      <c r="P12" s="146"/>
    </row>
    <row r="13" spans="1:17" ht="37.5" customHeight="1" thickTop="1" x14ac:dyDescent="0.25">
      <c r="A13" s="142"/>
      <c r="B13" s="146"/>
      <c r="C13" s="146"/>
      <c r="D13" s="146"/>
      <c r="E13" s="149"/>
      <c r="F13" s="149"/>
      <c r="G13" s="149"/>
      <c r="H13" s="149"/>
      <c r="I13" s="149"/>
      <c r="J13" s="149"/>
      <c r="K13" s="149"/>
      <c r="L13" s="149"/>
      <c r="M13" s="149"/>
      <c r="N13" s="149"/>
      <c r="O13" s="146"/>
      <c r="P13" s="146"/>
      <c r="Q13" s="146"/>
    </row>
    <row r="14" spans="1:17" ht="41.25" customHeight="1" x14ac:dyDescent="0.25">
      <c r="A14" s="142"/>
      <c r="B14" s="146"/>
      <c r="C14" s="146"/>
      <c r="D14" s="146"/>
      <c r="E14" s="149"/>
      <c r="F14" s="149"/>
      <c r="G14" s="149"/>
      <c r="H14" s="149"/>
      <c r="I14" s="149"/>
      <c r="J14" s="149"/>
      <c r="K14" s="149"/>
      <c r="L14" s="149"/>
      <c r="M14" s="149"/>
      <c r="N14" s="149"/>
      <c r="O14" s="146"/>
      <c r="P14" s="146"/>
      <c r="Q14" s="146"/>
    </row>
    <row r="15" spans="1:17" ht="35.25" customHeight="1" x14ac:dyDescent="0.25"/>
    <row r="16" spans="1:17" ht="38.25" customHeight="1" x14ac:dyDescent="0.25"/>
    <row r="17" spans="5:14" ht="49.5" customHeight="1" x14ac:dyDescent="0.25"/>
    <row r="18" spans="5:14" ht="16.5" customHeight="1" x14ac:dyDescent="0.25"/>
    <row r="19" spans="5:14" ht="39" customHeight="1" thickBot="1" x14ac:dyDescent="0.3"/>
    <row r="20" spans="5:14" ht="36.75" customHeight="1" thickTop="1" thickBot="1" x14ac:dyDescent="0.3">
      <c r="E20" s="905" t="s">
        <v>1256</v>
      </c>
      <c r="F20" s="906"/>
      <c r="G20" s="906"/>
      <c r="H20" s="906"/>
      <c r="I20" s="906"/>
      <c r="J20" s="906"/>
      <c r="K20" s="906"/>
      <c r="L20" s="906"/>
      <c r="M20" s="906"/>
      <c r="N20" s="907"/>
    </row>
    <row r="21" spans="5:14" ht="34.5" customHeight="1" thickTop="1" x14ac:dyDescent="0.25"/>
    <row r="22" spans="5:14" ht="42.75" customHeight="1" x14ac:dyDescent="0.25"/>
    <row r="23" spans="5:14" ht="27.75" customHeight="1" x14ac:dyDescent="0.25"/>
    <row r="24" spans="5:14" ht="26.25" customHeight="1" x14ac:dyDescent="0.25"/>
    <row r="25" spans="5:14" ht="33" customHeight="1" x14ac:dyDescent="0.25"/>
    <row r="26" spans="5:14" ht="33" customHeight="1" x14ac:dyDescent="0.25"/>
    <row r="27" spans="5:14" ht="28.5" customHeight="1" x14ac:dyDescent="0.25"/>
    <row r="28" spans="5:14" ht="39.75" customHeight="1" x14ac:dyDescent="0.25"/>
    <row r="29" spans="5:14" ht="30.75" customHeight="1" thickBot="1" x14ac:dyDescent="0.3"/>
    <row r="30" spans="5:14" ht="44.25" customHeight="1" thickTop="1" thickBot="1" x14ac:dyDescent="0.3">
      <c r="E30" s="908" t="s">
        <v>1253</v>
      </c>
      <c r="F30" s="909"/>
      <c r="G30" s="909"/>
      <c r="H30" s="909"/>
      <c r="I30" s="909"/>
      <c r="J30" s="909"/>
      <c r="K30" s="909"/>
      <c r="L30" s="909"/>
      <c r="M30" s="909"/>
      <c r="N30" s="910"/>
    </row>
    <row r="31" spans="5:14" ht="35.25" customHeight="1" thickTop="1" x14ac:dyDescent="0.25"/>
    <row r="32" spans="5:14" ht="35.25" customHeight="1" x14ac:dyDescent="0.25"/>
    <row r="33" spans="4:16" ht="36.75" customHeight="1" x14ac:dyDescent="0.25">
      <c r="D33" s="381"/>
      <c r="E33" s="381"/>
      <c r="F33" s="381"/>
      <c r="G33" s="381"/>
      <c r="H33" s="381"/>
      <c r="I33" s="381"/>
      <c r="J33" s="381"/>
      <c r="K33" s="381"/>
      <c r="L33" s="381"/>
      <c r="M33" s="381"/>
      <c r="N33" s="381"/>
      <c r="O33" s="381"/>
      <c r="P33" s="382"/>
    </row>
    <row r="34" spans="4:16" ht="32.25" customHeight="1" x14ac:dyDescent="0.25">
      <c r="D34" s="381"/>
      <c r="E34" s="381"/>
      <c r="F34" s="381"/>
      <c r="G34" s="381"/>
      <c r="H34" s="381"/>
      <c r="I34" s="381"/>
      <c r="J34" s="381"/>
      <c r="K34" s="381"/>
      <c r="L34" s="381"/>
      <c r="M34" s="381"/>
      <c r="N34" s="381"/>
      <c r="O34" s="381"/>
      <c r="P34" s="382"/>
    </row>
    <row r="35" spans="4:16" ht="19.5" customHeight="1" x14ac:dyDescent="0.25">
      <c r="D35" s="381"/>
      <c r="E35" s="381"/>
      <c r="F35" s="381"/>
      <c r="G35" s="381"/>
      <c r="H35" s="381"/>
      <c r="I35" s="381"/>
      <c r="J35" s="381"/>
      <c r="K35" s="381"/>
      <c r="L35" s="381"/>
      <c r="M35" s="381"/>
      <c r="N35" s="381"/>
      <c r="O35" s="381"/>
      <c r="P35" s="382"/>
    </row>
    <row r="36" spans="4:16" ht="38.25" customHeight="1" x14ac:dyDescent="0.25">
      <c r="D36" s="381"/>
      <c r="E36" s="381"/>
      <c r="F36" s="381"/>
      <c r="G36" s="381"/>
      <c r="H36" s="381"/>
      <c r="I36" s="381"/>
      <c r="J36" s="381"/>
      <c r="K36" s="381"/>
      <c r="L36" s="381"/>
      <c r="M36" s="381"/>
      <c r="N36" s="381"/>
      <c r="O36" s="381"/>
      <c r="P36" s="382"/>
    </row>
    <row r="37" spans="4:16" ht="45.75" customHeight="1" x14ac:dyDescent="0.25">
      <c r="D37" s="381"/>
      <c r="E37" s="381"/>
      <c r="F37" s="381"/>
      <c r="G37" s="381"/>
      <c r="H37" s="381"/>
      <c r="I37" s="381"/>
      <c r="J37" s="381"/>
      <c r="K37" s="381"/>
      <c r="L37" s="381"/>
      <c r="M37" s="381"/>
      <c r="N37" s="381"/>
      <c r="O37" s="381"/>
      <c r="P37" s="382"/>
    </row>
    <row r="38" spans="4:16" ht="27" customHeight="1" x14ac:dyDescent="0.25">
      <c r="D38" s="381"/>
      <c r="E38" s="381"/>
      <c r="F38" s="381"/>
      <c r="G38" s="381"/>
      <c r="H38" s="381"/>
      <c r="I38" s="381"/>
      <c r="J38" s="381"/>
      <c r="K38" s="381"/>
      <c r="L38" s="381"/>
      <c r="M38" s="381"/>
      <c r="N38" s="381"/>
      <c r="O38" s="381"/>
      <c r="P38" s="382"/>
    </row>
    <row r="39" spans="4:16" ht="33.75" customHeight="1" thickBot="1" x14ac:dyDescent="0.3">
      <c r="D39" s="381"/>
      <c r="E39" s="381"/>
      <c r="F39" s="381"/>
      <c r="G39" s="381"/>
      <c r="H39" s="381"/>
      <c r="I39" s="381"/>
      <c r="J39" s="381"/>
      <c r="K39" s="381"/>
      <c r="L39" s="381"/>
      <c r="M39" s="381"/>
      <c r="N39" s="381"/>
      <c r="O39" s="381"/>
      <c r="P39" s="382"/>
    </row>
    <row r="40" spans="4:16" ht="43.5" customHeight="1" thickTop="1" thickBot="1" x14ac:dyDescent="0.3">
      <c r="E40" s="911" t="s">
        <v>1259</v>
      </c>
      <c r="F40" s="912"/>
      <c r="G40" s="912"/>
      <c r="H40" s="912"/>
      <c r="I40" s="912"/>
      <c r="J40" s="912"/>
      <c r="K40" s="912"/>
      <c r="L40" s="912"/>
      <c r="M40" s="912"/>
      <c r="N40" s="912"/>
      <c r="O40" s="493"/>
    </row>
    <row r="41" spans="4:16" ht="36" customHeight="1" thickTop="1" x14ac:dyDescent="0.25">
      <c r="D41" s="381"/>
      <c r="E41" s="381"/>
      <c r="F41" s="381"/>
      <c r="G41" s="381"/>
      <c r="H41" s="381"/>
      <c r="I41" s="381"/>
      <c r="J41" s="381"/>
      <c r="K41" s="381"/>
      <c r="L41" s="381"/>
      <c r="M41" s="381"/>
      <c r="N41" s="381"/>
      <c r="O41" s="381"/>
      <c r="P41" s="382"/>
    </row>
    <row r="42" spans="4:16" ht="21" customHeight="1" x14ac:dyDescent="0.25">
      <c r="D42" s="381"/>
      <c r="E42" s="381"/>
      <c r="F42" s="381"/>
      <c r="G42" s="381"/>
      <c r="H42" s="381"/>
      <c r="I42" s="381"/>
      <c r="J42" s="381"/>
      <c r="K42" s="381"/>
      <c r="L42" s="381"/>
      <c r="M42" s="381"/>
      <c r="N42" s="381"/>
      <c r="O42" s="381"/>
      <c r="P42" s="382"/>
    </row>
    <row r="43" spans="4:16" ht="22.5" customHeight="1" x14ac:dyDescent="0.25"/>
    <row r="54" spans="5:15" ht="19.5" customHeight="1" x14ac:dyDescent="0.25"/>
    <row r="55" spans="5:15" ht="30" customHeight="1" x14ac:dyDescent="0.25"/>
    <row r="56" spans="5:15" ht="33" customHeight="1" x14ac:dyDescent="0.25"/>
    <row r="57" spans="5:15" ht="30.75" customHeight="1" thickBot="1" x14ac:dyDescent="0.3"/>
    <row r="58" spans="5:15" ht="43.5" customHeight="1" thickTop="1" thickBot="1" x14ac:dyDescent="0.3">
      <c r="E58" s="899" t="s">
        <v>1258</v>
      </c>
      <c r="F58" s="900"/>
      <c r="G58" s="900"/>
      <c r="H58" s="900"/>
      <c r="I58" s="900"/>
      <c r="J58" s="900"/>
      <c r="K58" s="900"/>
      <c r="L58" s="900"/>
      <c r="M58" s="900"/>
      <c r="N58" s="901"/>
      <c r="O58" s="503"/>
    </row>
    <row r="59" spans="5:15" ht="15.75" thickTop="1" x14ac:dyDescent="0.25"/>
    <row r="60" spans="5:15" ht="18.75" customHeight="1" x14ac:dyDescent="0.25"/>
    <row r="76" spans="5:14" ht="20.25" customHeight="1" x14ac:dyDescent="0.25"/>
    <row r="77" spans="5:14" ht="19.5" customHeight="1" x14ac:dyDescent="0.25"/>
    <row r="78" spans="5:14" ht="22.5" customHeight="1" x14ac:dyDescent="0.25"/>
    <row r="79" spans="5:14" ht="20.25" customHeight="1" thickBot="1" x14ac:dyDescent="0.3"/>
    <row r="80" spans="5:14" ht="10.5" customHeight="1" thickTop="1" x14ac:dyDescent="0.25">
      <c r="E80" s="890" t="s">
        <v>1254</v>
      </c>
      <c r="F80" s="891"/>
      <c r="G80" s="891"/>
      <c r="H80" s="891"/>
      <c r="I80" s="891"/>
      <c r="J80" s="891"/>
      <c r="K80" s="891"/>
      <c r="L80" s="891"/>
      <c r="M80" s="891"/>
      <c r="N80" s="892"/>
    </row>
    <row r="81" spans="5:14" ht="24" customHeight="1" x14ac:dyDescent="0.25">
      <c r="E81" s="893"/>
      <c r="F81" s="894"/>
      <c r="G81" s="894"/>
      <c r="H81" s="894"/>
      <c r="I81" s="894"/>
      <c r="J81" s="894"/>
      <c r="K81" s="894"/>
      <c r="L81" s="894"/>
      <c r="M81" s="894"/>
      <c r="N81" s="895"/>
    </row>
    <row r="82" spans="5:14" ht="9" customHeight="1" thickBot="1" x14ac:dyDescent="0.3">
      <c r="E82" s="896"/>
      <c r="F82" s="897"/>
      <c r="G82" s="897"/>
      <c r="H82" s="897"/>
      <c r="I82" s="897"/>
      <c r="J82" s="897"/>
      <c r="K82" s="897"/>
      <c r="L82" s="897"/>
      <c r="M82" s="897"/>
      <c r="N82" s="898"/>
    </row>
    <row r="83" spans="5:14" ht="15.75" thickTop="1" x14ac:dyDescent="0.25"/>
    <row r="100" spans="5:14" ht="15.75" thickBot="1" x14ac:dyDescent="0.3"/>
    <row r="101" spans="5:14" ht="10.5" customHeight="1" thickTop="1" x14ac:dyDescent="0.25">
      <c r="E101" s="881" t="s">
        <v>1255</v>
      </c>
      <c r="F101" s="882"/>
      <c r="G101" s="882"/>
      <c r="H101" s="882"/>
      <c r="I101" s="882"/>
      <c r="J101" s="882"/>
      <c r="K101" s="882"/>
      <c r="L101" s="882"/>
      <c r="M101" s="882"/>
      <c r="N101" s="883"/>
    </row>
    <row r="102" spans="5:14" ht="14.25" customHeight="1" x14ac:dyDescent="0.25">
      <c r="E102" s="884"/>
      <c r="F102" s="885"/>
      <c r="G102" s="885"/>
      <c r="H102" s="885"/>
      <c r="I102" s="885"/>
      <c r="J102" s="885"/>
      <c r="K102" s="885"/>
      <c r="L102" s="885"/>
      <c r="M102" s="885"/>
      <c r="N102" s="886"/>
    </row>
    <row r="103" spans="5:14" ht="12" customHeight="1" thickBot="1" x14ac:dyDescent="0.3">
      <c r="E103" s="887"/>
      <c r="F103" s="888"/>
      <c r="G103" s="888"/>
      <c r="H103" s="888"/>
      <c r="I103" s="888"/>
      <c r="J103" s="888"/>
      <c r="K103" s="888"/>
      <c r="L103" s="888"/>
      <c r="M103" s="888"/>
      <c r="N103" s="889"/>
    </row>
    <row r="104" spans="5:14" ht="15.75" thickTop="1" x14ac:dyDescent="0.25"/>
  </sheetData>
  <mergeCells count="8">
    <mergeCell ref="E101:N103"/>
    <mergeCell ref="E80:N82"/>
    <mergeCell ref="E58:N58"/>
    <mergeCell ref="A1:Q1"/>
    <mergeCell ref="E12:N12"/>
    <mergeCell ref="E20:N20"/>
    <mergeCell ref="E30:N30"/>
    <mergeCell ref="E40:N40"/>
  </mergeCells>
  <printOptions horizontalCentered="1"/>
  <pageMargins left="0.23622047244094491" right="0.23622047244094491" top="0.43307086614173229" bottom="0.47244094488188981" header="0.31496062992125984" footer="0.23622047244094491"/>
  <pageSetup paperSize="9" scale="55" orientation="portrait" r:id="rId1"/>
  <headerFooter>
    <oddFooter>&amp;R&amp;P /&amp;N</oddFooter>
  </headerFooter>
  <rowBreaks count="1" manualBreakCount="1">
    <brk id="41" max="16" man="1"/>
  </rowBreaks>
  <colBreaks count="1" manualBreakCount="1">
    <brk id="18" max="9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F0715-606B-4220-A933-924314298462}">
  <dimension ref="A3:C54"/>
  <sheetViews>
    <sheetView topLeftCell="A37" workbookViewId="0">
      <selection activeCell="F52" sqref="F52"/>
    </sheetView>
  </sheetViews>
  <sheetFormatPr defaultRowHeight="15" x14ac:dyDescent="0.25"/>
  <cols>
    <col min="1" max="1" width="31.28515625" style="206" customWidth="1"/>
    <col min="7" max="7" width="22.42578125" customWidth="1"/>
  </cols>
  <sheetData>
    <row r="3" spans="1:1" ht="16.5" thickBot="1" x14ac:dyDescent="0.3">
      <c r="A3" s="559" t="s">
        <v>54</v>
      </c>
    </row>
    <row r="4" spans="1:1" ht="15.75" customHeight="1" thickTop="1" x14ac:dyDescent="0.25">
      <c r="A4" s="92" t="s">
        <v>62</v>
      </c>
    </row>
    <row r="5" spans="1:1" ht="15" customHeight="1" x14ac:dyDescent="0.25">
      <c r="A5" s="92" t="s">
        <v>71</v>
      </c>
    </row>
    <row r="6" spans="1:1" ht="15.75" customHeight="1" x14ac:dyDescent="0.25">
      <c r="A6" s="96" t="s">
        <v>85</v>
      </c>
    </row>
    <row r="7" spans="1:1" ht="15" customHeight="1" x14ac:dyDescent="0.25">
      <c r="A7" s="96" t="s">
        <v>97</v>
      </c>
    </row>
    <row r="8" spans="1:1" ht="15.75" customHeight="1" x14ac:dyDescent="0.25">
      <c r="A8" s="92" t="s">
        <v>105</v>
      </c>
    </row>
    <row r="9" spans="1:1" x14ac:dyDescent="0.25">
      <c r="A9" s="96" t="s">
        <v>109</v>
      </c>
    </row>
    <row r="10" spans="1:1" ht="15" customHeight="1" x14ac:dyDescent="0.25">
      <c r="A10" s="96" t="s">
        <v>118</v>
      </c>
    </row>
    <row r="11" spans="1:1" x14ac:dyDescent="0.25">
      <c r="A11" s="92" t="s">
        <v>122</v>
      </c>
    </row>
    <row r="12" spans="1:1" x14ac:dyDescent="0.25">
      <c r="A12" s="92" t="s">
        <v>124</v>
      </c>
    </row>
    <row r="13" spans="1:1" ht="15" customHeight="1" x14ac:dyDescent="0.25">
      <c r="A13" s="96" t="s">
        <v>131</v>
      </c>
    </row>
    <row r="14" spans="1:1" x14ac:dyDescent="0.25">
      <c r="A14" s="96" t="s">
        <v>145</v>
      </c>
    </row>
    <row r="15" spans="1:1" x14ac:dyDescent="0.25">
      <c r="A15" s="92" t="s">
        <v>148</v>
      </c>
    </row>
    <row r="16" spans="1:1" ht="15" customHeight="1" x14ac:dyDescent="0.25">
      <c r="A16" s="96" t="s">
        <v>159</v>
      </c>
    </row>
    <row r="17" spans="1:1" x14ac:dyDescent="0.25">
      <c r="A17" s="94" t="s">
        <v>172</v>
      </c>
    </row>
    <row r="18" spans="1:1" x14ac:dyDescent="0.25">
      <c r="A18" s="92" t="s">
        <v>178</v>
      </c>
    </row>
    <row r="19" spans="1:1" x14ac:dyDescent="0.25">
      <c r="A19" s="96" t="s">
        <v>183</v>
      </c>
    </row>
    <row r="20" spans="1:1" x14ac:dyDescent="0.25">
      <c r="A20" s="96" t="s">
        <v>193</v>
      </c>
    </row>
    <row r="21" spans="1:1" x14ac:dyDescent="0.25">
      <c r="A21" s="92" t="s">
        <v>195</v>
      </c>
    </row>
    <row r="22" spans="1:1" x14ac:dyDescent="0.25">
      <c r="A22" s="92" t="s">
        <v>200</v>
      </c>
    </row>
    <row r="23" spans="1:1" x14ac:dyDescent="0.25">
      <c r="A23" s="557" t="s">
        <v>202</v>
      </c>
    </row>
    <row r="24" spans="1:1" x14ac:dyDescent="0.25">
      <c r="A24" s="92" t="s">
        <v>204</v>
      </c>
    </row>
    <row r="25" spans="1:1" x14ac:dyDescent="0.25">
      <c r="A25" s="92" t="s">
        <v>206</v>
      </c>
    </row>
    <row r="26" spans="1:1" ht="15" customHeight="1" x14ac:dyDescent="0.25">
      <c r="A26" s="93" t="s">
        <v>211</v>
      </c>
    </row>
    <row r="27" spans="1:1" x14ac:dyDescent="0.25">
      <c r="A27" s="558" t="s">
        <v>1048</v>
      </c>
    </row>
    <row r="28" spans="1:1" x14ac:dyDescent="0.25">
      <c r="A28" s="94" t="s">
        <v>218</v>
      </c>
    </row>
    <row r="29" spans="1:1" ht="15" customHeight="1" x14ac:dyDescent="0.25">
      <c r="A29" s="93" t="s">
        <v>220</v>
      </c>
    </row>
    <row r="30" spans="1:1" x14ac:dyDescent="0.25">
      <c r="A30" s="94" t="s">
        <v>231</v>
      </c>
    </row>
    <row r="31" spans="1:1" x14ac:dyDescent="0.25">
      <c r="A31" s="93" t="s">
        <v>242</v>
      </c>
    </row>
    <row r="32" spans="1:1" x14ac:dyDescent="0.25">
      <c r="A32" s="94" t="s">
        <v>249</v>
      </c>
    </row>
    <row r="33" spans="1:3" ht="15" customHeight="1" x14ac:dyDescent="0.25">
      <c r="A33" s="93" t="s">
        <v>252</v>
      </c>
    </row>
    <row r="34" spans="1:3" x14ac:dyDescent="0.25">
      <c r="A34" s="93" t="s">
        <v>277</v>
      </c>
    </row>
    <row r="35" spans="1:3" ht="15" customHeight="1" x14ac:dyDescent="0.25">
      <c r="A35" s="93" t="s">
        <v>286</v>
      </c>
    </row>
    <row r="36" spans="1:3" ht="15" customHeight="1" x14ac:dyDescent="0.25">
      <c r="A36" s="94" t="s">
        <v>292</v>
      </c>
    </row>
    <row r="37" spans="1:3" ht="30" x14ac:dyDescent="0.25">
      <c r="A37" s="94" t="s">
        <v>295</v>
      </c>
    </row>
    <row r="38" spans="1:3" ht="15.75" customHeight="1" x14ac:dyDescent="0.25">
      <c r="A38" s="94" t="s">
        <v>317</v>
      </c>
      <c r="C38" s="95" t="s">
        <v>1222</v>
      </c>
    </row>
    <row r="41" spans="1:3" ht="15.75" x14ac:dyDescent="0.25">
      <c r="A41" s="258" t="s">
        <v>347</v>
      </c>
    </row>
    <row r="42" spans="1:3" x14ac:dyDescent="0.25">
      <c r="A42" s="129" t="s">
        <v>349</v>
      </c>
    </row>
    <row r="43" spans="1:3" ht="15" customHeight="1" x14ac:dyDescent="0.25">
      <c r="A43" s="128" t="s">
        <v>363</v>
      </c>
    </row>
    <row r="44" spans="1:3" ht="23.25" customHeight="1" x14ac:dyDescent="0.25">
      <c r="A44" s="128" t="s">
        <v>370</v>
      </c>
    </row>
    <row r="45" spans="1:3" ht="32.25" customHeight="1" x14ac:dyDescent="0.25">
      <c r="A45" s="64" t="s">
        <v>419</v>
      </c>
    </row>
    <row r="46" spans="1:3" x14ac:dyDescent="0.25">
      <c r="A46" s="128" t="s">
        <v>423</v>
      </c>
    </row>
    <row r="47" spans="1:3" ht="15" customHeight="1" x14ac:dyDescent="0.25">
      <c r="A47" s="564" t="s">
        <v>432</v>
      </c>
    </row>
    <row r="48" spans="1:3" ht="15" customHeight="1" x14ac:dyDescent="0.25">
      <c r="A48" s="64" t="s">
        <v>442</v>
      </c>
    </row>
    <row r="49" spans="1:3" x14ac:dyDescent="0.25">
      <c r="A49" s="130" t="s">
        <v>439</v>
      </c>
    </row>
    <row r="50" spans="1:3" ht="15" customHeight="1" x14ac:dyDescent="0.25">
      <c r="A50" s="128" t="s">
        <v>448</v>
      </c>
    </row>
    <row r="51" spans="1:3" x14ac:dyDescent="0.25">
      <c r="A51" s="130" t="s">
        <v>457</v>
      </c>
    </row>
    <row r="52" spans="1:3" x14ac:dyDescent="0.25">
      <c r="A52" s="554" t="s">
        <v>468</v>
      </c>
    </row>
    <row r="53" spans="1:3" x14ac:dyDescent="0.25">
      <c r="A53" s="128" t="s">
        <v>478</v>
      </c>
      <c r="C53" s="95" t="s">
        <v>1223</v>
      </c>
    </row>
    <row r="54" spans="1:3" ht="15" customHeight="1" x14ac:dyDescent="0.25"/>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F7F86-DE19-4B49-AF69-DD0A7F68A4BE}">
  <dimension ref="A3:B53"/>
  <sheetViews>
    <sheetView topLeftCell="A33" workbookViewId="0">
      <selection activeCell="E12" sqref="E12"/>
    </sheetView>
  </sheetViews>
  <sheetFormatPr defaultRowHeight="15" x14ac:dyDescent="0.25"/>
  <cols>
    <col min="1" max="1" width="39" customWidth="1"/>
    <col min="4" max="4" width="34.85546875" customWidth="1"/>
    <col min="5" max="5" width="13.5703125" customWidth="1"/>
  </cols>
  <sheetData>
    <row r="3" spans="1:1" ht="16.5" thickBot="1" x14ac:dyDescent="0.3">
      <c r="A3" s="223" t="s">
        <v>54</v>
      </c>
    </row>
    <row r="4" spans="1:1" ht="15" customHeight="1" thickTop="1" x14ac:dyDescent="0.25">
      <c r="A4" s="65" t="s">
        <v>172</v>
      </c>
    </row>
    <row r="5" spans="1:1" ht="15" customHeight="1" x14ac:dyDescent="0.25">
      <c r="A5" s="64" t="s">
        <v>122</v>
      </c>
    </row>
    <row r="6" spans="1:1" ht="15" customHeight="1" x14ac:dyDescent="0.25">
      <c r="A6" s="128" t="s">
        <v>131</v>
      </c>
    </row>
    <row r="7" spans="1:1" ht="15" customHeight="1" x14ac:dyDescent="0.25">
      <c r="A7" s="130" t="s">
        <v>220</v>
      </c>
    </row>
    <row r="8" spans="1:1" ht="15" customHeight="1" x14ac:dyDescent="0.25">
      <c r="A8" s="65" t="s">
        <v>1094</v>
      </c>
    </row>
    <row r="9" spans="1:1" x14ac:dyDescent="0.25">
      <c r="A9" s="128" t="s">
        <v>97</v>
      </c>
    </row>
    <row r="10" spans="1:1" ht="15" customHeight="1" x14ac:dyDescent="0.25">
      <c r="A10" s="128" t="s">
        <v>202</v>
      </c>
    </row>
    <row r="11" spans="1:1" x14ac:dyDescent="0.25">
      <c r="A11" s="64" t="s">
        <v>183</v>
      </c>
    </row>
    <row r="12" spans="1:1" x14ac:dyDescent="0.25">
      <c r="A12" s="64" t="s">
        <v>148</v>
      </c>
    </row>
    <row r="13" spans="1:1" ht="15" customHeight="1" x14ac:dyDescent="0.25">
      <c r="A13" s="128" t="s">
        <v>105</v>
      </c>
    </row>
    <row r="14" spans="1:1" ht="15" customHeight="1" x14ac:dyDescent="0.25">
      <c r="A14" s="128" t="s">
        <v>62</v>
      </c>
    </row>
    <row r="15" spans="1:1" x14ac:dyDescent="0.25">
      <c r="A15" s="64" t="s">
        <v>71</v>
      </c>
    </row>
    <row r="16" spans="1:1" ht="15" customHeight="1" x14ac:dyDescent="0.25">
      <c r="A16" s="130" t="s">
        <v>211</v>
      </c>
    </row>
    <row r="17" spans="1:1" x14ac:dyDescent="0.25">
      <c r="A17" s="64" t="s">
        <v>85</v>
      </c>
    </row>
    <row r="18" spans="1:1" x14ac:dyDescent="0.25">
      <c r="A18" s="64" t="s">
        <v>109</v>
      </c>
    </row>
    <row r="19" spans="1:1" ht="15.75" customHeight="1" x14ac:dyDescent="0.25">
      <c r="A19" s="130" t="s">
        <v>252</v>
      </c>
    </row>
    <row r="20" spans="1:1" x14ac:dyDescent="0.25">
      <c r="A20" s="64" t="s">
        <v>178</v>
      </c>
    </row>
    <row r="21" spans="1:1" x14ac:dyDescent="0.25">
      <c r="A21" s="64" t="s">
        <v>200</v>
      </c>
    </row>
    <row r="22" spans="1:1" x14ac:dyDescent="0.25">
      <c r="A22" s="90" t="s">
        <v>145</v>
      </c>
    </row>
    <row r="23" spans="1:1" x14ac:dyDescent="0.25">
      <c r="A23" s="65" t="s">
        <v>1048</v>
      </c>
    </row>
    <row r="24" spans="1:1" x14ac:dyDescent="0.25">
      <c r="A24" s="65" t="s">
        <v>277</v>
      </c>
    </row>
    <row r="25" spans="1:1" ht="15" customHeight="1" x14ac:dyDescent="0.25">
      <c r="A25" s="130" t="s">
        <v>295</v>
      </c>
    </row>
    <row r="26" spans="1:1" x14ac:dyDescent="0.25">
      <c r="A26" s="91" t="s">
        <v>218</v>
      </c>
    </row>
    <row r="27" spans="1:1" x14ac:dyDescent="0.25">
      <c r="A27" s="65" t="s">
        <v>286</v>
      </c>
    </row>
    <row r="28" spans="1:1" ht="15" customHeight="1" x14ac:dyDescent="0.25">
      <c r="A28" s="130" t="s">
        <v>231</v>
      </c>
    </row>
    <row r="29" spans="1:1" x14ac:dyDescent="0.25">
      <c r="A29" s="90" t="s">
        <v>118</v>
      </c>
    </row>
    <row r="30" spans="1:1" x14ac:dyDescent="0.25">
      <c r="A30" s="65" t="s">
        <v>317</v>
      </c>
    </row>
    <row r="31" spans="1:1" x14ac:dyDescent="0.25">
      <c r="A31" s="130" t="s">
        <v>305</v>
      </c>
    </row>
    <row r="32" spans="1:1" x14ac:dyDescent="0.25">
      <c r="A32" s="65" t="s">
        <v>292</v>
      </c>
    </row>
    <row r="33" spans="1:2" ht="15" customHeight="1" x14ac:dyDescent="0.25">
      <c r="A33" s="64" t="s">
        <v>195</v>
      </c>
    </row>
    <row r="34" spans="1:2" x14ac:dyDescent="0.25">
      <c r="A34" s="128" t="s">
        <v>206</v>
      </c>
    </row>
    <row r="35" spans="1:2" ht="15" customHeight="1" x14ac:dyDescent="0.25">
      <c r="A35" s="130" t="s">
        <v>242</v>
      </c>
    </row>
    <row r="36" spans="1:2" ht="15" customHeight="1" x14ac:dyDescent="0.25">
      <c r="A36" s="64" t="s">
        <v>204</v>
      </c>
    </row>
    <row r="37" spans="1:2" x14ac:dyDescent="0.25">
      <c r="A37" s="65" t="s">
        <v>249</v>
      </c>
    </row>
    <row r="38" spans="1:2" ht="15.75" customHeight="1" x14ac:dyDescent="0.25">
      <c r="A38" s="128" t="s">
        <v>124</v>
      </c>
    </row>
    <row r="39" spans="1:2" x14ac:dyDescent="0.25">
      <c r="A39" s="64" t="s">
        <v>159</v>
      </c>
    </row>
    <row r="40" spans="1:2" x14ac:dyDescent="0.25">
      <c r="A40" s="65" t="s">
        <v>1215</v>
      </c>
      <c r="B40" s="95">
        <v>37</v>
      </c>
    </row>
    <row r="43" spans="1:2" ht="15.75" x14ac:dyDescent="0.25">
      <c r="A43" s="258" t="s">
        <v>347</v>
      </c>
    </row>
    <row r="44" spans="1:2" ht="15" customHeight="1" x14ac:dyDescent="0.25">
      <c r="A44" s="128" t="s">
        <v>363</v>
      </c>
    </row>
    <row r="45" spans="1:2" ht="15" customHeight="1" x14ac:dyDescent="0.25">
      <c r="A45" s="128" t="s">
        <v>370</v>
      </c>
    </row>
    <row r="46" spans="1:2" ht="15" customHeight="1" x14ac:dyDescent="0.25">
      <c r="A46" s="128" t="s">
        <v>423</v>
      </c>
    </row>
    <row r="47" spans="1:2" x14ac:dyDescent="0.25">
      <c r="A47" s="564" t="s">
        <v>432</v>
      </c>
    </row>
    <row r="48" spans="1:2" ht="15" customHeight="1" x14ac:dyDescent="0.25">
      <c r="A48" s="64" t="s">
        <v>442</v>
      </c>
    </row>
    <row r="49" spans="1:2" x14ac:dyDescent="0.25">
      <c r="A49" s="130" t="s">
        <v>439</v>
      </c>
    </row>
    <row r="50" spans="1:2" x14ac:dyDescent="0.25">
      <c r="A50" s="128" t="s">
        <v>448</v>
      </c>
    </row>
    <row r="51" spans="1:2" x14ac:dyDescent="0.25">
      <c r="A51" s="130" t="s">
        <v>457</v>
      </c>
    </row>
    <row r="52" spans="1:2" ht="15" customHeight="1" x14ac:dyDescent="0.25">
      <c r="A52" s="554" t="s">
        <v>468</v>
      </c>
    </row>
    <row r="53" spans="1:2" x14ac:dyDescent="0.25">
      <c r="A53" s="64" t="s">
        <v>478</v>
      </c>
      <c r="B53" s="95">
        <v>10</v>
      </c>
    </row>
  </sheetData>
  <sortState xmlns:xlrd2="http://schemas.microsoft.com/office/spreadsheetml/2017/richdata2" ref="A4:A40">
    <sortCondition ref="A4:A40"/>
  </sortState>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C695F-A842-47AD-B487-662D1D9AF2B5}">
  <dimension ref="A3:C57"/>
  <sheetViews>
    <sheetView topLeftCell="A17" workbookViewId="0">
      <selection activeCell="H49" sqref="H49"/>
    </sheetView>
  </sheetViews>
  <sheetFormatPr defaultRowHeight="15" x14ac:dyDescent="0.25"/>
  <cols>
    <col min="1" max="1" width="35.28515625" customWidth="1"/>
    <col min="5" max="5" width="27" customWidth="1"/>
  </cols>
  <sheetData>
    <row r="3" spans="1:1" ht="16.5" thickBot="1" x14ac:dyDescent="0.3">
      <c r="A3" s="223" t="s">
        <v>54</v>
      </c>
    </row>
    <row r="4" spans="1:1" ht="15.75" thickTop="1" x14ac:dyDescent="0.25">
      <c r="A4" s="65" t="s">
        <v>172</v>
      </c>
    </row>
    <row r="5" spans="1:1" x14ac:dyDescent="0.25">
      <c r="A5" s="64" t="s">
        <v>122</v>
      </c>
    </row>
    <row r="6" spans="1:1" x14ac:dyDescent="0.25">
      <c r="A6" s="128" t="s">
        <v>131</v>
      </c>
    </row>
    <row r="7" spans="1:1" x14ac:dyDescent="0.25">
      <c r="A7" s="130" t="s">
        <v>220</v>
      </c>
    </row>
    <row r="8" spans="1:1" x14ac:dyDescent="0.25">
      <c r="A8" s="130" t="s">
        <v>1094</v>
      </c>
    </row>
    <row r="9" spans="1:1" x14ac:dyDescent="0.25">
      <c r="A9" s="402" t="s">
        <v>1046</v>
      </c>
    </row>
    <row r="10" spans="1:1" x14ac:dyDescent="0.25">
      <c r="A10" s="128" t="s">
        <v>97</v>
      </c>
    </row>
    <row r="11" spans="1:1" x14ac:dyDescent="0.25">
      <c r="A11" s="130" t="s">
        <v>296</v>
      </c>
    </row>
    <row r="12" spans="1:1" x14ac:dyDescent="0.25">
      <c r="A12" s="64" t="s">
        <v>183</v>
      </c>
    </row>
    <row r="13" spans="1:1" x14ac:dyDescent="0.25">
      <c r="A13" s="64" t="s">
        <v>148</v>
      </c>
    </row>
    <row r="14" spans="1:1" x14ac:dyDescent="0.25">
      <c r="A14" s="128" t="s">
        <v>105</v>
      </c>
    </row>
    <row r="15" spans="1:1" x14ac:dyDescent="0.25">
      <c r="A15" s="128" t="s">
        <v>62</v>
      </c>
    </row>
    <row r="16" spans="1:1" x14ac:dyDescent="0.25">
      <c r="A16" s="64" t="s">
        <v>71</v>
      </c>
    </row>
    <row r="17" spans="1:1" x14ac:dyDescent="0.25">
      <c r="A17" s="130" t="s">
        <v>211</v>
      </c>
    </row>
    <row r="18" spans="1:1" x14ac:dyDescent="0.25">
      <c r="A18" s="64" t="s">
        <v>85</v>
      </c>
    </row>
    <row r="19" spans="1:1" x14ac:dyDescent="0.25">
      <c r="A19" s="64" t="s">
        <v>109</v>
      </c>
    </row>
    <row r="20" spans="1:1" x14ac:dyDescent="0.25">
      <c r="A20" s="130" t="s">
        <v>252</v>
      </c>
    </row>
    <row r="21" spans="1:1" x14ac:dyDescent="0.25">
      <c r="A21" s="64" t="s">
        <v>178</v>
      </c>
    </row>
    <row r="22" spans="1:1" x14ac:dyDescent="0.25">
      <c r="A22" s="64" t="s">
        <v>200</v>
      </c>
    </row>
    <row r="23" spans="1:1" x14ac:dyDescent="0.25">
      <c r="A23" s="64" t="s">
        <v>145</v>
      </c>
    </row>
    <row r="24" spans="1:1" x14ac:dyDescent="0.25">
      <c r="A24" s="65" t="s">
        <v>277</v>
      </c>
    </row>
    <row r="25" spans="1:1" ht="17.25" customHeight="1" x14ac:dyDescent="0.25">
      <c r="A25" s="130" t="s">
        <v>295</v>
      </c>
    </row>
    <row r="26" spans="1:1" x14ac:dyDescent="0.25">
      <c r="A26" s="65" t="s">
        <v>218</v>
      </c>
    </row>
    <row r="27" spans="1:1" x14ac:dyDescent="0.25">
      <c r="A27" s="65" t="s">
        <v>286</v>
      </c>
    </row>
    <row r="28" spans="1:1" x14ac:dyDescent="0.25">
      <c r="A28" s="91" t="s">
        <v>231</v>
      </c>
    </row>
    <row r="29" spans="1:1" x14ac:dyDescent="0.25">
      <c r="A29" s="64" t="s">
        <v>118</v>
      </c>
    </row>
    <row r="30" spans="1:1" x14ac:dyDescent="0.25">
      <c r="A30" s="130" t="s">
        <v>317</v>
      </c>
    </row>
    <row r="31" spans="1:1" x14ac:dyDescent="0.25">
      <c r="A31" s="65" t="s">
        <v>305</v>
      </c>
    </row>
    <row r="32" spans="1:1" x14ac:dyDescent="0.25">
      <c r="A32" s="65" t="s">
        <v>292</v>
      </c>
    </row>
    <row r="33" spans="1:3" x14ac:dyDescent="0.25">
      <c r="A33" s="128" t="s">
        <v>195</v>
      </c>
    </row>
    <row r="34" spans="1:3" x14ac:dyDescent="0.25">
      <c r="A34" s="128" t="s">
        <v>206</v>
      </c>
    </row>
    <row r="35" spans="1:3" x14ac:dyDescent="0.25">
      <c r="A35" s="65" t="s">
        <v>242</v>
      </c>
    </row>
    <row r="36" spans="1:3" ht="18" customHeight="1" x14ac:dyDescent="0.25">
      <c r="A36" s="64" t="s">
        <v>204</v>
      </c>
    </row>
    <row r="37" spans="1:3" x14ac:dyDescent="0.25">
      <c r="A37" s="130" t="s">
        <v>249</v>
      </c>
    </row>
    <row r="38" spans="1:3" x14ac:dyDescent="0.25">
      <c r="A38" s="64" t="s">
        <v>124</v>
      </c>
    </row>
    <row r="39" spans="1:3" x14ac:dyDescent="0.25">
      <c r="A39" s="130" t="s">
        <v>302</v>
      </c>
    </row>
    <row r="40" spans="1:3" x14ac:dyDescent="0.25">
      <c r="A40" s="64" t="s">
        <v>159</v>
      </c>
      <c r="C40" s="95">
        <v>37</v>
      </c>
    </row>
    <row r="45" spans="1:3" ht="15.75" x14ac:dyDescent="0.25">
      <c r="A45" s="258" t="s">
        <v>347</v>
      </c>
    </row>
    <row r="46" spans="1:3" ht="15.75" customHeight="1" x14ac:dyDescent="0.25">
      <c r="A46" s="128" t="s">
        <v>361</v>
      </c>
    </row>
    <row r="47" spans="1:3" ht="15.75" customHeight="1" x14ac:dyDescent="0.25">
      <c r="A47" s="128" t="s">
        <v>363</v>
      </c>
    </row>
    <row r="48" spans="1:3" ht="15" customHeight="1" x14ac:dyDescent="0.25">
      <c r="A48" s="128" t="s">
        <v>370</v>
      </c>
    </row>
    <row r="49" spans="1:3" ht="15" customHeight="1" x14ac:dyDescent="0.25">
      <c r="A49" s="450" t="s">
        <v>415</v>
      </c>
    </row>
    <row r="50" spans="1:3" ht="15" customHeight="1" x14ac:dyDescent="0.25">
      <c r="A50" s="128" t="s">
        <v>423</v>
      </c>
    </row>
    <row r="51" spans="1:3" ht="15" customHeight="1" x14ac:dyDescent="0.25">
      <c r="A51" s="564" t="s">
        <v>432</v>
      </c>
    </row>
    <row r="52" spans="1:3" x14ac:dyDescent="0.25">
      <c r="A52" s="64" t="s">
        <v>442</v>
      </c>
    </row>
    <row r="53" spans="1:3" ht="15" customHeight="1" x14ac:dyDescent="0.25">
      <c r="A53" s="130" t="s">
        <v>439</v>
      </c>
    </row>
    <row r="54" spans="1:3" ht="15.75" customHeight="1" x14ac:dyDescent="0.25">
      <c r="A54" s="128" t="s">
        <v>448</v>
      </c>
    </row>
    <row r="55" spans="1:3" ht="15.75" customHeight="1" x14ac:dyDescent="0.25">
      <c r="A55" s="130" t="s">
        <v>457</v>
      </c>
    </row>
    <row r="56" spans="1:3" x14ac:dyDescent="0.25">
      <c r="A56" s="554" t="s">
        <v>468</v>
      </c>
    </row>
    <row r="57" spans="1:3" ht="15" customHeight="1" x14ac:dyDescent="0.25">
      <c r="A57" s="128" t="s">
        <v>478</v>
      </c>
      <c r="C57" s="95">
        <v>12</v>
      </c>
    </row>
  </sheetData>
  <sortState xmlns:xlrd2="http://schemas.microsoft.com/office/spreadsheetml/2017/richdata2" ref="A4:A40">
    <sortCondition ref="A4:A40"/>
  </sortState>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BA5E-7828-4DF3-AF29-AE89B1F3D610}">
  <dimension ref="A3:B58"/>
  <sheetViews>
    <sheetView topLeftCell="A35" workbookViewId="0">
      <selection activeCell="F43" sqref="F43"/>
    </sheetView>
  </sheetViews>
  <sheetFormatPr defaultRowHeight="15" x14ac:dyDescent="0.25"/>
  <cols>
    <col min="1" max="1" width="35.42578125" style="206" customWidth="1"/>
  </cols>
  <sheetData>
    <row r="3" spans="1:1" ht="16.5" thickBot="1" x14ac:dyDescent="0.3">
      <c r="A3" s="559" t="s">
        <v>54</v>
      </c>
    </row>
    <row r="4" spans="1:1" ht="15.75" customHeight="1" thickTop="1" x14ac:dyDescent="0.25">
      <c r="A4" s="92" t="s">
        <v>62</v>
      </c>
    </row>
    <row r="5" spans="1:1" x14ac:dyDescent="0.25">
      <c r="A5" s="93" t="s">
        <v>172</v>
      </c>
    </row>
    <row r="6" spans="1:1" ht="15" customHeight="1" x14ac:dyDescent="0.25">
      <c r="A6" s="92" t="s">
        <v>122</v>
      </c>
    </row>
    <row r="7" spans="1:1" ht="15" customHeight="1" x14ac:dyDescent="0.25">
      <c r="A7" s="96" t="s">
        <v>131</v>
      </c>
    </row>
    <row r="8" spans="1:1" ht="15" customHeight="1" x14ac:dyDescent="0.25">
      <c r="A8" s="93" t="s">
        <v>220</v>
      </c>
    </row>
    <row r="9" spans="1:1" ht="15.75" customHeight="1" x14ac:dyDescent="0.25">
      <c r="A9" s="94" t="s">
        <v>1094</v>
      </c>
    </row>
    <row r="10" spans="1:1" x14ac:dyDescent="0.25">
      <c r="A10" s="96" t="s">
        <v>97</v>
      </c>
    </row>
    <row r="11" spans="1:1" ht="15" customHeight="1" x14ac:dyDescent="0.25">
      <c r="A11" s="96" t="s">
        <v>183</v>
      </c>
    </row>
    <row r="12" spans="1:1" x14ac:dyDescent="0.25">
      <c r="A12" s="92" t="s">
        <v>148</v>
      </c>
    </row>
    <row r="13" spans="1:1" x14ac:dyDescent="0.25">
      <c r="A13" s="92" t="s">
        <v>105</v>
      </c>
    </row>
    <row r="14" spans="1:1" ht="15" customHeight="1" x14ac:dyDescent="0.25">
      <c r="A14" s="93" t="s">
        <v>69</v>
      </c>
    </row>
    <row r="15" spans="1:1" x14ac:dyDescent="0.25">
      <c r="A15" s="92" t="s">
        <v>71</v>
      </c>
    </row>
    <row r="16" spans="1:1" ht="15" customHeight="1" x14ac:dyDescent="0.25">
      <c r="A16" s="93" t="s">
        <v>211</v>
      </c>
    </row>
    <row r="17" spans="1:1" x14ac:dyDescent="0.25">
      <c r="A17" s="92" t="s">
        <v>85</v>
      </c>
    </row>
    <row r="18" spans="1:1" ht="15" customHeight="1" x14ac:dyDescent="0.25">
      <c r="A18" s="96" t="s">
        <v>109</v>
      </c>
    </row>
    <row r="19" spans="1:1" x14ac:dyDescent="0.25">
      <c r="A19" s="94" t="s">
        <v>252</v>
      </c>
    </row>
    <row r="20" spans="1:1" x14ac:dyDescent="0.25">
      <c r="A20" s="92" t="s">
        <v>178</v>
      </c>
    </row>
    <row r="21" spans="1:1" ht="15.75" customHeight="1" x14ac:dyDescent="0.25">
      <c r="A21" s="96" t="s">
        <v>200</v>
      </c>
    </row>
    <row r="22" spans="1:1" x14ac:dyDescent="0.25">
      <c r="A22" s="92" t="s">
        <v>145</v>
      </c>
    </row>
    <row r="23" spans="1:1" x14ac:dyDescent="0.25">
      <c r="A23" s="94" t="s">
        <v>277</v>
      </c>
    </row>
    <row r="24" spans="1:1" x14ac:dyDescent="0.25">
      <c r="A24" s="94" t="s">
        <v>295</v>
      </c>
    </row>
    <row r="25" spans="1:1" x14ac:dyDescent="0.25">
      <c r="A25" s="94" t="s">
        <v>218</v>
      </c>
    </row>
    <row r="26" spans="1:1" ht="15" customHeight="1" x14ac:dyDescent="0.25">
      <c r="A26" s="96" t="s">
        <v>137</v>
      </c>
    </row>
    <row r="27" spans="1:1" x14ac:dyDescent="0.25">
      <c r="A27" s="94" t="s">
        <v>286</v>
      </c>
    </row>
    <row r="28" spans="1:1" ht="15" customHeight="1" x14ac:dyDescent="0.25">
      <c r="A28" s="93" t="s">
        <v>231</v>
      </c>
    </row>
    <row r="29" spans="1:1" x14ac:dyDescent="0.25">
      <c r="A29" s="557" t="s">
        <v>118</v>
      </c>
    </row>
    <row r="30" spans="1:1" x14ac:dyDescent="0.25">
      <c r="A30" s="94" t="s">
        <v>317</v>
      </c>
    </row>
    <row r="31" spans="1:1" x14ac:dyDescent="0.25">
      <c r="A31" s="93" t="s">
        <v>305</v>
      </c>
    </row>
    <row r="32" spans="1:1" ht="15.75" customHeight="1" x14ac:dyDescent="0.25">
      <c r="A32" s="94" t="s">
        <v>292</v>
      </c>
    </row>
    <row r="33" spans="1:2" ht="15" customHeight="1" x14ac:dyDescent="0.25">
      <c r="A33" s="92" t="s">
        <v>195</v>
      </c>
    </row>
    <row r="34" spans="1:2" ht="15.75" customHeight="1" x14ac:dyDescent="0.25">
      <c r="A34" s="96" t="s">
        <v>206</v>
      </c>
    </row>
    <row r="35" spans="1:2" ht="15" customHeight="1" x14ac:dyDescent="0.25">
      <c r="A35" s="93" t="s">
        <v>242</v>
      </c>
    </row>
    <row r="36" spans="1:2" ht="15" customHeight="1" x14ac:dyDescent="0.25">
      <c r="A36" s="92" t="s">
        <v>204</v>
      </c>
    </row>
    <row r="37" spans="1:2" x14ac:dyDescent="0.25">
      <c r="A37" s="94" t="s">
        <v>249</v>
      </c>
    </row>
    <row r="38" spans="1:2" ht="15.75" customHeight="1" x14ac:dyDescent="0.25">
      <c r="A38" s="94" t="s">
        <v>313</v>
      </c>
    </row>
    <row r="39" spans="1:2" ht="15.75" customHeight="1" x14ac:dyDescent="0.25">
      <c r="A39" s="96" t="s">
        <v>124</v>
      </c>
    </row>
    <row r="40" spans="1:2" x14ac:dyDescent="0.25">
      <c r="A40" s="94" t="s">
        <v>302</v>
      </c>
    </row>
    <row r="41" spans="1:2" x14ac:dyDescent="0.25">
      <c r="A41" s="557" t="s">
        <v>159</v>
      </c>
    </row>
    <row r="42" spans="1:2" x14ac:dyDescent="0.25">
      <c r="A42" s="94" t="s">
        <v>307</v>
      </c>
      <c r="B42">
        <v>39</v>
      </c>
    </row>
    <row r="46" spans="1:2" ht="15.75" x14ac:dyDescent="0.25">
      <c r="A46" s="560" t="s">
        <v>347</v>
      </c>
    </row>
    <row r="47" spans="1:2" ht="16.5" customHeight="1" x14ac:dyDescent="0.25">
      <c r="A47" s="96" t="s">
        <v>363</v>
      </c>
    </row>
    <row r="48" spans="1:2" x14ac:dyDescent="0.25">
      <c r="A48" s="97" t="s">
        <v>370</v>
      </c>
    </row>
    <row r="49" spans="1:2" ht="15" customHeight="1" x14ac:dyDescent="0.25">
      <c r="A49" s="556" t="s">
        <v>415</v>
      </c>
    </row>
    <row r="50" spans="1:2" x14ac:dyDescent="0.25">
      <c r="A50" s="92" t="s">
        <v>419</v>
      </c>
    </row>
    <row r="51" spans="1:2" ht="15" customHeight="1" x14ac:dyDescent="0.25">
      <c r="A51" s="96" t="s">
        <v>423</v>
      </c>
    </row>
    <row r="52" spans="1:2" ht="15" customHeight="1" x14ac:dyDescent="0.25">
      <c r="A52" s="561" t="s">
        <v>432</v>
      </c>
    </row>
    <row r="53" spans="1:2" x14ac:dyDescent="0.25">
      <c r="A53" s="92" t="s">
        <v>442</v>
      </c>
    </row>
    <row r="54" spans="1:2" ht="15" customHeight="1" x14ac:dyDescent="0.25">
      <c r="A54" s="93" t="s">
        <v>439</v>
      </c>
    </row>
    <row r="55" spans="1:2" ht="15.75" customHeight="1" x14ac:dyDescent="0.25">
      <c r="A55" s="96" t="s">
        <v>448</v>
      </c>
    </row>
    <row r="56" spans="1:2" ht="15.75" customHeight="1" x14ac:dyDescent="0.25">
      <c r="A56" s="93" t="s">
        <v>457</v>
      </c>
    </row>
    <row r="57" spans="1:2" ht="15.75" customHeight="1" x14ac:dyDescent="0.25">
      <c r="A57" s="562" t="s">
        <v>468</v>
      </c>
    </row>
    <row r="58" spans="1:2" ht="15" customHeight="1" x14ac:dyDescent="0.25">
      <c r="A58" s="96" t="s">
        <v>478</v>
      </c>
      <c r="B58">
        <v>12</v>
      </c>
    </row>
  </sheetData>
  <sortState xmlns:xlrd2="http://schemas.microsoft.com/office/spreadsheetml/2017/richdata2" ref="A5:A42">
    <sortCondition ref="A4:A42"/>
  </sortState>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d2b935-5151-4c8e-9c60-cd98fbfd3007">
      <Terms xmlns="http://schemas.microsoft.com/office/infopath/2007/PartnerControls"/>
    </lcf76f155ced4ddcb4097134ff3c332f>
    <TaxCatchAll xmlns="b5051e59-b8a1-430e-a2fb-c5d785e071c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AB373D48B78C243B73952B5C3FA1B7A" ma:contentTypeVersion="11" ma:contentTypeDescription="Crie um novo documento." ma:contentTypeScope="" ma:versionID="99b7bdcc591037258bb4c9dfb784be17">
  <xsd:schema xmlns:xsd="http://www.w3.org/2001/XMLSchema" xmlns:xs="http://www.w3.org/2001/XMLSchema" xmlns:p="http://schemas.microsoft.com/office/2006/metadata/properties" xmlns:ns2="12d2b935-5151-4c8e-9c60-cd98fbfd3007" xmlns:ns3="b5051e59-b8a1-430e-a2fb-c5d785e071c5" targetNamespace="http://schemas.microsoft.com/office/2006/metadata/properties" ma:root="true" ma:fieldsID="d20d8f729db316f42f11717bbcda2ca8" ns2:_="" ns3:_="">
    <xsd:import namespace="12d2b935-5151-4c8e-9c60-cd98fbfd3007"/>
    <xsd:import namespace="b5051e59-b8a1-430e-a2fb-c5d785e071c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2b935-5151-4c8e-9c60-cd98fbfd30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8209350e-cb16-4cfb-a8b1-358bb5fa57a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051e59-b8a1-430e-a2fb-c5d785e071c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cd4dbff-e03a-4d43-ac26-4d858fd8ab79}" ma:internalName="TaxCatchAll" ma:showField="CatchAllData" ma:web="b5051e59-b8a1-430e-a2fb-c5d785e071c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51B021-6712-46F1-9389-DB214D1A02CE}">
  <ds:schemaRefs>
    <ds:schemaRef ds:uri="http://schemas.microsoft.com/sharepoint/v3/contenttype/forms"/>
  </ds:schemaRefs>
</ds:datastoreItem>
</file>

<file path=customXml/itemProps2.xml><?xml version="1.0" encoding="utf-8"?>
<ds:datastoreItem xmlns:ds="http://schemas.openxmlformats.org/officeDocument/2006/customXml" ds:itemID="{F6122246-9B5A-49BC-92D2-E04FB1C90514}">
  <ds:schemaRefs>
    <ds:schemaRef ds:uri="http://www.w3.org/XML/1998/namespace"/>
    <ds:schemaRef ds:uri="12d2b935-5151-4c8e-9c60-cd98fbfd3007"/>
    <ds:schemaRef ds:uri="http://schemas.microsoft.com/office/2006/documentManagement/types"/>
    <ds:schemaRef ds:uri="http://purl.org/dc/terms/"/>
    <ds:schemaRef ds:uri="http://purl.org/dc/dcmitype/"/>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b5051e59-b8a1-430e-a2fb-c5d785e071c5"/>
  </ds:schemaRefs>
</ds:datastoreItem>
</file>

<file path=customXml/itemProps3.xml><?xml version="1.0" encoding="utf-8"?>
<ds:datastoreItem xmlns:ds="http://schemas.openxmlformats.org/officeDocument/2006/customXml" ds:itemID="{56E910EA-541E-4BBE-806D-66D3E474B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2b935-5151-4c8e-9c60-cd98fbfd3007"/>
    <ds:schemaRef ds:uri="b5051e59-b8a1-430e-a2fb-c5d785e071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36</vt:i4>
      </vt:variant>
      <vt:variant>
        <vt:lpstr>Intervalos Nomeados</vt:lpstr>
      </vt:variant>
      <vt:variant>
        <vt:i4>5</vt:i4>
      </vt:variant>
    </vt:vector>
  </HeadingPairs>
  <TitlesOfParts>
    <vt:vector size="41" baseType="lpstr">
      <vt:lpstr>Capa</vt:lpstr>
      <vt:lpstr>Relatório Sintético</vt:lpstr>
      <vt:lpstr>Relatório Analítico </vt:lpstr>
      <vt:lpstr>Entidades Cadastradas PAA</vt:lpstr>
      <vt:lpstr>Anexo Fotos</vt:lpstr>
      <vt:lpstr>Planilha31</vt:lpstr>
      <vt:lpstr>Planilha30</vt:lpstr>
      <vt:lpstr>Planilha29</vt:lpstr>
      <vt:lpstr>Planilha28</vt:lpstr>
      <vt:lpstr>Planilha27</vt:lpstr>
      <vt:lpstr>Planilha26</vt:lpstr>
      <vt:lpstr>Planilha25</vt:lpstr>
      <vt:lpstr>Planilha24</vt:lpstr>
      <vt:lpstr>Planilha23</vt:lpstr>
      <vt:lpstr>Planilha22</vt:lpstr>
      <vt:lpstr>Planilha21</vt:lpstr>
      <vt:lpstr>Planilha20</vt:lpstr>
      <vt:lpstr>Planilha19</vt:lpstr>
      <vt:lpstr>Planilha18</vt:lpstr>
      <vt:lpstr>Planilha17</vt:lpstr>
      <vt:lpstr>Planilha16</vt:lpstr>
      <vt:lpstr>Planilha15</vt:lpstr>
      <vt:lpstr>Planilha14</vt:lpstr>
      <vt:lpstr>Planilha13</vt:lpstr>
      <vt:lpstr>Planilha12</vt:lpstr>
      <vt:lpstr>Planilha11</vt:lpstr>
      <vt:lpstr>Planilha10</vt:lpstr>
      <vt:lpstr>Planilha9</vt:lpstr>
      <vt:lpstr>Planilha8</vt:lpstr>
      <vt:lpstr>Planilha7</vt:lpstr>
      <vt:lpstr>Planilha6</vt:lpstr>
      <vt:lpstr>Planilha5</vt:lpstr>
      <vt:lpstr>Planilha4</vt:lpstr>
      <vt:lpstr>Planilha3</vt:lpstr>
      <vt:lpstr>Planilha1</vt:lpstr>
      <vt:lpstr>Planilha2</vt:lpstr>
      <vt:lpstr>'Anexo Fotos'!Area_de_impressao</vt:lpstr>
      <vt:lpstr>Capa!Area_de_impressao</vt:lpstr>
      <vt:lpstr>'Entidades Cadastradas PAA'!Area_de_impressao</vt:lpstr>
      <vt:lpstr>'Relatório Analítico '!Area_de_impressao</vt:lpstr>
      <vt:lpstr>'Relatório Sintético'!Area_de_impressao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GTI</dc:creator>
  <cp:keywords/>
  <dc:description/>
  <cp:lastModifiedBy>Office365.134</cp:lastModifiedBy>
  <cp:revision/>
  <cp:lastPrinted>2025-08-29T18:26:17Z</cp:lastPrinted>
  <dcterms:created xsi:type="dcterms:W3CDTF">2019-08-19T14:05:31Z</dcterms:created>
  <dcterms:modified xsi:type="dcterms:W3CDTF">2025-08-29T18:29:47Z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0x010100A9D292B88C8F4B4BB8568353BF1D4199</vt:lpwstr>
  </property>
  <property fmtid="{D5CDD505-2E9C-101B-9397-08002B2CF9AE}" pid="3" name="MediaServiceImageTags">
    <vt:lpwstr/>
  </property>
</Properties>
</file>