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arquivos\DOC_CMCG\BANCO DE ALIMENTOS\Relatório Gerencial\2025\12 - Dezembro\"/>
    </mc:Choice>
  </mc:AlternateContent>
  <xr:revisionPtr revIDLastSave="0" documentId="13_ncr:1_{268172DD-D14A-48D4-8F0E-72B08AA1314B}" xr6:coauthVersionLast="47" xr6:coauthVersionMax="47" xr10:uidLastSave="{00000000-0000-0000-0000-000000000000}"/>
  <bookViews>
    <workbookView xWindow="23880" yWindow="-120" windowWidth="29040" windowHeight="15840" tabRatio="696" activeTab="2" xr2:uid="{00000000-000D-0000-FFFF-FFFF00000000}"/>
  </bookViews>
  <sheets>
    <sheet name="Capa" sheetId="10" r:id="rId1"/>
    <sheet name="Relatório Sintético" sheetId="6" r:id="rId2"/>
    <sheet name="Relatório Analítico " sheetId="3" r:id="rId3"/>
    <sheet name="Entidades Cadastradas PAA" sheetId="14" r:id="rId4"/>
    <sheet name="Anexo Fotos" sheetId="12" r:id="rId5"/>
    <sheet name="Planilha36" sheetId="51" state="hidden" r:id="rId6"/>
    <sheet name="Planilha35" sheetId="50" state="hidden" r:id="rId7"/>
    <sheet name="Planilha34" sheetId="49" state="hidden" r:id="rId8"/>
    <sheet name="Planilha33" sheetId="48" state="hidden" r:id="rId9"/>
    <sheet name="Planilha32" sheetId="47" state="hidden" r:id="rId10"/>
    <sheet name="Planilha31" sheetId="46" state="hidden" r:id="rId11"/>
    <sheet name="Planilha30" sheetId="45" state="hidden" r:id="rId12"/>
    <sheet name="Planilha29" sheetId="44" state="hidden" r:id="rId13"/>
    <sheet name="Planilha28" sheetId="43" state="hidden" r:id="rId14"/>
    <sheet name="Planilha27" sheetId="42" state="hidden" r:id="rId15"/>
    <sheet name="Planilha26" sheetId="41" state="hidden" r:id="rId16"/>
    <sheet name="Planilha25" sheetId="40" state="hidden" r:id="rId17"/>
    <sheet name="Planilha24" sheetId="39" state="hidden" r:id="rId18"/>
    <sheet name="Planilha23" sheetId="38" state="hidden" r:id="rId19"/>
    <sheet name="Planilha22" sheetId="37" state="hidden" r:id="rId20"/>
    <sheet name="Planilha21" sheetId="36" state="hidden" r:id="rId21"/>
    <sheet name="Planilha20" sheetId="35" state="hidden" r:id="rId22"/>
    <sheet name="Planilha19" sheetId="34" state="hidden" r:id="rId23"/>
    <sheet name="Planilha18" sheetId="33" state="hidden" r:id="rId24"/>
    <sheet name="Planilha17" sheetId="32" state="hidden" r:id="rId25"/>
    <sheet name="Planilha16" sheetId="31" state="hidden" r:id="rId26"/>
    <sheet name="Planilha15" sheetId="30" state="hidden" r:id="rId27"/>
    <sheet name="Planilha14" sheetId="29" state="hidden" r:id="rId28"/>
    <sheet name="Planilha13" sheetId="28" state="hidden" r:id="rId29"/>
    <sheet name="Planilha12" sheetId="27" state="hidden" r:id="rId30"/>
    <sheet name="Planilha11" sheetId="26" state="hidden" r:id="rId31"/>
    <sheet name="Planilha10" sheetId="25" state="hidden" r:id="rId32"/>
    <sheet name="Planilha9" sheetId="24" state="hidden" r:id="rId33"/>
    <sheet name="Planilha8" sheetId="23" state="hidden" r:id="rId34"/>
    <sheet name="Planilha7" sheetId="22" state="hidden" r:id="rId35"/>
    <sheet name="Planilha6" sheetId="21" state="hidden" r:id="rId36"/>
    <sheet name="Planilha5" sheetId="20" state="hidden" r:id="rId37"/>
    <sheet name="Planilha4" sheetId="18" state="hidden" r:id="rId38"/>
    <sheet name="Planilha3" sheetId="17" state="hidden" r:id="rId39"/>
    <sheet name="Planilha1" sheetId="16" state="hidden" r:id="rId40"/>
    <sheet name="Planilha2" sheetId="15" state="hidden" r:id="rId41"/>
  </sheets>
  <definedNames>
    <definedName name="__shared_1_0_0">#REF!-#REF!</definedName>
    <definedName name="__shared_2_0_0">#REF!-#REF!</definedName>
    <definedName name="_xlnm._FilterDatabase" localSheetId="2" hidden="1">'Relatório Analítico '!$A$36:$J$589</definedName>
    <definedName name="_xlnm.Print_Area" localSheetId="4">'Anexo Fotos'!$A$1:$Q$73</definedName>
    <definedName name="_xlnm.Print_Area" localSheetId="0">Capa!$A$1:$K$49</definedName>
    <definedName name="_xlnm.Print_Area" localSheetId="3">'Entidades Cadastradas PAA'!$A$1:$E$334</definedName>
    <definedName name="_xlnm.Print_Area" localSheetId="2">'Relatório Analítico '!$A$1:$J$798</definedName>
    <definedName name="_xlnm.Print_Area" localSheetId="1">'Relatório Sintético'!$A$1:$L$40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5" i="3" l="1"/>
  <c r="J733" i="3"/>
  <c r="I589" i="3"/>
  <c r="J540" i="3"/>
  <c r="J460" i="3"/>
  <c r="J458" i="3"/>
  <c r="I456" i="3"/>
  <c r="I455" i="3"/>
  <c r="I264" i="3"/>
  <c r="J33" i="3"/>
  <c r="J32" i="3"/>
  <c r="J26" i="3"/>
  <c r="J25" i="3"/>
  <c r="J24" i="3"/>
  <c r="J18" i="3"/>
  <c r="J17" i="3"/>
  <c r="J16" i="3"/>
  <c r="J12" i="3"/>
  <c r="J11" i="3"/>
  <c r="H774" i="3"/>
  <c r="J771" i="3"/>
  <c r="H589" i="3"/>
  <c r="J475" i="3"/>
  <c r="F456" i="3"/>
  <c r="E456" i="3"/>
  <c r="D456" i="3"/>
  <c r="H456" i="3"/>
  <c r="H455" i="3"/>
  <c r="J418" i="3"/>
  <c r="J366" i="3"/>
  <c r="J285" i="3"/>
  <c r="H265" i="3"/>
  <c r="J229" i="3"/>
  <c r="J226" i="3"/>
  <c r="J216" i="3"/>
  <c r="J212" i="3"/>
  <c r="J213" i="3"/>
  <c r="J723" i="3"/>
  <c r="J596" i="3"/>
  <c r="J609" i="3"/>
  <c r="G456" i="3"/>
  <c r="G455" i="3"/>
  <c r="J269" i="3"/>
  <c r="G265" i="3"/>
  <c r="J143" i="3"/>
  <c r="J695" i="3"/>
  <c r="J374" i="3"/>
  <c r="H775" i="3" l="1"/>
  <c r="F774" i="3"/>
  <c r="J639" i="3"/>
  <c r="F455" i="3"/>
  <c r="F264" i="3"/>
  <c r="F265" i="3"/>
  <c r="J39" i="3"/>
  <c r="J38" i="3"/>
  <c r="J37" i="3"/>
  <c r="J543" i="3" l="1"/>
  <c r="J195" i="3"/>
  <c r="J174" i="3"/>
  <c r="J157" i="3"/>
  <c r="J125" i="3"/>
  <c r="J511" i="3" l="1"/>
  <c r="J454" i="3" l="1"/>
  <c r="J268" i="3"/>
  <c r="E265" i="3"/>
  <c r="E264" i="3"/>
  <c r="J127" i="3"/>
  <c r="J126"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1" i="3"/>
  <c r="J80" i="3"/>
  <c r="J79" i="3"/>
  <c r="J78" i="3"/>
  <c r="J77" i="3"/>
  <c r="J76" i="3"/>
  <c r="J75" i="3"/>
  <c r="J74" i="3"/>
  <c r="J73" i="3"/>
  <c r="J72" i="3"/>
  <c r="J71" i="3"/>
  <c r="J69" i="3"/>
  <c r="J68" i="3"/>
  <c r="J67" i="3"/>
  <c r="J66" i="3"/>
  <c r="J65" i="3"/>
  <c r="J64" i="3"/>
  <c r="J63" i="3"/>
  <c r="J62" i="3"/>
  <c r="J60" i="3"/>
  <c r="J59" i="3"/>
  <c r="J58" i="3"/>
  <c r="J57" i="3"/>
  <c r="J56" i="3"/>
  <c r="J55" i="3"/>
  <c r="J54" i="3"/>
  <c r="J53" i="3"/>
  <c r="J52" i="3"/>
  <c r="J51" i="3"/>
  <c r="J50" i="3"/>
  <c r="J49" i="3"/>
  <c r="J48" i="3"/>
  <c r="J47" i="3"/>
  <c r="J46" i="3"/>
  <c r="J45" i="3"/>
  <c r="J44" i="3"/>
  <c r="J43" i="3"/>
  <c r="J42" i="3"/>
  <c r="J41" i="3"/>
  <c r="J40" i="3"/>
  <c r="E589" i="3" l="1"/>
  <c r="E774" i="3"/>
  <c r="J766" i="3"/>
  <c r="J728" i="3"/>
  <c r="J551" i="3"/>
  <c r="J537" i="3"/>
  <c r="E455" i="3"/>
  <c r="D455" i="3"/>
  <c r="J455" i="3" l="1"/>
  <c r="I774" i="3"/>
  <c r="I775" i="3" s="1"/>
  <c r="D589" i="3"/>
  <c r="D265" i="3" l="1"/>
  <c r="J265" i="3" s="1"/>
  <c r="J61" i="3" l="1"/>
  <c r="J561" i="3" l="1"/>
  <c r="J597" i="3" l="1"/>
  <c r="J476" i="3"/>
  <c r="J473" i="3"/>
  <c r="J471" i="3"/>
  <c r="J470" i="3"/>
  <c r="J469" i="3"/>
  <c r="J468" i="3"/>
  <c r="J467" i="3"/>
  <c r="J466" i="3"/>
  <c r="J270" i="3"/>
  <c r="J263" i="3"/>
  <c r="J262" i="3"/>
  <c r="J261" i="3"/>
  <c r="J260" i="3"/>
  <c r="J259" i="3"/>
  <c r="J258" i="3"/>
  <c r="J256" i="3"/>
  <c r="J255" i="3"/>
  <c r="J254" i="3"/>
  <c r="J253" i="3"/>
  <c r="J252" i="3"/>
  <c r="J251" i="3"/>
  <c r="J250" i="3"/>
  <c r="J248" i="3"/>
  <c r="J247" i="3"/>
  <c r="J246" i="3"/>
  <c r="J245" i="3"/>
  <c r="J244" i="3"/>
  <c r="J242" i="3"/>
  <c r="J241" i="3"/>
  <c r="J240" i="3"/>
  <c r="J239" i="3"/>
  <c r="J238" i="3"/>
  <c r="J237" i="3"/>
  <c r="J235" i="3"/>
  <c r="J233" i="3"/>
  <c r="J232" i="3"/>
  <c r="J231" i="3"/>
  <c r="J230" i="3"/>
  <c r="J228" i="3"/>
  <c r="J227" i="3"/>
  <c r="J225" i="3"/>
  <c r="J224" i="3"/>
  <c r="J223" i="3"/>
  <c r="J222" i="3"/>
  <c r="J221" i="3"/>
  <c r="J220" i="3"/>
  <c r="J219" i="3"/>
  <c r="J217" i="3"/>
  <c r="J215" i="3"/>
  <c r="J214" i="3"/>
  <c r="J211" i="3"/>
  <c r="J210" i="3"/>
  <c r="J209" i="3"/>
  <c r="J208" i="3"/>
  <c r="J207" i="3"/>
  <c r="J206" i="3"/>
  <c r="J205" i="3"/>
  <c r="J204" i="3"/>
  <c r="J203" i="3"/>
  <c r="J201" i="3"/>
  <c r="J200" i="3"/>
  <c r="J199" i="3"/>
  <c r="J198" i="3"/>
  <c r="J197" i="3"/>
  <c r="J196" i="3"/>
  <c r="J194" i="3"/>
  <c r="J193" i="3"/>
  <c r="J192" i="3"/>
  <c r="J191" i="3"/>
  <c r="J190" i="3"/>
  <c r="J189" i="3"/>
  <c r="J188" i="3"/>
  <c r="J187" i="3"/>
  <c r="J186" i="3"/>
  <c r="J185" i="3"/>
  <c r="J184" i="3"/>
  <c r="J183" i="3"/>
  <c r="J182" i="3"/>
  <c r="J181" i="3"/>
  <c r="J180" i="3"/>
  <c r="J179" i="3"/>
  <c r="J178" i="3"/>
  <c r="J177" i="3"/>
  <c r="J176" i="3"/>
  <c r="J175" i="3"/>
  <c r="J173" i="3"/>
  <c r="J172" i="3"/>
  <c r="J171" i="3"/>
  <c r="J170" i="3"/>
  <c r="J169" i="3"/>
  <c r="J168" i="3"/>
  <c r="J167" i="3"/>
  <c r="J166" i="3"/>
  <c r="J164" i="3"/>
  <c r="J163" i="3"/>
  <c r="J161" i="3"/>
  <c r="J160" i="3"/>
  <c r="J159" i="3"/>
  <c r="J158" i="3"/>
  <c r="J156" i="3"/>
  <c r="J155" i="3"/>
  <c r="J154" i="3"/>
  <c r="J153" i="3"/>
  <c r="J152" i="3"/>
  <c r="J151" i="3"/>
  <c r="J150" i="3"/>
  <c r="J148" i="3"/>
  <c r="J147" i="3"/>
  <c r="J146" i="3"/>
  <c r="J145" i="3"/>
  <c r="J144" i="3"/>
  <c r="J142" i="3"/>
  <c r="J141" i="3"/>
  <c r="J140" i="3"/>
  <c r="J138" i="3"/>
  <c r="J137" i="3"/>
  <c r="J136" i="3"/>
  <c r="J135" i="3"/>
  <c r="J134" i="3"/>
  <c r="J133" i="3"/>
  <c r="J132" i="3"/>
  <c r="J131" i="3"/>
  <c r="J130" i="3"/>
  <c r="J129" i="3"/>
  <c r="J128" i="3"/>
  <c r="J82" i="3"/>
  <c r="J70" i="3"/>
  <c r="J624" i="3" l="1"/>
  <c r="J303" i="3"/>
  <c r="J453" i="3" l="1"/>
  <c r="J427" i="3"/>
  <c r="J399" i="3"/>
  <c r="J663" i="3"/>
  <c r="J664" i="3"/>
  <c r="J149" i="3" l="1"/>
  <c r="J456" i="3" l="1"/>
  <c r="I12" i="3" l="1"/>
  <c r="H264" i="3"/>
  <c r="J751" i="3" l="1"/>
  <c r="H11" i="3" l="1"/>
  <c r="J351" i="3" l="1"/>
  <c r="G589" i="3"/>
  <c r="G12" i="3" l="1"/>
  <c r="J760" i="3" l="1"/>
  <c r="F589" i="3"/>
  <c r="J548" i="3"/>
  <c r="F12" i="3"/>
  <c r="E11" i="3" l="1"/>
  <c r="J702" i="3"/>
  <c r="J355" i="3"/>
  <c r="E12" i="3"/>
  <c r="J754" i="3"/>
  <c r="J637" i="3"/>
  <c r="J605" i="3"/>
  <c r="J600" i="3"/>
  <c r="J544" i="3"/>
  <c r="J542" i="3"/>
  <c r="J539" i="3"/>
  <c r="J487" i="3"/>
  <c r="J488" i="3"/>
  <c r="J474" i="3"/>
  <c r="J406" i="3"/>
  <c r="J401" i="3"/>
  <c r="J400" i="3"/>
  <c r="J397" i="3"/>
  <c r="D264" i="3" l="1"/>
  <c r="J773" i="3" l="1"/>
  <c r="J595" i="3"/>
  <c r="J598" i="3"/>
  <c r="J599" i="3"/>
  <c r="J601" i="3"/>
  <c r="J602" i="3"/>
  <c r="J603" i="3"/>
  <c r="J604" i="3"/>
  <c r="J606" i="3"/>
  <c r="J607" i="3"/>
  <c r="J608" i="3"/>
  <c r="J610" i="3"/>
  <c r="J611" i="3"/>
  <c r="J612" i="3"/>
  <c r="J613" i="3"/>
  <c r="J614" i="3"/>
  <c r="J615" i="3"/>
  <c r="J616" i="3"/>
  <c r="J617" i="3"/>
  <c r="J618" i="3"/>
  <c r="J619" i="3"/>
  <c r="J620" i="3"/>
  <c r="J621" i="3"/>
  <c r="J622" i="3"/>
  <c r="J623" i="3"/>
  <c r="J625" i="3"/>
  <c r="J626" i="3"/>
  <c r="J627" i="3"/>
  <c r="J628" i="3"/>
  <c r="J629" i="3"/>
  <c r="J630" i="3"/>
  <c r="J631" i="3"/>
  <c r="J632" i="3"/>
  <c r="J633" i="3"/>
  <c r="J634" i="3"/>
  <c r="J635" i="3"/>
  <c r="J636" i="3"/>
  <c r="J638" i="3"/>
  <c r="J640" i="3"/>
  <c r="J641" i="3"/>
  <c r="J642" i="3"/>
  <c r="J643" i="3"/>
  <c r="J644" i="3"/>
  <c r="J645" i="3"/>
  <c r="J646" i="3"/>
  <c r="J647" i="3"/>
  <c r="J648" i="3"/>
  <c r="J649" i="3"/>
  <c r="J650" i="3"/>
  <c r="J651" i="3"/>
  <c r="J652" i="3"/>
  <c r="J653" i="3"/>
  <c r="J654" i="3"/>
  <c r="J655" i="3"/>
  <c r="J656" i="3"/>
  <c r="J657" i="3"/>
  <c r="J658" i="3"/>
  <c r="J659" i="3"/>
  <c r="J660" i="3"/>
  <c r="J661" i="3"/>
  <c r="J662" i="3"/>
  <c r="J665" i="3"/>
  <c r="J666" i="3"/>
  <c r="J667" i="3"/>
  <c r="J668" i="3"/>
  <c r="J669" i="3"/>
  <c r="J670" i="3"/>
  <c r="J671" i="3"/>
  <c r="J672" i="3"/>
  <c r="J673" i="3"/>
  <c r="J674" i="3"/>
  <c r="J675" i="3"/>
  <c r="J676" i="3"/>
  <c r="J677" i="3"/>
  <c r="J678" i="3"/>
  <c r="J679" i="3"/>
  <c r="J680" i="3"/>
  <c r="J681" i="3"/>
  <c r="J682" i="3"/>
  <c r="J683" i="3"/>
  <c r="J684" i="3"/>
  <c r="J685" i="3"/>
  <c r="J686" i="3"/>
  <c r="J687" i="3"/>
  <c r="J688" i="3"/>
  <c r="J689" i="3"/>
  <c r="J690" i="3"/>
  <c r="J691" i="3"/>
  <c r="J692" i="3"/>
  <c r="J693" i="3"/>
  <c r="J694" i="3"/>
  <c r="J696" i="3"/>
  <c r="J697" i="3"/>
  <c r="J698" i="3"/>
  <c r="J699" i="3"/>
  <c r="J700" i="3"/>
  <c r="J701" i="3"/>
  <c r="J703" i="3"/>
  <c r="J704" i="3"/>
  <c r="J705" i="3"/>
  <c r="J706" i="3"/>
  <c r="J707" i="3"/>
  <c r="J708" i="3"/>
  <c r="J709" i="3"/>
  <c r="J710" i="3"/>
  <c r="J711" i="3"/>
  <c r="J712" i="3"/>
  <c r="J713" i="3"/>
  <c r="J714" i="3"/>
  <c r="J715" i="3"/>
  <c r="J716" i="3"/>
  <c r="J717" i="3"/>
  <c r="J718" i="3"/>
  <c r="J719" i="3"/>
  <c r="J720" i="3"/>
  <c r="J721" i="3"/>
  <c r="J722" i="3"/>
  <c r="J724" i="3"/>
  <c r="J725" i="3"/>
  <c r="J726" i="3"/>
  <c r="J727" i="3"/>
  <c r="J729" i="3"/>
  <c r="J730" i="3"/>
  <c r="J731" i="3"/>
  <c r="J732" i="3"/>
  <c r="J734" i="3"/>
  <c r="J735" i="3"/>
  <c r="J736" i="3"/>
  <c r="J737" i="3"/>
  <c r="J738" i="3"/>
  <c r="J739" i="3"/>
  <c r="J740" i="3"/>
  <c r="J741" i="3"/>
  <c r="J742" i="3"/>
  <c r="J743" i="3"/>
  <c r="J744" i="3"/>
  <c r="J745" i="3"/>
  <c r="J746" i="3"/>
  <c r="J747" i="3"/>
  <c r="J748" i="3"/>
  <c r="J749" i="3"/>
  <c r="J750" i="3"/>
  <c r="J752" i="3"/>
  <c r="J753" i="3"/>
  <c r="J755" i="3"/>
  <c r="J756" i="3"/>
  <c r="J757" i="3"/>
  <c r="J758" i="3"/>
  <c r="J759" i="3"/>
  <c r="J761" i="3"/>
  <c r="J762" i="3"/>
  <c r="J763" i="3"/>
  <c r="J764" i="3"/>
  <c r="J765" i="3"/>
  <c r="J767" i="3"/>
  <c r="J768" i="3"/>
  <c r="J769" i="3"/>
  <c r="J770" i="3"/>
  <c r="J772" i="3"/>
  <c r="J594" i="3"/>
  <c r="J585" i="3"/>
  <c r="J472" i="3"/>
  <c r="J477" i="3"/>
  <c r="J478" i="3"/>
  <c r="J479" i="3"/>
  <c r="J480" i="3"/>
  <c r="J481" i="3"/>
  <c r="J482" i="3"/>
  <c r="J483" i="3"/>
  <c r="J484" i="3"/>
  <c r="J485" i="3"/>
  <c r="J486" i="3"/>
  <c r="J489" i="3"/>
  <c r="J490" i="3"/>
  <c r="J491" i="3"/>
  <c r="J492" i="3"/>
  <c r="J493" i="3"/>
  <c r="J494" i="3"/>
  <c r="J495" i="3"/>
  <c r="J496" i="3"/>
  <c r="J497" i="3"/>
  <c r="J498" i="3"/>
  <c r="J499" i="3"/>
  <c r="J500" i="3"/>
  <c r="J501" i="3"/>
  <c r="J502" i="3"/>
  <c r="J503" i="3"/>
  <c r="J504" i="3"/>
  <c r="J505" i="3"/>
  <c r="J506" i="3"/>
  <c r="J507" i="3"/>
  <c r="J508" i="3"/>
  <c r="J509" i="3"/>
  <c r="J510" i="3"/>
  <c r="J512" i="3"/>
  <c r="J513" i="3"/>
  <c r="J514" i="3"/>
  <c r="J515" i="3"/>
  <c r="J516" i="3"/>
  <c r="J517" i="3"/>
  <c r="J518" i="3"/>
  <c r="J519" i="3"/>
  <c r="J520" i="3"/>
  <c r="J521" i="3"/>
  <c r="J522" i="3"/>
  <c r="J523" i="3"/>
  <c r="J524" i="3"/>
  <c r="J525" i="3"/>
  <c r="J526" i="3"/>
  <c r="J527" i="3"/>
  <c r="J528" i="3"/>
  <c r="J529" i="3"/>
  <c r="J530" i="3"/>
  <c r="J531" i="3"/>
  <c r="J532" i="3"/>
  <c r="J533" i="3"/>
  <c r="J534" i="3"/>
  <c r="J535" i="3"/>
  <c r="J536" i="3"/>
  <c r="J538" i="3"/>
  <c r="J541" i="3"/>
  <c r="J545" i="3"/>
  <c r="J546" i="3"/>
  <c r="J547" i="3"/>
  <c r="J549" i="3"/>
  <c r="J550" i="3"/>
  <c r="J552" i="3"/>
  <c r="J553" i="3"/>
  <c r="J554" i="3"/>
  <c r="J555" i="3"/>
  <c r="J556" i="3"/>
  <c r="J557" i="3"/>
  <c r="J558" i="3"/>
  <c r="J559" i="3"/>
  <c r="J560" i="3"/>
  <c r="J562" i="3"/>
  <c r="J563" i="3"/>
  <c r="J564" i="3"/>
  <c r="J565" i="3"/>
  <c r="J566" i="3"/>
  <c r="J567" i="3"/>
  <c r="J568" i="3"/>
  <c r="J569" i="3"/>
  <c r="J570" i="3"/>
  <c r="J571" i="3"/>
  <c r="J572" i="3"/>
  <c r="J573" i="3"/>
  <c r="J574" i="3"/>
  <c r="J575" i="3"/>
  <c r="J576" i="3"/>
  <c r="J577" i="3"/>
  <c r="J578" i="3"/>
  <c r="J579" i="3"/>
  <c r="J580" i="3"/>
  <c r="J581" i="3"/>
  <c r="J582" i="3"/>
  <c r="J583" i="3"/>
  <c r="J584" i="3"/>
  <c r="J586" i="3"/>
  <c r="J587" i="3"/>
  <c r="J588" i="3"/>
  <c r="J271" i="3"/>
  <c r="J272" i="3"/>
  <c r="J273" i="3"/>
  <c r="J274" i="3"/>
  <c r="J275" i="3"/>
  <c r="J276" i="3"/>
  <c r="J277" i="3"/>
  <c r="J278" i="3"/>
  <c r="J279" i="3"/>
  <c r="J280" i="3"/>
  <c r="J281" i="3"/>
  <c r="J282" i="3"/>
  <c r="J283" i="3"/>
  <c r="J284" i="3"/>
  <c r="J286" i="3"/>
  <c r="J287" i="3"/>
  <c r="J288" i="3"/>
  <c r="J289" i="3"/>
  <c r="J290" i="3"/>
  <c r="J291" i="3"/>
  <c r="J292" i="3"/>
  <c r="J293" i="3"/>
  <c r="J294" i="3"/>
  <c r="J295" i="3"/>
  <c r="J296" i="3"/>
  <c r="J297" i="3"/>
  <c r="J298" i="3"/>
  <c r="J299" i="3"/>
  <c r="J300" i="3"/>
  <c r="J301" i="3"/>
  <c r="J302"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2" i="3"/>
  <c r="J353" i="3"/>
  <c r="J354" i="3"/>
  <c r="J356" i="3"/>
  <c r="J357" i="3"/>
  <c r="J358" i="3"/>
  <c r="J359" i="3"/>
  <c r="J360" i="3"/>
  <c r="J361" i="3"/>
  <c r="J362" i="3"/>
  <c r="J363" i="3"/>
  <c r="J364" i="3"/>
  <c r="J365" i="3"/>
  <c r="J367" i="3"/>
  <c r="J368" i="3"/>
  <c r="J369" i="3"/>
  <c r="J370" i="3"/>
  <c r="J371" i="3"/>
  <c r="J372" i="3"/>
  <c r="J373" i="3"/>
  <c r="J375" i="3"/>
  <c r="J376" i="3"/>
  <c r="J377" i="3"/>
  <c r="J378" i="3"/>
  <c r="J379" i="3"/>
  <c r="J380" i="3"/>
  <c r="J381" i="3"/>
  <c r="J382" i="3"/>
  <c r="J383" i="3"/>
  <c r="J384" i="3"/>
  <c r="J385" i="3"/>
  <c r="J386" i="3"/>
  <c r="J387" i="3"/>
  <c r="J389" i="3"/>
  <c r="J390" i="3"/>
  <c r="J391" i="3"/>
  <c r="J388" i="3"/>
  <c r="J392" i="3"/>
  <c r="J393" i="3"/>
  <c r="J394" i="3"/>
  <c r="J395" i="3"/>
  <c r="J396" i="3"/>
  <c r="J398" i="3"/>
  <c r="J402" i="3"/>
  <c r="J403" i="3"/>
  <c r="J404" i="3"/>
  <c r="J405" i="3"/>
  <c r="J407" i="3"/>
  <c r="J408" i="3"/>
  <c r="J409" i="3"/>
  <c r="J410" i="3"/>
  <c r="J411" i="3"/>
  <c r="J412" i="3"/>
  <c r="J413" i="3"/>
  <c r="J414" i="3"/>
  <c r="J415" i="3"/>
  <c r="J416" i="3"/>
  <c r="J417" i="3"/>
  <c r="J419" i="3"/>
  <c r="J420" i="3"/>
  <c r="J421" i="3"/>
  <c r="J422" i="3"/>
  <c r="J423" i="3"/>
  <c r="J424" i="3"/>
  <c r="J425" i="3"/>
  <c r="J426" i="3"/>
  <c r="J428" i="3"/>
  <c r="J429" i="3"/>
  <c r="J430" i="3"/>
  <c r="J431" i="3"/>
  <c r="J432" i="3"/>
  <c r="J433" i="3"/>
  <c r="J434" i="3"/>
  <c r="J435" i="3"/>
  <c r="J436" i="3"/>
  <c r="J437" i="3"/>
  <c r="J438" i="3"/>
  <c r="J439" i="3"/>
  <c r="J440" i="3"/>
  <c r="J441" i="3"/>
  <c r="J442" i="3"/>
  <c r="J443" i="3"/>
  <c r="J444" i="3"/>
  <c r="J445" i="3"/>
  <c r="J446" i="3"/>
  <c r="J447" i="3"/>
  <c r="J448" i="3"/>
  <c r="J449" i="3"/>
  <c r="J450" i="3"/>
  <c r="J451" i="3"/>
  <c r="J452" i="3"/>
  <c r="J139" i="3"/>
  <c r="J162" i="3"/>
  <c r="J165" i="3"/>
  <c r="J202" i="3"/>
  <c r="J218" i="3"/>
  <c r="J234" i="3"/>
  <c r="J236" i="3"/>
  <c r="J243" i="3"/>
  <c r="J249" i="3"/>
  <c r="J257" i="3"/>
  <c r="J774" i="3" l="1"/>
  <c r="J589" i="3"/>
  <c r="F11" i="3"/>
  <c r="J775" i="3" l="1"/>
  <c r="I11" i="3" l="1"/>
  <c r="I22" i="3"/>
  <c r="G11" i="3" l="1"/>
  <c r="G774" i="3"/>
  <c r="G775" i="3" s="1"/>
  <c r="G264" i="3"/>
  <c r="J264" i="3" s="1"/>
  <c r="D774" i="3" l="1"/>
  <c r="G22" i="3" l="1"/>
  <c r="I459" i="3" l="1"/>
  <c r="H459" i="3"/>
  <c r="H461" i="3" s="1"/>
  <c r="G459" i="3"/>
  <c r="G461" i="3" s="1"/>
  <c r="F459" i="3"/>
  <c r="F461" i="3" s="1"/>
  <c r="E459" i="3"/>
  <c r="J459" i="3" l="1"/>
  <c r="I461" i="3"/>
  <c r="I23" i="3" s="1"/>
  <c r="E461" i="3"/>
  <c r="G23" i="3"/>
  <c r="J461" i="3" l="1"/>
  <c r="F775" i="3"/>
  <c r="F22" i="3" s="1"/>
  <c r="E775" i="3" l="1"/>
  <c r="E22" i="3" s="1"/>
  <c r="H23" i="3" l="1"/>
  <c r="F23" i="3" l="1"/>
  <c r="H22" i="3"/>
  <c r="J22" i="3" s="1"/>
  <c r="D775" i="3"/>
  <c r="E23" i="3" l="1"/>
  <c r="J23" i="3" s="1"/>
</calcChain>
</file>

<file path=xl/sharedStrings.xml><?xml version="1.0" encoding="utf-8"?>
<sst xmlns="http://schemas.openxmlformats.org/spreadsheetml/2006/main" count="4795" uniqueCount="1323">
  <si>
    <t>ORGANIZAÇÃO DAS VOLUNTÁRIAS DE GOIÁS</t>
  </si>
  <si>
    <t>RELATÓRIO GERENCIAL MENSAL DE EXECUÇÃO</t>
  </si>
  <si>
    <t>BANCO DE ALIMENTOS</t>
  </si>
  <si>
    <t>PROTEÇÃO SOCIAL ÀS FAMÍLIAS E INDIVÍDUOS EM SITUAÇÃO DE VULNERABILIDADE SOCIAL</t>
  </si>
  <si>
    <t>PROTEÇÃO SOCIAL BÁSICA - BANCO DE ALIMENTOS</t>
  </si>
  <si>
    <t>UNIDADE EXECUTORA</t>
  </si>
  <si>
    <t>ESPECIFICAÇÃO</t>
  </si>
  <si>
    <t>METAS FÍSICAS</t>
  </si>
  <si>
    <t>Realizadas</t>
  </si>
  <si>
    <t>Número de entidades cadastradas</t>
  </si>
  <si>
    <t>Número de indivíduos/famílias cadastrados</t>
  </si>
  <si>
    <t>Número de entidades atendidas</t>
  </si>
  <si>
    <t>Número de indivíduos/famílias atendidos</t>
  </si>
  <si>
    <t>Total de doadores cadastrados</t>
  </si>
  <si>
    <t>Total de alimentos coletados/arrecadados (KG)</t>
  </si>
  <si>
    <t>Bairros de Goiânia atendidos</t>
  </si>
  <si>
    <t>Municípios atendidos (além de Goiânia)</t>
  </si>
  <si>
    <t>Distribuição</t>
  </si>
  <si>
    <t>Diária (exceto domingos e feriados)</t>
  </si>
  <si>
    <t xml:space="preserve">Plano de Ação </t>
  </si>
  <si>
    <r>
      <t>Causa:</t>
    </r>
    <r>
      <rPr>
        <sz val="12"/>
        <rFont val="Calibri"/>
        <family val="2"/>
        <scheme val="minor"/>
      </rPr>
      <t xml:space="preserve"> O Programa está sendo executado com base no Plano de Trabalho, com o desenvolvimento de atividades de coleta, seleção e distribuição de alimentos para entidades sociais e famílias em situação de vulnerabilidade e insegurança alimentar, superando a descrição do item "9. Metas", que prevê a entrega de, no mínimo, 60.000 kg de alimentos in natura (9.2) e atender, no mínimo, 1.500 famílias e 40 entidades por mês (9.3).</t>
    </r>
  </si>
  <si>
    <r>
      <t>Medidas implementadas/a implementar:</t>
    </r>
    <r>
      <rPr>
        <sz val="12"/>
        <rFont val="Calibri"/>
        <family val="2"/>
        <scheme val="minor"/>
      </rPr>
      <t xml:space="preserve"> Como as atividades estão sendo desenvolvidas conforme previsto no Plano de Trabalho, não há medidas saneadoras a serem implementadas.</t>
    </r>
  </si>
  <si>
    <r>
      <t xml:space="preserve">Prazo para tratar a causa: </t>
    </r>
    <r>
      <rPr>
        <sz val="12"/>
        <rFont val="Calibri"/>
        <family val="2"/>
        <scheme val="minor"/>
      </rPr>
      <t>Não há prazo.</t>
    </r>
  </si>
  <si>
    <t>Ações Desenvolvidas</t>
  </si>
  <si>
    <t>Luís Maurício Bessa Scartezini</t>
  </si>
  <si>
    <t xml:space="preserve">Gerente de Planejamento
</t>
  </si>
  <si>
    <t>Roberta Wendorf de Carvalho</t>
  </si>
  <si>
    <t>Janine Almeida Silva Zaiden</t>
  </si>
  <si>
    <t>Diretora de Planejamento e Gestão</t>
  </si>
  <si>
    <t>Adryanna Leonor Melo de Oliveira Caiado</t>
  </si>
  <si>
    <t>Diretor Administrativo e Financeiro</t>
  </si>
  <si>
    <t>Diretora Geral</t>
  </si>
  <si>
    <t>RELATÓRIO ANALÍTICO: OPERACIONAL E METAS</t>
  </si>
  <si>
    <t>PROTEÇÃO SOCIAL BÁSICA</t>
  </si>
  <si>
    <t xml:space="preserve">OPERACIONALIZAÇÃO DAS AÇÕES DE PROTEÇÃO SOCIAL                      </t>
  </si>
  <si>
    <t>Item Meta TF: 15.1   /   Item Meta PT: 9.9.1</t>
  </si>
  <si>
    <t xml:space="preserve"> 1. ATENDIMENTOS/MÊS</t>
  </si>
  <si>
    <t>TOTAL SEM REPETIÇÃO</t>
  </si>
  <si>
    <t xml:space="preserve">Número de entidades atendidas </t>
  </si>
  <si>
    <t>RZ</t>
  </si>
  <si>
    <t>Item Meta TF: 15.1   /   Item Meta PT: 9.9.2</t>
  </si>
  <si>
    <t xml:space="preserve"> 2. CADASTRAMENTOS/MÊS</t>
  </si>
  <si>
    <t>TOTAL</t>
  </si>
  <si>
    <t xml:space="preserve">Novas entidades cadastradas com recebimento regular </t>
  </si>
  <si>
    <t>Novas entidades cadastradas para o Programa Aquisição de Alimentos Estadual (PAA)</t>
  </si>
  <si>
    <t>Novos indivíduos/famílias cadastrados</t>
  </si>
  <si>
    <t>Item Meta TF: 15.3   /   Item Meta PT: 9.9.3</t>
  </si>
  <si>
    <t>3. VOLUME DE DOAÇÕES (KG)/MÊS</t>
  </si>
  <si>
    <t>Quantidade de alimentos coletados/arrecadados</t>
  </si>
  <si>
    <t>Item Meta TF: Não Possui   /   Item Meta PT: 9.9.5</t>
  </si>
  <si>
    <t xml:space="preserve"> 4. AÇÕES SOCIAIS</t>
  </si>
  <si>
    <t>Número de entidades que participaram</t>
  </si>
  <si>
    <t>Número de indivíduos/famílias que participaram</t>
  </si>
  <si>
    <t>Bairros de Goiânia</t>
  </si>
  <si>
    <t>Instituição / Entidade ATENDIDA EM GOIÂNIA</t>
  </si>
  <si>
    <t>Santa Genoveva</t>
  </si>
  <si>
    <t>Assembleia de Deus Aliança</t>
  </si>
  <si>
    <t>Bairro Goiá 2</t>
  </si>
  <si>
    <t>Assembleia de Deus Esperança</t>
  </si>
  <si>
    <t>Jardim Itaipu</t>
  </si>
  <si>
    <t>Associação Desportiva Jardim Caravelas - ADEJAC</t>
  </si>
  <si>
    <t xml:space="preserve">Jardim Guanabara </t>
  </si>
  <si>
    <t>Assembleia de Deus Yeshua</t>
  </si>
  <si>
    <t>Centro de Recuperação Vida Nova</t>
  </si>
  <si>
    <t>Banco de Alimentos Mesa Brasil - SESC</t>
  </si>
  <si>
    <t>Jardim Guanabara I</t>
  </si>
  <si>
    <t>CMEI Jardim Guanabara I - Conselho Gestor Construindo Cidadãos</t>
  </si>
  <si>
    <t>Instituto de Especialidades Conceito</t>
  </si>
  <si>
    <t>Jardim Guanabara II</t>
  </si>
  <si>
    <t>Sociedade Renascer</t>
  </si>
  <si>
    <t>Jardim Guanabara III</t>
  </si>
  <si>
    <t>CMEI Guanabara lll</t>
  </si>
  <si>
    <t>Vila Montecelli</t>
  </si>
  <si>
    <t>Associação Ambiental pela Vida e Sustentabilidade Social</t>
  </si>
  <si>
    <t>Residencial Vale dos Sonhos</t>
  </si>
  <si>
    <t>Associação Beneficente do Residencial Vale dos Sonhos</t>
  </si>
  <si>
    <t>Igreja Batista Vale dos Sonhos</t>
  </si>
  <si>
    <t>Igreja Assembleia de Deus Ministério Vale dos Sonhos</t>
  </si>
  <si>
    <t>Residencial São Leopoldo</t>
  </si>
  <si>
    <t>Associação Benefeciente Missões Compaixão</t>
  </si>
  <si>
    <t xml:space="preserve">Campinas </t>
  </si>
  <si>
    <t>Associação Beneficente Metamorfose</t>
  </si>
  <si>
    <t>Chácara do Governador</t>
  </si>
  <si>
    <t>Associação dos Idosos do Grupo Renascer da Chácara do Governador</t>
  </si>
  <si>
    <t>Jardim Novo Mundo</t>
  </si>
  <si>
    <t>Associação da Igreja Metodista - Oitava Região Eclesiástica</t>
  </si>
  <si>
    <t>Centro de Referência em Convivência de Idosos</t>
  </si>
  <si>
    <t>Lar Infantil Creche Sagrada Família</t>
  </si>
  <si>
    <t>União das Pioneiras de Goiânia</t>
  </si>
  <si>
    <t>Ministério Pão e Vida</t>
  </si>
  <si>
    <t>Associação Amar Mais</t>
  </si>
  <si>
    <t>Jardim das Aroeiras</t>
  </si>
  <si>
    <t>Associação das Entidades Comunitárias Dom Fernando II e Aroeiras</t>
  </si>
  <si>
    <t>CMEI Jardim das Aroeiras</t>
  </si>
  <si>
    <t>Jardim Mirabel</t>
  </si>
  <si>
    <t>Recanto Dom Orione</t>
  </si>
  <si>
    <t>Conjunto Vera Cruz I</t>
  </si>
  <si>
    <t>Associação de Moradores do Conjunto Vera Cruz I</t>
  </si>
  <si>
    <t>Associação Pastoral Soldados de Cristo</t>
  </si>
  <si>
    <t>Projeto Adoção</t>
  </si>
  <si>
    <t>Vera Cruz 2</t>
  </si>
  <si>
    <t xml:space="preserve">Casa Terapêutica Rei Davi </t>
  </si>
  <si>
    <t>Residencial Paulo Pacheco</t>
  </si>
  <si>
    <t>Associação Paulo Pacheco</t>
  </si>
  <si>
    <t>Jardim Goiás</t>
  </si>
  <si>
    <t>Associação Habitacional e Construção Civil do Brasil - Constracc</t>
  </si>
  <si>
    <t>Instituto Batuíra de Saúde Mental</t>
  </si>
  <si>
    <t>Casa da Criança e do Adolescente Talitha Kum</t>
  </si>
  <si>
    <t>Novo Horizonte</t>
  </si>
  <si>
    <t>Associação Metodista Assistencial de Educação Infantil</t>
  </si>
  <si>
    <t>Setor Oeste</t>
  </si>
  <si>
    <t>Associação Obra do Berço</t>
  </si>
  <si>
    <t>Assciação Estadual de Apoio a Saúde</t>
  </si>
  <si>
    <t>Paróquia São Nicolau</t>
  </si>
  <si>
    <t>Sociedade Beneficente Ortodoxa de Goiás</t>
  </si>
  <si>
    <t>Centro de Atenção Psicossocial - CAPS Girassol</t>
  </si>
  <si>
    <t>Núcleo de Proteção aos Queimados</t>
  </si>
  <si>
    <t>Setor Coimbra</t>
  </si>
  <si>
    <t>Associação Servos de Deus</t>
  </si>
  <si>
    <t>Associação Tio Cleobaldo</t>
  </si>
  <si>
    <t>Lar de Jesus</t>
  </si>
  <si>
    <t>Bairro Feliz</t>
  </si>
  <si>
    <t>Lar Caminho da Luz</t>
  </si>
  <si>
    <t>Vila Jardim Pompéia</t>
  </si>
  <si>
    <t>Associação Universo Sem Fome</t>
  </si>
  <si>
    <t>Jardim Liberdade</t>
  </si>
  <si>
    <t>Caps Noroeste</t>
  </si>
  <si>
    <t>Setor Marechal Rondon</t>
  </si>
  <si>
    <t>Casa de Apoio Anjo Gabriel (antiga Liga da Solidariedade)</t>
  </si>
  <si>
    <t>Fraternidade de Assistência a Menores Aprendizes - FAMA</t>
  </si>
  <si>
    <t>Bairro Floresta</t>
  </si>
  <si>
    <t>Casa de Fraternidade Caminho da Luz</t>
  </si>
  <si>
    <t>Gentil Meireles</t>
  </si>
  <si>
    <t>Aliança Clube Futebol</t>
  </si>
  <si>
    <t>Conjunto Cachoeira Dourada</t>
  </si>
  <si>
    <t>Centro Espírita Estrela D'Alva</t>
  </si>
  <si>
    <t>Residencial Maria Lourença</t>
  </si>
  <si>
    <t>Centro de Atendimento Educação e Mediação da Família - CAEMFA</t>
  </si>
  <si>
    <t>Parque Industrial João Braz</t>
  </si>
  <si>
    <t>Centro Educacional Infantil Mãe Alvina Lima Souza</t>
  </si>
  <si>
    <t>Jardim Brasil</t>
  </si>
  <si>
    <t>Centro Municipal de Educação Infantil Cristiano Emidio Martins</t>
  </si>
  <si>
    <t>Parque Eldorado Oeste</t>
  </si>
  <si>
    <t>Centro Social Espírita Puro Amor</t>
  </si>
  <si>
    <t>Parque Tremendão</t>
  </si>
  <si>
    <t>CMEI Parque Tremendão</t>
  </si>
  <si>
    <t>Associação Comunitária Beneficente Portas Abertas</t>
  </si>
  <si>
    <t>Jardim da Luz</t>
  </si>
  <si>
    <t>Comunidade Espírita Ramatis</t>
  </si>
  <si>
    <t>Setor Castelo Branco</t>
  </si>
  <si>
    <t>Conselho Escolar da Escola Municipal Osterno Potenciano e Silva</t>
  </si>
  <si>
    <t>Residencial Triunfo 3</t>
  </si>
  <si>
    <t>Convenção Internacional Semeando a Palavra em Missões</t>
  </si>
  <si>
    <t>Setor Maysa Extensão</t>
  </si>
  <si>
    <t>Igreja Assembleia de Deus Ministério Sede de Abraão (Antiga Igrejinha)</t>
  </si>
  <si>
    <t>Buena Vista IV</t>
  </si>
  <si>
    <t>Igreja Batista Amor e Cuidado</t>
  </si>
  <si>
    <t>Igreja Evangélica Assembleia de Deus Buena Vista II</t>
  </si>
  <si>
    <t>Vila Nova</t>
  </si>
  <si>
    <t>Igreja Evangélica Assembleia de Deus Jd. Novo Mundo - Ministério Vila Nova</t>
  </si>
  <si>
    <t>Associação das Mulheres Deficientes Auditivas e Surdas do Estado de Goiás</t>
  </si>
  <si>
    <t>Associação dos Deficientes Físicos do Estado de Goiás - ADFEGO</t>
  </si>
  <si>
    <t>Associação dos Acidentados do Trabalho do Estado de Goiás</t>
  </si>
  <si>
    <t>Secretaria Estadual de Educação</t>
  </si>
  <si>
    <t>Comunidade Espírita Paz em Jesus</t>
  </si>
  <si>
    <t>Vila Viana</t>
  </si>
  <si>
    <t>Igreja Internacional da Paz - Ministério Luz para os Povos</t>
  </si>
  <si>
    <t>Bairro da Vitória</t>
  </si>
  <si>
    <t>Igreja Evangélica Assembleia de Deus Ministério Jardim América</t>
  </si>
  <si>
    <t>Associação de Assistência Social Soldadinhos de Deus</t>
  </si>
  <si>
    <t>Ministério de Adoração Amigo do Rei</t>
  </si>
  <si>
    <t>Bairro da Vitória Área III</t>
  </si>
  <si>
    <t>Associação Beija-Flor</t>
  </si>
  <si>
    <t>Vila Riso</t>
  </si>
  <si>
    <t>Igreja Evangélica Assembleia de Deus Vila Riso</t>
  </si>
  <si>
    <t>Bairro Anhanguera</t>
  </si>
  <si>
    <t>Associação de Pais do Excepcional Gota de Orgulho - APEGO</t>
  </si>
  <si>
    <t>Parque Anhanguera</t>
  </si>
  <si>
    <t>Parque Anhanguera II</t>
  </si>
  <si>
    <t>Associação Cairós - Solidariedade e Ação</t>
  </si>
  <si>
    <t>Setor Nilza Modesto Neto</t>
  </si>
  <si>
    <t>Igreja Evangélica Ministério Rosa de Sarom</t>
  </si>
  <si>
    <t>Jardim América</t>
  </si>
  <si>
    <t>Igreja Evangélica Quadrangular</t>
  </si>
  <si>
    <t>Associação Bem Aventurada Imelda</t>
  </si>
  <si>
    <t>Ação Social Sagrados Estigmas e Santo Expedito</t>
  </si>
  <si>
    <t>Centro Espírita e Casa da Sopa Orondina Luz e Vida</t>
  </si>
  <si>
    <t>Associação Parkinson de Goiás</t>
  </si>
  <si>
    <t>Jardim Curitiba I</t>
  </si>
  <si>
    <t>Igreja Pentencostal Allfa e Omega - Ministério Atos II</t>
  </si>
  <si>
    <t>Setor Urias Magalhães</t>
  </si>
  <si>
    <t>Instituto de Atenção a Terceira Idade Nossa Senhora do Perpétuo Socorro</t>
  </si>
  <si>
    <t>Residencial Morumbi</t>
  </si>
  <si>
    <t>Ministério das Igrejas das Assembleias de Deus Jardim das Oliveiras</t>
  </si>
  <si>
    <t>Setor Recreio de Ipê</t>
  </si>
  <si>
    <t>Missão Resgate da Paz</t>
  </si>
  <si>
    <t>Jardim Europa</t>
  </si>
  <si>
    <t>Moderna Olavo Bilac</t>
  </si>
  <si>
    <t>Associação de Serviço à Criança Especial de Goiânia - ASCEP</t>
  </si>
  <si>
    <t>Parque Industrial de Goiânia</t>
  </si>
  <si>
    <t>Movimento Jovens Livres</t>
  </si>
  <si>
    <t xml:space="preserve">Itatiaia </t>
  </si>
  <si>
    <t>Obra Social Nossa Senhora da Glória - Fazenda Esperança Santa Rita de Cássia</t>
  </si>
  <si>
    <t>Sol Nascente</t>
  </si>
  <si>
    <t>Obras Sociais do CEGAL</t>
  </si>
  <si>
    <t>Setor Rio Formoso</t>
  </si>
  <si>
    <t>Obras Sociais do Centro Espírita Amor e Luz</t>
  </si>
  <si>
    <t>Parque Santa Cruz</t>
  </si>
  <si>
    <t>Secretaria Estadual de Saúde</t>
  </si>
  <si>
    <t>Siquém Núcleo Educacional</t>
  </si>
  <si>
    <t>Jardim Nova Esperança</t>
  </si>
  <si>
    <t>Associação Missionária Shekinah</t>
  </si>
  <si>
    <t>Obras Sociais do Centro Espírita Irmão Áureo - OSCEIA</t>
  </si>
  <si>
    <t>Setor Bueno</t>
  </si>
  <si>
    <t>Sindicato dos Proprietários das Oficinas Mecânicas dos Estados de Goiás</t>
  </si>
  <si>
    <t>Igreja Assembleia de Deus Ministério Bethel</t>
  </si>
  <si>
    <t>Sociedade Instituto Curados para Curar</t>
  </si>
  <si>
    <t>Residencial Itaipu</t>
  </si>
  <si>
    <t>Associação Semente da Vida - Projeto Semear</t>
  </si>
  <si>
    <t>Centro</t>
  </si>
  <si>
    <t>Associação das Donas de Casa e Consumidores em Ação</t>
  </si>
  <si>
    <t>Associação Grupo Vozes Flores do Cerrado</t>
  </si>
  <si>
    <t>Associação dos Agentes de Proteção do Juizado da Infância e da Juventude</t>
  </si>
  <si>
    <t xml:space="preserve">Comunidade Terapêutica Ebenézer Bom Pastor </t>
  </si>
  <si>
    <t>Associação dos Trabalhadores e Ex-trabalhadores de Bares e Restaurantes - ATRES</t>
  </si>
  <si>
    <t>Templo Casa de Oração</t>
  </si>
  <si>
    <t xml:space="preserve">Primeira Igreja Batista de Goiânia </t>
  </si>
  <si>
    <t xml:space="preserve">Sindicato dos Empregados do Comércio Hoteleiro do Estado de Goiás </t>
  </si>
  <si>
    <t>Setor Progresso</t>
  </si>
  <si>
    <t>Centro de Trabalho Comunitário - CTC</t>
  </si>
  <si>
    <t>Setor Balneário</t>
  </si>
  <si>
    <t>Associação dos Idosos Jardim Balneário</t>
  </si>
  <si>
    <t>Setor Sudoeste</t>
  </si>
  <si>
    <t>Grupo Pela Vidda de Goiânia</t>
  </si>
  <si>
    <t>Setor Negrão de Lima</t>
  </si>
  <si>
    <t>Balneário Meia Ponte</t>
  </si>
  <si>
    <t>Arquidiocese de Goiânia - Cúria Metropolitana - Paróquia Nossa Senhora Aparecida</t>
  </si>
  <si>
    <t>Morada do Sol</t>
  </si>
  <si>
    <t>Associação Noroeste Esporte Clube de Goiás</t>
  </si>
  <si>
    <t>Conjunto Vista Alegre</t>
  </si>
  <si>
    <t>Casa de Recuperação Projeto Emanuel - Carepe</t>
  </si>
  <si>
    <t xml:space="preserve">Setor Santos Dumond </t>
  </si>
  <si>
    <t xml:space="preserve">Associação Celso Junior Cuidando dos Filhos de Deus </t>
  </si>
  <si>
    <t>Centro de Educação Comunitária de Meninas e Meninos  - Cecom</t>
  </si>
  <si>
    <t>Setor São José</t>
  </si>
  <si>
    <t>Igreja Pentecostal Assembleia de Deus Ministério Louvor e Adoração</t>
  </si>
  <si>
    <t>Perim</t>
  </si>
  <si>
    <t>Sociedade Eunice Weaver de Goiânia</t>
  </si>
  <si>
    <t>Vila Americano do Brasil</t>
  </si>
  <si>
    <t>Abrigo dos Idosos São Vicente de Paulo</t>
  </si>
  <si>
    <t>Santa Casa de Misericórdia de Goiânia</t>
  </si>
  <si>
    <t>Parque Amazonas</t>
  </si>
  <si>
    <t>Asilo Solar Colombino Augusto de Bastos</t>
  </si>
  <si>
    <t>Associação Casa de Apoio Dona Iraídes</t>
  </si>
  <si>
    <t>Associação Semeadores do Bem</t>
  </si>
  <si>
    <t>Madre Germana I</t>
  </si>
  <si>
    <t>Centro Ed. Infantil Marista Divino Pai Eterno</t>
  </si>
  <si>
    <t>Sociedade Espírita Trabalho e Esperança</t>
  </si>
  <si>
    <t>Madre Germana II</t>
  </si>
  <si>
    <t>Associação Assistencial Madre Germana II</t>
  </si>
  <si>
    <t>Moinho dos Ventos</t>
  </si>
  <si>
    <t>Associação dos Moradores do Moinho dos Ventos - AMOVE</t>
  </si>
  <si>
    <t>Residencial Morada do Bosque</t>
  </si>
  <si>
    <t>Associação Assunção</t>
  </si>
  <si>
    <t>Vila Lucy</t>
  </si>
  <si>
    <t>Associação Beneficente de Ajuda a Pessoa Carente</t>
  </si>
  <si>
    <t>Setor Universitário</t>
  </si>
  <si>
    <t>Associação Projeto Esporte Crescer - PROEC</t>
  </si>
  <si>
    <t>Setor Marista</t>
  </si>
  <si>
    <t>Associação Beneficente Manancial</t>
  </si>
  <si>
    <t>Forte Vile</t>
  </si>
  <si>
    <t>Associação Casa de Cultura Antônia Ferreira de Souza</t>
  </si>
  <si>
    <t>Jardim Mariliza</t>
  </si>
  <si>
    <t>Associação Casa de Maria</t>
  </si>
  <si>
    <t>Setor Sul</t>
  </si>
  <si>
    <t>Associação Grupo Vida a Vida</t>
  </si>
  <si>
    <t>Recreio dos Bandeirantes</t>
  </si>
  <si>
    <t>Comunidade Terapêutica Projeto Luz que Liberta - ABVIDA</t>
  </si>
  <si>
    <t>Associação Comunidade Luz da Vida</t>
  </si>
  <si>
    <t>Jovens com uma Missão Goiânia</t>
  </si>
  <si>
    <t>Boa Ventura</t>
  </si>
  <si>
    <t>Associação dos Catadores de Materiais Recicláveis Ordem e Progresso</t>
  </si>
  <si>
    <t>Finsocial</t>
  </si>
  <si>
    <t>Grupo Fraterno de Assistência Social</t>
  </si>
  <si>
    <t>Associação dos Idosos Bom Viver</t>
  </si>
  <si>
    <t>Setor Aeroporto</t>
  </si>
  <si>
    <t>Associação dos Idosos do Brasil</t>
  </si>
  <si>
    <t>Vila Osvaldo Rosa</t>
  </si>
  <si>
    <t>Associação dos Surdos de Goiânia</t>
  </si>
  <si>
    <t>Vila Matilde</t>
  </si>
  <si>
    <t>Associação Irmãs da Mãe Dolorosa da Ordem Terceira de São Francisco</t>
  </si>
  <si>
    <t>Setor Norte Ferroviário</t>
  </si>
  <si>
    <t>Associação Maçônica de Assistência Social do Estado de Goiás - AMEM-GO</t>
  </si>
  <si>
    <t>Centro de Valorização da Mulher - CEVAM</t>
  </si>
  <si>
    <t>Residencial Antônio Carlos Pires</t>
  </si>
  <si>
    <t>Estrela Dalva</t>
  </si>
  <si>
    <t>Associação Projeto Noroeste</t>
  </si>
  <si>
    <t>Sítio dos Bandeirantes</t>
  </si>
  <si>
    <t>Associação Santa Terezinha do Menino Jesus</t>
  </si>
  <si>
    <t>Jardim Santo Antônio</t>
  </si>
  <si>
    <t>Casa de Mãe Sozinha Anália Franco</t>
  </si>
  <si>
    <t>Vila Mutirão</t>
  </si>
  <si>
    <t>Casa do Idoso da Vila Multirão</t>
  </si>
  <si>
    <t>Lar Pio Xll</t>
  </si>
  <si>
    <t>Setor Morais</t>
  </si>
  <si>
    <t>Centro de Cidadania Negra do Estado de Goiás</t>
  </si>
  <si>
    <t>Vila Novo Horizonte</t>
  </si>
  <si>
    <t>Centro de Reabilitação São Paulo Apóstolo - CRESPA</t>
  </si>
  <si>
    <t>Vila Pedroso</t>
  </si>
  <si>
    <t>Oitava Igreja Presbiteriana de Goiânia</t>
  </si>
  <si>
    <t>CMEI Tia Jovita</t>
  </si>
  <si>
    <t>Igreja Assembleia de Deus Ministério Fama</t>
  </si>
  <si>
    <t>Vila Isaura</t>
  </si>
  <si>
    <t>Associação dos Moradores da Vila Isaura e Jardim Xavier - AMOVIJAX</t>
  </si>
  <si>
    <t>Nova Suíça</t>
  </si>
  <si>
    <t>Igreja Nossa Senhora Aparecida e Santa Edwiges</t>
  </si>
  <si>
    <t>Setor Jaó</t>
  </si>
  <si>
    <t>Comunidade Evangélica Juvenil Vida Nova - CEJVN</t>
  </si>
  <si>
    <t>Programa Banco Municipal de Alimentos - Semas</t>
  </si>
  <si>
    <t>Residencial Brisa da Mata</t>
  </si>
  <si>
    <t>Associação Projeto Social Anjo da Guarda</t>
  </si>
  <si>
    <t>Residencial Juscelino Kubitschek</t>
  </si>
  <si>
    <t>Casa Espírita Irmão Lázaro</t>
  </si>
  <si>
    <t>Res. Recreio Samambaia</t>
  </si>
  <si>
    <t>Desafio Jovem Restauração Shalom</t>
  </si>
  <si>
    <t>Setor Bela Vista</t>
  </si>
  <si>
    <t>Escola Creche São Domingos Sávio</t>
  </si>
  <si>
    <t>Parque Atheneu</t>
  </si>
  <si>
    <t>Grupo Espírita Amor e Vida</t>
  </si>
  <si>
    <t>Rio Formoso</t>
  </si>
  <si>
    <t>Hospital Espírita Eurípedes Barsanulfo</t>
  </si>
  <si>
    <t xml:space="preserve">Jardim Petrópolis </t>
  </si>
  <si>
    <t>Projeto Profissionalizante e Educacional Ebenezer</t>
  </si>
  <si>
    <t>Igreja Pentecostal Assembléia de Deus Campo Petropolis - IPAD</t>
  </si>
  <si>
    <t>Setor Rodoviário</t>
  </si>
  <si>
    <t>Legião da Boa Vontade - LBV</t>
  </si>
  <si>
    <t>Parque Oeste Industrial</t>
  </si>
  <si>
    <t>Grupo Espírita Luz Lar Caminho de Maria</t>
  </si>
  <si>
    <t>Ministério Filantrópico Terra Fértil</t>
  </si>
  <si>
    <t>Associação Polivalente São José - APSJ</t>
  </si>
  <si>
    <t>Pedro Ludovico</t>
  </si>
  <si>
    <t>Obras Sociais do Grupo Espírita Regeneração</t>
  </si>
  <si>
    <t>Capuava</t>
  </si>
  <si>
    <t>Assembleia de Deus Capuava</t>
  </si>
  <si>
    <t>SUB-TOTAL DE ATENDIMENTOS (KG)</t>
  </si>
  <si>
    <t>SUB-TOTAL DE ATENDIMENTOS (FÍSICO)</t>
  </si>
  <si>
    <t>Outros municípios</t>
  </si>
  <si>
    <t>Instituição / Entidade ATENDIDA NOS DEMAIS MUNICÍPIOS</t>
  </si>
  <si>
    <t>Anápolis</t>
  </si>
  <si>
    <t>Assembleia de Deus Anápolis</t>
  </si>
  <si>
    <t>Instituição Filantrópica Aldeia da Paz</t>
  </si>
  <si>
    <t>Associação Moriá</t>
  </si>
  <si>
    <t>Associação Missionária Peniel</t>
  </si>
  <si>
    <t>Abrigo Evangélico Jesus Cristo é o Senhor</t>
  </si>
  <si>
    <t>Associação Missionária Esperança</t>
  </si>
  <si>
    <t>Missão Alô Criança de Assistência Infantil</t>
  </si>
  <si>
    <t>Instituto Pequeno Abandonado - Luz de Jesus</t>
  </si>
  <si>
    <t>Associação Franciscana de Instrução e Assistência - AFIA</t>
  </si>
  <si>
    <t>Associação Príncipe da Paz</t>
  </si>
  <si>
    <t>Casa da Criança de Anápolis</t>
  </si>
  <si>
    <t>Anicuns</t>
  </si>
  <si>
    <t>Clube das Mães de Anicuns</t>
  </si>
  <si>
    <t>Abadia de Goiás</t>
  </si>
  <si>
    <t>Associação Beneficente Casa de Davi - ABECAD</t>
  </si>
  <si>
    <t>Associação Beneficente Projeto Pedra Viva</t>
  </si>
  <si>
    <t>Associação Comunitária de Abadia de Goiás</t>
  </si>
  <si>
    <t>Associação Quilombola Recantos Dourados</t>
  </si>
  <si>
    <t>Águas Lindas de Goiás</t>
  </si>
  <si>
    <t>Associação de Apoio a Saúde da Pessoa Carente</t>
  </si>
  <si>
    <t>Aparecida de Goiânia</t>
  </si>
  <si>
    <t xml:space="preserve">Central das Comunidades, Favelas e Periferias (Dona Ana) - COMFAPE </t>
  </si>
  <si>
    <t>AGEO Esportivo</t>
  </si>
  <si>
    <t xml:space="preserve"> Associação dos Moto-Taxistas</t>
  </si>
  <si>
    <t>Abrigo Comendador Walmor</t>
  </si>
  <si>
    <t>Associação Espírita AJA - Ajudantes Anônimos com Jesus</t>
  </si>
  <si>
    <t>Comunidade Espírita Irmão Jacob - CEIJ</t>
  </si>
  <si>
    <t>Creche Anjo da Guarda - Dom Orione</t>
  </si>
  <si>
    <t>Centro Espírita MEI MEI</t>
  </si>
  <si>
    <t>Centro Terapêutico Adonay</t>
  </si>
  <si>
    <t>Escola Municipal Parque Santa Cecília</t>
  </si>
  <si>
    <t>Escola Municipal São Francisco de Assis</t>
  </si>
  <si>
    <t>Igreja Assembleia de Deus Ministério Missionário</t>
  </si>
  <si>
    <t>Igreja Evangélica Pentecostal com Cristo é Viver</t>
  </si>
  <si>
    <t>Comunidade Terapêutica Lapidando Tesouros</t>
  </si>
  <si>
    <t>Ação Social com a Família Unidade Terra do Sol</t>
  </si>
  <si>
    <t>Associação Núcleo Espírita Amigos de Sempre</t>
  </si>
  <si>
    <t>Associção Brasileira da Transformação Social - ABTS</t>
  </si>
  <si>
    <t>Conselho das Associações Moradores de Aparecida - CAMAP</t>
  </si>
  <si>
    <t>Associação Projeto Social Crescer Semeando</t>
  </si>
  <si>
    <t>Associação Resgatar</t>
  </si>
  <si>
    <t>Entidade Filantrópica de Apoio a Menores Carentes</t>
  </si>
  <si>
    <t>Associação Serra das Areias - ASA</t>
  </si>
  <si>
    <t>Centro de Apoio à Carentes Silvestre Linares</t>
  </si>
  <si>
    <t>Centro de Formação Integral</t>
  </si>
  <si>
    <t>Centro Espírita Lar Maria Cecília</t>
  </si>
  <si>
    <t xml:space="preserve">Centro Espírita A Caminho da Verdade </t>
  </si>
  <si>
    <t>Sociedade Vida e Esperança</t>
  </si>
  <si>
    <t>Centro Maçônico de Educação Infantil João Palestino</t>
  </si>
  <si>
    <t>Instituto Abrigo Coração de Jesus - ECOVAM Escola Centro de Orientação e Valorização do Adolescente e Mulher</t>
  </si>
  <si>
    <t>Instituto Levanta-te e Anda</t>
  </si>
  <si>
    <t>Igreja Proclamai as Nações</t>
  </si>
  <si>
    <t>Instituição Periférica Beneficiente Pequeninos do Reviver</t>
  </si>
  <si>
    <t>Associação Quilombola Urbana Jd. Cascata</t>
  </si>
  <si>
    <t>Projeto Meninos dos Meus Olhos</t>
  </si>
  <si>
    <t>Associação dos Servidores e Usuários nas Estratégias Saúde da Família - ASUSFEGO</t>
  </si>
  <si>
    <t>Associação Solar das Acácias</t>
  </si>
  <si>
    <t>Casa de Apoio São Luiz</t>
  </si>
  <si>
    <t>Centro de Apoio a Carentes Silvestre Linares</t>
  </si>
  <si>
    <t>Projetando o Amanhã</t>
  </si>
  <si>
    <t>Projeto Minha Oportunidade</t>
  </si>
  <si>
    <t>Organização Mulheres em Ação Vila Delfiore</t>
  </si>
  <si>
    <t>Associação Comunitária Beneficente Unidos em Cristo - ACBUC</t>
  </si>
  <si>
    <t>Monjolo Retiro para Idosos</t>
  </si>
  <si>
    <t>Movimento Terra Livre</t>
  </si>
  <si>
    <t>Aurilândia</t>
  </si>
  <si>
    <t>Associação Apostolado Santana</t>
  </si>
  <si>
    <t>Bela Vista de Goiás</t>
  </si>
  <si>
    <t>Associação de São José</t>
  </si>
  <si>
    <t>Brazabrantes</t>
  </si>
  <si>
    <t>Associação Comunitária Amanha Ser - Comunidade Terapêutica</t>
  </si>
  <si>
    <t>Formosa</t>
  </si>
  <si>
    <t>Centro Social Madre Eugênia Ravasco</t>
  </si>
  <si>
    <t>Goianira</t>
  </si>
  <si>
    <t>Assembleia de Deus Vila Maria</t>
  </si>
  <si>
    <t>Associação Casa da Paz - Centro de Reabilitação</t>
  </si>
  <si>
    <t>Associação Terapêutica Projeto Recuperação Otimizada Mão Amiga - PRROMA</t>
  </si>
  <si>
    <t>Instituto Vivaz</t>
  </si>
  <si>
    <t>Hidrolândia</t>
  </si>
  <si>
    <t>CEPMG PROF Augusta Machado</t>
  </si>
  <si>
    <t>Centro de Umbanda Pai Joaquim de Angola</t>
  </si>
  <si>
    <t>Associação Desportiva Hidrolandense - ADH</t>
  </si>
  <si>
    <t>Inhumas</t>
  </si>
  <si>
    <t>Associação Doce Lar</t>
  </si>
  <si>
    <t>Associação Espírita Casa do Caminho</t>
  </si>
  <si>
    <t>Associação Lar Bem Viver</t>
  </si>
  <si>
    <t>Associação Lar de Santana</t>
  </si>
  <si>
    <t>Associação Meu Lar</t>
  </si>
  <si>
    <t>Associação Inhumense de Assistência a Menores e Anciãos - ASSIAMA</t>
  </si>
  <si>
    <t>Nerópolis</t>
  </si>
  <si>
    <t>Centro Espírita Trabalho e Progresso</t>
  </si>
  <si>
    <t>Lar São Vicente de Paulo do Centro Espírita Luz e Caridade</t>
  </si>
  <si>
    <t>Nazário</t>
  </si>
  <si>
    <t>Centro Espírita O Consolador</t>
  </si>
  <si>
    <t>Niquelândia</t>
  </si>
  <si>
    <t>Associação Solidária do Estado de Goiás</t>
  </si>
  <si>
    <t xml:space="preserve">Nova Glória </t>
  </si>
  <si>
    <t>Associação Beneficente da Assembleia de Deus - ABADE</t>
  </si>
  <si>
    <t>Nova Veneza</t>
  </si>
  <si>
    <t>Associação Recanto Mais Saúde</t>
  </si>
  <si>
    <t>Associação Filhos da Esperança Semeando o Amor</t>
  </si>
  <si>
    <t>Paróquia Nossa Senhora do Carmo</t>
  </si>
  <si>
    <t>Palmeiras de Goiás</t>
  </si>
  <si>
    <t>Associação Espírita Casa do Mestre Jesus</t>
  </si>
  <si>
    <t>Associação de Pais e Amigos dos Excepcionais de Palmeiras de Goiás</t>
  </si>
  <si>
    <t>Petrolina</t>
  </si>
  <si>
    <t>Rede Solidária</t>
  </si>
  <si>
    <t>Professor Jamil</t>
  </si>
  <si>
    <t>Associação Quilombola de Professor Jamil</t>
  </si>
  <si>
    <t>Pontalina</t>
  </si>
  <si>
    <t>Igreja Evangélica Assembleia de Deus</t>
  </si>
  <si>
    <t>Obra Unida A Sociedade São Vicente de Paulo</t>
  </si>
  <si>
    <t>Quirinópolis</t>
  </si>
  <si>
    <t>Instituto Renascendo</t>
  </si>
  <si>
    <t xml:space="preserve">Santa Rita do Araguaia </t>
  </si>
  <si>
    <t>Instituição de Longa Permanência Lar Feliz</t>
  </si>
  <si>
    <t>Santo Antônio do Descoberto</t>
  </si>
  <si>
    <t>Associação de Idosos e Pessoas Carentes Santo Antônio do Descoberto - ASIPEC/SAD</t>
  </si>
  <si>
    <t>Senador Canedo</t>
  </si>
  <si>
    <t>Associação de Assistência a Alcoólatras e Tox. GT Goiás sem Drogas</t>
  </si>
  <si>
    <t>Associação Desportiva e Polivalente Senador Canedo</t>
  </si>
  <si>
    <t>Instituto de Formação e Inserção e Promoção Social - IFIS</t>
  </si>
  <si>
    <t>Associação A Força da Mulher</t>
  </si>
  <si>
    <t>Associação Recanto do Sonho Lar para Idosos</t>
  </si>
  <si>
    <t>Da Liga de Mulheres do Jd. Liberdade</t>
  </si>
  <si>
    <t>Associação dos Nordestinos de Senador Canedo</t>
  </si>
  <si>
    <t>Centro de Artes de Grupos Espíritas - CEAGESP</t>
  </si>
  <si>
    <t>Associação dos Moradores do Bairro Alvorada e Adjacentes M S Canedo - ASMBAA</t>
  </si>
  <si>
    <t>Trindade</t>
  </si>
  <si>
    <t>Associação de Idosos Alegria de Viver</t>
  </si>
  <si>
    <t>Associação Beneficente Curae</t>
  </si>
  <si>
    <t>Associação Comunitária Assistencial Luz e Vida</t>
  </si>
  <si>
    <t>Casa da Fraternidade Irmã Sheila</t>
  </si>
  <si>
    <t>Centro de Apoio ao Mais Carente de Trindade - CAMCAT</t>
  </si>
  <si>
    <t>Centro Espírita Apóstolo Paulo</t>
  </si>
  <si>
    <t>CEPMG Castelo Branco Trindade</t>
  </si>
  <si>
    <t>Sonho de Edna</t>
  </si>
  <si>
    <t>Associação dos Idosos Fonte Viva</t>
  </si>
  <si>
    <t>Associação Assistencial Exército de Cristo</t>
  </si>
  <si>
    <t>Associação Trabalho Solidário Mão Amiga</t>
  </si>
  <si>
    <t>Associação dos Deficientes Físicos de Trindade - ADEFITRIN</t>
  </si>
  <si>
    <t>Centro Social Pai Eterno</t>
  </si>
  <si>
    <t>Comunidade Terapêutica Projeto Galileu</t>
  </si>
  <si>
    <t>Centro Social Redentorista São Clemente</t>
  </si>
  <si>
    <t>Associação dos Rotarianos de Trindade - Movimento Assistencial Trindadense</t>
  </si>
  <si>
    <t>Centro Terapêutico Fênix</t>
  </si>
  <si>
    <t>Nosso Lar Ana de Almeida</t>
  </si>
  <si>
    <t>Vila São José Bento Cottolengo</t>
  </si>
  <si>
    <t>Movimento Assistencial Essencial a Família - M.A.E</t>
  </si>
  <si>
    <t>Centro Educacional e Capacitação de Apoio ao Menor</t>
  </si>
  <si>
    <t>FAMÍLIAS (KG)</t>
  </si>
  <si>
    <t>TOTAL GERAL (KG)**</t>
  </si>
  <si>
    <t>6. RELAÇÃO DE DOADORES</t>
  </si>
  <si>
    <t>Item Meta TF: 15.4   /   Item Meta PT: 9.9.4</t>
  </si>
  <si>
    <t xml:space="preserve"> Quantidade em kg de alimentos coletados / arrecadados pelo Banco de Alimentos por Doador</t>
  </si>
  <si>
    <t>PESSOA JURÍDICA</t>
  </si>
  <si>
    <t>Abacaxi.com</t>
  </si>
  <si>
    <t>Alimentos Japão</t>
  </si>
  <si>
    <t>Adair Lemes</t>
  </si>
  <si>
    <t>Adevair Emiliano</t>
  </si>
  <si>
    <t>Ardidas Conservas e Condimentos</t>
  </si>
  <si>
    <t>Associação dos Produtores</t>
  </si>
  <si>
    <t>Batatão Cozinhas Comércio de Frutas e Verduras</t>
  </si>
  <si>
    <t>Boni S/A</t>
  </si>
  <si>
    <t>Batista</t>
  </si>
  <si>
    <t>Brage Distribuidora de Verduras</t>
  </si>
  <si>
    <t>Casa da Cenoura</t>
  </si>
  <si>
    <t>Casa das Polpas</t>
  </si>
  <si>
    <t>Casa Mineira de Frutas</t>
  </si>
  <si>
    <t>Castro &amp; Inocencio Ltda.</t>
  </si>
  <si>
    <t>Cebolão</t>
  </si>
  <si>
    <t>Colome</t>
  </si>
  <si>
    <t>Comercial Araguaia de Batata Ltda.</t>
  </si>
  <si>
    <t>Comercial de Frutas Bom Tempo</t>
  </si>
  <si>
    <t>Comercial de Hortigranjeiros Goiás Ltda.</t>
  </si>
  <si>
    <t>Comercial JM</t>
  </si>
  <si>
    <t>Comercial Ribas</t>
  </si>
  <si>
    <t>Comercial Rubi</t>
  </si>
  <si>
    <t>Comércio de Hortigranjeiros Lupy Ltda.</t>
  </si>
  <si>
    <t>Comércio de Verduras Acarai</t>
  </si>
  <si>
    <t>Depósito Banana Anicuns</t>
  </si>
  <si>
    <t>Depósito Banana Nativa</t>
  </si>
  <si>
    <t>Depósito Caçamba</t>
  </si>
  <si>
    <t>Depósito Cebolão</t>
  </si>
  <si>
    <t>Depósito Cenourão</t>
  </si>
  <si>
    <t>Cenourão Dodo</t>
  </si>
  <si>
    <t>Depósito Cintra</t>
  </si>
  <si>
    <t>Depósito Conquista</t>
  </si>
  <si>
    <t>Depósito de Frutas Beca</t>
  </si>
  <si>
    <t>Depósito Dois Amigos</t>
  </si>
  <si>
    <t>Depósito Faviilli</t>
  </si>
  <si>
    <t>Depósito Ferreti</t>
  </si>
  <si>
    <t>Depósito Flor de Goiás</t>
  </si>
  <si>
    <t>Depósito Frutas Douradas</t>
  </si>
  <si>
    <t>Depósito J Dourado</t>
  </si>
  <si>
    <t xml:space="preserve">Depósito Ki-verduras </t>
  </si>
  <si>
    <t>Depósito Melone</t>
  </si>
  <si>
    <t>Depósito Mihara</t>
  </si>
  <si>
    <t>Depósito Mineira</t>
  </si>
  <si>
    <t>Depósito Moura</t>
  </si>
  <si>
    <t>Depósito Natural</t>
  </si>
  <si>
    <t>Depósito Nipo</t>
  </si>
  <si>
    <t>Depósito Nivaldo</t>
  </si>
  <si>
    <t>Depósito Paladino</t>
  </si>
  <si>
    <t>Depósito Pereira</t>
  </si>
  <si>
    <t>Depósito Rei Bom</t>
  </si>
  <si>
    <t>Depósito Rio Jordão</t>
  </si>
  <si>
    <t>Depósito Romildo e Piauí</t>
  </si>
  <si>
    <t>Depósito Santa Rita</t>
  </si>
  <si>
    <t>Depósito Santo Antônio</t>
  </si>
  <si>
    <t>Depósito Só Verduras</t>
  </si>
  <si>
    <t>Depósito Taiyo</t>
  </si>
  <si>
    <t>Depósito Tetel</t>
  </si>
  <si>
    <t>Depósito Verdão</t>
  </si>
  <si>
    <t>Dist. de Bananas Patanal Ltda.</t>
  </si>
  <si>
    <t>Dist. de Verduras Okinawa Ltda.</t>
  </si>
  <si>
    <t>Distribuidora Cordona de Milho</t>
  </si>
  <si>
    <t>Distribuidora de Ovos Josidith</t>
  </si>
  <si>
    <t>Fruta Forte</t>
  </si>
  <si>
    <t>Frutas Douradas</t>
  </si>
  <si>
    <t>Frutas Tropicais</t>
  </si>
  <si>
    <t>Gigantão Comercial de Batatas Ltda.</t>
  </si>
  <si>
    <t>Gynpepp</t>
  </si>
  <si>
    <t>Hani Alimentos</t>
  </si>
  <si>
    <t>Irmãos Haradas Ltda.</t>
  </si>
  <si>
    <t>Irmãos Garcia Hortifrutigranjeiros Ltda.</t>
  </si>
  <si>
    <t>JF</t>
  </si>
  <si>
    <t>Jader Antonio</t>
  </si>
  <si>
    <t>José Raimunda Olavo Santos Ltda.</t>
  </si>
  <si>
    <t>JR Comercial de Frutas</t>
  </si>
  <si>
    <t>JM Distribuidora de Bananas</t>
  </si>
  <si>
    <t>Kifruta</t>
  </si>
  <si>
    <t>Kumagai &amp; Arima Ltda.</t>
  </si>
  <si>
    <t>Laranja Boa</t>
  </si>
  <si>
    <t>Longa Vida</t>
  </si>
  <si>
    <t>Mais Sabor</t>
  </si>
  <si>
    <t>Mamão e Cia</t>
  </si>
  <si>
    <t>Nativa Produtos Alimentícios</t>
  </si>
  <si>
    <t>Nectafruta</t>
  </si>
  <si>
    <t>Perboni &amp; Perboni</t>
  </si>
  <si>
    <t>Perboni Frutas Especias</t>
  </si>
  <si>
    <t>Perboni S/A Frutas Tropicais</t>
  </si>
  <si>
    <t>Primus Comercial de Hortigranjeiros</t>
  </si>
  <si>
    <t>Ranir Alimentos</t>
  </si>
  <si>
    <t>Rb Laranjas</t>
  </si>
  <si>
    <t>Rei da Pimenta</t>
  </si>
  <si>
    <t>Rei do Melão / L&amp;R Comércio de Frutas</t>
  </si>
  <si>
    <t>Saraiva</t>
  </si>
  <si>
    <t>Só Laranjas Comércio de Cítricos Ltda.</t>
  </si>
  <si>
    <t>Super Horti Comércio de Verduras e Legumes Ltda.</t>
  </si>
  <si>
    <t>Ta Alimentos</t>
  </si>
  <si>
    <t>Uto Frutas e Legumes</t>
  </si>
  <si>
    <t>Viver Frutas</t>
  </si>
  <si>
    <t>Vivi Frutas</t>
  </si>
  <si>
    <t>WV Distribuidora de Bananas</t>
  </si>
  <si>
    <t>SUB-TOTAL ARRECADAÇÕES CONCESSIONÁRIOS (KG)</t>
  </si>
  <si>
    <t>PERMISSIONÁRIOS, PRODUTORES e PESSOA FÍSICA</t>
  </si>
  <si>
    <t>Adriano Rodrigues dos Santos</t>
  </si>
  <si>
    <t>Adilson Julio</t>
  </si>
  <si>
    <t>Aguinaldo</t>
  </si>
  <si>
    <t>Alex Sousa</t>
  </si>
  <si>
    <t>Alexandre</t>
  </si>
  <si>
    <t>Altair Ferreira Monteiro</t>
  </si>
  <si>
    <t>Alves Souza</t>
  </si>
  <si>
    <t>Amarildo</t>
  </si>
  <si>
    <t>Anderson Clayton Alves dos Santos</t>
  </si>
  <si>
    <t>Antônio Amâncio de Carvalho</t>
  </si>
  <si>
    <t>Arlindo José Toledo</t>
  </si>
  <si>
    <t>Carla Dias</t>
  </si>
  <si>
    <t>Cleiton César Evangelista</t>
  </si>
  <si>
    <t>Dalny Nunes</t>
  </si>
  <si>
    <t>Damião</t>
  </si>
  <si>
    <t>David José Bento</t>
  </si>
  <si>
    <t>Devair</t>
  </si>
  <si>
    <t>Diego</t>
  </si>
  <si>
    <t>Dione Pereira Sousa</t>
  </si>
  <si>
    <t>Divino Pereira Passos</t>
  </si>
  <si>
    <t>Divino Serrano dos Santos</t>
  </si>
  <si>
    <t xml:space="preserve">Divino Rodrigues do Nascimento </t>
  </si>
  <si>
    <t>Divino Vieira de Souza</t>
  </si>
  <si>
    <t>Dyone Rodrygues</t>
  </si>
  <si>
    <t>Edielson</t>
  </si>
  <si>
    <t>Edson Rodrigues Tavares</t>
  </si>
  <si>
    <t>Edmar Cardoso de Oliveira</t>
  </si>
  <si>
    <t>Edimar</t>
  </si>
  <si>
    <t>Eduardo</t>
  </si>
  <si>
    <t>Edivaldo Lopes de Oliveira</t>
  </si>
  <si>
    <t>Eleuza Franca de Melo</t>
  </si>
  <si>
    <t>Esio Bernardes do Vale</t>
  </si>
  <si>
    <t>Emater</t>
  </si>
  <si>
    <t>Euler Borges Pinheiro</t>
  </si>
  <si>
    <t>Fabio</t>
  </si>
  <si>
    <t>Francis</t>
  </si>
  <si>
    <t>Francisco Silva</t>
  </si>
  <si>
    <t>Frutal Bahia</t>
  </si>
  <si>
    <t>Gaspar Silva</t>
  </si>
  <si>
    <t>Geremias da Conceição</t>
  </si>
  <si>
    <t>Geraldino</t>
  </si>
  <si>
    <t>Guilherme Marques</t>
  </si>
  <si>
    <t>Greise</t>
  </si>
  <si>
    <t>Helio Souza</t>
  </si>
  <si>
    <t>Hellin Barbosa Silva</t>
  </si>
  <si>
    <t>Helton Correa de Sousa</t>
  </si>
  <si>
    <t>Hercicléi Franco</t>
  </si>
  <si>
    <t>Hilton Alcides</t>
  </si>
  <si>
    <t>Ivan J M</t>
  </si>
  <si>
    <t>Jaci Rodrigo Tavares</t>
  </si>
  <si>
    <t>Jair Pinheiro</t>
  </si>
  <si>
    <t>Jair Pires</t>
  </si>
  <si>
    <t>Jean</t>
  </si>
  <si>
    <t>Jeová</t>
  </si>
  <si>
    <t>Jeová Foriando</t>
  </si>
  <si>
    <t>Jeremias da Conceição Lopes</t>
  </si>
  <si>
    <t>Jhony da Silva</t>
  </si>
  <si>
    <t>João Divino Alves Pereira</t>
  </si>
  <si>
    <t>João Filho</t>
  </si>
  <si>
    <t>João José de Souza</t>
  </si>
  <si>
    <t>João Rael</t>
  </si>
  <si>
    <t>João Rodrigues da Silva Filho</t>
  </si>
  <si>
    <t>Joniston Silva</t>
  </si>
  <si>
    <t>José Abreu</t>
  </si>
  <si>
    <t>Jose Carlos</t>
  </si>
  <si>
    <t>José Eduardo Thomas Etto</t>
  </si>
  <si>
    <t>José Eduardo Trindade</t>
  </si>
  <si>
    <t>José Pereira de Jesus</t>
  </si>
  <si>
    <t>José Toledo</t>
  </si>
  <si>
    <t>Juscelino Alves Pereira</t>
  </si>
  <si>
    <t>Kassio</t>
  </si>
  <si>
    <t>Kesio Bernades</t>
  </si>
  <si>
    <t>Leandro Souza</t>
  </si>
  <si>
    <t>Lidia</t>
  </si>
  <si>
    <t>Lindomar Pereira da Silva</t>
  </si>
  <si>
    <t>Lorivan Ferreira</t>
  </si>
  <si>
    <t>Lucimar Nogueira Monteiro</t>
  </si>
  <si>
    <t>Luismar Pereira Cardoso</t>
  </si>
  <si>
    <t>Luiz Camargo</t>
  </si>
  <si>
    <t>Luiz Cardoso</t>
  </si>
  <si>
    <t>Luiz Matheus</t>
  </si>
  <si>
    <t>Luzia Pereira</t>
  </si>
  <si>
    <t>Lydiany Uchoa</t>
  </si>
  <si>
    <t>Manuel</t>
  </si>
  <si>
    <t>Marcos Maurilho</t>
  </si>
  <si>
    <t>Maria Landia de Matos Reis da Silva</t>
  </si>
  <si>
    <t>Mauricio Pereira dos Santos</t>
  </si>
  <si>
    <t>Maurício Wesley</t>
  </si>
  <si>
    <t>Medeiros</t>
  </si>
  <si>
    <t>Nario Alves</t>
  </si>
  <si>
    <t>Natal Francisco Vieira</t>
  </si>
  <si>
    <t>Neide</t>
  </si>
  <si>
    <t>Odison Marques Junior</t>
  </si>
  <si>
    <t>Oswaldo Alves</t>
  </si>
  <si>
    <t>Paulita</t>
  </si>
  <si>
    <t>Paulo Cardoso da Silva</t>
  </si>
  <si>
    <t>Paulo Roberto Alvez</t>
  </si>
  <si>
    <t>Peninha Pereira Pinto</t>
  </si>
  <si>
    <t>Raimundo</t>
  </si>
  <si>
    <t>Reinaldo Pereira dos Santos</t>
  </si>
  <si>
    <t>Renato Alvez</t>
  </si>
  <si>
    <t>Roberto Chaves Silva</t>
  </si>
  <si>
    <t>Roberto Kennidy</t>
  </si>
  <si>
    <t>Robson Moreira</t>
  </si>
  <si>
    <t>Rodrigo</t>
  </si>
  <si>
    <t>Rogério Rodrigues</t>
  </si>
  <si>
    <t>Salvador Rodrigues</t>
  </si>
  <si>
    <t>Samuel</t>
  </si>
  <si>
    <t>Sandoval Queiroz</t>
  </si>
  <si>
    <t>Sandro Rocha</t>
  </si>
  <si>
    <t>Sebastião da Ressurreição</t>
  </si>
  <si>
    <t>Sergio Henrique S. Silva</t>
  </si>
  <si>
    <t>Sérgio Pires</t>
  </si>
  <si>
    <t>Silvio Select</t>
  </si>
  <si>
    <t>Sonia</t>
  </si>
  <si>
    <t>Uedino Caetano Leas</t>
  </si>
  <si>
    <t>Valdeir Francisco Ferreira</t>
  </si>
  <si>
    <t>Valmir Antonio Gonçalves</t>
  </si>
  <si>
    <t>Valquiria  Pereira Soares</t>
  </si>
  <si>
    <t>Valtenes Alvez</t>
  </si>
  <si>
    <t>Vanderley Cordeiro</t>
  </si>
  <si>
    <t>Vergilho Marco Faria</t>
  </si>
  <si>
    <t>Waderson Wagen</t>
  </si>
  <si>
    <t>Walter Nunes da Costa</t>
  </si>
  <si>
    <t>Thyago Henrique</t>
  </si>
  <si>
    <t>Weliton</t>
  </si>
  <si>
    <t>Wendel Nogueira</t>
  </si>
  <si>
    <t>Vilma</t>
  </si>
  <si>
    <t>Sidiney</t>
  </si>
  <si>
    <t>Werisnon Rodrigues Tavares</t>
  </si>
  <si>
    <t>Wesley Ferreira Rodrigues</t>
  </si>
  <si>
    <t>Wesley Faria Garcia</t>
  </si>
  <si>
    <t>Whenik Oliveira</t>
  </si>
  <si>
    <t>Willia Alvez da Costa</t>
  </si>
  <si>
    <t>SUB-TOTAL ARRECADAÇÕES PERMISSIONÁRIOS E PRODUTORES (KG)</t>
  </si>
  <si>
    <t>TOTAL ARRECADAÇÕES (KG)</t>
  </si>
  <si>
    <t>7. DESCRITIVO DAS DEMAIS ATIVIDADES</t>
  </si>
  <si>
    <t>Item Meta TF: -   /   Item Meta PT: 9.9</t>
  </si>
  <si>
    <t>Atividades relevantes por área técnica e/ou geral desenvolvidas na unidade (conforme Plano de Trabalho):</t>
  </si>
  <si>
    <t>Impactos das atividades desenvolvidas (conforme Plano de Trabalho):</t>
  </si>
  <si>
    <r>
      <rPr>
        <b/>
        <sz val="11"/>
        <rFont val="Arial"/>
        <family val="2"/>
      </rPr>
      <t xml:space="preserve">TF: </t>
    </r>
    <r>
      <rPr>
        <sz val="11"/>
        <rFont val="Arial"/>
        <family val="2"/>
      </rPr>
      <t xml:space="preserve">Termo de Fomento; </t>
    </r>
    <r>
      <rPr>
        <b/>
        <sz val="11"/>
        <rFont val="Arial"/>
        <family val="2"/>
      </rPr>
      <t xml:space="preserve"> PT</t>
    </r>
    <r>
      <rPr>
        <sz val="11"/>
        <rFont val="Arial"/>
        <family val="2"/>
      </rPr>
      <t>: Plano de Trabalho;</t>
    </r>
    <r>
      <rPr>
        <b/>
        <sz val="11"/>
        <rFont val="Arial"/>
        <family val="2"/>
      </rPr>
      <t xml:space="preserve">  PR:</t>
    </r>
    <r>
      <rPr>
        <sz val="11"/>
        <rFont val="Arial"/>
        <family val="2"/>
      </rPr>
      <t xml:space="preserve"> </t>
    </r>
    <r>
      <rPr>
        <sz val="10"/>
        <rFont val="Arial"/>
        <family val="2"/>
      </rPr>
      <t>Programado conforme Plano de Trabalho</t>
    </r>
    <r>
      <rPr>
        <sz val="11"/>
        <rFont val="Arial"/>
        <family val="2"/>
      </rPr>
      <t xml:space="preserve">;  </t>
    </r>
    <r>
      <rPr>
        <b/>
        <sz val="11"/>
        <rFont val="Arial"/>
        <family val="2"/>
      </rPr>
      <t>RZ:</t>
    </r>
    <r>
      <rPr>
        <sz val="11"/>
        <rFont val="Arial"/>
        <family val="2"/>
      </rPr>
      <t xml:space="preserve"> Realizado;</t>
    </r>
    <r>
      <rPr>
        <b/>
        <sz val="11"/>
        <rFont val="Arial"/>
        <family val="2"/>
      </rPr>
      <t xml:space="preserve"> %</t>
    </r>
    <r>
      <rPr>
        <sz val="11"/>
        <rFont val="Arial"/>
        <family val="2"/>
      </rPr>
      <t xml:space="preserve"> Percentual de execução alcançado até o momento.</t>
    </r>
  </si>
  <si>
    <t>RELAÇÃO DE ENTIDADES SOCIAIS CADASTRADAS MENSALMENTE
NO PROGRAMA BANCO DE ALIMENTOS</t>
  </si>
  <si>
    <t>Mês</t>
  </si>
  <si>
    <t>Cidade</t>
  </si>
  <si>
    <t>Bairro</t>
  </si>
  <si>
    <t>Qtde.</t>
  </si>
  <si>
    <t>Entidades cadastradas para o Programa de Aquisição de Alimentos Estadual (PAA)</t>
  </si>
  <si>
    <t>-</t>
  </si>
  <si>
    <t>Cristalina</t>
  </si>
  <si>
    <t>Associação São Vicente de Paulo</t>
  </si>
  <si>
    <t>Obras Sociais da Diocese de Formosa</t>
  </si>
  <si>
    <t>Goiandira</t>
  </si>
  <si>
    <t>Asilo São Vicente de Paulo de Goiandira</t>
  </si>
  <si>
    <t>Instituição de Amparo e Aprendizagem ao Menor Carente - IAAMEC</t>
  </si>
  <si>
    <t>Guapó</t>
  </si>
  <si>
    <t>Centro de Tratamento Espiritual Bezerra de Menezes</t>
  </si>
  <si>
    <t>Iporá</t>
  </si>
  <si>
    <t>Casa dos Deficientes de Iporá</t>
  </si>
  <si>
    <t>Luziânia</t>
  </si>
  <si>
    <t>Casa de Acolhida São Vicente de Paulo</t>
  </si>
  <si>
    <t>Morrinhos</t>
  </si>
  <si>
    <t>Fundação de Assistência Social Betuel</t>
  </si>
  <si>
    <t>Novo Gama</t>
  </si>
  <si>
    <t xml:space="preserve">Ilé Omin Asé Ogun Oniré </t>
  </si>
  <si>
    <t>Petrolina de Goiás</t>
  </si>
  <si>
    <t>Lar do Ancião</t>
  </si>
  <si>
    <t>Pires do Rio</t>
  </si>
  <si>
    <t>Formação Integral para Menores - FIMC</t>
  </si>
  <si>
    <t>Posse</t>
  </si>
  <si>
    <t>APAE Bruno Borges da Conceição</t>
  </si>
  <si>
    <t>Associação Amigos Portadores de Câncer de Quirinópolis</t>
  </si>
  <si>
    <t>Rio Verde</t>
  </si>
  <si>
    <t>Centro de Recuperação Recanto de Paz</t>
  </si>
  <si>
    <t>Comunidade Terapêutica Gênesis</t>
  </si>
  <si>
    <t>Santa Rita do Araguaia</t>
  </si>
  <si>
    <t>São Miguel do Araguaia</t>
  </si>
  <si>
    <t>Associação de Pais e Amigos dos Excepcionais de São Miguel do Araguaia - APAE</t>
  </si>
  <si>
    <t>De mãos Dadas Pela Vida - MPV</t>
  </si>
  <si>
    <t>Obras Sociais da Casa da Fraternidade Irmã Scheila</t>
  </si>
  <si>
    <t>Uruaçu</t>
  </si>
  <si>
    <t>Obras Sociais da Diocese de Uruaçu</t>
  </si>
  <si>
    <t>Uruana</t>
  </si>
  <si>
    <t>Lar São Vicente de Paula</t>
  </si>
  <si>
    <t>Valparaíso</t>
  </si>
  <si>
    <t>Instituto Anjos de Rua</t>
  </si>
  <si>
    <t>Fraternidade Espírita Luz e Caridade</t>
  </si>
  <si>
    <t>Seara de Luz</t>
  </si>
  <si>
    <t>Porangatu</t>
  </si>
  <si>
    <t>São Vicente de Paulo VI</t>
  </si>
  <si>
    <t>Goiatuba</t>
  </si>
  <si>
    <t>Grupo Espírita da Paz</t>
  </si>
  <si>
    <t>Casa dos Deficientes</t>
  </si>
  <si>
    <t>Doverlândia</t>
  </si>
  <si>
    <t>Centro Espírita Santinha Campos</t>
  </si>
  <si>
    <t>Fazenda Nova</t>
  </si>
  <si>
    <t>Associação de Idosos</t>
  </si>
  <si>
    <t>Lar Maria de Nazaré</t>
  </si>
  <si>
    <t>Vem Viver</t>
  </si>
  <si>
    <t>Araguapaz</t>
  </si>
  <si>
    <t>Fundo Municipal de Direito do Idoso</t>
  </si>
  <si>
    <t>Campestre de Goiás</t>
  </si>
  <si>
    <t>Associação do Bem Estar de Campestre de Goiás</t>
  </si>
  <si>
    <t>Barro Alto</t>
  </si>
  <si>
    <t>Associação dos Parceiros da Arte Cultural de Barro Alto - APAC</t>
  </si>
  <si>
    <t>Flores de Goiás</t>
  </si>
  <si>
    <t>Associação das Mulheres Prod. Rurais do Bom Sucesso - Amprabons</t>
  </si>
  <si>
    <t>Obra Social Nossa Senhora da Glória Fazenda da Esperança</t>
  </si>
  <si>
    <t>Aragoiânia</t>
  </si>
  <si>
    <t>Associação Centro de Referência Raio de Sol</t>
  </si>
  <si>
    <t>Uirapuru</t>
  </si>
  <si>
    <t>Associacão de Pais e Alunos da Escola Família Agrícola de Uirapuru</t>
  </si>
  <si>
    <t>Associação de Apoio à Saúde do Idoso, Pessoa com Deficiência e Comunidade Carente</t>
  </si>
  <si>
    <t>Silvânia</t>
  </si>
  <si>
    <t>Centro Terapêutico Fica Vivo</t>
  </si>
  <si>
    <t>Associação de Apoio à Saúde da Pessoa Carente</t>
  </si>
  <si>
    <t> </t>
  </si>
  <si>
    <t>Centro de Referência de Assistência Social - CRAS</t>
  </si>
  <si>
    <t>Alexânia</t>
  </si>
  <si>
    <t>Aloândia</t>
  </si>
  <si>
    <t>Alto Paraíso de Goiás</t>
  </si>
  <si>
    <t>Alvorada do Norte</t>
  </si>
  <si>
    <t>Abrigo dos Velhos Prof Nicephoro Pereira da Silva</t>
  </si>
  <si>
    <t xml:space="preserve">Lar São Vicente de Paulo de Anicuns </t>
  </si>
  <si>
    <t>Instituto Abrigo Coração de Jesus - ECOVAM</t>
  </si>
  <si>
    <t>Núcleo Bem-te-vi</t>
  </si>
  <si>
    <t>Associação Apóstolo Santana</t>
  </si>
  <si>
    <t>Baliza</t>
  </si>
  <si>
    <t>Bom Jesus de Goiás</t>
  </si>
  <si>
    <t>Bonfinópolis</t>
  </si>
  <si>
    <t>Buriti Alegre</t>
  </si>
  <si>
    <t>Cachoeira Alta</t>
  </si>
  <si>
    <t>Caçu</t>
  </si>
  <si>
    <t>Caiapônia</t>
  </si>
  <si>
    <t>Grupo de Assistidos do Confrade Zé Boizim</t>
  </si>
  <si>
    <t>Campo Limpo de Goiás</t>
  </si>
  <si>
    <t>Campos Verdes</t>
  </si>
  <si>
    <t>Carmo do Rio Verde</t>
  </si>
  <si>
    <t>Cavalcante</t>
  </si>
  <si>
    <t>Ceres</t>
  </si>
  <si>
    <t>Unidade Vicentina de Ceres</t>
  </si>
  <si>
    <t>Cezarina</t>
  </si>
  <si>
    <t>Cidade Ocidental</t>
  </si>
  <si>
    <t>Cocalzinho de Goiás</t>
  </si>
  <si>
    <t>Associação São Vicente de Paulo Conferência São Sebastião</t>
  </si>
  <si>
    <t xml:space="preserve">Associação de Pais e Amigos dos Excepcionais - APAE de Cristalina </t>
  </si>
  <si>
    <t>Cristianópolis</t>
  </si>
  <si>
    <t>Crixás</t>
  </si>
  <si>
    <t>Associação de Pais e Amigos dos Excepcionais - APAE de Crixás</t>
  </si>
  <si>
    <t>Damianópolis</t>
  </si>
  <si>
    <t>Divinópolis de Goiás</t>
  </si>
  <si>
    <t>Associação Regional de Combate ao Câncer de Doverlândia</t>
  </si>
  <si>
    <t>Faina</t>
  </si>
  <si>
    <t>Lar do Idoso Dona Leontina Gobby Cunha</t>
  </si>
  <si>
    <t>Associação dos Idosos de Fazenda Nova</t>
  </si>
  <si>
    <t>Firminópolis</t>
  </si>
  <si>
    <t>Lar São José de Formosa</t>
  </si>
  <si>
    <t xml:space="preserve">Obras Sociais da Diocese de Formosa </t>
  </si>
  <si>
    <t>Goianésia</t>
  </si>
  <si>
    <t>Associação Instituto Social Kairós</t>
  </si>
  <si>
    <t>Goiânia</t>
  </si>
  <si>
    <t xml:space="preserve">Goiás </t>
  </si>
  <si>
    <t>Obras Sociais da Diocese de Goiás</t>
  </si>
  <si>
    <t>Gouvelândia</t>
  </si>
  <si>
    <t>Guaraíta</t>
  </si>
  <si>
    <t>Heitoraí</t>
  </si>
  <si>
    <t>CEPMG Prof. Augusta Machado</t>
  </si>
  <si>
    <t>Iaciara</t>
  </si>
  <si>
    <t>Inaciolândia</t>
  </si>
  <si>
    <t>Ipameri</t>
  </si>
  <si>
    <t>Abrigo Filantrópico Alfredo Júlio</t>
  </si>
  <si>
    <t>Associação Pestalozzi de Ipameri</t>
  </si>
  <si>
    <t>Associação Adelino de Carvalho</t>
  </si>
  <si>
    <t>Desafio Jovem de Iporá</t>
  </si>
  <si>
    <t>Itaberaí</t>
  </si>
  <si>
    <t>Associação Pestalozzi de Itaberaí</t>
  </si>
  <si>
    <t>Itajá</t>
  </si>
  <si>
    <t>Itapuranga</t>
  </si>
  <si>
    <t>Associação Beneficente Nova Aliança - Lar da Melhor Idade - ABNAI</t>
  </si>
  <si>
    <t>Associação Popular de Saúde de Itapuranga</t>
  </si>
  <si>
    <t>Itarumã</t>
  </si>
  <si>
    <t>Jandaia</t>
  </si>
  <si>
    <t>Jaraguá</t>
  </si>
  <si>
    <t>Jataí</t>
  </si>
  <si>
    <t>Associação Beneficente Albergue São Vicente de Paulo</t>
  </si>
  <si>
    <t>Jussara</t>
  </si>
  <si>
    <t>Lar Beneficente Bom Jesus</t>
  </si>
  <si>
    <t>Lagoa Santa</t>
  </si>
  <si>
    <t xml:space="preserve"> Associação dos Deficientes Físicos de Luziânia</t>
  </si>
  <si>
    <t>Mairipotaba</t>
  </si>
  <si>
    <t>Matrinchã</t>
  </si>
  <si>
    <t>Minaçu</t>
  </si>
  <si>
    <t>Sociedade Beneficente São Francisco de Assis</t>
  </si>
  <si>
    <t>Associação de Pais e Amigos dos Excepcionais de Minaçu</t>
  </si>
  <si>
    <t>Associação dos Aposentados e Pensionistas de Minaçu</t>
  </si>
  <si>
    <t>Mineiros</t>
  </si>
  <si>
    <t>Associação de Voluntários no Combate ao Câncer de Mineiros</t>
  </si>
  <si>
    <t>Moiporá</t>
  </si>
  <si>
    <t>Monte Alegre de Goiás</t>
  </si>
  <si>
    <t>Centro Espírita Luz e Caridade</t>
  </si>
  <si>
    <t>Associação Morrinhense de Proteção, Acolhimento e Reintegração Social</t>
  </si>
  <si>
    <t>Fundação de Assistência Social Betel</t>
  </si>
  <si>
    <t xml:space="preserve">Casa da Amizade de Morrinhos </t>
  </si>
  <si>
    <t>Mossâmedes</t>
  </si>
  <si>
    <t>Mozarlândia</t>
  </si>
  <si>
    <t>Mutunópolis</t>
  </si>
  <si>
    <t xml:space="preserve">Lar São Vicente de Paulo do Centro Espírita Luz e Caridade </t>
  </si>
  <si>
    <t>Nova América</t>
  </si>
  <si>
    <t>Nova Roma</t>
  </si>
  <si>
    <t>Associação Recanto Mais Saúde - Centro Geriátrico</t>
  </si>
  <si>
    <t>Orizona</t>
  </si>
  <si>
    <t>Associação dos Idosos da Comunidade de Firmeza e Adjacentes</t>
  </si>
  <si>
    <t>Palmeiras  de Goiás</t>
  </si>
  <si>
    <t>Centro de Recuperação de Alcoólatras de Palmeiras de Goiás</t>
  </si>
  <si>
    <t>Palminópolis</t>
  </si>
  <si>
    <t>Panamá</t>
  </si>
  <si>
    <t>Paranaiguara</t>
  </si>
  <si>
    <t>Perolândia</t>
  </si>
  <si>
    <t>Petrolina Rede Solidária</t>
  </si>
  <si>
    <t>Piracanjuba</t>
  </si>
  <si>
    <t>Planaltina</t>
  </si>
  <si>
    <t>Associação dos Moradores de São Gabriel</t>
  </si>
  <si>
    <t>Instituto Voz da Comunidade</t>
  </si>
  <si>
    <t>Associação de Pais e Amigos dos Excepcionais de Planaltina</t>
  </si>
  <si>
    <t>Igreja Assembleia de Deus Ministério Videira</t>
  </si>
  <si>
    <t xml:space="preserve">Obra Unida A Sociedade São Vicente de Paulo </t>
  </si>
  <si>
    <t>Porteirão</t>
  </si>
  <si>
    <t>Associação Beneficiente Projeto Luz</t>
  </si>
  <si>
    <t>Rialma</t>
  </si>
  <si>
    <t>Sanclerlândia</t>
  </si>
  <si>
    <t>Santa Isabel</t>
  </si>
  <si>
    <t>Associação de Idosos e Pessoas Carentes de Santo Antônio do Descoberto - ASIPEC/SAD</t>
  </si>
  <si>
    <t>São Domingos</t>
  </si>
  <si>
    <t xml:space="preserve">São João d’Aliança </t>
  </si>
  <si>
    <t>São Luís de Montes Belos</t>
  </si>
  <si>
    <t>Conferência São Vicente de Paulo Lar Vicentino</t>
  </si>
  <si>
    <t>São Luiz do Norte</t>
  </si>
  <si>
    <t xml:space="preserve">Secretaria Municipal de Agricultura e Abastecimento de Senador Canedo - SEMAB </t>
  </si>
  <si>
    <t>Lar de Idosos de Silvânia</t>
  </si>
  <si>
    <t>Associação de Pais e Amigos dos Excepcionais de Silvânia</t>
  </si>
  <si>
    <t>Simolândia</t>
  </si>
  <si>
    <t>Sítio d’Abadia</t>
  </si>
  <si>
    <t>Teresina de Goiás</t>
  </si>
  <si>
    <t>Trombas</t>
  </si>
  <si>
    <t>Lar São Vicente de Paulo de Uruana</t>
  </si>
  <si>
    <t>Valparaíso de Goiás</t>
  </si>
  <si>
    <t>Varjão</t>
  </si>
  <si>
    <t>Vianópolis</t>
  </si>
  <si>
    <t>Lar dos Idosos de Vianópolis</t>
  </si>
  <si>
    <t xml:space="preserve">Vila Boa </t>
  </si>
  <si>
    <t>Vila Propício</t>
  </si>
  <si>
    <r>
      <rPr>
        <b/>
        <sz val="10"/>
        <color theme="1"/>
        <rFont val="Arial"/>
        <family val="2"/>
      </rPr>
      <t xml:space="preserve">Observação: 
</t>
    </r>
    <r>
      <rPr>
        <sz val="10"/>
        <color theme="1"/>
        <rFont val="Arial"/>
        <family val="2"/>
      </rPr>
      <t>- Os cadastros dos Centros de Referência da Assistência Social (CRAS) foram feitos através da SEAPA, via ofício. Os equipamentos públicos irão receber os alimentos dos agricultores e distribuir para as famílias cadastradas.
- A Secretaria Municipal de Agricultura e Abastecimento de Senador Canedo (SEMAB), conforme Processo SEI nº 202317647003382, também irá receber os alimentos dos agricultores e fazer a distribuição para as famílias.</t>
    </r>
  </si>
  <si>
    <t>munic.</t>
  </si>
  <si>
    <t>14 mun.</t>
  </si>
  <si>
    <t>56 bairros</t>
  </si>
  <si>
    <t>16 mun.</t>
  </si>
  <si>
    <t>53 bairos</t>
  </si>
  <si>
    <t>11 municípios</t>
  </si>
  <si>
    <t>37 bairros</t>
  </si>
  <si>
    <t>11 Mun.</t>
  </si>
  <si>
    <t>Anhanguera</t>
  </si>
  <si>
    <t>Residencial Antonio Carlos Pires</t>
  </si>
  <si>
    <t>47 BAIRROS</t>
  </si>
  <si>
    <t>12 mun.</t>
  </si>
  <si>
    <t>44 bairros</t>
  </si>
  <si>
    <t>10 municípios</t>
  </si>
  <si>
    <t>41 bairros</t>
  </si>
  <si>
    <t>8 mun.</t>
  </si>
  <si>
    <t>40 bairros</t>
  </si>
  <si>
    <t>11 mun.</t>
  </si>
  <si>
    <t>bairros</t>
  </si>
  <si>
    <t xml:space="preserve"> Trindade</t>
  </si>
  <si>
    <t>municipios</t>
  </si>
  <si>
    <t>Setor Rodoviáio</t>
  </si>
  <si>
    <t xml:space="preserve">                                                     Trindade</t>
  </si>
  <si>
    <t>45 bairros</t>
  </si>
  <si>
    <t>Nova Suiça</t>
  </si>
  <si>
    <t>Municípios</t>
  </si>
  <si>
    <t>Vila Multirão</t>
  </si>
  <si>
    <t>51 bairros</t>
  </si>
  <si>
    <t>63 BAIRROS</t>
  </si>
  <si>
    <t>13 municípios</t>
  </si>
  <si>
    <t>Setor Recreio de Ipe</t>
  </si>
  <si>
    <t>64 bairros</t>
  </si>
  <si>
    <t xml:space="preserve">                             Trindade</t>
  </si>
  <si>
    <t>13 bairros</t>
  </si>
  <si>
    <t>Jardim Guanabara</t>
  </si>
  <si>
    <t>Marechal Rondon - Fama</t>
  </si>
  <si>
    <t>60 bairros</t>
  </si>
  <si>
    <t>Residencial Buena Vista IV</t>
  </si>
  <si>
    <t xml:space="preserve">Comunidade Terapêutica Heroínas da Fé </t>
  </si>
  <si>
    <t>Centro de Apoio ao Mais Carente - Casa da Acolhida</t>
  </si>
  <si>
    <t>13 mun.</t>
  </si>
  <si>
    <t>47 bairros</t>
  </si>
  <si>
    <t>Igreja Assembléia de Deus Tanque de Siloe Nova Vida - ADTSINOVI</t>
  </si>
  <si>
    <t>Rancho Novo Horizonte Lar das Crianças e Adolescentes</t>
  </si>
  <si>
    <t>Willian Rose de Araújo</t>
  </si>
  <si>
    <t>Marília Araújo Silva</t>
  </si>
  <si>
    <t xml:space="preserve">Gerente do Banco de Alimentos 
</t>
  </si>
  <si>
    <t>Orlando de Morais</t>
  </si>
  <si>
    <t>Cromínia</t>
  </si>
  <si>
    <t>Associação Novo Amanhecer - ANAMA</t>
  </si>
  <si>
    <t>Associação dos Moradores do Setor Expansul - Asmose</t>
  </si>
  <si>
    <t xml:space="preserve">Lazaro Vilmondes </t>
  </si>
  <si>
    <t>WRP - Verduras</t>
  </si>
  <si>
    <t>Assembleia de Deus - Ministério Nova Terra Novo Mundo</t>
  </si>
  <si>
    <t>Comunidade Espirita Trabalho, Amor e FÉ - CETAF</t>
  </si>
  <si>
    <t>Igreja Evangélica Pentecostal Fogo do Espírito Santo de Deus</t>
  </si>
  <si>
    <t>Associação de Travestis, Transexuais e Transgêneros de Goiás Astral/GO</t>
  </si>
  <si>
    <t>Centro Espírita Emmanoel</t>
  </si>
  <si>
    <t>Federação Goiânia de Mixed Martial Arts</t>
  </si>
  <si>
    <t>Núcleo de Estudos Espíritas Raio de Luz</t>
  </si>
  <si>
    <t>Comunidade Quilombola Nossa Senhora de Aparecida - Comunidade Negra Dona Helena</t>
  </si>
  <si>
    <t>Jardim Vila Rica</t>
  </si>
  <si>
    <t>Ekklesia Igreja Cristã Inclusiva</t>
  </si>
  <si>
    <t>Residencial Itaipu 2</t>
  </si>
  <si>
    <t>Setor Leste Universitário</t>
  </si>
  <si>
    <t>Associação Brasileira de Assistência ao Egresso</t>
  </si>
  <si>
    <t>Associação Esportiva Evoluir</t>
  </si>
  <si>
    <t xml:space="preserve">Após as capacitações sobre o Mix do Bem nas unidades e programas da OVG, neste mês foram realizados os seguintes atendimentos:
</t>
  </si>
  <si>
    <t>Centro Espírita Luzes do Evangelho</t>
  </si>
  <si>
    <t>Agência Adventista de Desenvolvimento e Recursos de Assistência do Centro Oeste</t>
  </si>
  <si>
    <t>Centro Espírita Seareiros do Cristo</t>
  </si>
  <si>
    <t>Instituição alterou o nome.
DE: Associação Mão Amiga dos Moradores do Residencial Antônio Carlos Pires
PARA: Associação Mão Amiga Sonho Dourado do Estado de Goiás</t>
  </si>
  <si>
    <t>Associação Quadrangular Amparo - AQAMP</t>
  </si>
  <si>
    <t>Centro Espírita Serapião Ribeiro</t>
  </si>
  <si>
    <t>Igreja Assembleia de Deus Unção Divina</t>
  </si>
  <si>
    <t>Associação Beneficente Filantrópica Projeto Luz</t>
  </si>
  <si>
    <t>Conselho de Pastores e Ministérios de Abadia de Goiás - COPEMAG</t>
  </si>
  <si>
    <t>Grupo Ecológico Ambiental Nacional Comando Pantera</t>
  </si>
  <si>
    <t>39 mun</t>
  </si>
  <si>
    <t>Centro Espírita Severino Baiano na Lei de Xangô</t>
  </si>
  <si>
    <t>Associação Lar Doce Lar</t>
  </si>
  <si>
    <t>Quantidade de alimentos doados para famílias e entidades sociais</t>
  </si>
  <si>
    <t>Da Terra</t>
  </si>
  <si>
    <t>Casa de Deus Cultura e Cidadania Tia Marlene</t>
  </si>
  <si>
    <t xml:space="preserve">Associação Caminhos do Bem de Goiás - ACBG </t>
  </si>
  <si>
    <t>Associação São Nicolau</t>
  </si>
  <si>
    <t>Cidade Jardim</t>
  </si>
  <si>
    <t>Associação Brasileira Esperança e Vida</t>
  </si>
  <si>
    <t>Recanto do Bosque</t>
  </si>
  <si>
    <t>Sociedade Assistencial de Goiás</t>
  </si>
  <si>
    <t>Grupo de Amigos do Setor Urias Magalhaes e Adjacências</t>
  </si>
  <si>
    <t>Associação Evangélica Heroínas da Fé</t>
  </si>
  <si>
    <t>Instituto Mãos Estendidas Girassol</t>
  </si>
  <si>
    <t>Organização Social do Bem Estar da Família</t>
  </si>
  <si>
    <t>São Luis de Montes Belos</t>
  </si>
  <si>
    <t>Desafio Jovem Ebenezer</t>
  </si>
  <si>
    <t>Sérgio Reginaldo Leite</t>
  </si>
  <si>
    <t>5. DISTRIBUIÇÃO DE ALIMENTOS POR INSTITUIÇÃO / ENTIDADE E FAMÍLIA (KG)</t>
  </si>
  <si>
    <t xml:space="preserve">Quantidade de alimentos destinados a instituições para alimentação animal </t>
  </si>
  <si>
    <t xml:space="preserve">Quantidade de alimentos selecionados para processamentos </t>
  </si>
  <si>
    <t xml:space="preserve">Estoque </t>
  </si>
  <si>
    <t>Associação Construindo um Sonho</t>
  </si>
  <si>
    <t>Vila Nova Canaã</t>
  </si>
  <si>
    <t>Associação de Servos Sagrada Família</t>
  </si>
  <si>
    <t>Cândida de Morais</t>
  </si>
  <si>
    <t>Associação de Moradores do Setor Cândida de Morais e Parte do Setor Santos Dumon</t>
  </si>
  <si>
    <t>Associação Fazendo o Bem Moradores e Calon</t>
  </si>
  <si>
    <t>Antônio Pires da Silva</t>
  </si>
  <si>
    <t>Divino da Silva Pereira</t>
  </si>
  <si>
    <t>Divino José Ferreira</t>
  </si>
  <si>
    <t>Israel Barbosa Cardoso</t>
  </si>
  <si>
    <t>Jose Bartolomeu Godoi</t>
  </si>
  <si>
    <t>Yan Alencar Silva</t>
  </si>
  <si>
    <t>Leandro Rodrigues Raimundo</t>
  </si>
  <si>
    <t>Lazaro Clarindo Gonçalves</t>
  </si>
  <si>
    <t>Pedro Henrique Pedrosa Borges</t>
  </si>
  <si>
    <t>Reginaldo Alvez Arruda</t>
  </si>
  <si>
    <t>Sebastião Euripedes França</t>
  </si>
  <si>
    <t>Silvano Alves</t>
  </si>
  <si>
    <t>Instituto Esperança Viva Mão Amiga para Todos</t>
  </si>
  <si>
    <t>Silvio Inácio de Moura</t>
  </si>
  <si>
    <t>Silvio José de Souza</t>
  </si>
  <si>
    <t xml:space="preserve">Sergio Antonio de Freitas </t>
  </si>
  <si>
    <t>Marcelo Ribeiro dos Santos</t>
  </si>
  <si>
    <t>Instituto Márcia Melo</t>
  </si>
  <si>
    <t>mun</t>
  </si>
  <si>
    <t>Total de alimentos doados (KG)</t>
  </si>
  <si>
    <t>OBS.: O total de "alimentos coletados/arrecadados" é menor que a soma de "alimentos doados para famílias e entidades sociais", "alimentos destinados a instituições para alimentação animal" e "alimentos selecionados para processamentos" devido à aquisição, nos meses de junho, julho e agosto de 2020, de cestas de frutas e hortaliças da Cooperativa Mista dos Produtores de Hortifrutigranjeiros do Estado de Goiás (COMPHEGO) para serem entregues às famílias pela situação de emergência em razão da pandemia do Coronavírus. Diante disso, nesses meses, o volume de alimentos doados foi maior que a quantidade de alimentos coletados/arrecadados.</t>
  </si>
  <si>
    <t>Associação dos Idosos Os Gideões</t>
  </si>
  <si>
    <t>Associação Comercial e Industrial do Jardim Novo Mundo e Região</t>
  </si>
  <si>
    <t>Associação Comunitária Assistencial Geração Saúde</t>
  </si>
  <si>
    <t>Organização Preciso de Oportunidade</t>
  </si>
  <si>
    <t>Centro Oeste</t>
  </si>
  <si>
    <t>Associação Beneficente Terapêutica Águia</t>
  </si>
  <si>
    <t>Morada Nova</t>
  </si>
  <si>
    <t>Associação Família Sal da Terra</t>
  </si>
  <si>
    <t>Associação Comunitária Assistencial Cris Doando Amor</t>
  </si>
  <si>
    <t>Comunidade Terapêutica Reino Unido - CTR</t>
  </si>
  <si>
    <t>Cerrado Esporte Clube</t>
  </si>
  <si>
    <t>Instituto Albino Boa Ventura</t>
  </si>
  <si>
    <t>Centro Espírita Beneficiente União do Vegetal</t>
  </si>
  <si>
    <t>Obra Social Nossa Senhora da Glória - Fazenda da Esperança Aurilândia</t>
  </si>
  <si>
    <t>Associação do Desenvolvimento Social do Centro Oeste - ADESCO</t>
  </si>
  <si>
    <t>Associação de Combate ao Câncer de Trindade</t>
  </si>
  <si>
    <t>Caetano Distribuidora</t>
  </si>
  <si>
    <t>Jonas Pedro de Oliveira</t>
  </si>
  <si>
    <t>Associação do Poder de Deus Resgatando Vidas com Amor</t>
  </si>
  <si>
    <t>Ednei Antônio dos Santos</t>
  </si>
  <si>
    <t>15 Mun.</t>
  </si>
  <si>
    <t>Mara Rosa</t>
  </si>
  <si>
    <t>Padre Bernardo</t>
  </si>
  <si>
    <t>Novo Planalto</t>
  </si>
  <si>
    <t>Nova Crixás</t>
  </si>
  <si>
    <t>Rubiataba</t>
  </si>
  <si>
    <t>Comunidade Terapêutica Caminhando com Cristo</t>
  </si>
  <si>
    <t>Associação Assistencial Vida Plena</t>
  </si>
  <si>
    <t>Associação Missionária Shekina</t>
  </si>
  <si>
    <t>Comunidade Terapêutica Heroínas da Fé</t>
  </si>
  <si>
    <t>Associação Comunitária do P.A. Nova Aliança com Jurisdição em Todo Estado de Goiás</t>
  </si>
  <si>
    <t>Federação de Umbanda e Candomblé do Estado de Goiás</t>
  </si>
  <si>
    <t>Organização Social do Bem-Estar da Família</t>
  </si>
  <si>
    <t>Associação Atlética Wider Santos</t>
  </si>
  <si>
    <t>Nosso Lar Casa de Apoio de Jataí</t>
  </si>
  <si>
    <t>Centro de Ensino Especial Érica de Melo Barboza</t>
  </si>
  <si>
    <t>Grupo Assistencial Adolfo Bezerra de Menezes</t>
  </si>
  <si>
    <t>Associação Social Ágape</t>
  </si>
  <si>
    <t>Conselho Central da Sociedade São Vicente de Paulo</t>
  </si>
  <si>
    <t>Projeto Anjo da Guarda</t>
  </si>
  <si>
    <t>Associação Assistencial Resgate e Transformação de Vida</t>
  </si>
  <si>
    <t>Loja Maçônica Delta do Araguaia nº 111</t>
  </si>
  <si>
    <t>Instituição Trigo Humanitário</t>
  </si>
  <si>
    <t>Casa Dia Nossa Senhora de Lourdes</t>
  </si>
  <si>
    <t>Associação dos Moradores de Monte Alto, Vendinha e Ouro Verde</t>
  </si>
  <si>
    <t>Sociedade Evangélica Beneficente</t>
  </si>
  <si>
    <t>Associação Cultural Rio-Verdense de Hip-Hop</t>
  </si>
  <si>
    <t>Centro Espírita Renúncia</t>
  </si>
  <si>
    <t>Associação Amigos Multiplicadores do Bem</t>
  </si>
  <si>
    <t>Associação dos Devotos do Divino Espírito Santo</t>
  </si>
  <si>
    <t>A Casa Espírita Fonte de Luz</t>
  </si>
  <si>
    <t>Associação Cristã para Desenvolvimento Humano de Senador Canedo</t>
  </si>
  <si>
    <t>ONG Centro de Apoio ao Mais Carente - Casa da Acolhida</t>
  </si>
  <si>
    <t>Associação de Desenvolvimento da Comunidade dos Quilombolas de São Félix de Minaçu</t>
  </si>
  <si>
    <t>Cerrado Esporte Clube - CEC</t>
  </si>
  <si>
    <t>Associação do Desenvolvimento Social do Centro-Oeste - ADESCO</t>
  </si>
  <si>
    <t>Casa Evangélica Monte das Oliveiras - CEMOL</t>
  </si>
  <si>
    <t>Desafio Jovem Resgate de Anápolis</t>
  </si>
  <si>
    <t>Associação Beneficente Semeando a Verdade</t>
  </si>
  <si>
    <t>Luis Henrique Ribeiro Carvalhaes</t>
  </si>
  <si>
    <t>João Paulo Emiliano de Souza</t>
  </si>
  <si>
    <t>Instituição alterou o nome.
DE: Igreja Evangélica Avivamento  Para: Casa de Amigos Fazendo História</t>
  </si>
  <si>
    <t>14 mun</t>
  </si>
  <si>
    <t>Diretora de Unidades Socioassistenciais</t>
  </si>
  <si>
    <t>Conselho Escolar Professora Leise Lenza Rosa</t>
  </si>
  <si>
    <t>Organização Cultural Educacional Filantrópica</t>
  </si>
  <si>
    <t>Instituto Neoqav</t>
  </si>
  <si>
    <t>Sociedade Espírita João Nunes Maia</t>
  </si>
  <si>
    <t>ABC Futebol Cube</t>
  </si>
  <si>
    <t>Hortifruti Aliança Ltda</t>
  </si>
  <si>
    <t>Noe Rodrigues Tavares</t>
  </si>
  <si>
    <t>Associação de Moradores Conjunto Castelo Branco, Vila Morais e Setor Real</t>
  </si>
  <si>
    <t>Vila Paraíso</t>
  </si>
  <si>
    <t>Horta Escola - Município de Goiânia</t>
  </si>
  <si>
    <t>Setor Condomínio Esmeralda</t>
  </si>
  <si>
    <t>Instituto Redivivus</t>
  </si>
  <si>
    <t>Jardim Presidente</t>
  </si>
  <si>
    <t>Associação Brazilian Kids Care</t>
  </si>
  <si>
    <t>Instituto Esperança</t>
  </si>
  <si>
    <t>Associação Projeto Fenix Gyn</t>
  </si>
  <si>
    <t>Elohin Comunidade Terapêutica</t>
  </si>
  <si>
    <t>Comercial Coelho Ltda</t>
  </si>
  <si>
    <t>LCO Depósito Dois Irmãos</t>
  </si>
  <si>
    <t>Associação VPC - Amigos de Deus</t>
  </si>
  <si>
    <t>Escola Nossa Senhora Auxiliadora</t>
  </si>
  <si>
    <t>Abrigo dos Velhos Professor Nicephoro Pereira da Silva</t>
  </si>
  <si>
    <t>Associação de Jovens do Ministério Luz para os Povos Nação Jovem</t>
  </si>
  <si>
    <t>Creche Sagrada Coração de Jesus</t>
  </si>
  <si>
    <t>Conjunto Riviera</t>
  </si>
  <si>
    <t>Associação Rural da Agricultura Familiar de Novo Gama - ARAF</t>
  </si>
  <si>
    <t>Instituto Mãos que Acolhem</t>
  </si>
  <si>
    <t>Instituto Leão de Judá em Novo Gama</t>
  </si>
  <si>
    <t>Instituto Solidário Adriana Santos</t>
  </si>
  <si>
    <t>Atacadista Hort Verde</t>
  </si>
  <si>
    <t>Distribuidora Nova Conquista</t>
  </si>
  <si>
    <t>Favilla Hortifruti</t>
  </si>
  <si>
    <t>Fruta Bahia</t>
  </si>
  <si>
    <t>Altair de Godoy</t>
  </si>
  <si>
    <t>Andre</t>
  </si>
  <si>
    <t>Ediene Xavier</t>
  </si>
  <si>
    <t>Edvaldo da Silva Nascimento</t>
  </si>
  <si>
    <t>Codorna Distribuidora de Milho Verde</t>
  </si>
  <si>
    <t>Marcio Augusto de Carvalho</t>
  </si>
  <si>
    <t>Marcio Ribeiro David dos Santos</t>
  </si>
  <si>
    <t>Vilmar Alves</t>
  </si>
  <si>
    <t>Plano Nacional de Filantropia - Projeto Água</t>
  </si>
  <si>
    <t>13 mun</t>
  </si>
  <si>
    <t>Instituto de Apoio a Crianças e Adolescentes Casa do Pão</t>
  </si>
  <si>
    <r>
      <rPr>
        <b/>
        <sz val="14"/>
        <color rgb="FF000000"/>
        <rFont val="Arial"/>
        <family val="2"/>
      </rPr>
      <t>7.1</t>
    </r>
    <r>
      <rPr>
        <sz val="14"/>
        <color rgb="FF000000"/>
        <rFont val="Arial"/>
        <family val="2"/>
      </rPr>
      <t xml:space="preserve"> O recadastramento das entidades sociais atendidas segue em andamento. Conforme a Resolução OVG n° 002/2019, "as instituições deverão realizar a atualização de cadastro anualmente". Para garantir o cumprimento dessa exigência, a equipe da Gerência do Banco de Alimentos (GBA) está realizando visitas técnicas às entidades sociais, conforme as diretrizes da Resolução.</t>
    </r>
  </si>
  <si>
    <t>Dodo Comercial Rodrigues Oliveira</t>
  </si>
  <si>
    <t>Gad e Frutícola Pouso Alegre</t>
  </si>
  <si>
    <t>Wender Ferreira Braga</t>
  </si>
  <si>
    <t>Associação Solidária de Amparo as Famílias Carentes do Estado de Goiás</t>
  </si>
  <si>
    <t xml:space="preserve"> Instituto Gotas de Esperança</t>
  </si>
  <si>
    <t>Apreensões IBAMA / Polícia Federal</t>
  </si>
  <si>
    <t>Apreensões de Hortifrútis CEASA</t>
  </si>
  <si>
    <t xml:space="preserve">Gerente do Banco de Alimentos </t>
  </si>
  <si>
    <t>Village Atalaia</t>
  </si>
  <si>
    <t>Depósito Império (Império FLV Batata)</t>
  </si>
  <si>
    <t>Valtenes Pereira dos Santos</t>
  </si>
  <si>
    <t>Associação Ebenezer  de Assistência Social, Educação e Cultura</t>
  </si>
  <si>
    <t>Associação de Moradores Jardim Buriti Sereno</t>
  </si>
  <si>
    <t>Associação Evangélica Morumbi</t>
  </si>
  <si>
    <t>35 bairros</t>
  </si>
  <si>
    <t>12 bairros</t>
  </si>
  <si>
    <t>O Programa segue recebendo novos cadastramentos, sendo o de famílias realizado presencialmente e o de entidades sociais, por meio do site da OVG (www.ovg.org.br), com validação efetuada pela equipe de Serviço Social. Todas as ações desenvolvidas têm como objetivo apoiar e fortalecer a rede socioassistencial.</t>
  </si>
  <si>
    <r>
      <rPr>
        <b/>
        <sz val="14"/>
        <rFont val="Arial"/>
        <family val="2"/>
      </rPr>
      <t xml:space="preserve">7.1 </t>
    </r>
    <r>
      <rPr>
        <sz val="14"/>
        <rFont val="Arial"/>
        <family val="2"/>
      </rPr>
      <t>A integração do Sistema de Gestão Integrada (SGI) possibilitou o recadastramento on-line, otimizando o controle das informações das entidades sociais e eliminando o uso de papel, o que contribui para a sustentabilidade ambiental. Em funcionamento desde novembro de 2022, o SGI tem qualificado os processos de cadastro, monitoramento e acompanhamento das entidades atendidas, independente da unidade executora das atividades. O cadastro de famílias ocorre de forma contínua, de segunda a sexta-feira, com retirada semanal de alimentos em dias pré-definidos.</t>
    </r>
  </si>
  <si>
    <t>Associação quem ama cuida</t>
  </si>
  <si>
    <t>João Abdio</t>
  </si>
  <si>
    <t>João Antônio Lopes</t>
  </si>
  <si>
    <t>Associação Pioneira dos Moradores da Vila União</t>
  </si>
  <si>
    <t>Distribuição de alimentos para as Entidades Sociais.</t>
  </si>
  <si>
    <t>Distribuição de alimentos para as Famílias.</t>
  </si>
  <si>
    <t>Jardim Atlântico</t>
  </si>
  <si>
    <t>Instituto Videira da Infância e Juventude de Goiânia</t>
  </si>
  <si>
    <t>Apoio Comunitário Mauro José da Silva</t>
  </si>
  <si>
    <t>Doador Anônimo</t>
  </si>
  <si>
    <t>Casa de Recuperação Nascer de Novo</t>
  </si>
  <si>
    <t>Associação Cultural Muquém - ACM</t>
  </si>
  <si>
    <t>Associação Goiana Especializada em Atenção Geronto Geriatria - AGEAG</t>
  </si>
  <si>
    <t>JR Frutas Atacadista</t>
  </si>
  <si>
    <t>39 BAIRROS</t>
  </si>
  <si>
    <t>13 MUN</t>
  </si>
  <si>
    <t>OBS.: Sempre que ficarem alimentos arrecadados em um mês para serem entregues no primeiro dia útil do mês seguinte, haverá registro na linha "ESTOQUE".</t>
  </si>
  <si>
    <t>7º TERMO ADITIVO AO TERMO DE FOMENTO
 Nº 001/2019 - CEASA/OVG</t>
  </si>
  <si>
    <t>Jarmund Nasser Junior</t>
  </si>
  <si>
    <t>JUL/2019 A JUL/2025</t>
  </si>
  <si>
    <t>AGO</t>
  </si>
  <si>
    <t>SET</t>
  </si>
  <si>
    <t>NOV</t>
  </si>
  <si>
    <t>DEZ</t>
  </si>
  <si>
    <t>OUT</t>
  </si>
  <si>
    <t>7º TERMO ADITIVO AO TERMO DE FOMENTO Nº 001/2019 - CEASA/OVG</t>
  </si>
  <si>
    <t>Instituto Atylla Fernandes Rodrigues</t>
  </si>
  <si>
    <t>Haza Tomates</t>
  </si>
  <si>
    <t>Rogério Alves de Souza</t>
  </si>
  <si>
    <t>Welson Pereira dos Santos</t>
  </si>
  <si>
    <t>Comunhão Espírita Lar de Maria</t>
  </si>
  <si>
    <t>Instituto Viabilize Social</t>
  </si>
  <si>
    <t>Fundo Municipal de Direitos do Idoso</t>
  </si>
  <si>
    <t>Casa Espírita Santo Agostinho</t>
  </si>
  <si>
    <t>Associação de Pais e Amigos dos Excepcionais de Orizona</t>
  </si>
  <si>
    <t>Associação de Mulheres de Planaltina de Goiás - ASMUPLAG</t>
  </si>
  <si>
    <t>Comunidade Terapêutica Base Missionária Restauração Plena</t>
  </si>
  <si>
    <t>Associação Quilombola da Comunidade Cedro - AQCC</t>
  </si>
  <si>
    <t>Associação dos Produtores Rurais Bom Sucesso</t>
  </si>
  <si>
    <t>Federação Nacional de Comunidade Terapeutas Católicas</t>
  </si>
  <si>
    <t>Associação de Pais e Pessoas com Autismo de Formosa - APPAF</t>
  </si>
  <si>
    <t>Associação de Moradores e Produtores Rurais de Santo Antônio do Descoberto e Adjacências</t>
  </si>
  <si>
    <t>União das Igrejas Independentes do Brasil - UNIBRAS</t>
  </si>
  <si>
    <t>Associação Esporte Gyn</t>
  </si>
  <si>
    <t>Residencial Goiânia Viva</t>
  </si>
  <si>
    <t>Associação em Defesa da Moradia Popular e da Inclusão Social do Estado de Goiás</t>
  </si>
  <si>
    <t>Lar Fabiano de Cristo</t>
  </si>
  <si>
    <t>Favorita</t>
  </si>
  <si>
    <t>Fabrício Francisco Tavares</t>
  </si>
  <si>
    <t>Colinas do Sul</t>
  </si>
  <si>
    <t>Goiás</t>
  </si>
  <si>
    <t>Comunhão Espírita Chico Xavier</t>
  </si>
  <si>
    <t>Abrigo Instituição para Crianças e Adolescentes Dona Conceição Rodrigues Pereira</t>
  </si>
  <si>
    <t>Associação dos Amigos da Cidade de Goiás</t>
  </si>
  <si>
    <t>Instituto Capacita Brasil</t>
  </si>
  <si>
    <t>Associação Ponto de Cultura Brasil dos Buritis</t>
  </si>
  <si>
    <t>Tenda Espiritualista Morada de Pai Ogum</t>
  </si>
  <si>
    <t>Associação Ana Custódia de Jesus</t>
  </si>
  <si>
    <t>Pessoas Alcançadas pela Graça</t>
  </si>
  <si>
    <t>Associação Dom Hélder Câmara e Martin Luther King</t>
  </si>
  <si>
    <t>Templo Ofareno do Amanhecer</t>
  </si>
  <si>
    <t>Associação Mulheres Coralinas</t>
  </si>
  <si>
    <t>Associação de Pais e Amigos dos Excepcionais</t>
  </si>
  <si>
    <t>Instituto Trindade Solidária</t>
  </si>
  <si>
    <t>Barra da Tijuca</t>
  </si>
  <si>
    <t>42 bairros</t>
  </si>
  <si>
    <t>15 mun.</t>
  </si>
  <si>
    <t>Instituto Equestre Camilla Costa - IECC</t>
  </si>
  <si>
    <t>Distribuidora de Frutas e Verduras Aires Ltda ME</t>
  </si>
  <si>
    <t>Comunidade Terapêutica Jesus, o Caminho, a Verdade e a Vida - JCVV</t>
  </si>
  <si>
    <t>Instituto Barroaltense de Inclusão e Suporte às Pessoas com Deficiência - IBISP</t>
  </si>
  <si>
    <t>Associação Beneficente Casa da Esperança</t>
  </si>
  <si>
    <t>Associação Filantrópica Casa de Apoio Social RNA</t>
  </si>
  <si>
    <t>Serviço Social Betel</t>
  </si>
  <si>
    <t>Caio Ferreira Miranda Melo</t>
  </si>
  <si>
    <t>Luiz Fátimo da Silva</t>
  </si>
  <si>
    <r>
      <rPr>
        <b/>
        <sz val="14"/>
        <rFont val="Arial"/>
        <family val="2"/>
      </rPr>
      <t xml:space="preserve">7.3 </t>
    </r>
    <r>
      <rPr>
        <sz val="14"/>
        <rFont val="Arial"/>
        <family val="2"/>
      </rPr>
      <t>Neste mês, foram realizadas capacitações com temáticas voltadas às Famílias e Entidades Sociais.</t>
    </r>
  </si>
  <si>
    <t>Centro Espiritualista Irmãos do Caminho</t>
  </si>
  <si>
    <t>Associação dos Moradores do Residencial Parque dos Buritis</t>
  </si>
  <si>
    <t>Bahia Comercial Formosa</t>
  </si>
  <si>
    <t>Ailton Fernandes de Lima</t>
  </si>
  <si>
    <t>Roberto Alves de Oliveira</t>
  </si>
  <si>
    <t>William Alves Coutrim</t>
  </si>
  <si>
    <t>Associação Divinópolis de Goiás Solidário - ADVGSOL</t>
  </si>
  <si>
    <t>43 bairros</t>
  </si>
  <si>
    <t>15 mun</t>
  </si>
  <si>
    <t>REFERÊNCIA: DEZEMBRO / 2025</t>
  </si>
  <si>
    <t>Sandro Candido dos Santos</t>
  </si>
  <si>
    <t>Goiânia, dezembro de 2025.</t>
  </si>
  <si>
    <t xml:space="preserve">Nas ações do Goiás Social, o Banco de Alimentos participou com entrega e orientações sobre o Mix do Bem, por meio do OVG Perto de Você:
</t>
  </si>
  <si>
    <t>FOTOS - DEZEMBRO 2025</t>
  </si>
  <si>
    <t>Voluntária no apoio às atividades de seleção de alimentos.</t>
  </si>
  <si>
    <t>MÊS DE REFERÊNCIA: DEZEMBRO/2025</t>
  </si>
  <si>
    <t>Reafirmando seu compromisso com a dignidade humana e a segurança alimentar, o Banco de Alimentos, com o apoio da equipe de Segurança Interna da CEASA, realiza o mapeamento e o acolhimento de famílias em situação de vulnerabilidade social que recorrem aos contêineres de resíduos em busca de alimentos impróprios para o consumo. Após a identificação, as famílias são encaminhadas para atendimento com assistente social, que realiza escuta qualificada, avalia as demandas apresentadas e efetiva os encaminhamentos necessários à rede socioassistencial. Para além da distribuição regular de alimentos, a iniciativa fortalece a promoção da segurança alimentar e nutricional por meio de atendimento humanizado. Paralelamente, a segurança alimentar e nutricional é reforçada pela busca ativa de alimentos, assegurando a destinação adequada dos produtos arrecadados.</t>
  </si>
  <si>
    <t>Como parte de sua atuação contínua na CEASA, o Banco de alimentos mantém uma rotina sistemática de busca ativa para a captação de alimentos destinados às doações in natura e ao processamento. O volume arrecadado apresenta variações em decorrência da sazonalidade dos produtos, das oscilações inflacionárias e das condições ambientais. No período, foram distribuídos 118.012,31 kg de alimentos in natura a famílias em situação de vulnerabilidade social e a entidades socioassistenciais. Adicionalmente, foram concedidos 50.840 benefícios oriundos do processamento de alimentos, por meio da produção de itens como o Mix do Bem e frutas desidratadas. A iniciativa reafirma o compromisso institucional com a sustentabilidade, a redução do desperdício e a promoção da segurança alimentar e nutricional, assegurando o aproveitamento integral dos alimentos e ampliando o acesso a uma alimentação adequada.</t>
  </si>
  <si>
    <t>No dia 04 de dezembro, foi dada continuidade à entrega de cestas de hortifrúti adquiridas da agricultura familiar. A ação tem como objetivo promover a alimentação adequada e saudável entre os universitários, ao mesmo tempo em que fortalece e estimula a comercialização da produção dos agricultores familiares do estado. Os beneficiários são estudantes vinculados ao Programa Universitário do Bem. Na ocasião, foram entregues 69 cestas de hortifrúti (totalizando 690 kg) e 990 unidades do Mix do Bem.</t>
  </si>
  <si>
    <t>O Banco de Alimentos participou, no dia 13 de dezembro, da 6ª edição do Projeto PopRuaJud, promovido pelo Tribunal de Justiça do Estado de Goiás (TJGO), realizada das 8h às 13h, no Centro de Cultura e Lazer José Barroso, localizado no Residencial Village Garavelo, em Aparecida de Goiânia. A iniciativa teve como objetivo oferecer atendimento integral, humanizado e interinstitucional à população em situação de rua, por meio da articulação entre órgãos públicos e entidades da sociedade civil, em consonância com as diretrizes estabelecidas pelo Conselho Nacional de Justiça (CNJ). Na ocasião, o Banco de Alimentos contribuiu com o repasse de 200 unidades de frutas desidratadas e com a doação de frutas in natura, sendo 34,2 kg de banana-prata e 15 kg de maçã, fortalecendo as ações de promoção da segurança alimentar e nutricional voltadas ao público atendido durante o evento.</t>
  </si>
  <si>
    <r>
      <rPr>
        <b/>
        <sz val="14"/>
        <color rgb="FF000000"/>
        <rFont val="Arial"/>
        <family val="2"/>
      </rPr>
      <t>7.2</t>
    </r>
    <r>
      <rPr>
        <sz val="14"/>
        <color rgb="FF000000"/>
        <rFont val="Arial"/>
        <family val="2"/>
      </rPr>
      <t xml:space="preserve"> Entre as ações desenvolvidas pelo Banco de Alimentos, destaca-se a realização de busca ativa de famílias em situação de vulnerabilidade social que recorrem aos contêineres da CEASA, com a oferta de orientação e apoio, visando assegurar o acesso a alimentos adequados e promover a segurança alimentar e nutricional. As famílias identificadas passam por atendimento e avaliação social, com os devidos encaminhamentos à rede socioassistencial, conforme as demandas apresentadas. O Serviço Social desenvolve articulação intersetorial contínua, visando garantir o acesso a serviços públicos e a ampliação do exercício de direitos. Dessa forma, as assistentes sociais da OVG reafirmam o compromisso institucional com a redução das desigualdades e o fortalecimento da proteção social às populações em situação de vulnerabilidade.</t>
    </r>
  </si>
  <si>
    <r>
      <t xml:space="preserve">7.3 Ação de Capacitação para Entidades: </t>
    </r>
    <r>
      <rPr>
        <sz val="14"/>
        <color rgb="FF000000"/>
        <rFont val="Arial"/>
        <family val="2"/>
      </rPr>
      <t>No dia 02 de dezembro, foi realizada capacitação educativa destinada às entidades sociais, durante o período de espera para a retirada dos kits de hortifrutis. A atividade teve como objetivo orientar quanto à correta higienização dos alimentos destinados ao consumo humano, reforçando a importância das boas práticas para a promoção da segurança alimentar e nutricional. Durante a capacitação, foram abordados conteúdos relacionados aos tipos de sanitizantes adequados para alimentos, à diluição correta do produto, ao tempo ideal de submersão e à relevância da sanitização na prevenção das Doenças Transmitidas por Alimentos (DTAs). A ação foi conduzida de forma prática, com demonstração passo a passo do procedimento adequado de higienização. Ao final, cada entidade recebeu um Procedimento Operacional Padrão (POP) contendo todas as etapas do processo de sanitização, com orientação para fixação no local de preparo dos alimentos, a fim de padronizar e fortalecer a adoção das boas práticas no cotidiano das instituições. Ao todo, 11 entidades sociais participaram da capacitação.</t>
    </r>
  </si>
  <si>
    <r>
      <t xml:space="preserve">7.3 Ação de Capacitação para Colaboradores: </t>
    </r>
    <r>
      <rPr>
        <sz val="14"/>
        <color rgb="FF000000"/>
        <rFont val="Arial"/>
        <family val="2"/>
      </rPr>
      <t>No dia 08 de dezembro, a nutricionista da GBA, juntamente com as estagiárias do curso de Nutrição, realizou uma ação educativa voltada aos colaboradores. A atividade teve como objetivo sensibilizar os participantes quanto à importância da correta triagem e seleção de frutas, legumes e verduras (FLV), evidenciando o impacto direto que o cuidado na escolha dos alimentos exerce sobre a saúde, a segurança alimentar e a dignidade das famílias beneficiadas, além de reforçar a relevância do trabalho em equipe nesse processo. A dinâmica prática consistiu na divisão dos colaboradores em três grupos, que receberam cestas de hortifrutis previamente organizadas. Em conjunto, os participantes avaliaram a qualidade dos alimentos, identificando e retirando aqueles considerados impróprios para consumo. Ao final, cada grupo apresentou os itens descartados, justificando a decisão com base em critérios como aparência inadequada, danos físicos, estágio de maturação impróprio e sinais de deterioração. A iniciativa teve como finalidade fortalecer o padrão de qualidade das cestas entregues aos beneficiários, orientar quanto aos critérios adequados de triagem e classificação e estimular a responsabilidade coletiva em todas as etapas do processo, consolidando a importância da segurança alimentar e nutricional. Ao todo, 11 colaboradores participaram da capacitação.</t>
    </r>
  </si>
  <si>
    <r>
      <t xml:space="preserve">7.3 Ação de Capacitação para Famílias: </t>
    </r>
    <r>
      <rPr>
        <sz val="14"/>
        <rFont val="Arial"/>
        <family val="2"/>
      </rPr>
      <t>No dia 09 de dezembro, as estagiárias do curso de Nutrição realizaram uma capacitação educativa junto aos beneficiários da OVG, com o objetivo de apresentar informações sobre a origem das doações e o funcionamento do Banco de Alimentos. Durante a ação, foi utilizado um banner ilustrativo com o fluxograma do Banco de Alimentos, detalhando todas as etapas do processo até a montagem das cestas. Observou-se que muitos beneficiários desconheciam que os alimentos distribuídos são integralmente provenientes de doações, especialmente da CEASA, demonstrando surpresa e interesse ao compreender o valor agregado e o trabalho envolvido na composição das cestas. A atividade ocorreu simultaneamente à distribuição das cestas de hortifrúti, buscando reforçar a solidariedade como elemento essencial para a continuidade do serviço e incentivar os beneficiários a se reconhecerem como parte ativa desse processo. Ao final, foi aplicada uma pesquisa de aprendizagem de forma lúdica, utilizando emojis, para avaliar o entendimento do conteúdo apresentado. Aproximadamente 79 beneficiários participaram da ação, dos quais 42 relataram não possuir conhecimento prévio sobre a origem das doações e o funcionamento do Banco de Alimentos.</t>
    </r>
  </si>
  <si>
    <t>Capacitação para entidades sociais: atividade voltada à orientação sobre a correta higienização dos alimentos destinados ao consumo humano.</t>
  </si>
  <si>
    <t>Capacitação para famílias: atividade destinada a apresentar informações sobre a origem das doações e o funcionamento do Banco de Alimentos.</t>
  </si>
  <si>
    <t>Participação nas ações do Goiás Social realizadas nos municípios de Caldas Novas e Caiapônia.</t>
  </si>
  <si>
    <r>
      <rPr>
        <b/>
        <sz val="14"/>
        <color rgb="FF000000"/>
        <rFont val="Arial"/>
        <family val="2"/>
      </rPr>
      <t>7.2</t>
    </r>
    <r>
      <rPr>
        <sz val="14"/>
        <color rgb="FF000000"/>
        <rFont val="Arial"/>
        <family val="2"/>
      </rPr>
      <t xml:space="preserve"> O Serviço Social realizou neste mês:
Destacamos que a prioridade é atender a todos que procuram e se enquadram nos critérios do Programa Banco de Alimentos. Assim, as cestas para as famílias sofrem variação em quantidade (padrão de 15-20 kg), conforme os alimentos que são coletados na CEASA. Neste sentido, sempre que temos a diminuição ou aumento da coleta, a quantidade de alimentos da cesta sofre a mesma oscilação, mantendo a quantidade mínima para atender a necessidade nutricional das famílias. Além disso, os alimentos in natura são complementados com a entrega de kits de Mix do Bem e frutas desidratadas. O mesmo protocolo é seguido para as entidades sociais, o volume de alimento doado aumenta ou diminui conforme a coleta realizada.
Também são entregues benefícios eventuais, conforme a necessidade identificada:                                                                                                                                                        </t>
    </r>
  </si>
  <si>
    <r>
      <rPr>
        <b/>
        <sz val="14"/>
        <rFont val="Arial"/>
        <family val="2"/>
      </rPr>
      <t>7.4</t>
    </r>
    <r>
      <rPr>
        <sz val="14"/>
        <rFont val="Arial"/>
        <family val="2"/>
      </rPr>
      <t xml:space="preserve"> Foram realizadas ações coletivas voltadas ao bem-estar, promovendo cuidados aos beneficiários.</t>
    </r>
  </si>
  <si>
    <r>
      <rPr>
        <b/>
        <sz val="14"/>
        <rFont val="Arial"/>
        <family val="2"/>
      </rPr>
      <t>7.5</t>
    </r>
    <r>
      <rPr>
        <sz val="14"/>
        <rFont val="Arial"/>
        <family val="2"/>
      </rPr>
      <t xml:space="preserve"> Em parceria com a Gerência de Voluntariado e Parcerias Sociais (GVPS), o Banco de Alimentos contou com o apoio de voluntários nas atividades rotineiras da unidade, contribuindo para o fortalecimento da execução das ações e para a promoção do engajamento social.</t>
    </r>
  </si>
  <si>
    <r>
      <t xml:space="preserve">7.5 </t>
    </r>
    <r>
      <rPr>
        <sz val="14"/>
        <rFont val="Arial"/>
        <family val="2"/>
      </rPr>
      <t>Dando continuidade à parceria com a Gerência de Promoção do Voluntariado (GPV), o Banco de Alimentos tem recebido voluntários que auxiliam nas atividades diárias da unidade. A iniciativa visa fortalecer e estimular a rede de voluntariado, possibilitando que os participantes façam parte do processo de levar alimentação digna e segura a quem mais precisa. No mês de dezembro, quatro voluntários atuaram no empacotamento do “Mix do Bem”, das frutas desidratadas, na organização dos kits de hortifrutis e na triagem de frutas, verduras e legumes destinados às entidades cadastradas na unidade.</t>
    </r>
  </si>
  <si>
    <r>
      <rPr>
        <b/>
        <sz val="14"/>
        <rFont val="Arial"/>
        <family val="2"/>
      </rPr>
      <t>7.6</t>
    </r>
    <r>
      <rPr>
        <sz val="14"/>
        <rFont val="Arial"/>
        <family val="2"/>
      </rPr>
      <t xml:space="preserve"> No dia 03 de dezembro, a empresa Cargill realizou a doação de 12 caixas de Maionese Marina Balde e 112 caixas de Maionese Marina Bisnaga. Os alimentos foram destinados às entidades sociais cadastradas na Banco de Alimentos, contribuindo para o atendimento às famílias em situação de vulnerabilidade social. 
No decorrer do mês de dezembro, o Banco de Alimentos recebeu diversas doações provenientes da EMATER (Empresa de Assistência Técnica e Extensão Rural), que totalizaram 1.996,5 kg de pequi. Esses frutos foram distribuídos às famílias e entidades cadastradas na unidade, contribuindo para o fortalecimento da segurança alimentar e nutricional dos beneficiários atendidos.</t>
    </r>
  </si>
  <si>
    <r>
      <rPr>
        <b/>
        <sz val="14"/>
        <rFont val="Arial"/>
        <family val="2"/>
      </rPr>
      <t>7.7</t>
    </r>
    <r>
      <rPr>
        <sz val="14"/>
        <rFont val="Arial"/>
        <family val="2"/>
      </rPr>
      <t xml:space="preserve"> No dia 17 de dezembro, o Banco de Alimentos recebeu a doação de alimentos secos provenientes do evento realizado no Centro Cultural Martim Cererê. Entre os itens doados estavam 4 pacotes de farinha de trigo, 4 pacotes de açúcar, 166 pacotes de feijão, 22 pacotes de arroz, 150 pacotes de macarrão, 5 caixas de leite e 2 pacotes de fubá. Os alimentos arrecadados foram distribuídos às famílias cadastradas na GBA, contribuindo para o fortalecimento da segurança alimentar e nutricional dos beneficiários atendidos.
No dia 23 de dezembro, o Banco de Alimentos recebeu nova doação de alimentos, desta vez do Congresso Estadual da Central Única dos Trabalhadores (CECUT). Os itens repassados incluíram 9 pacotes de açúcar, 37 pacotes de arroz, 7 pacotes de farinha de trigo, 131 pacotes de feijão, 7 caixas de leite, 146 pacotes de macarrão e 6 pacotes de sal. Todos os alimentos foram destinados às famílias cadastradas na unidade, ampliando o suporte alimentar às pessoas em situação de vulnerabilidade social.</t>
    </r>
  </si>
  <si>
    <r>
      <t xml:space="preserve">7.4 Ações e Atividades Coletivas de Bem-estar Social com as Famílias: </t>
    </r>
    <r>
      <rPr>
        <sz val="14"/>
        <rFont val="Arial"/>
        <family val="2"/>
      </rPr>
      <t>No dia 01 de dezembro, foi realizada uma oficina temática voltada à reflexão sobre o Dia Internacional da Pessoa com Deficiência, celebrado em 03 de dezembro. A atividade teve como objetivo discutir e fortalecer estratégias de acolhimento aos beneficiários atendidos às segundas-feiras, dia destinado especificamente ao atendimento de famílias atípicas. Durante o momento de distribuição dos benefícios, a equipe técnica esteve presente, promovendo o acolhimento dos usuários de forma humanizada. Na ocasião, também foram entregues frutas in natura e desidratadas, além da distribuição de materiais informativos, contribuindo para a promoção da inclusão, da conscientização e do cuidado integral às famílias atendidas.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</si>
</sst>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family val="2"/>
      <scheme val="minor"/>
    </font>
    <font>
      <sz val="12"/>
      <color theme="1"/>
      <name val="Calibri"/>
      <family val="2"/>
      <scheme val="minor"/>
    </font>
    <font>
      <sz val="11"/>
      <color theme="1"/>
      <name val="Calibri"/>
      <family val="2"/>
      <scheme val="minor"/>
    </font>
    <font>
      <sz val="11"/>
      <color rgb="FF000000"/>
      <name val="Arial"/>
      <family val="2"/>
      <charset val="1"/>
    </font>
    <font>
      <sz val="11"/>
      <color rgb="FF000000"/>
      <name val="Calibri"/>
      <family val="2"/>
      <charset val="1"/>
    </font>
    <font>
      <b/>
      <sz val="14"/>
      <color rgb="FF000000"/>
      <name val="Arial"/>
      <family val="2"/>
    </font>
    <font>
      <sz val="11"/>
      <color theme="1"/>
      <name val="Calibri"/>
      <family val="2"/>
    </font>
    <font>
      <b/>
      <sz val="12"/>
      <name val="Calibri"/>
      <family val="2"/>
      <scheme val="minor"/>
    </font>
    <font>
      <b/>
      <sz val="12"/>
      <color theme="1"/>
      <name val="Calibri"/>
      <family val="2"/>
      <scheme val="minor"/>
    </font>
    <font>
      <sz val="12"/>
      <name val="Calibri"/>
      <family val="2"/>
      <scheme val="minor"/>
    </font>
    <font>
      <b/>
      <i/>
      <sz val="12"/>
      <color theme="1"/>
      <name val="Calibri"/>
      <family val="2"/>
      <scheme val="minor"/>
    </font>
    <font>
      <sz val="12"/>
      <color rgb="FF000000"/>
      <name val="Arial"/>
      <family val="2"/>
    </font>
    <font>
      <b/>
      <sz val="12"/>
      <name val="Arial"/>
      <family val="2"/>
    </font>
    <font>
      <sz val="11"/>
      <color theme="1"/>
      <name val="Arial"/>
      <family val="2"/>
    </font>
    <font>
      <b/>
      <sz val="12"/>
      <color rgb="FF000000"/>
      <name val="Arial"/>
      <family val="2"/>
    </font>
    <font>
      <sz val="12"/>
      <name val="Arial"/>
      <family val="2"/>
    </font>
    <font>
      <b/>
      <sz val="12"/>
      <color theme="0"/>
      <name val="Arial"/>
      <family val="2"/>
    </font>
    <font>
      <sz val="11"/>
      <color rgb="FF000000"/>
      <name val="Arial"/>
      <family val="2"/>
    </font>
    <font>
      <b/>
      <sz val="10"/>
      <color rgb="FF000000"/>
      <name val="Arial"/>
      <family val="2"/>
    </font>
    <font>
      <b/>
      <sz val="10"/>
      <name val="Arial"/>
      <family val="2"/>
    </font>
    <font>
      <b/>
      <sz val="11"/>
      <name val="Arial"/>
      <family val="2"/>
    </font>
    <font>
      <sz val="11"/>
      <name val="Arial"/>
      <family val="2"/>
    </font>
    <font>
      <b/>
      <sz val="14"/>
      <name val="Arial"/>
      <family val="2"/>
    </font>
    <font>
      <b/>
      <sz val="10"/>
      <color theme="1"/>
      <name val="Arial"/>
      <family val="2"/>
    </font>
    <font>
      <sz val="10"/>
      <name val="Arial"/>
      <family val="2"/>
    </font>
    <font>
      <sz val="12"/>
      <color theme="1"/>
      <name val="Arial"/>
      <family val="2"/>
    </font>
    <font>
      <b/>
      <sz val="12"/>
      <color theme="1"/>
      <name val="Arial"/>
      <family val="2"/>
    </font>
    <font>
      <b/>
      <sz val="14"/>
      <color theme="0"/>
      <name val="Arial"/>
      <family val="2"/>
    </font>
    <font>
      <sz val="14"/>
      <color rgb="FF000000"/>
      <name val="Arial"/>
      <family val="2"/>
    </font>
    <font>
      <b/>
      <sz val="12"/>
      <color rgb="FF000000"/>
      <name val="Calibri"/>
      <family val="2"/>
      <scheme val="minor"/>
    </font>
    <font>
      <b/>
      <sz val="12"/>
      <color theme="0"/>
      <name val="Calibri"/>
      <family val="2"/>
      <scheme val="minor"/>
    </font>
    <font>
      <b/>
      <sz val="11"/>
      <color theme="1"/>
      <name val="Calibri"/>
      <family val="2"/>
      <scheme val="minor"/>
    </font>
    <font>
      <b/>
      <sz val="14"/>
      <color theme="1"/>
      <name val="Calibri"/>
      <family val="2"/>
      <scheme val="minor"/>
    </font>
    <font>
      <sz val="16"/>
      <color theme="1"/>
      <name val="Calibri"/>
      <family val="2"/>
      <scheme val="minor"/>
    </font>
    <font>
      <b/>
      <sz val="11"/>
      <color theme="1"/>
      <name val="Arial"/>
      <family val="2"/>
    </font>
    <font>
      <sz val="10"/>
      <color theme="1"/>
      <name val="Tahoma"/>
      <family val="2"/>
    </font>
    <font>
      <sz val="10"/>
      <color rgb="FF000000"/>
      <name val="Arial"/>
      <family val="2"/>
    </font>
    <font>
      <b/>
      <sz val="11"/>
      <name val="Tahoma"/>
      <family val="2"/>
    </font>
    <font>
      <b/>
      <sz val="18"/>
      <color theme="1"/>
      <name val="Calibri"/>
      <family val="2"/>
      <scheme val="minor"/>
    </font>
    <font>
      <sz val="10"/>
      <color theme="1"/>
      <name val="Arial"/>
      <family val="2"/>
    </font>
    <font>
      <b/>
      <sz val="16"/>
      <color theme="1"/>
      <name val="Calibri"/>
      <family val="2"/>
      <scheme val="minor"/>
    </font>
    <font>
      <sz val="12"/>
      <color rgb="FFFF0000"/>
      <name val="Calibri"/>
      <family val="2"/>
      <scheme val="minor"/>
    </font>
    <font>
      <b/>
      <sz val="20"/>
      <color theme="1"/>
      <name val="Calibri"/>
      <family val="2"/>
      <scheme val="minor"/>
    </font>
    <font>
      <b/>
      <sz val="11"/>
      <color theme="0"/>
      <name val="Arial"/>
      <family val="2"/>
    </font>
    <font>
      <b/>
      <sz val="16"/>
      <name val="Calibri"/>
      <family val="2"/>
      <scheme val="minor"/>
    </font>
    <font>
      <sz val="11"/>
      <color rgb="FFFF0000"/>
      <name val="Calibri"/>
      <family val="2"/>
      <scheme val="minor"/>
    </font>
    <font>
      <sz val="12"/>
      <color rgb="FF000000"/>
      <name val="Calibri"/>
      <family val="2"/>
      <scheme val="minor"/>
    </font>
    <font>
      <sz val="12"/>
      <name val="Arial"/>
      <family val="2"/>
    </font>
    <font>
      <sz val="12"/>
      <color rgb="FF000000"/>
      <name val="Arial"/>
      <family val="2"/>
    </font>
    <font>
      <sz val="14"/>
      <name val="Arial"/>
      <family val="2"/>
    </font>
    <font>
      <sz val="12"/>
      <color theme="0"/>
      <name val="Arial"/>
      <family val="2"/>
    </font>
  </fonts>
  <fills count="24">
    <fill>
      <patternFill patternType="none"/>
    </fill>
    <fill>
      <patternFill patternType="gray125"/>
    </fill>
    <fill>
      <patternFill patternType="solid">
        <fgColor theme="0"/>
        <bgColor rgb="FFC0C0C0"/>
      </patternFill>
    </fill>
    <fill>
      <patternFill patternType="solid">
        <fgColor theme="6" tint="0.79998168889431442"/>
        <bgColor indexed="64"/>
      </patternFill>
    </fill>
    <fill>
      <patternFill patternType="solid">
        <fgColor theme="0"/>
        <bgColor rgb="FFFFFFCC"/>
      </patternFill>
    </fill>
    <fill>
      <patternFill patternType="solid">
        <fgColor rgb="FFFFFFFF"/>
        <bgColor rgb="FFEEECE1"/>
      </patternFill>
    </fill>
    <fill>
      <patternFill patternType="solid">
        <fgColor theme="0"/>
        <bgColor indexed="64"/>
      </patternFill>
    </fill>
    <fill>
      <patternFill patternType="solid">
        <fgColor rgb="FFC4D79B"/>
        <bgColor rgb="FFD9D9D9"/>
      </patternFill>
    </fill>
    <fill>
      <patternFill patternType="solid">
        <fgColor theme="9" tint="-0.499984740745262"/>
        <bgColor rgb="FFFFFFCC"/>
      </patternFill>
    </fill>
    <fill>
      <patternFill patternType="solid">
        <fgColor theme="9" tint="0.79998168889431442"/>
        <bgColor indexed="64"/>
      </patternFill>
    </fill>
    <fill>
      <patternFill patternType="solid">
        <fgColor theme="9" tint="-0.49998474074526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79998168889431442"/>
        <bgColor rgb="FFFFFFCC"/>
      </patternFill>
    </fill>
    <fill>
      <patternFill patternType="solid">
        <fgColor theme="7" tint="0.79998168889431442"/>
        <bgColor indexed="64"/>
      </patternFill>
    </fill>
    <fill>
      <patternFill patternType="solid">
        <fgColor theme="7" tint="0.79998168889431442"/>
        <bgColor rgb="FFFFFFCC"/>
      </patternFill>
    </fill>
    <fill>
      <patternFill patternType="solid">
        <fgColor theme="7" tint="0.39997558519241921"/>
        <bgColor indexed="64"/>
      </patternFill>
    </fill>
    <fill>
      <patternFill patternType="solid">
        <fgColor rgb="FFFFC000"/>
        <bgColor rgb="FFD9D9D9"/>
      </patternFill>
    </fill>
    <fill>
      <patternFill patternType="solid">
        <fgColor theme="9" tint="0.79998168889431442"/>
        <bgColor rgb="FFD9D9D9"/>
      </patternFill>
    </fill>
    <fill>
      <patternFill patternType="solid">
        <fgColor rgb="FFFFFF00"/>
        <bgColor indexed="64"/>
      </patternFill>
    </fill>
    <fill>
      <patternFill patternType="solid">
        <fgColor theme="2"/>
        <bgColor indexed="64"/>
      </patternFill>
    </fill>
    <fill>
      <patternFill patternType="solid">
        <fgColor theme="0"/>
        <bgColor rgb="FFEEECE1"/>
      </patternFill>
    </fill>
    <fill>
      <patternFill patternType="solid">
        <fgColor theme="0"/>
        <bgColor rgb="FF000000"/>
      </patternFill>
    </fill>
    <fill>
      <patternFill patternType="solid">
        <fgColor rgb="FFFF0000"/>
        <bgColor indexed="64"/>
      </patternFill>
    </fill>
  </fills>
  <borders count="175">
    <border>
      <left/>
      <right/>
      <top/>
      <bottom/>
      <diagonal/>
    </border>
    <border>
      <left style="medium">
        <color indexed="64"/>
      </left>
      <right/>
      <top/>
      <bottom/>
      <diagonal/>
    </border>
    <border>
      <left/>
      <right style="medium">
        <color indexed="64"/>
      </right>
      <top/>
      <bottom/>
      <diagonal/>
    </border>
    <border>
      <left style="medium">
        <color indexed="64"/>
      </left>
      <right/>
      <top/>
      <bottom style="double">
        <color auto="1"/>
      </bottom>
      <diagonal/>
    </border>
    <border>
      <left/>
      <right/>
      <top/>
      <bottom style="double">
        <color auto="1"/>
      </bottom>
      <diagonal/>
    </border>
    <border>
      <left/>
      <right style="medium">
        <color indexed="64"/>
      </right>
      <top/>
      <bottom style="double">
        <color auto="1"/>
      </bottom>
      <diagonal/>
    </border>
    <border>
      <left style="medium">
        <color auto="1"/>
      </left>
      <right/>
      <top style="double">
        <color indexed="64"/>
      </top>
      <bottom style="thin">
        <color auto="1"/>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auto="1"/>
      </top>
      <bottom style="double">
        <color auto="1"/>
      </bottom>
      <diagonal/>
    </border>
    <border>
      <left/>
      <right/>
      <top style="double">
        <color auto="1"/>
      </top>
      <bottom style="double">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double">
        <color auto="1"/>
      </left>
      <right style="double">
        <color auto="1"/>
      </right>
      <top style="double">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double">
        <color auto="1"/>
      </left>
      <right style="double">
        <color auto="1"/>
      </right>
      <top style="thin">
        <color auto="1"/>
      </top>
      <bottom style="thin">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right style="double">
        <color indexed="64"/>
      </right>
      <top style="double">
        <color indexed="64"/>
      </top>
      <bottom style="thin">
        <color indexed="64"/>
      </bottom>
      <diagonal/>
    </border>
    <border>
      <left/>
      <right/>
      <top style="thin">
        <color auto="1"/>
      </top>
      <bottom style="thin">
        <color auto="1"/>
      </bottom>
      <diagonal/>
    </border>
    <border>
      <left/>
      <right style="double">
        <color indexed="64"/>
      </right>
      <top style="thin">
        <color indexed="64"/>
      </top>
      <bottom style="thin">
        <color indexed="64"/>
      </bottom>
      <diagonal/>
    </border>
    <border>
      <left/>
      <right/>
      <top style="double">
        <color auto="1"/>
      </top>
      <bottom/>
      <diagonal/>
    </border>
    <border>
      <left style="double">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double">
        <color auto="1"/>
      </top>
      <bottom style="double">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double">
        <color auto="1"/>
      </top>
      <bottom style="double">
        <color auto="1"/>
      </bottom>
      <diagonal/>
    </border>
    <border>
      <left/>
      <right style="medium">
        <color indexed="64"/>
      </right>
      <top style="double">
        <color auto="1"/>
      </top>
      <bottom/>
      <diagonal/>
    </border>
    <border>
      <left style="double">
        <color auto="1"/>
      </left>
      <right style="medium">
        <color indexed="64"/>
      </right>
      <top style="double">
        <color auto="1"/>
      </top>
      <bottom style="thin">
        <color auto="1"/>
      </bottom>
      <diagonal/>
    </border>
    <border>
      <left style="double">
        <color auto="1"/>
      </left>
      <right style="medium">
        <color indexed="64"/>
      </right>
      <top style="thin">
        <color auto="1"/>
      </top>
      <bottom style="thin">
        <color auto="1"/>
      </bottom>
      <diagonal/>
    </border>
    <border>
      <left style="double">
        <color auto="1"/>
      </left>
      <right style="medium">
        <color indexed="64"/>
      </right>
      <top style="thin">
        <color auto="1"/>
      </top>
      <bottom style="double">
        <color auto="1"/>
      </bottom>
      <diagonal/>
    </border>
    <border>
      <left style="medium">
        <color indexed="64"/>
      </left>
      <right/>
      <top style="double">
        <color auto="1"/>
      </top>
      <bottom/>
      <diagonal/>
    </border>
    <border>
      <left style="medium">
        <color indexed="64"/>
      </left>
      <right/>
      <top/>
      <bottom style="thin">
        <color auto="1"/>
      </bottom>
      <diagonal/>
    </border>
    <border>
      <left style="double">
        <color auto="1"/>
      </left>
      <right style="medium">
        <color indexed="64"/>
      </right>
      <top/>
      <bottom style="thin">
        <color auto="1"/>
      </bottom>
      <diagonal/>
    </border>
    <border>
      <left style="medium">
        <color indexed="64"/>
      </left>
      <right/>
      <top style="thin">
        <color auto="1"/>
      </top>
      <bottom style="double">
        <color auto="1"/>
      </bottom>
      <diagonal/>
    </border>
    <border>
      <left/>
      <right style="medium">
        <color indexed="64"/>
      </right>
      <top style="thin">
        <color indexed="64"/>
      </top>
      <bottom style="double">
        <color indexed="64"/>
      </bottom>
      <diagonal/>
    </border>
    <border>
      <left/>
      <right style="thin">
        <color auto="1"/>
      </right>
      <top style="double">
        <color auto="1"/>
      </top>
      <bottom style="double">
        <color indexed="64"/>
      </bottom>
      <diagonal/>
    </border>
    <border>
      <left style="double">
        <color auto="1"/>
      </left>
      <right style="medium">
        <color indexed="64"/>
      </right>
      <top style="double">
        <color auto="1"/>
      </top>
      <bottom style="double">
        <color indexed="64"/>
      </bottom>
      <diagonal/>
    </border>
    <border>
      <left style="double">
        <color auto="1"/>
      </left>
      <right style="double">
        <color auto="1"/>
      </right>
      <top style="double">
        <color auto="1"/>
      </top>
      <bottom style="double">
        <color auto="1"/>
      </bottom>
      <diagonal/>
    </border>
    <border>
      <left style="double">
        <color auto="1"/>
      </left>
      <right style="double">
        <color auto="1"/>
      </right>
      <top style="thin">
        <color auto="1"/>
      </top>
      <bottom style="double">
        <color auto="1"/>
      </bottom>
      <diagonal/>
    </border>
    <border>
      <left/>
      <right style="thin">
        <color auto="1"/>
      </right>
      <top/>
      <bottom/>
      <diagonal/>
    </border>
    <border>
      <left/>
      <right style="thin">
        <color auto="1"/>
      </right>
      <top style="double">
        <color auto="1"/>
      </top>
      <bottom/>
      <diagonal/>
    </border>
    <border>
      <left style="thin">
        <color auto="1"/>
      </left>
      <right style="medium">
        <color indexed="64"/>
      </right>
      <top style="double">
        <color auto="1"/>
      </top>
      <bottom style="thin">
        <color auto="1"/>
      </bottom>
      <diagonal/>
    </border>
    <border>
      <left style="medium">
        <color indexed="64"/>
      </left>
      <right style="thin">
        <color indexed="64"/>
      </right>
      <top style="double">
        <color indexed="64"/>
      </top>
      <bottom style="thin">
        <color indexed="64"/>
      </bottom>
      <diagonal/>
    </border>
    <border>
      <left style="double">
        <color auto="1"/>
      </left>
      <right style="double">
        <color indexed="64"/>
      </right>
      <top/>
      <bottom style="double">
        <color indexed="64"/>
      </bottom>
      <diagonal/>
    </border>
    <border>
      <left style="medium">
        <color auto="1"/>
      </left>
      <right style="thin">
        <color auto="1"/>
      </right>
      <top style="double">
        <color auto="1"/>
      </top>
      <bottom style="double">
        <color auto="1"/>
      </bottom>
      <diagonal/>
    </border>
    <border>
      <left style="medium">
        <color indexed="64"/>
      </left>
      <right/>
      <top style="double">
        <color auto="1"/>
      </top>
      <bottom style="double">
        <color auto="1"/>
      </bottom>
      <diagonal/>
    </border>
    <border>
      <left style="thin">
        <color auto="1"/>
      </left>
      <right/>
      <top style="thin">
        <color auto="1"/>
      </top>
      <bottom/>
      <diagonal/>
    </border>
    <border>
      <left style="double">
        <color auto="1"/>
      </left>
      <right style="double">
        <color auto="1"/>
      </right>
      <top/>
      <bottom style="thin">
        <color auto="1"/>
      </bottom>
      <diagonal/>
    </border>
    <border>
      <left style="thin">
        <color auto="1"/>
      </left>
      <right/>
      <top/>
      <bottom/>
      <diagonal/>
    </border>
    <border>
      <left style="thin">
        <color auto="1"/>
      </left>
      <right style="thin">
        <color auto="1"/>
      </right>
      <top/>
      <bottom style="double">
        <color auto="1"/>
      </bottom>
      <diagonal/>
    </border>
    <border>
      <left style="double">
        <color auto="1"/>
      </left>
      <right style="medium">
        <color indexed="64"/>
      </right>
      <top/>
      <bottom style="double">
        <color indexed="64"/>
      </bottom>
      <diagonal/>
    </border>
    <border>
      <left style="double">
        <color auto="1"/>
      </left>
      <right style="medium">
        <color indexed="64"/>
      </right>
      <top style="double">
        <color auto="1"/>
      </top>
      <bottom style="medium">
        <color indexed="64"/>
      </bottom>
      <diagonal/>
    </border>
    <border>
      <left style="double">
        <color auto="1"/>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double">
        <color auto="1"/>
      </left>
      <right style="double">
        <color auto="1"/>
      </right>
      <top style="double">
        <color auto="1"/>
      </top>
      <bottom style="medium">
        <color indexed="64"/>
      </bottom>
      <diagonal/>
    </border>
    <border>
      <left style="thin">
        <color auto="1"/>
      </left>
      <right/>
      <top style="double">
        <color auto="1"/>
      </top>
      <bottom/>
      <diagonal/>
    </border>
    <border>
      <left/>
      <right style="double">
        <color auto="1"/>
      </right>
      <top style="double">
        <color auto="1"/>
      </top>
      <bottom style="double">
        <color indexed="64"/>
      </bottom>
      <diagonal/>
    </border>
    <border>
      <left/>
      <right style="double">
        <color auto="1"/>
      </right>
      <top style="double">
        <color auto="1"/>
      </top>
      <bottom/>
      <diagonal/>
    </border>
    <border>
      <left/>
      <right style="double">
        <color auto="1"/>
      </right>
      <top/>
      <bottom style="double">
        <color auto="1"/>
      </bottom>
      <diagonal/>
    </border>
    <border>
      <left/>
      <right style="medium">
        <color auto="1"/>
      </right>
      <top style="thin">
        <color auto="1"/>
      </top>
      <bottom/>
      <diagonal/>
    </border>
    <border>
      <left style="medium">
        <color indexed="64"/>
      </left>
      <right style="thin">
        <color indexed="64"/>
      </right>
      <top/>
      <bottom style="double">
        <color auto="1"/>
      </bottom>
      <diagonal/>
    </border>
    <border>
      <left style="double">
        <color auto="1"/>
      </left>
      <right style="thin">
        <color auto="1"/>
      </right>
      <top style="thin">
        <color auto="1"/>
      </top>
      <bottom style="double">
        <color auto="1"/>
      </bottom>
      <diagonal/>
    </border>
    <border>
      <left style="thin">
        <color auto="1"/>
      </left>
      <right style="medium">
        <color indexed="64"/>
      </right>
      <top style="double">
        <color auto="1"/>
      </top>
      <bottom style="double">
        <color auto="1"/>
      </bottom>
      <diagonal/>
    </border>
    <border>
      <left/>
      <right style="double">
        <color auto="1"/>
      </right>
      <top style="thin">
        <color indexed="64"/>
      </top>
      <bottom style="double">
        <color auto="1"/>
      </bottom>
      <diagonal/>
    </border>
    <border>
      <left style="medium">
        <color indexed="64"/>
      </left>
      <right/>
      <top style="double">
        <color indexed="64"/>
      </top>
      <bottom style="medium">
        <color indexed="64"/>
      </bottom>
      <diagonal/>
    </border>
    <border>
      <left/>
      <right style="double">
        <color auto="1"/>
      </right>
      <top style="double">
        <color indexed="64"/>
      </top>
      <bottom style="medium">
        <color indexed="64"/>
      </bottom>
      <diagonal/>
    </border>
    <border>
      <left/>
      <right style="double">
        <color indexed="64"/>
      </right>
      <top/>
      <bottom style="thin">
        <color indexed="64"/>
      </bottom>
      <diagonal/>
    </border>
    <border>
      <left style="double">
        <color auto="1"/>
      </left>
      <right/>
      <top style="double">
        <color auto="1"/>
      </top>
      <bottom style="medium">
        <color indexed="64"/>
      </bottom>
      <diagonal/>
    </border>
    <border>
      <left style="medium">
        <color indexed="64"/>
      </left>
      <right style="thin">
        <color indexed="64"/>
      </right>
      <top/>
      <bottom style="thin">
        <color indexed="64"/>
      </bottom>
      <diagonal/>
    </border>
    <border>
      <left style="medium">
        <color auto="1"/>
      </left>
      <right style="thin">
        <color auto="1"/>
      </right>
      <top style="thin">
        <color auto="1"/>
      </top>
      <bottom/>
      <diagonal/>
    </border>
    <border>
      <left style="medium">
        <color indexed="64"/>
      </left>
      <right style="thin">
        <color indexed="64"/>
      </right>
      <top/>
      <bottom/>
      <diagonal/>
    </border>
    <border>
      <left style="thin">
        <color indexed="64"/>
      </left>
      <right style="double">
        <color auto="1"/>
      </right>
      <top style="thin">
        <color indexed="64"/>
      </top>
      <bottom style="thin">
        <color indexed="64"/>
      </bottom>
      <diagonal/>
    </border>
    <border>
      <left style="thin">
        <color indexed="64"/>
      </left>
      <right style="double">
        <color auto="1"/>
      </right>
      <top/>
      <bottom style="thin">
        <color indexed="64"/>
      </bottom>
      <diagonal/>
    </border>
    <border>
      <left style="medium">
        <color indexed="64"/>
      </left>
      <right style="thin">
        <color indexed="64"/>
      </right>
      <top style="double">
        <color indexed="64"/>
      </top>
      <bottom/>
      <diagonal/>
    </border>
    <border>
      <left style="medium">
        <color indexed="64"/>
      </left>
      <right/>
      <top style="medium">
        <color indexed="64"/>
      </top>
      <bottom style="double">
        <color auto="1"/>
      </bottom>
      <diagonal/>
    </border>
    <border>
      <left/>
      <right style="double">
        <color auto="1"/>
      </right>
      <top style="medium">
        <color indexed="64"/>
      </top>
      <bottom style="double">
        <color auto="1"/>
      </bottom>
      <diagonal/>
    </border>
    <border>
      <left style="double">
        <color auto="1"/>
      </left>
      <right style="thin">
        <color auto="1"/>
      </right>
      <top style="double">
        <color auto="1"/>
      </top>
      <bottom style="thin">
        <color auto="1"/>
      </bottom>
      <diagonal/>
    </border>
    <border>
      <left style="double">
        <color auto="1"/>
      </left>
      <right style="thin">
        <color auto="1"/>
      </right>
      <top/>
      <bottom style="thin">
        <color auto="1"/>
      </bottom>
      <diagonal/>
    </border>
    <border>
      <left style="double">
        <color auto="1"/>
      </left>
      <right style="thin">
        <color auto="1"/>
      </right>
      <top/>
      <bottom style="double">
        <color auto="1"/>
      </bottom>
      <diagonal/>
    </border>
    <border>
      <left/>
      <right style="thin">
        <color auto="1"/>
      </right>
      <top/>
      <bottom style="double">
        <color indexed="64"/>
      </bottom>
      <diagonal/>
    </border>
    <border>
      <left style="thin">
        <color auto="1"/>
      </left>
      <right style="thin">
        <color auto="1"/>
      </right>
      <top style="double">
        <color indexed="64"/>
      </top>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medium">
        <color auto="1"/>
      </right>
      <top style="double">
        <color auto="1"/>
      </top>
      <bottom/>
      <diagonal/>
    </border>
    <border>
      <left/>
      <right style="double">
        <color auto="1"/>
      </right>
      <top style="thin">
        <color indexed="64"/>
      </top>
      <bottom/>
      <diagonal/>
    </border>
    <border>
      <left style="double">
        <color auto="1"/>
      </left>
      <right style="thin">
        <color auto="1"/>
      </right>
      <top style="thin">
        <color auto="1"/>
      </top>
      <bottom/>
      <diagonal/>
    </border>
    <border>
      <left style="double">
        <color auto="1"/>
      </left>
      <right style="medium">
        <color indexed="64"/>
      </right>
      <top style="thin">
        <color indexed="64"/>
      </top>
      <bottom/>
      <diagonal/>
    </border>
    <border>
      <left style="double">
        <color auto="1"/>
      </left>
      <right style="double">
        <color auto="1"/>
      </right>
      <top style="thin">
        <color auto="1"/>
      </top>
      <bottom/>
      <diagonal/>
    </border>
    <border>
      <left style="thin">
        <color indexed="64"/>
      </left>
      <right style="double">
        <color auto="1"/>
      </right>
      <top style="thin">
        <color indexed="64"/>
      </top>
      <bottom/>
      <diagonal/>
    </border>
    <border>
      <left style="double">
        <color auto="1"/>
      </left>
      <right/>
      <top style="double">
        <color auto="1"/>
      </top>
      <bottom style="double">
        <color auto="1"/>
      </bottom>
      <diagonal/>
    </border>
    <border>
      <left style="medium">
        <color indexed="64"/>
      </left>
      <right style="thin">
        <color indexed="64"/>
      </right>
      <top style="thin">
        <color indexed="64"/>
      </top>
      <bottom style="double">
        <color auto="1"/>
      </bottom>
      <diagonal/>
    </border>
    <border>
      <left style="double">
        <color auto="1"/>
      </left>
      <right/>
      <top style="thin">
        <color auto="1"/>
      </top>
      <bottom style="double">
        <color indexed="64"/>
      </bottom>
      <diagonal/>
    </border>
    <border>
      <left style="double">
        <color auto="1"/>
      </left>
      <right style="thin">
        <color auto="1"/>
      </right>
      <top style="double">
        <color auto="1"/>
      </top>
      <bottom style="double">
        <color indexed="64"/>
      </bottom>
      <diagonal/>
    </border>
    <border>
      <left style="thin">
        <color indexed="64"/>
      </left>
      <right style="medium">
        <color indexed="64"/>
      </right>
      <top style="thin">
        <color indexed="64"/>
      </top>
      <bottom/>
      <diagonal/>
    </border>
    <border>
      <left style="thin">
        <color auto="1"/>
      </left>
      <right style="medium">
        <color auto="1"/>
      </right>
      <top style="thin">
        <color auto="1"/>
      </top>
      <bottom style="double">
        <color indexed="64"/>
      </bottom>
      <diagonal/>
    </border>
    <border>
      <left style="thin">
        <color auto="1"/>
      </left>
      <right style="thin">
        <color auto="1"/>
      </right>
      <top/>
      <bottom/>
      <diagonal/>
    </border>
    <border>
      <left style="thin">
        <color indexed="64"/>
      </left>
      <right/>
      <top/>
      <bottom style="thin">
        <color indexed="64"/>
      </bottom>
      <diagonal/>
    </border>
    <border>
      <left style="thin">
        <color auto="1"/>
      </left>
      <right/>
      <top style="thin">
        <color auto="1"/>
      </top>
      <bottom style="double">
        <color indexed="64"/>
      </bottom>
      <diagonal/>
    </border>
    <border>
      <left style="thin">
        <color indexed="64"/>
      </left>
      <right style="medium">
        <color indexed="64"/>
      </right>
      <top/>
      <bottom/>
      <diagonal/>
    </border>
    <border>
      <left style="double">
        <color rgb="FF000000"/>
      </left>
      <right/>
      <top/>
      <bottom/>
      <diagonal/>
    </border>
    <border>
      <left style="medium">
        <color indexed="64"/>
      </left>
      <right/>
      <top style="thin">
        <color theme="0"/>
      </top>
      <bottom/>
      <diagonal/>
    </border>
    <border>
      <left/>
      <right/>
      <top style="thin">
        <color theme="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top style="thin">
        <color indexed="64"/>
      </top>
      <bottom/>
      <diagonal/>
    </border>
    <border>
      <left/>
      <right style="medium">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double">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indexed="64"/>
      </left>
      <right style="thin">
        <color indexed="64"/>
      </right>
      <top style="thin">
        <color rgb="FF000000"/>
      </top>
      <bottom/>
      <diagonal/>
    </border>
    <border>
      <left style="medium">
        <color auto="1"/>
      </left>
      <right style="thin">
        <color auto="1"/>
      </right>
      <top style="thin">
        <color rgb="FF000000"/>
      </top>
      <bottom style="thin">
        <color auto="1"/>
      </bottom>
      <diagonal/>
    </border>
    <border>
      <left style="medium">
        <color auto="1"/>
      </left>
      <right style="thin">
        <color rgb="FF000000"/>
      </right>
      <top style="thin">
        <color auto="1"/>
      </top>
      <bottom style="thin">
        <color rgb="FF000000"/>
      </bottom>
      <diagonal/>
    </border>
    <border>
      <left style="medium">
        <color auto="1"/>
      </left>
      <right style="thin">
        <color rgb="FF000000"/>
      </right>
      <top style="thin">
        <color rgb="FF000000"/>
      </top>
      <bottom/>
      <diagonal/>
    </border>
    <border>
      <left style="medium">
        <color auto="1"/>
      </left>
      <right style="thin">
        <color rgb="FF000000"/>
      </right>
      <top/>
      <bottom style="thin">
        <color rgb="FF000000"/>
      </bottom>
      <diagonal/>
    </border>
    <border>
      <left style="medium">
        <color auto="1"/>
      </left>
      <right style="thin">
        <color rgb="FF000000"/>
      </right>
      <top style="thin">
        <color rgb="FF000000"/>
      </top>
      <bottom style="thin">
        <color rgb="FF000000"/>
      </bottom>
      <diagonal/>
    </border>
    <border>
      <left style="double">
        <color auto="1"/>
      </left>
      <right style="double">
        <color auto="1"/>
      </right>
      <top style="thin">
        <color indexed="64"/>
      </top>
      <bottom style="thin">
        <color rgb="FF000000"/>
      </bottom>
      <diagonal/>
    </border>
    <border>
      <left/>
      <right style="thin">
        <color auto="1"/>
      </right>
      <top style="thin">
        <color indexed="64"/>
      </top>
      <bottom style="thin">
        <color rgb="FF000000"/>
      </bottom>
      <diagonal/>
    </border>
    <border>
      <left style="medium">
        <color rgb="FF000000"/>
      </left>
      <right style="thin">
        <color rgb="FF000000"/>
      </right>
      <top style="double">
        <color auto="1"/>
      </top>
      <bottom/>
      <diagonal/>
    </border>
    <border>
      <left style="thin">
        <color rgb="FF000000"/>
      </left>
      <right style="thin">
        <color rgb="FF000000"/>
      </right>
      <top style="double">
        <color auto="1"/>
      </top>
      <bottom style="thin">
        <color rgb="FF000000"/>
      </bottom>
      <diagonal/>
    </border>
    <border>
      <left style="thin">
        <color rgb="FF000000"/>
      </left>
      <right style="medium">
        <color rgb="FF000000"/>
      </right>
      <top style="double">
        <color auto="1"/>
      </top>
      <bottom style="thin">
        <color rgb="FF000000"/>
      </bottom>
      <diagonal/>
    </border>
    <border>
      <left/>
      <right style="medium">
        <color auto="1"/>
      </right>
      <top/>
      <bottom style="thin">
        <color auto="1"/>
      </bottom>
      <diagonal/>
    </border>
    <border>
      <left style="medium">
        <color auto="1"/>
      </left>
      <right/>
      <top style="thin">
        <color rgb="FF000000"/>
      </top>
      <bottom/>
      <diagonal/>
    </border>
    <border>
      <left style="medium">
        <color rgb="FF000000"/>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medium">
        <color indexed="64"/>
      </left>
      <right style="thin">
        <color indexed="64"/>
      </right>
      <top style="double">
        <color rgb="FF000000"/>
      </top>
      <bottom style="double">
        <color indexed="64"/>
      </bottom>
      <diagonal/>
    </border>
    <border>
      <left/>
      <right style="thin">
        <color auto="1"/>
      </right>
      <top style="double">
        <color rgb="FF000000"/>
      </top>
      <bottom style="double">
        <color indexed="64"/>
      </bottom>
      <diagonal/>
    </border>
    <border>
      <left style="thin">
        <color auto="1"/>
      </left>
      <right style="medium">
        <color indexed="64"/>
      </right>
      <top style="double">
        <color rgb="FF000000"/>
      </top>
      <bottom style="double">
        <color indexed="64"/>
      </bottom>
      <diagonal/>
    </border>
    <border>
      <left style="medium">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double">
        <color auto="1"/>
      </left>
      <right/>
      <top/>
      <bottom style="thin">
        <color auto="1"/>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right style="double">
        <color indexed="64"/>
      </right>
      <top style="thin">
        <color indexed="64"/>
      </top>
      <bottom style="thin">
        <color rgb="FF000000"/>
      </bottom>
      <diagonal/>
    </border>
    <border>
      <left style="double">
        <color auto="1"/>
      </left>
      <right/>
      <top/>
      <bottom/>
      <diagonal/>
    </border>
    <border>
      <left style="medium">
        <color indexed="64"/>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style="thin">
        <color indexed="64"/>
      </left>
      <right/>
      <top style="thin">
        <color indexed="64"/>
      </top>
      <bottom style="thin">
        <color rgb="FF000000"/>
      </bottom>
      <diagonal/>
    </border>
    <border>
      <left style="medium">
        <color auto="1"/>
      </left>
      <right style="thin">
        <color rgb="FF000000"/>
      </right>
      <top style="thin">
        <color auto="1"/>
      </top>
      <bottom/>
      <diagonal/>
    </border>
    <border>
      <left style="double">
        <color auto="1"/>
      </left>
      <right/>
      <top style="double">
        <color auto="1"/>
      </top>
      <bottom/>
      <diagonal/>
    </border>
    <border>
      <left style="double">
        <color auto="1"/>
      </left>
      <right/>
      <top/>
      <bottom style="double">
        <color auto="1"/>
      </bottom>
      <diagonal/>
    </border>
    <border>
      <left style="thin">
        <color auto="1"/>
      </left>
      <right style="thin">
        <color auto="1"/>
      </right>
      <top style="double">
        <color rgb="FF000000"/>
      </top>
      <bottom style="double">
        <color auto="1"/>
      </bottom>
      <diagonal/>
    </border>
    <border>
      <left style="thin">
        <color rgb="FF000000"/>
      </left>
      <right style="thin">
        <color rgb="FF000000"/>
      </right>
      <top/>
      <bottom style="double">
        <color auto="1"/>
      </bottom>
      <diagonal/>
    </border>
    <border>
      <left style="thin">
        <color rgb="FF000000"/>
      </left>
      <right style="medium">
        <color rgb="FF000000"/>
      </right>
      <top/>
      <bottom style="double">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3" fillId="0" borderId="0"/>
    <xf numFmtId="0" fontId="2" fillId="0" borderId="0"/>
    <xf numFmtId="0" fontId="4" fillId="0" borderId="0"/>
    <xf numFmtId="0" fontId="2" fillId="0" borderId="0"/>
    <xf numFmtId="9" fontId="2" fillId="0" borderId="0" applyFont="0" applyFill="0" applyBorder="0" applyAlignment="0" applyProtection="0"/>
  </cellStyleXfs>
  <cellXfs count="870">
    <xf numFmtId="0" fontId="0" fillId="0" borderId="0" xfId="0"/>
    <xf numFmtId="0" fontId="6" fillId="0" borderId="0" xfId="0" applyFont="1" applyProtection="1">
      <protection locked="0"/>
    </xf>
    <xf numFmtId="0" fontId="13" fillId="0" borderId="0" xfId="0" applyFont="1"/>
    <xf numFmtId="0" fontId="17" fillId="0" borderId="0" xfId="3" applyFont="1"/>
    <xf numFmtId="0" fontId="17" fillId="0" borderId="0" xfId="3" applyFont="1" applyAlignment="1">
      <alignment vertical="center"/>
    </xf>
    <xf numFmtId="0" fontId="21" fillId="0" borderId="0" xfId="3" applyFont="1" applyAlignment="1">
      <alignment vertical="center"/>
    </xf>
    <xf numFmtId="0" fontId="17" fillId="0" borderId="0" xfId="3" applyFont="1" applyAlignment="1">
      <alignment horizontal="center"/>
    </xf>
    <xf numFmtId="0" fontId="19" fillId="3" borderId="53" xfId="3" applyFont="1" applyFill="1" applyBorder="1" applyAlignment="1">
      <alignment horizontal="center" vertical="center"/>
    </xf>
    <xf numFmtId="2" fontId="19" fillId="3" borderId="18" xfId="3" applyNumberFormat="1" applyFont="1" applyFill="1" applyBorder="1" applyAlignment="1">
      <alignment horizontal="center" vertical="center"/>
    </xf>
    <xf numFmtId="0" fontId="12" fillId="13" borderId="51" xfId="3" applyFont="1" applyFill="1" applyBorder="1" applyAlignment="1">
      <alignment horizontal="center" vertical="center"/>
    </xf>
    <xf numFmtId="0" fontId="12" fillId="13" borderId="64" xfId="3" applyFont="1" applyFill="1" applyBorder="1" applyAlignment="1">
      <alignment horizontal="center" vertical="center"/>
    </xf>
    <xf numFmtId="0" fontId="19" fillId="14" borderId="69" xfId="3" applyFont="1" applyFill="1" applyBorder="1" applyAlignment="1">
      <alignment horizontal="center" vertical="center"/>
    </xf>
    <xf numFmtId="4" fontId="26" fillId="16" borderId="20" xfId="3" applyNumberFormat="1" applyFont="1" applyFill="1" applyBorder="1" applyAlignment="1">
      <alignment horizontal="center" vertical="center"/>
    </xf>
    <xf numFmtId="4" fontId="26" fillId="16" borderId="44" xfId="3" applyNumberFormat="1" applyFont="1" applyFill="1" applyBorder="1" applyAlignment="1">
      <alignment horizontal="center" vertical="center"/>
    </xf>
    <xf numFmtId="0" fontId="16" fillId="8" borderId="51" xfId="3" applyFont="1" applyFill="1" applyBorder="1" applyAlignment="1">
      <alignment horizontal="center" vertical="center"/>
    </xf>
    <xf numFmtId="0" fontId="19" fillId="15" borderId="18" xfId="3" applyFont="1" applyFill="1" applyBorder="1" applyAlignment="1">
      <alignment horizontal="center" vertical="center"/>
    </xf>
    <xf numFmtId="0" fontId="12" fillId="13" borderId="75" xfId="3" applyFont="1" applyFill="1" applyBorder="1" applyAlignment="1">
      <alignment horizontal="center" vertical="center" wrapText="1"/>
    </xf>
    <xf numFmtId="4" fontId="12" fillId="3" borderId="43" xfId="3" applyNumberFormat="1" applyFont="1" applyFill="1" applyBorder="1" applyAlignment="1">
      <alignment horizontal="center" vertical="center"/>
    </xf>
    <xf numFmtId="4" fontId="14" fillId="14" borderId="43" xfId="3" applyNumberFormat="1" applyFont="1" applyFill="1" applyBorder="1" applyAlignment="1">
      <alignment horizontal="center" vertical="center"/>
    </xf>
    <xf numFmtId="4" fontId="12" fillId="14" borderId="17" xfId="3" applyNumberFormat="1" applyFont="1" applyFill="1" applyBorder="1" applyAlignment="1">
      <alignment horizontal="center" vertical="center"/>
    </xf>
    <xf numFmtId="0" fontId="12" fillId="14" borderId="20" xfId="3" applyFont="1" applyFill="1" applyBorder="1" applyAlignment="1">
      <alignment horizontal="center" vertical="center"/>
    </xf>
    <xf numFmtId="0" fontId="14" fillId="14" borderId="44" xfId="3" applyFont="1" applyFill="1" applyBorder="1" applyAlignment="1">
      <alignment horizontal="center" vertical="center"/>
    </xf>
    <xf numFmtId="4" fontId="12" fillId="14" borderId="68" xfId="3" applyNumberFormat="1" applyFont="1" applyFill="1" applyBorder="1" applyAlignment="1">
      <alignment horizontal="center" vertical="center"/>
    </xf>
    <xf numFmtId="4" fontId="14" fillId="14" borderId="66" xfId="3" applyNumberFormat="1" applyFont="1" applyFill="1" applyBorder="1" applyAlignment="1">
      <alignment horizontal="center" vertical="center"/>
    </xf>
    <xf numFmtId="4" fontId="12" fillId="4" borderId="31" xfId="3" applyNumberFormat="1" applyFont="1" applyFill="1" applyBorder="1" applyAlignment="1">
      <alignment horizontal="center" vertical="center"/>
    </xf>
    <xf numFmtId="4" fontId="12" fillId="4" borderId="51" xfId="3" applyNumberFormat="1" applyFont="1" applyFill="1" applyBorder="1" applyAlignment="1">
      <alignment horizontal="center" vertical="center"/>
    </xf>
    <xf numFmtId="4" fontId="26" fillId="16" borderId="31" xfId="3" applyNumberFormat="1" applyFont="1" applyFill="1" applyBorder="1" applyAlignment="1">
      <alignment horizontal="center" vertical="center"/>
    </xf>
    <xf numFmtId="4" fontId="12" fillId="16" borderId="51" xfId="3" applyNumberFormat="1" applyFont="1" applyFill="1" applyBorder="1" applyAlignment="1">
      <alignment horizontal="center" vertical="center"/>
    </xf>
    <xf numFmtId="0" fontId="26" fillId="16" borderId="58" xfId="3" applyFont="1" applyFill="1" applyBorder="1" applyAlignment="1">
      <alignment horizontal="center" vertical="center"/>
    </xf>
    <xf numFmtId="4" fontId="12" fillId="4" borderId="22" xfId="3" applyNumberFormat="1" applyFont="1" applyFill="1" applyBorder="1" applyAlignment="1">
      <alignment horizontal="center" vertical="center"/>
    </xf>
    <xf numFmtId="0" fontId="12" fillId="14" borderId="80" xfId="3" applyFont="1" applyFill="1" applyBorder="1" applyAlignment="1">
      <alignment horizontal="center" vertical="center" wrapText="1"/>
    </xf>
    <xf numFmtId="0" fontId="19" fillId="15" borderId="53" xfId="3" applyFont="1" applyFill="1" applyBorder="1" applyAlignment="1">
      <alignment horizontal="center" vertical="center"/>
    </xf>
    <xf numFmtId="2" fontId="19" fillId="3" borderId="62" xfId="3" applyNumberFormat="1" applyFont="1" applyFill="1" applyBorder="1" applyAlignment="1">
      <alignment horizontal="center" vertical="center"/>
    </xf>
    <xf numFmtId="0" fontId="16" fillId="8" borderId="20" xfId="3" applyFont="1" applyFill="1" applyBorder="1" applyAlignment="1">
      <alignment horizontal="center" vertical="center"/>
    </xf>
    <xf numFmtId="0" fontId="16" fillId="8" borderId="44" xfId="3" applyFont="1" applyFill="1" applyBorder="1" applyAlignment="1">
      <alignment horizontal="center" vertical="center"/>
    </xf>
    <xf numFmtId="0" fontId="12" fillId="14" borderId="52" xfId="3" applyFont="1" applyFill="1" applyBorder="1" applyAlignment="1">
      <alignment horizontal="center" vertical="center"/>
    </xf>
    <xf numFmtId="0" fontId="11" fillId="0" borderId="27" xfId="3" applyFont="1" applyBorder="1" applyAlignment="1">
      <alignment vertical="center"/>
    </xf>
    <xf numFmtId="0" fontId="11" fillId="0" borderId="26" xfId="3" applyFont="1" applyBorder="1" applyAlignment="1">
      <alignment vertical="center"/>
    </xf>
    <xf numFmtId="0" fontId="11" fillId="0" borderId="78" xfId="3" applyFont="1" applyBorder="1" applyAlignment="1">
      <alignment vertical="center"/>
    </xf>
    <xf numFmtId="4" fontId="12" fillId="4" borderId="16" xfId="3" applyNumberFormat="1" applyFont="1" applyFill="1" applyBorder="1" applyAlignment="1">
      <alignment horizontal="center" vertical="center"/>
    </xf>
    <xf numFmtId="4" fontId="14" fillId="14" borderId="51" xfId="3" applyNumberFormat="1" applyFont="1" applyFill="1" applyBorder="1" applyAlignment="1">
      <alignment horizontal="center" vertical="center"/>
    </xf>
    <xf numFmtId="0" fontId="18" fillId="3" borderId="62" xfId="3" applyFont="1" applyFill="1" applyBorder="1" applyAlignment="1">
      <alignment horizontal="center" vertical="center"/>
    </xf>
    <xf numFmtId="0" fontId="26" fillId="16" borderId="52" xfId="3" applyFont="1" applyFill="1" applyBorder="1" applyAlignment="1">
      <alignment horizontal="center" vertical="center"/>
    </xf>
    <xf numFmtId="4" fontId="12" fillId="14" borderId="67" xfId="3" applyNumberFormat="1" applyFont="1" applyFill="1" applyBorder="1" applyAlignment="1">
      <alignment horizontal="center" vertical="center"/>
    </xf>
    <xf numFmtId="4" fontId="26" fillId="16" borderId="19" xfId="3" applyNumberFormat="1" applyFont="1" applyFill="1" applyBorder="1" applyAlignment="1">
      <alignment horizontal="center" vertical="center"/>
    </xf>
    <xf numFmtId="0" fontId="11" fillId="0" borderId="81" xfId="3" applyFont="1" applyBorder="1" applyAlignment="1">
      <alignment vertical="center"/>
    </xf>
    <xf numFmtId="0" fontId="33" fillId="0" borderId="0" xfId="0" applyFont="1"/>
    <xf numFmtId="4" fontId="12" fillId="14" borderId="50" xfId="3" applyNumberFormat="1" applyFont="1" applyFill="1" applyBorder="1" applyAlignment="1">
      <alignment horizontal="center" vertical="center"/>
    </xf>
    <xf numFmtId="4" fontId="12" fillId="4" borderId="50" xfId="3" applyNumberFormat="1" applyFont="1" applyFill="1" applyBorder="1" applyAlignment="1">
      <alignment horizontal="center" vertical="center"/>
    </xf>
    <xf numFmtId="4" fontId="12" fillId="3" borderId="16" xfId="3" applyNumberFormat="1" applyFont="1" applyFill="1" applyBorder="1" applyAlignment="1">
      <alignment horizontal="center" vertical="center"/>
    </xf>
    <xf numFmtId="4" fontId="14" fillId="6" borderId="47" xfId="3" applyNumberFormat="1" applyFont="1" applyFill="1" applyBorder="1" applyAlignment="1">
      <alignment horizontal="center" vertical="center"/>
    </xf>
    <xf numFmtId="4" fontId="17" fillId="0" borderId="0" xfId="3" applyNumberFormat="1" applyFont="1"/>
    <xf numFmtId="0" fontId="16" fillId="8" borderId="20" xfId="3" applyFont="1" applyFill="1" applyBorder="1" applyAlignment="1">
      <alignment horizontal="center" vertical="center" wrapText="1"/>
    </xf>
    <xf numFmtId="4" fontId="14" fillId="6" borderId="29" xfId="3" applyNumberFormat="1" applyFont="1" applyFill="1" applyBorder="1" applyAlignment="1">
      <alignment horizontal="center" vertical="center"/>
    </xf>
    <xf numFmtId="1" fontId="12" fillId="3" borderId="64" xfId="3" applyNumberFormat="1" applyFont="1" applyFill="1" applyBorder="1" applyAlignment="1">
      <alignment horizontal="center" vertical="center"/>
    </xf>
    <xf numFmtId="3" fontId="12" fillId="3" borderId="76" xfId="3" applyNumberFormat="1" applyFont="1" applyFill="1" applyBorder="1" applyAlignment="1">
      <alignment horizontal="center" vertical="center"/>
    </xf>
    <xf numFmtId="3" fontId="12" fillId="3" borderId="43" xfId="3" applyNumberFormat="1" applyFont="1" applyFill="1" applyBorder="1" applyAlignment="1">
      <alignment horizontal="center" vertical="center"/>
    </xf>
    <xf numFmtId="0" fontId="11" fillId="0" borderId="30" xfId="0" applyFont="1" applyBorder="1" applyAlignment="1">
      <alignment horizontal="center" vertical="center" wrapText="1"/>
    </xf>
    <xf numFmtId="0" fontId="15" fillId="0" borderId="30" xfId="3" applyFont="1" applyBorder="1" applyAlignment="1">
      <alignment horizontal="center" vertical="center" wrapText="1"/>
    </xf>
    <xf numFmtId="4" fontId="17" fillId="0" borderId="0" xfId="3" applyNumberFormat="1" applyFont="1" applyAlignment="1">
      <alignment vertical="center"/>
    </xf>
    <xf numFmtId="0" fontId="12" fillId="13" borderId="64" xfId="3" applyFont="1" applyFill="1" applyBorder="1" applyAlignment="1">
      <alignment horizontal="center" vertical="center" wrapText="1"/>
    </xf>
    <xf numFmtId="0" fontId="15" fillId="0" borderId="86" xfId="3" applyFont="1" applyBorder="1" applyAlignment="1">
      <alignment horizontal="center" vertical="center" wrapText="1"/>
    </xf>
    <xf numFmtId="4" fontId="26" fillId="0" borderId="21" xfId="0" applyNumberFormat="1" applyFont="1" applyBorder="1" applyAlignment="1">
      <alignment horizontal="center" vertical="center"/>
    </xf>
    <xf numFmtId="4" fontId="14" fillId="6" borderId="91" xfId="3" applyNumberFormat="1" applyFont="1" applyFill="1" applyBorder="1" applyAlignment="1">
      <alignment horizontal="center" vertical="center"/>
    </xf>
    <xf numFmtId="4" fontId="14" fillId="6" borderId="92" xfId="3" applyNumberFormat="1" applyFont="1" applyFill="1" applyBorder="1" applyAlignment="1">
      <alignment horizontal="center" vertical="center"/>
    </xf>
    <xf numFmtId="4" fontId="14" fillId="6" borderId="93" xfId="3" applyNumberFormat="1" applyFont="1" applyFill="1" applyBorder="1" applyAlignment="1">
      <alignment horizontal="center" vertical="center"/>
    </xf>
    <xf numFmtId="0" fontId="12" fillId="13" borderId="44" xfId="3" applyFont="1" applyFill="1" applyBorder="1" applyAlignment="1">
      <alignment horizontal="center" vertical="center"/>
    </xf>
    <xf numFmtId="3" fontId="14" fillId="14" borderId="66" xfId="3" applyNumberFormat="1" applyFont="1" applyFill="1" applyBorder="1" applyAlignment="1">
      <alignment horizontal="center" vertical="center"/>
    </xf>
    <xf numFmtId="0" fontId="19" fillId="3" borderId="58" xfId="3" applyFont="1" applyFill="1" applyBorder="1" applyAlignment="1">
      <alignment horizontal="center" vertical="center"/>
    </xf>
    <xf numFmtId="0" fontId="12" fillId="3" borderId="64" xfId="3" applyFont="1" applyFill="1" applyBorder="1" applyAlignment="1">
      <alignment horizontal="center" vertical="center"/>
    </xf>
    <xf numFmtId="3" fontId="12" fillId="3" borderId="65" xfId="3" applyNumberFormat="1" applyFont="1" applyFill="1" applyBorder="1" applyAlignment="1">
      <alignment horizontal="center" vertical="center"/>
    </xf>
    <xf numFmtId="0" fontId="19" fillId="3" borderId="15" xfId="3" applyFont="1" applyFill="1" applyBorder="1" applyAlignment="1">
      <alignment horizontal="center" vertical="center"/>
    </xf>
    <xf numFmtId="0" fontId="12" fillId="3" borderId="14" xfId="3" applyFont="1" applyFill="1" applyBorder="1" applyAlignment="1">
      <alignment horizontal="center" vertical="center"/>
    </xf>
    <xf numFmtId="3" fontId="12" fillId="3" borderId="42" xfId="3" applyNumberFormat="1" applyFont="1" applyFill="1" applyBorder="1" applyAlignment="1">
      <alignment horizontal="center" vertical="center"/>
    </xf>
    <xf numFmtId="0" fontId="15" fillId="0" borderId="57" xfId="3" applyFont="1" applyBorder="1" applyAlignment="1">
      <alignment horizontal="center" vertical="center" wrapText="1"/>
    </xf>
    <xf numFmtId="0" fontId="24" fillId="0" borderId="16" xfId="3" applyFont="1" applyBorder="1" applyAlignment="1">
      <alignment horizontal="center" vertical="center" wrapText="1"/>
    </xf>
    <xf numFmtId="0" fontId="34" fillId="9" borderId="59" xfId="0" applyFont="1" applyFill="1" applyBorder="1" applyAlignment="1">
      <alignment horizontal="center" vertical="center"/>
    </xf>
    <xf numFmtId="0" fontId="24" fillId="0" borderId="97" xfId="3" applyFont="1" applyBorder="1" applyAlignment="1">
      <alignment horizontal="center" vertical="center" wrapText="1"/>
    </xf>
    <xf numFmtId="0" fontId="31" fillId="0" borderId="0" xfId="0" applyFont="1" applyAlignment="1">
      <alignment horizontal="center"/>
    </xf>
    <xf numFmtId="0" fontId="35" fillId="0" borderId="0" xfId="0" applyFont="1"/>
    <xf numFmtId="0" fontId="11" fillId="0" borderId="83" xfId="0" applyFont="1" applyBorder="1" applyAlignment="1">
      <alignment horizontal="center" vertical="center" wrapText="1"/>
    </xf>
    <xf numFmtId="0" fontId="15" fillId="0" borderId="83" xfId="3" applyFont="1" applyBorder="1" applyAlignment="1">
      <alignment horizontal="center" vertical="center" wrapText="1"/>
    </xf>
    <xf numFmtId="0" fontId="11" fillId="0" borderId="30" xfId="0" applyFont="1" applyBorder="1" applyAlignment="1">
      <alignment horizontal="left" vertical="center" wrapText="1"/>
    </xf>
    <xf numFmtId="0" fontId="15" fillId="0" borderId="84" xfId="3" applyFont="1" applyBorder="1" applyAlignment="1">
      <alignment horizontal="left" vertical="center" wrapText="1"/>
    </xf>
    <xf numFmtId="0" fontId="15" fillId="0" borderId="30" xfId="3" applyFont="1" applyBorder="1" applyAlignment="1">
      <alignment horizontal="left" vertical="center" wrapText="1"/>
    </xf>
    <xf numFmtId="0" fontId="0" fillId="19" borderId="0" xfId="0" applyFill="1"/>
    <xf numFmtId="0" fontId="11" fillId="0" borderId="84" xfId="0" applyFont="1" applyBorder="1" applyAlignment="1">
      <alignment horizontal="left" vertical="center" wrapText="1"/>
    </xf>
    <xf numFmtId="0" fontId="11" fillId="0" borderId="85" xfId="0" applyFont="1" applyBorder="1" applyAlignment="1">
      <alignment horizontal="left" vertical="center" wrapText="1"/>
    </xf>
    <xf numFmtId="0" fontId="11" fillId="0" borderId="17" xfId="0" applyFont="1" applyBorder="1" applyAlignment="1">
      <alignment horizontal="left" vertical="center" wrapText="1"/>
    </xf>
    <xf numFmtId="0" fontId="11" fillId="0" borderId="88" xfId="0" applyFont="1" applyBorder="1" applyAlignment="1">
      <alignment horizontal="left" vertical="center" wrapText="1"/>
    </xf>
    <xf numFmtId="0" fontId="11" fillId="6" borderId="30" xfId="0" applyFont="1" applyFill="1" applyBorder="1" applyAlignment="1">
      <alignment horizontal="center" vertical="center" wrapText="1"/>
    </xf>
    <xf numFmtId="4" fontId="14" fillId="6" borderId="100" xfId="3" applyNumberFormat="1" applyFont="1" applyFill="1" applyBorder="1" applyAlignment="1">
      <alignment horizontal="center" vertical="center"/>
    </xf>
    <xf numFmtId="4" fontId="26" fillId="0" borderId="16" xfId="0" applyNumberFormat="1" applyFont="1" applyBorder="1" applyAlignment="1">
      <alignment horizontal="center" vertical="center"/>
    </xf>
    <xf numFmtId="4" fontId="12" fillId="4" borderId="17" xfId="3" applyNumberFormat="1" applyFont="1" applyFill="1" applyBorder="1" applyAlignment="1">
      <alignment horizontal="center" vertical="center"/>
    </xf>
    <xf numFmtId="0" fontId="36" fillId="0" borderId="17" xfId="0" applyFont="1" applyBorder="1" applyAlignment="1">
      <alignment horizontal="center" vertical="center" wrapText="1"/>
    </xf>
    <xf numFmtId="0" fontId="36" fillId="0" borderId="96" xfId="0" applyFont="1" applyBorder="1" applyAlignment="1">
      <alignment horizontal="center" vertical="center" wrapText="1"/>
    </xf>
    <xf numFmtId="0" fontId="37" fillId="9" borderId="77" xfId="0" applyFont="1" applyFill="1" applyBorder="1" applyAlignment="1">
      <alignment horizontal="center" vertical="center" wrapText="1"/>
    </xf>
    <xf numFmtId="0" fontId="20" fillId="13" borderId="50" xfId="3" applyFont="1" applyFill="1" applyBorder="1" applyAlignment="1">
      <alignment horizontal="center" vertical="center" wrapText="1"/>
    </xf>
    <xf numFmtId="0" fontId="37" fillId="9" borderId="31" xfId="0" applyFont="1" applyFill="1" applyBorder="1" applyAlignment="1">
      <alignment horizontal="center" vertical="center" wrapText="1"/>
    </xf>
    <xf numFmtId="0" fontId="23" fillId="0" borderId="16" xfId="0" applyFont="1" applyBorder="1" applyAlignment="1">
      <alignment horizontal="center"/>
    </xf>
    <xf numFmtId="0" fontId="36" fillId="0" borderId="96" xfId="0" applyFont="1" applyBorder="1"/>
    <xf numFmtId="0" fontId="36" fillId="0" borderId="96" xfId="0" applyFont="1" applyBorder="1" applyAlignment="1">
      <alignment wrapText="1"/>
    </xf>
    <xf numFmtId="0" fontId="23" fillId="0" borderId="16" xfId="0" applyFont="1" applyBorder="1" applyAlignment="1">
      <alignment horizontal="center" vertical="center"/>
    </xf>
    <xf numFmtId="0" fontId="36" fillId="0" borderId="96" xfId="0" applyFont="1" applyBorder="1" applyAlignment="1">
      <alignment vertical="center" wrapText="1"/>
    </xf>
    <xf numFmtId="0" fontId="23" fillId="0" borderId="97" xfId="0" applyFont="1" applyBorder="1" applyAlignment="1">
      <alignment horizontal="center"/>
    </xf>
    <xf numFmtId="0" fontId="23" fillId="0" borderId="97" xfId="0" applyFont="1" applyBorder="1" applyAlignment="1">
      <alignment horizontal="center" vertical="center"/>
    </xf>
    <xf numFmtId="0" fontId="36" fillId="0" borderId="96" xfId="0" applyFont="1" applyBorder="1" applyAlignment="1">
      <alignment horizontal="justify" wrapText="1"/>
    </xf>
    <xf numFmtId="1" fontId="12" fillId="3" borderId="95" xfId="3" applyNumberFormat="1" applyFont="1" applyFill="1" applyBorder="1" applyAlignment="1">
      <alignment horizontal="center" vertical="center"/>
    </xf>
    <xf numFmtId="3" fontId="12" fillId="3" borderId="101" xfId="3" applyNumberFormat="1" applyFont="1" applyFill="1" applyBorder="1" applyAlignment="1">
      <alignment horizontal="center" vertical="center"/>
    </xf>
    <xf numFmtId="1" fontId="12" fillId="3" borderId="29" xfId="3" applyNumberFormat="1" applyFont="1" applyFill="1" applyBorder="1" applyAlignment="1">
      <alignment horizontal="center" vertical="center"/>
    </xf>
    <xf numFmtId="1" fontId="12" fillId="3" borderId="17" xfId="3" applyNumberFormat="1" applyFont="1" applyFill="1" applyBorder="1" applyAlignment="1">
      <alignment horizontal="center" vertical="center"/>
    </xf>
    <xf numFmtId="0" fontId="11" fillId="0" borderId="99" xfId="3" applyFont="1" applyBorder="1" applyAlignment="1">
      <alignment vertical="center"/>
    </xf>
    <xf numFmtId="0" fontId="23" fillId="0" borderId="17" xfId="0" applyFont="1" applyBorder="1" applyAlignment="1">
      <alignment horizontal="center"/>
    </xf>
    <xf numFmtId="0" fontId="24" fillId="0" borderId="17" xfId="3" applyFont="1" applyBorder="1" applyAlignment="1">
      <alignment horizontal="center" vertical="center" wrapTex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5" fillId="0" borderId="84" xfId="3" applyFont="1" applyBorder="1" applyAlignment="1">
      <alignment horizontal="center" vertical="center" wrapText="1"/>
    </xf>
    <xf numFmtId="0" fontId="11" fillId="0" borderId="88" xfId="0" applyFont="1" applyBorder="1" applyAlignment="1">
      <alignment horizontal="center" vertical="center" wrapText="1"/>
    </xf>
    <xf numFmtId="0" fontId="0" fillId="6" borderId="0" xfId="0" applyFill="1"/>
    <xf numFmtId="0" fontId="0" fillId="19" borderId="0" xfId="0" applyFill="1" applyAlignment="1">
      <alignment horizontal="center" vertical="center"/>
    </xf>
    <xf numFmtId="0" fontId="11" fillId="0" borderId="30" xfId="0" applyFont="1" applyBorder="1" applyAlignment="1">
      <alignment horizontal="center" wrapText="1"/>
    </xf>
    <xf numFmtId="0" fontId="0" fillId="0" borderId="0" xfId="0" applyAlignment="1">
      <alignment vertical="top"/>
    </xf>
    <xf numFmtId="0" fontId="31" fillId="0" borderId="0" xfId="0" applyFont="1" applyAlignment="1">
      <alignment horizontal="center" vertical="top"/>
    </xf>
    <xf numFmtId="0" fontId="35" fillId="0" borderId="0" xfId="0" applyFont="1" applyAlignment="1">
      <alignment vertical="top"/>
    </xf>
    <xf numFmtId="0" fontId="6" fillId="0" borderId="0" xfId="0" applyFont="1" applyAlignment="1" applyProtection="1">
      <alignment vertical="top"/>
      <protection locked="0"/>
    </xf>
    <xf numFmtId="0" fontId="39" fillId="0" borderId="96" xfId="0" applyFont="1" applyBorder="1"/>
    <xf numFmtId="0" fontId="36" fillId="0" borderId="96" xfId="0" applyFont="1" applyBorder="1" applyAlignment="1">
      <alignment vertical="center"/>
    </xf>
    <xf numFmtId="0" fontId="32" fillId="0" borderId="0" xfId="0" applyFont="1" applyAlignment="1">
      <alignment horizontal="center" vertical="center"/>
    </xf>
    <xf numFmtId="1" fontId="12" fillId="3" borderId="16" xfId="3" applyNumberFormat="1" applyFont="1" applyFill="1" applyBorder="1" applyAlignment="1">
      <alignment horizontal="center" vertical="center"/>
    </xf>
    <xf numFmtId="3" fontId="12" fillId="3" borderId="94" xfId="3" applyNumberFormat="1" applyFont="1" applyFill="1" applyBorder="1" applyAlignment="1">
      <alignment horizontal="center" vertical="center"/>
    </xf>
    <xf numFmtId="3" fontId="12" fillId="3" borderId="44" xfId="3" applyNumberFormat="1" applyFont="1" applyFill="1" applyBorder="1" applyAlignment="1">
      <alignment horizontal="center" vertical="center"/>
    </xf>
    <xf numFmtId="0" fontId="32" fillId="0" borderId="0" xfId="0" applyFont="1" applyAlignment="1">
      <alignment vertical="center"/>
    </xf>
    <xf numFmtId="3" fontId="12" fillId="3" borderId="20" xfId="3" applyNumberFormat="1" applyFont="1" applyFill="1" applyBorder="1" applyAlignment="1">
      <alignment horizontal="center" vertical="center"/>
    </xf>
    <xf numFmtId="0" fontId="38" fillId="0" borderId="0" xfId="0" applyFont="1" applyAlignment="1">
      <alignment horizontal="center" vertical="center"/>
    </xf>
    <xf numFmtId="0" fontId="40" fillId="0" borderId="0" xfId="0" applyFont="1" applyAlignment="1">
      <alignment horizontal="center" vertical="center"/>
    </xf>
    <xf numFmtId="0" fontId="11" fillId="0" borderId="84" xfId="0" applyFont="1" applyBorder="1" applyAlignment="1">
      <alignment horizontal="left" vertical="top" wrapText="1"/>
    </xf>
    <xf numFmtId="3" fontId="14" fillId="14" borderId="82" xfId="3" applyNumberFormat="1" applyFont="1" applyFill="1" applyBorder="1" applyAlignment="1">
      <alignment horizontal="center" vertical="center"/>
    </xf>
    <xf numFmtId="0" fontId="15" fillId="0" borderId="86" xfId="0" applyFont="1" applyBorder="1" applyAlignment="1">
      <alignment horizontal="center" vertical="center" wrapText="1"/>
    </xf>
    <xf numFmtId="0" fontId="11" fillId="0" borderId="84" xfId="0" applyFont="1" applyBorder="1" applyAlignment="1">
      <alignment vertical="center" wrapText="1"/>
    </xf>
    <xf numFmtId="0" fontId="11" fillId="0" borderId="83" xfId="0" applyFont="1" applyBorder="1" applyAlignment="1">
      <alignment vertical="center" wrapText="1"/>
    </xf>
    <xf numFmtId="0" fontId="15" fillId="0" borderId="84" xfId="3" applyFont="1" applyBorder="1" applyAlignment="1">
      <alignment vertical="center" wrapText="1"/>
    </xf>
    <xf numFmtId="0" fontId="15" fillId="0" borderId="83" xfId="3" applyFont="1" applyBorder="1" applyAlignment="1">
      <alignment vertical="center" wrapText="1"/>
    </xf>
    <xf numFmtId="0" fontId="11" fillId="0" borderId="30" xfId="0" applyFont="1" applyBorder="1" applyAlignment="1">
      <alignment vertical="center" wrapText="1"/>
    </xf>
    <xf numFmtId="0" fontId="15" fillId="0" borderId="30" xfId="3" applyFont="1" applyBorder="1" applyAlignment="1">
      <alignment vertical="center" wrapText="1"/>
    </xf>
    <xf numFmtId="0" fontId="0" fillId="0" borderId="0" xfId="0" applyAlignment="1">
      <alignment vertical="center"/>
    </xf>
    <xf numFmtId="0" fontId="11" fillId="0" borderId="57" xfId="0" applyFont="1" applyBorder="1" applyAlignment="1">
      <alignment vertical="center" wrapText="1"/>
    </xf>
    <xf numFmtId="0" fontId="11" fillId="0" borderId="88" xfId="0" applyFont="1" applyBorder="1" applyAlignment="1">
      <alignment vertical="center" wrapText="1"/>
    </xf>
    <xf numFmtId="0" fontId="11" fillId="0" borderId="84" xfId="0" applyFont="1" applyBorder="1" applyAlignment="1">
      <alignment vertical="center"/>
    </xf>
    <xf numFmtId="0" fontId="12" fillId="13" borderId="75" xfId="3" applyFont="1" applyFill="1" applyBorder="1" applyAlignment="1">
      <alignment vertical="center" wrapText="1"/>
    </xf>
    <xf numFmtId="0" fontId="11" fillId="0" borderId="30" xfId="0" applyFont="1" applyBorder="1" applyAlignment="1">
      <alignment wrapText="1"/>
    </xf>
    <xf numFmtId="0" fontId="12" fillId="0" borderId="75" xfId="3" applyFont="1" applyBorder="1" applyAlignment="1">
      <alignment horizontal="center" vertical="center" wrapText="1"/>
    </xf>
    <xf numFmtId="0" fontId="17" fillId="6" borderId="0" xfId="3" applyFont="1" applyFill="1" applyAlignment="1">
      <alignment vertical="center"/>
    </xf>
    <xf numFmtId="0" fontId="11" fillId="0" borderId="57" xfId="0" applyFont="1" applyBorder="1" applyAlignment="1">
      <alignment horizontal="center" vertical="center" wrapText="1"/>
    </xf>
    <xf numFmtId="0" fontId="0" fillId="0" borderId="0" xfId="0" applyAlignment="1">
      <alignment horizontal="center"/>
    </xf>
    <xf numFmtId="0" fontId="12" fillId="0" borderId="75" xfId="3" applyFont="1" applyBorder="1" applyAlignment="1">
      <alignment vertical="center" wrapText="1"/>
    </xf>
    <xf numFmtId="0" fontId="0" fillId="19" borderId="0" xfId="0" applyFill="1" applyAlignment="1">
      <alignment horizontal="left"/>
    </xf>
    <xf numFmtId="0" fontId="12" fillId="0" borderId="105" xfId="3" applyFont="1" applyBorder="1" applyAlignment="1">
      <alignment horizontal="center" vertical="center" wrapText="1"/>
    </xf>
    <xf numFmtId="0" fontId="19" fillId="0" borderId="95" xfId="3" applyFont="1" applyBorder="1" applyAlignment="1">
      <alignment horizontal="center" vertical="center" wrapText="1"/>
    </xf>
    <xf numFmtId="0" fontId="36" fillId="0" borderId="95" xfId="0" applyFont="1" applyBorder="1" applyAlignment="1">
      <alignment horizontal="center" vertical="center"/>
    </xf>
    <xf numFmtId="0" fontId="36" fillId="0" borderId="98" xfId="0" applyFont="1" applyBorder="1" applyAlignment="1">
      <alignment horizontal="center" vertical="center" wrapText="1"/>
    </xf>
    <xf numFmtId="0" fontId="19" fillId="0" borderId="95" xfId="3" applyFont="1" applyBorder="1" applyAlignment="1">
      <alignment horizontal="center" wrapText="1"/>
    </xf>
    <xf numFmtId="0" fontId="11" fillId="6" borderId="57" xfId="0" applyFont="1" applyFill="1" applyBorder="1" applyAlignment="1">
      <alignment horizontal="center" vertical="center" wrapText="1"/>
    </xf>
    <xf numFmtId="0" fontId="15" fillId="6" borderId="30" xfId="3" applyFont="1" applyFill="1" applyBorder="1" applyAlignment="1">
      <alignment horizontal="center" vertical="center" wrapText="1"/>
    </xf>
    <xf numFmtId="0" fontId="15" fillId="6" borderId="83" xfId="3" applyFont="1" applyFill="1" applyBorder="1" applyAlignment="1">
      <alignment horizontal="center" vertical="center" wrapText="1"/>
    </xf>
    <xf numFmtId="0" fontId="11" fillId="6" borderId="85" xfId="0" applyFont="1" applyFill="1" applyBorder="1" applyAlignment="1">
      <alignment horizontal="center" vertical="center" wrapText="1"/>
    </xf>
    <xf numFmtId="0" fontId="15" fillId="6" borderId="84" xfId="3" applyFont="1" applyFill="1" applyBorder="1" applyAlignment="1">
      <alignment horizontal="center" vertical="center" wrapText="1"/>
    </xf>
    <xf numFmtId="0" fontId="11" fillId="6" borderId="84" xfId="0" applyFont="1" applyFill="1" applyBorder="1" applyAlignment="1">
      <alignment horizontal="center" vertical="center" wrapText="1"/>
    </xf>
    <xf numFmtId="0" fontId="12" fillId="6" borderId="75" xfId="3" applyFont="1" applyFill="1" applyBorder="1" applyAlignment="1">
      <alignment horizontal="center" vertical="center" wrapText="1"/>
    </xf>
    <xf numFmtId="0" fontId="0" fillId="6" borderId="0" xfId="0" applyFill="1" applyAlignment="1">
      <alignment horizontal="center"/>
    </xf>
    <xf numFmtId="0" fontId="11" fillId="6" borderId="84" xfId="0" applyFont="1" applyFill="1" applyBorder="1" applyAlignment="1">
      <alignment horizontal="center" vertical="center"/>
    </xf>
    <xf numFmtId="0" fontId="11" fillId="6" borderId="30" xfId="0" applyFont="1" applyFill="1" applyBorder="1" applyAlignment="1">
      <alignment horizontal="center" vertical="center"/>
    </xf>
    <xf numFmtId="17" fontId="23" fillId="0" borderId="88" xfId="0" applyNumberFormat="1" applyFont="1" applyBorder="1" applyAlignment="1">
      <alignment horizontal="center" vertical="center"/>
    </xf>
    <xf numFmtId="17" fontId="23" fillId="0" borderId="30" xfId="0" applyNumberFormat="1" applyFont="1" applyBorder="1" applyAlignment="1">
      <alignment horizontal="center" vertical="center"/>
    </xf>
    <xf numFmtId="3" fontId="12" fillId="3" borderId="106" xfId="3" applyNumberFormat="1" applyFont="1" applyFill="1" applyBorder="1" applyAlignment="1">
      <alignment horizontal="center" vertical="center"/>
    </xf>
    <xf numFmtId="4" fontId="14" fillId="14" borderId="107" xfId="3" applyNumberFormat="1" applyFont="1" applyFill="1" applyBorder="1" applyAlignment="1">
      <alignment horizontal="center" vertical="center"/>
    </xf>
    <xf numFmtId="0" fontId="11" fillId="0" borderId="57" xfId="0" applyFont="1" applyBorder="1" applyAlignment="1">
      <alignment horizontal="left" vertical="center" wrapText="1"/>
    </xf>
    <xf numFmtId="0" fontId="15" fillId="0" borderId="17" xfId="3" applyFont="1" applyBorder="1" applyAlignment="1">
      <alignment horizontal="left" vertical="center" wrapText="1"/>
    </xf>
    <xf numFmtId="0" fontId="11" fillId="0" borderId="17" xfId="0" applyFont="1" applyBorder="1" applyAlignment="1">
      <alignment horizontal="left" vertical="top" wrapText="1"/>
    </xf>
    <xf numFmtId="3" fontId="12" fillId="3" borderId="70" xfId="3" applyNumberFormat="1" applyFont="1" applyFill="1" applyBorder="1" applyAlignment="1">
      <alignment horizontal="center" vertical="center"/>
    </xf>
    <xf numFmtId="3" fontId="14" fillId="14" borderId="31" xfId="3" applyNumberFormat="1" applyFont="1" applyFill="1" applyBorder="1" applyAlignment="1">
      <alignment horizontal="center" vertical="center"/>
    </xf>
    <xf numFmtId="0" fontId="11" fillId="6" borderId="57" xfId="0" applyFont="1" applyFill="1" applyBorder="1" applyAlignment="1">
      <alignment vertical="center" wrapText="1"/>
    </xf>
    <xf numFmtId="0" fontId="11" fillId="6" borderId="84" xfId="0" applyFont="1" applyFill="1" applyBorder="1" applyAlignment="1">
      <alignment vertical="center" wrapText="1"/>
    </xf>
    <xf numFmtId="0" fontId="15" fillId="6" borderId="30" xfId="3" applyFont="1" applyFill="1" applyBorder="1" applyAlignment="1">
      <alignment vertical="center" wrapText="1"/>
    </xf>
    <xf numFmtId="0" fontId="11" fillId="6" borderId="30" xfId="0" applyFont="1" applyFill="1" applyBorder="1" applyAlignment="1">
      <alignment vertical="center" wrapText="1"/>
    </xf>
    <xf numFmtId="0" fontId="15" fillId="6" borderId="84" xfId="3" applyFont="1" applyFill="1" applyBorder="1" applyAlignment="1">
      <alignment vertical="center" wrapText="1"/>
    </xf>
    <xf numFmtId="0" fontId="15" fillId="6" borderId="83" xfId="3" applyFont="1" applyFill="1" applyBorder="1" applyAlignment="1">
      <alignment vertical="center" wrapText="1"/>
    </xf>
    <xf numFmtId="0" fontId="11" fillId="6" borderId="57" xfId="0" applyFont="1" applyFill="1" applyBorder="1" applyAlignment="1">
      <alignment horizontal="left" vertical="center" wrapText="1"/>
    </xf>
    <xf numFmtId="0" fontId="11" fillId="6" borderId="30" xfId="0" applyFont="1" applyFill="1" applyBorder="1" applyAlignment="1">
      <alignment horizontal="left" vertical="center" wrapText="1"/>
    </xf>
    <xf numFmtId="0" fontId="11" fillId="6" borderId="30" xfId="0" applyFont="1" applyFill="1" applyBorder="1" applyAlignment="1">
      <alignment horizontal="left" vertical="center"/>
    </xf>
    <xf numFmtId="0" fontId="15" fillId="6" borderId="30" xfId="3" applyFont="1" applyFill="1" applyBorder="1" applyAlignment="1">
      <alignment horizontal="left" vertical="center" wrapText="1"/>
    </xf>
    <xf numFmtId="0" fontId="11" fillId="6" borderId="30" xfId="0" applyFont="1" applyFill="1" applyBorder="1" applyAlignment="1">
      <alignment horizontal="left" wrapText="1"/>
    </xf>
    <xf numFmtId="0" fontId="0" fillId="0" borderId="0" xfId="0" applyAlignment="1">
      <alignment horizontal="left"/>
    </xf>
    <xf numFmtId="0" fontId="11" fillId="6" borderId="17" xfId="0" applyFont="1" applyFill="1" applyBorder="1" applyAlignment="1">
      <alignment horizontal="left" vertical="center" wrapText="1"/>
    </xf>
    <xf numFmtId="0" fontId="11" fillId="6" borderId="17" xfId="0" applyFont="1" applyFill="1" applyBorder="1" applyAlignment="1">
      <alignment horizontal="left" vertical="center"/>
    </xf>
    <xf numFmtId="0" fontId="15" fillId="6" borderId="17" xfId="3" applyFont="1" applyFill="1" applyBorder="1" applyAlignment="1">
      <alignment horizontal="left" vertical="center" wrapText="1"/>
    </xf>
    <xf numFmtId="0" fontId="12" fillId="0" borderId="17" xfId="3" applyFont="1" applyBorder="1" applyAlignment="1">
      <alignment horizontal="left" vertical="center" wrapText="1"/>
    </xf>
    <xf numFmtId="4" fontId="12" fillId="3" borderId="97" xfId="3" applyNumberFormat="1" applyFont="1" applyFill="1" applyBorder="1" applyAlignment="1">
      <alignment horizontal="center" vertical="center"/>
    </xf>
    <xf numFmtId="0" fontId="12" fillId="9" borderId="75" xfId="3" applyFont="1" applyFill="1" applyBorder="1" applyAlignment="1">
      <alignment horizontal="center" vertical="center" wrapText="1"/>
    </xf>
    <xf numFmtId="0" fontId="16" fillId="8" borderId="44" xfId="3" applyFont="1" applyFill="1" applyBorder="1" applyAlignment="1">
      <alignment horizontal="center" vertical="center" wrapText="1"/>
    </xf>
    <xf numFmtId="0" fontId="43" fillId="8" borderId="44" xfId="3" applyFont="1" applyFill="1" applyBorder="1" applyAlignment="1">
      <alignment horizontal="center" vertical="center" wrapText="1"/>
    </xf>
    <xf numFmtId="3" fontId="12" fillId="3" borderId="14" xfId="3" applyNumberFormat="1" applyFont="1" applyFill="1" applyBorder="1" applyAlignment="1">
      <alignment horizontal="center" vertical="center"/>
    </xf>
    <xf numFmtId="4" fontId="12" fillId="0" borderId="17" xfId="3" applyNumberFormat="1" applyFont="1" applyBorder="1" applyAlignment="1">
      <alignment horizontal="center" vertical="center"/>
    </xf>
    <xf numFmtId="4" fontId="12" fillId="0" borderId="22" xfId="3" applyNumberFormat="1" applyFont="1" applyBorder="1" applyAlignment="1">
      <alignment horizontal="center" vertical="center"/>
    </xf>
    <xf numFmtId="0" fontId="42" fillId="0" borderId="0" xfId="0" applyFont="1" applyAlignment="1">
      <alignment horizontal="center" vertical="center"/>
    </xf>
    <xf numFmtId="3" fontId="12" fillId="3" borderId="91" xfId="3" applyNumberFormat="1" applyFont="1" applyFill="1" applyBorder="1" applyAlignment="1">
      <alignment horizontal="center" vertical="center"/>
    </xf>
    <xf numFmtId="1" fontId="12" fillId="20" borderId="64" xfId="3" applyNumberFormat="1" applyFont="1" applyFill="1" applyBorder="1" applyAlignment="1">
      <alignment horizontal="center" vertical="center"/>
    </xf>
    <xf numFmtId="0" fontId="11" fillId="6" borderId="84" xfId="0" applyFont="1" applyFill="1" applyBorder="1" applyAlignment="1">
      <alignment horizontal="left" vertical="center" wrapText="1"/>
    </xf>
    <xf numFmtId="0" fontId="15" fillId="6" borderId="84" xfId="3" applyFont="1" applyFill="1" applyBorder="1" applyAlignment="1">
      <alignment horizontal="left" vertical="center" wrapText="1"/>
    </xf>
    <xf numFmtId="0" fontId="12" fillId="9" borderId="105" xfId="3" applyFont="1" applyFill="1" applyBorder="1" applyAlignment="1">
      <alignment horizontal="center" vertical="center" wrapText="1"/>
    </xf>
    <xf numFmtId="0" fontId="11" fillId="6" borderId="84" xfId="0" applyFont="1" applyFill="1" applyBorder="1" applyAlignment="1">
      <alignment horizontal="left" vertical="center"/>
    </xf>
    <xf numFmtId="0" fontId="11" fillId="6" borderId="84" xfId="0" applyFont="1" applyFill="1" applyBorder="1" applyAlignment="1">
      <alignment horizontal="left" wrapText="1"/>
    </xf>
    <xf numFmtId="0" fontId="15" fillId="6" borderId="30" xfId="3" applyFont="1" applyFill="1" applyBorder="1" applyAlignment="1">
      <alignment horizontal="left" wrapText="1"/>
    </xf>
    <xf numFmtId="0" fontId="15" fillId="6" borderId="84" xfId="3" applyFont="1" applyFill="1" applyBorder="1" applyAlignment="1">
      <alignment horizontal="left" wrapText="1"/>
    </xf>
    <xf numFmtId="0" fontId="12" fillId="9" borderId="75" xfId="3" applyFont="1" applyFill="1" applyBorder="1" applyAlignment="1">
      <alignment horizontal="left" vertical="center" wrapText="1"/>
    </xf>
    <xf numFmtId="4" fontId="12" fillId="15" borderId="17" xfId="3" applyNumberFormat="1" applyFont="1" applyFill="1" applyBorder="1" applyAlignment="1">
      <alignment horizontal="center" vertical="center"/>
    </xf>
    <xf numFmtId="4" fontId="14" fillId="0" borderId="17" xfId="3" applyNumberFormat="1" applyFont="1" applyBorder="1" applyAlignment="1">
      <alignment horizontal="center" vertical="center"/>
    </xf>
    <xf numFmtId="0" fontId="11" fillId="6" borderId="17" xfId="0" applyFont="1" applyFill="1" applyBorder="1" applyAlignment="1">
      <alignment horizontal="center" vertical="center" wrapText="1"/>
    </xf>
    <xf numFmtId="0" fontId="15" fillId="6" borderId="17" xfId="3" applyFont="1" applyFill="1" applyBorder="1" applyAlignment="1">
      <alignment horizontal="center" vertical="center" wrapText="1"/>
    </xf>
    <xf numFmtId="3" fontId="12" fillId="15" borderId="17" xfId="3" applyNumberFormat="1" applyFont="1" applyFill="1" applyBorder="1" applyAlignment="1">
      <alignment horizontal="center" vertical="center"/>
    </xf>
    <xf numFmtId="0" fontId="12" fillId="13" borderId="17" xfId="3" applyFont="1" applyFill="1" applyBorder="1" applyAlignment="1">
      <alignment horizontal="center" vertical="center" wrapText="1"/>
    </xf>
    <xf numFmtId="0" fontId="12" fillId="13" borderId="17" xfId="3" applyFont="1" applyFill="1" applyBorder="1" applyAlignment="1">
      <alignment horizontal="center" vertical="center"/>
    </xf>
    <xf numFmtId="4" fontId="12" fillId="15" borderId="31" xfId="3" applyNumberFormat="1" applyFont="1" applyFill="1" applyBorder="1" applyAlignment="1">
      <alignment horizontal="center" vertical="center"/>
    </xf>
    <xf numFmtId="4" fontId="12" fillId="0" borderId="16" xfId="3" applyNumberFormat="1" applyFont="1" applyBorder="1" applyAlignment="1">
      <alignment horizontal="center" vertical="center"/>
    </xf>
    <xf numFmtId="4" fontId="14" fillId="6" borderId="16" xfId="3" applyNumberFormat="1" applyFont="1" applyFill="1" applyBorder="1" applyAlignment="1">
      <alignment horizontal="center" vertical="center"/>
    </xf>
    <xf numFmtId="0" fontId="12" fillId="13" borderId="29" xfId="3" applyFont="1" applyFill="1" applyBorder="1" applyAlignment="1">
      <alignment horizontal="center" vertical="center" wrapText="1"/>
    </xf>
    <xf numFmtId="4" fontId="12" fillId="0" borderId="23" xfId="3" applyNumberFormat="1" applyFont="1" applyBorder="1" applyAlignment="1">
      <alignment horizontal="center" vertical="center"/>
    </xf>
    <xf numFmtId="4" fontId="14" fillId="0" borderId="23" xfId="3" applyNumberFormat="1" applyFont="1" applyBorder="1" applyAlignment="1">
      <alignment horizontal="center" vertical="center"/>
    </xf>
    <xf numFmtId="4" fontId="12" fillId="15" borderId="23" xfId="3" applyNumberFormat="1" applyFont="1" applyFill="1" applyBorder="1" applyAlignment="1">
      <alignment horizontal="center" vertical="center"/>
    </xf>
    <xf numFmtId="3" fontId="12" fillId="15" borderId="23" xfId="3" applyNumberFormat="1" applyFont="1" applyFill="1" applyBorder="1" applyAlignment="1">
      <alignment horizontal="center" vertical="center"/>
    </xf>
    <xf numFmtId="0" fontId="12" fillId="13" borderId="43" xfId="3" applyFont="1" applyFill="1" applyBorder="1" applyAlignment="1">
      <alignment horizontal="center" vertical="center"/>
    </xf>
    <xf numFmtId="4" fontId="14" fillId="0" borderId="16" xfId="3" applyNumberFormat="1" applyFont="1" applyBorder="1" applyAlignment="1">
      <alignment horizontal="center" vertical="center"/>
    </xf>
    <xf numFmtId="0" fontId="19" fillId="0" borderId="18" xfId="3" applyFont="1" applyBorder="1" applyAlignment="1">
      <alignment horizontal="center" vertical="center"/>
    </xf>
    <xf numFmtId="0" fontId="19" fillId="6" borderId="18" xfId="3" applyFont="1" applyFill="1" applyBorder="1" applyAlignment="1">
      <alignment horizontal="center" vertical="center"/>
    </xf>
    <xf numFmtId="0" fontId="12" fillId="13" borderId="20" xfId="3" applyFont="1" applyFill="1" applyBorder="1" applyAlignment="1">
      <alignment horizontal="center" vertical="center" wrapText="1"/>
    </xf>
    <xf numFmtId="9" fontId="6" fillId="0" borderId="0" xfId="5" applyFont="1" applyProtection="1">
      <protection locked="0"/>
    </xf>
    <xf numFmtId="4" fontId="12" fillId="4" borderId="32" xfId="3" applyNumberFormat="1" applyFont="1" applyFill="1" applyBorder="1" applyAlignment="1">
      <alignment horizontal="center" vertical="center"/>
    </xf>
    <xf numFmtId="0" fontId="11" fillId="0" borderId="86" xfId="3" applyFont="1" applyBorder="1" applyAlignment="1">
      <alignment vertical="center"/>
    </xf>
    <xf numFmtId="0" fontId="15" fillId="0" borderId="111" xfId="0" applyFont="1" applyBorder="1" applyAlignment="1">
      <alignment horizontal="center" vertical="center" wrapText="1"/>
    </xf>
    <xf numFmtId="0" fontId="12" fillId="9" borderId="30" xfId="3" applyFont="1" applyFill="1" applyBorder="1" applyAlignment="1">
      <alignment horizontal="center" vertical="center" wrapText="1"/>
    </xf>
    <xf numFmtId="3" fontId="14" fillId="14" borderId="43" xfId="3" applyNumberFormat="1" applyFont="1" applyFill="1" applyBorder="1" applyAlignment="1">
      <alignment horizontal="center" vertical="center"/>
    </xf>
    <xf numFmtId="0" fontId="19" fillId="0" borderId="62" xfId="3" applyFont="1" applyBorder="1" applyAlignment="1">
      <alignment horizontal="center" vertical="center"/>
    </xf>
    <xf numFmtId="4" fontId="14" fillId="0" borderId="21" xfId="3" applyNumberFormat="1" applyFont="1" applyBorder="1" applyAlignment="1">
      <alignment horizontal="center" vertical="center"/>
    </xf>
    <xf numFmtId="4" fontId="14" fillId="0" borderId="47" xfId="3" applyNumberFormat="1" applyFont="1" applyBorder="1" applyAlignment="1">
      <alignment horizontal="center" vertical="center"/>
    </xf>
    <xf numFmtId="0" fontId="12" fillId="13" borderId="20" xfId="3" applyFont="1" applyFill="1" applyBorder="1" applyAlignment="1">
      <alignment horizontal="center" vertical="center"/>
    </xf>
    <xf numFmtId="0" fontId="15" fillId="6" borderId="85" xfId="3" applyFont="1" applyFill="1" applyBorder="1" applyAlignment="1">
      <alignment horizontal="center" vertical="center" wrapText="1"/>
    </xf>
    <xf numFmtId="0" fontId="6" fillId="0" borderId="0" xfId="0" applyFont="1" applyAlignment="1" applyProtection="1">
      <alignment vertical="center"/>
      <protection locked="0"/>
    </xf>
    <xf numFmtId="0" fontId="45" fillId="0" borderId="0" xfId="0" applyFont="1"/>
    <xf numFmtId="4" fontId="14" fillId="6" borderId="21" xfId="3" applyNumberFormat="1" applyFont="1" applyFill="1" applyBorder="1" applyAlignment="1">
      <alignment horizontal="center" vertical="center"/>
    </xf>
    <xf numFmtId="0" fontId="15" fillId="6" borderId="30" xfId="0" applyFont="1" applyFill="1" applyBorder="1" applyAlignment="1">
      <alignment horizontal="center" vertical="center" wrapText="1"/>
    </xf>
    <xf numFmtId="1" fontId="12" fillId="20" borderId="95" xfId="3" applyNumberFormat="1" applyFont="1" applyFill="1" applyBorder="1" applyAlignment="1">
      <alignment horizontal="center" vertical="center"/>
    </xf>
    <xf numFmtId="4" fontId="12" fillId="4" borderId="13" xfId="3" applyNumberFormat="1" applyFont="1" applyFill="1" applyBorder="1" applyAlignment="1">
      <alignment horizontal="center" vertical="center"/>
    </xf>
    <xf numFmtId="4" fontId="12" fillId="14" borderId="31" xfId="3" applyNumberFormat="1" applyFont="1" applyFill="1" applyBorder="1" applyAlignment="1">
      <alignment horizontal="center" vertical="center"/>
    </xf>
    <xf numFmtId="17" fontId="23" fillId="0" borderId="84" xfId="0" applyNumberFormat="1" applyFont="1" applyBorder="1" applyAlignment="1">
      <alignment horizontal="center" vertical="center"/>
    </xf>
    <xf numFmtId="0" fontId="23" fillId="0" borderId="13" xfId="0" applyFont="1" applyBorder="1" applyAlignment="1">
      <alignment horizontal="center" vertical="center"/>
    </xf>
    <xf numFmtId="0" fontId="15" fillId="6" borderId="27" xfId="0" applyFont="1" applyFill="1" applyBorder="1" applyAlignment="1">
      <alignment horizontal="center" vertical="center" wrapText="1"/>
    </xf>
    <xf numFmtId="0" fontId="23" fillId="9" borderId="59" xfId="0" applyFont="1" applyFill="1" applyBorder="1" applyAlignment="1">
      <alignment horizontal="center" vertical="center"/>
    </xf>
    <xf numFmtId="0" fontId="19" fillId="13" borderId="50" xfId="3" applyFont="1" applyFill="1" applyBorder="1" applyAlignment="1">
      <alignment horizontal="center" vertical="center" wrapText="1"/>
    </xf>
    <xf numFmtId="0" fontId="39" fillId="0" borderId="17" xfId="0" applyFont="1" applyBorder="1"/>
    <xf numFmtId="0" fontId="39" fillId="0" borderId="17" xfId="0" applyFont="1" applyBorder="1" applyAlignment="1">
      <alignment horizontal="center" vertical="center"/>
    </xf>
    <xf numFmtId="0" fontId="39" fillId="0" borderId="17" xfId="0" applyFont="1" applyBorder="1" applyAlignment="1">
      <alignment horizontal="center"/>
    </xf>
    <xf numFmtId="0" fontId="39" fillId="0" borderId="96" xfId="0" applyFont="1" applyBorder="1" applyAlignment="1">
      <alignment vertical="center" wrapText="1"/>
    </xf>
    <xf numFmtId="0" fontId="23" fillId="0" borderId="17" xfId="0" applyFont="1" applyBorder="1" applyAlignment="1">
      <alignment horizontal="center" vertical="center"/>
    </xf>
    <xf numFmtId="0" fontId="39" fillId="0" borderId="96" xfId="0" applyFont="1" applyBorder="1" applyAlignment="1">
      <alignment horizontal="center" vertical="center"/>
    </xf>
    <xf numFmtId="0" fontId="39" fillId="0" borderId="13" xfId="0" applyFont="1" applyBorder="1" applyAlignment="1">
      <alignment horizontal="center" vertical="center"/>
    </xf>
    <xf numFmtId="0" fontId="39" fillId="0" borderId="108" xfId="0" applyFont="1" applyBorder="1" applyAlignment="1">
      <alignment horizontal="center" vertical="center"/>
    </xf>
    <xf numFmtId="17" fontId="23" fillId="0" borderId="84" xfId="0" applyNumberFormat="1" applyFont="1" applyBorder="1" applyAlignment="1">
      <alignment horizontal="center"/>
    </xf>
    <xf numFmtId="0" fontId="23" fillId="0" borderId="13" xfId="0" applyFont="1" applyBorder="1" applyAlignment="1">
      <alignment horizontal="center"/>
    </xf>
    <xf numFmtId="0" fontId="39" fillId="0" borderId="13" xfId="0" applyFont="1" applyBorder="1" applyAlignment="1">
      <alignment horizontal="center"/>
    </xf>
    <xf numFmtId="0" fontId="39" fillId="0" borderId="108" xfId="0" applyFont="1" applyBorder="1" applyAlignment="1">
      <alignment horizontal="center"/>
    </xf>
    <xf numFmtId="17" fontId="23" fillId="0" borderId="105" xfId="0" applyNumberFormat="1" applyFont="1" applyBorder="1" applyAlignment="1">
      <alignment horizontal="center" vertical="center"/>
    </xf>
    <xf numFmtId="0" fontId="23" fillId="0" borderId="20" xfId="0" applyFont="1" applyBorder="1" applyAlignment="1">
      <alignment horizontal="center"/>
    </xf>
    <xf numFmtId="0" fontId="39" fillId="0" borderId="20" xfId="0" applyFont="1" applyBorder="1" applyAlignment="1">
      <alignment horizontal="center"/>
    </xf>
    <xf numFmtId="0" fontId="39" fillId="0" borderId="109" xfId="0" applyFont="1" applyBorder="1" applyAlignment="1">
      <alignment horizontal="center"/>
    </xf>
    <xf numFmtId="0" fontId="19" fillId="9" borderId="31" xfId="0" applyFont="1" applyFill="1" applyBorder="1" applyAlignment="1">
      <alignment horizontal="center" vertical="center" wrapText="1"/>
    </xf>
    <xf numFmtId="0" fontId="19" fillId="9" borderId="77" xfId="0" applyFont="1" applyFill="1" applyBorder="1" applyAlignment="1">
      <alignment horizontal="center" vertical="center" wrapText="1"/>
    </xf>
    <xf numFmtId="17" fontId="23" fillId="0" borderId="57" xfId="0" applyNumberFormat="1" applyFont="1" applyBorder="1" applyAlignment="1">
      <alignment horizontal="center" vertical="center"/>
    </xf>
    <xf numFmtId="0" fontId="23" fillId="0" borderId="14" xfId="0" applyFont="1" applyBorder="1" applyAlignment="1">
      <alignment horizontal="center"/>
    </xf>
    <xf numFmtId="0" fontId="39" fillId="0" borderId="14" xfId="0" applyFont="1" applyBorder="1" applyAlignment="1">
      <alignment horizontal="center"/>
    </xf>
    <xf numFmtId="0" fontId="39" fillId="0" borderId="56" xfId="0" applyFont="1" applyBorder="1" applyAlignment="1">
      <alignment horizontal="center"/>
    </xf>
    <xf numFmtId="0" fontId="39" fillId="0" borderId="96" xfId="0" applyFont="1" applyBorder="1" applyAlignment="1">
      <alignment horizontal="center"/>
    </xf>
    <xf numFmtId="17" fontId="23" fillId="0" borderId="30" xfId="0" applyNumberFormat="1" applyFont="1" applyBorder="1" applyAlignment="1">
      <alignment horizontal="center"/>
    </xf>
    <xf numFmtId="17" fontId="23" fillId="0" borderId="85" xfId="0" applyNumberFormat="1" applyFont="1" applyBorder="1" applyAlignment="1">
      <alignment horizontal="center"/>
    </xf>
    <xf numFmtId="0" fontId="23" fillId="0" borderId="110" xfId="0" applyFont="1" applyBorder="1" applyAlignment="1">
      <alignment horizontal="center"/>
    </xf>
    <xf numFmtId="0" fontId="39" fillId="0" borderId="110" xfId="0" applyFont="1" applyBorder="1" applyAlignment="1">
      <alignment horizontal="center"/>
    </xf>
    <xf numFmtId="0" fontId="39" fillId="0" borderId="113" xfId="0" applyFont="1" applyBorder="1" applyAlignment="1">
      <alignment horizontal="center"/>
    </xf>
    <xf numFmtId="0" fontId="18" fillId="22" borderId="119" xfId="0" applyFont="1" applyFill="1" applyBorder="1" applyAlignment="1">
      <alignment horizontal="center" vertical="center"/>
    </xf>
    <xf numFmtId="0" fontId="36" fillId="22" borderId="119" xfId="0" applyFont="1" applyFill="1" applyBorder="1" applyAlignment="1">
      <alignment wrapText="1"/>
    </xf>
    <xf numFmtId="0" fontId="39" fillId="6" borderId="119" xfId="0" applyFont="1" applyFill="1" applyBorder="1" applyAlignment="1">
      <alignment horizontal="center" vertical="center"/>
    </xf>
    <xf numFmtId="0" fontId="36" fillId="22" borderId="122" xfId="0" applyFont="1" applyFill="1" applyBorder="1" applyAlignment="1">
      <alignment vertical="center"/>
    </xf>
    <xf numFmtId="0" fontId="39" fillId="22" borderId="122" xfId="0" applyFont="1" applyFill="1" applyBorder="1" applyAlignment="1">
      <alignment vertical="center"/>
    </xf>
    <xf numFmtId="0" fontId="36" fillId="22" borderId="119" xfId="0" applyFont="1" applyFill="1" applyBorder="1" applyAlignment="1">
      <alignment vertical="center" wrapText="1"/>
    </xf>
    <xf numFmtId="0" fontId="39" fillId="22" borderId="122" xfId="0" applyFont="1" applyFill="1" applyBorder="1" applyAlignment="1">
      <alignment vertical="center" wrapText="1"/>
    </xf>
    <xf numFmtId="0" fontId="18" fillId="22" borderId="119" xfId="0" applyFont="1" applyFill="1" applyBorder="1" applyAlignment="1">
      <alignment horizontal="center" vertical="center" wrapText="1"/>
    </xf>
    <xf numFmtId="0" fontId="36" fillId="22" borderId="122" xfId="0" applyFont="1" applyFill="1" applyBorder="1" applyAlignment="1">
      <alignment vertical="center" wrapText="1"/>
    </xf>
    <xf numFmtId="0" fontId="18" fillId="22" borderId="124" xfId="0" applyFont="1" applyFill="1" applyBorder="1" applyAlignment="1">
      <alignment horizontal="center" vertical="center"/>
    </xf>
    <xf numFmtId="0" fontId="36" fillId="22" borderId="124" xfId="0" applyFont="1" applyFill="1" applyBorder="1" applyAlignment="1">
      <alignment wrapText="1"/>
    </xf>
    <xf numFmtId="0" fontId="36" fillId="22" borderId="122" xfId="0" applyFont="1" applyFill="1" applyBorder="1" applyAlignment="1">
      <alignment horizontal="justify" vertical="center" wrapText="1"/>
    </xf>
    <xf numFmtId="0" fontId="15" fillId="6" borderId="84" xfId="0" applyFont="1" applyFill="1" applyBorder="1" applyAlignment="1">
      <alignment horizontal="center" vertical="center" wrapText="1"/>
    </xf>
    <xf numFmtId="0" fontId="15" fillId="6" borderId="83" xfId="0" applyFont="1" applyFill="1" applyBorder="1" applyAlignment="1">
      <alignment horizontal="center" vertical="center" wrapText="1"/>
    </xf>
    <xf numFmtId="0" fontId="15" fillId="6" borderId="119" xfId="3" applyFont="1" applyFill="1" applyBorder="1" applyAlignment="1">
      <alignment horizontal="center" vertical="center" wrapText="1"/>
    </xf>
    <xf numFmtId="4" fontId="6" fillId="0" borderId="0" xfId="0" applyNumberFormat="1" applyFont="1" applyProtection="1">
      <protection locked="0"/>
    </xf>
    <xf numFmtId="0" fontId="15" fillId="0" borderId="32" xfId="0" applyFont="1" applyBorder="1" applyAlignment="1">
      <alignment horizontal="center" vertical="center" wrapText="1"/>
    </xf>
    <xf numFmtId="0" fontId="15" fillId="0" borderId="87" xfId="0" applyFont="1" applyBorder="1" applyAlignment="1">
      <alignment horizontal="center" vertical="center" wrapText="1"/>
    </xf>
    <xf numFmtId="0" fontId="15" fillId="0" borderId="27" xfId="0" applyFont="1" applyBorder="1" applyAlignment="1">
      <alignment horizontal="left" vertical="center"/>
    </xf>
    <xf numFmtId="0" fontId="31" fillId="0" borderId="127" xfId="0" applyFont="1" applyBorder="1" applyAlignment="1">
      <alignment horizontal="center" vertical="center"/>
    </xf>
    <xf numFmtId="0" fontId="0" fillId="0" borderId="127" xfId="0" applyBorder="1" applyAlignment="1">
      <alignment horizontal="center" vertical="center"/>
    </xf>
    <xf numFmtId="0" fontId="35" fillId="0" borderId="127" xfId="0" applyFont="1" applyBorder="1" applyAlignment="1">
      <alignment horizontal="center" vertical="center"/>
    </xf>
    <xf numFmtId="0" fontId="35" fillId="0" borderId="128" xfId="0" applyFont="1" applyBorder="1" applyAlignment="1">
      <alignment horizontal="center" vertical="center"/>
    </xf>
    <xf numFmtId="0" fontId="36" fillId="22" borderId="130" xfId="0" applyFont="1" applyFill="1" applyBorder="1" applyAlignment="1">
      <alignment wrapText="1"/>
    </xf>
    <xf numFmtId="0" fontId="36" fillId="22" borderId="128" xfId="0" applyFont="1" applyFill="1" applyBorder="1" applyAlignment="1">
      <alignment vertical="center"/>
    </xf>
    <xf numFmtId="0" fontId="36" fillId="22" borderId="131" xfId="0" applyFont="1" applyFill="1" applyBorder="1" applyAlignment="1">
      <alignment vertical="center"/>
    </xf>
    <xf numFmtId="17" fontId="31" fillId="0" borderId="123" xfId="0" applyNumberFormat="1" applyFont="1" applyBorder="1" applyAlignment="1">
      <alignment horizontal="center" vertical="center"/>
    </xf>
    <xf numFmtId="0" fontId="15" fillId="0" borderId="27" xfId="0" applyFont="1" applyBorder="1" applyAlignment="1">
      <alignment horizontal="center" vertical="center" wrapText="1"/>
    </xf>
    <xf numFmtId="0" fontId="15" fillId="6" borderId="134" xfId="3" applyFont="1" applyFill="1" applyBorder="1" applyAlignment="1">
      <alignment horizontal="center" vertical="center" wrapText="1"/>
    </xf>
    <xf numFmtId="0" fontId="1" fillId="5" borderId="38" xfId="0" applyFont="1" applyFill="1" applyBorder="1" applyAlignment="1">
      <alignment horizontal="center" vertical="top" wrapText="1"/>
    </xf>
    <xf numFmtId="0" fontId="1" fillId="5" borderId="39" xfId="0" applyFont="1" applyFill="1" applyBorder="1" applyAlignment="1">
      <alignment horizontal="center" vertical="top" wrapText="1"/>
    </xf>
    <xf numFmtId="0" fontId="1" fillId="5" borderId="37" xfId="0" applyFont="1" applyFill="1" applyBorder="1" applyAlignment="1">
      <alignment horizontal="center" vertical="top" wrapText="1"/>
    </xf>
    <xf numFmtId="0" fontId="15" fillId="6" borderId="127" xfId="3" applyFont="1" applyFill="1" applyBorder="1" applyAlignment="1">
      <alignment horizontal="center" vertical="center" wrapText="1"/>
    </xf>
    <xf numFmtId="0" fontId="48" fillId="6" borderId="119" xfId="0" applyFont="1" applyFill="1" applyBorder="1" applyAlignment="1">
      <alignment horizontal="center" vertical="center" wrapText="1"/>
    </xf>
    <xf numFmtId="0" fontId="48" fillId="6" borderId="84" xfId="0" applyFont="1" applyFill="1" applyBorder="1" applyAlignment="1">
      <alignment horizontal="center" vertical="center" wrapText="1"/>
    </xf>
    <xf numFmtId="0" fontId="47" fillId="6" borderId="84" xfId="3" applyFont="1" applyFill="1" applyBorder="1" applyAlignment="1">
      <alignment horizontal="center" vertical="center" wrapText="1"/>
    </xf>
    <xf numFmtId="0" fontId="31" fillId="0" borderId="127" xfId="0" applyFont="1" applyBorder="1" applyAlignment="1">
      <alignment horizontal="center"/>
    </xf>
    <xf numFmtId="0" fontId="0" fillId="0" borderId="127" xfId="0" applyBorder="1" applyAlignment="1">
      <alignment horizontal="center"/>
    </xf>
    <xf numFmtId="0" fontId="35" fillId="0" borderId="127" xfId="0" applyFont="1" applyBorder="1" applyAlignment="1">
      <alignment horizontal="center"/>
    </xf>
    <xf numFmtId="0" fontId="35" fillId="0" borderId="128" xfId="0" applyFont="1" applyBorder="1" applyAlignment="1">
      <alignment horizontal="center"/>
    </xf>
    <xf numFmtId="0" fontId="48" fillId="6" borderId="84" xfId="0" applyFont="1" applyFill="1" applyBorder="1" applyAlignment="1">
      <alignment horizontal="center" vertical="top" wrapText="1"/>
    </xf>
    <xf numFmtId="0" fontId="11" fillId="6" borderId="135" xfId="0" applyFont="1" applyFill="1" applyBorder="1" applyAlignment="1">
      <alignment horizontal="center" vertical="center" wrapText="1"/>
    </xf>
    <xf numFmtId="0" fontId="0" fillId="0" borderId="1" xfId="0" applyBorder="1"/>
    <xf numFmtId="0" fontId="6" fillId="0" borderId="1" xfId="0" applyFont="1" applyBorder="1" applyProtection="1">
      <protection locked="0"/>
    </xf>
    <xf numFmtId="17" fontId="31" fillId="0" borderId="121" xfId="0" applyNumberFormat="1" applyFont="1" applyBorder="1" applyAlignment="1">
      <alignment horizontal="center" vertical="center"/>
    </xf>
    <xf numFmtId="0" fontId="31" fillId="0" borderId="119" xfId="0" applyFont="1" applyBorder="1" applyAlignment="1">
      <alignment horizontal="center"/>
    </xf>
    <xf numFmtId="0" fontId="0" fillId="0" borderId="119" xfId="0" applyBorder="1" applyAlignment="1">
      <alignment horizontal="center"/>
    </xf>
    <xf numFmtId="0" fontId="35" fillId="0" borderId="119" xfId="0" applyFont="1" applyBorder="1" applyAlignment="1">
      <alignment horizontal="center"/>
    </xf>
    <xf numFmtId="0" fontId="35" fillId="0" borderId="122" xfId="0" applyFont="1" applyBorder="1" applyAlignment="1">
      <alignment horizontal="center"/>
    </xf>
    <xf numFmtId="0" fontId="0" fillId="0" borderId="32" xfId="0" applyBorder="1"/>
    <xf numFmtId="0" fontId="6" fillId="0" borderId="32" xfId="0" applyFont="1" applyBorder="1" applyProtection="1">
      <protection locked="0"/>
    </xf>
    <xf numFmtId="4" fontId="14" fillId="6" borderId="141" xfId="3" applyNumberFormat="1" applyFont="1" applyFill="1" applyBorder="1" applyAlignment="1">
      <alignment horizontal="center" vertical="center"/>
    </xf>
    <xf numFmtId="4" fontId="12" fillId="4" borderId="120" xfId="3" applyNumberFormat="1" applyFont="1" applyFill="1" applyBorder="1" applyAlignment="1">
      <alignment horizontal="center" vertical="center"/>
    </xf>
    <xf numFmtId="4" fontId="12" fillId="0" borderId="120" xfId="3" applyNumberFormat="1" applyFont="1" applyBorder="1" applyAlignment="1">
      <alignment horizontal="center" vertical="center"/>
    </xf>
    <xf numFmtId="0" fontId="0" fillId="0" borderId="12" xfId="0" applyBorder="1"/>
    <xf numFmtId="0" fontId="6" fillId="0" borderId="12" xfId="0" applyFont="1" applyBorder="1" applyProtection="1">
      <protection locked="0"/>
    </xf>
    <xf numFmtId="4" fontId="12" fillId="4" borderId="23" xfId="3" applyNumberFormat="1" applyFont="1" applyFill="1" applyBorder="1" applyAlignment="1">
      <alignment horizontal="center" vertical="center"/>
    </xf>
    <xf numFmtId="0" fontId="12" fillId="13" borderId="5" xfId="3" applyFont="1" applyFill="1" applyBorder="1" applyAlignment="1">
      <alignment horizontal="center" vertical="center"/>
    </xf>
    <xf numFmtId="0" fontId="44" fillId="0" borderId="0" xfId="0" applyFont="1" applyAlignment="1">
      <alignment horizontal="center" vertical="center" wrapText="1"/>
    </xf>
    <xf numFmtId="0" fontId="33" fillId="0" borderId="0" xfId="0" applyFont="1" applyAlignment="1">
      <alignment vertical="center" wrapText="1"/>
    </xf>
    <xf numFmtId="0" fontId="11" fillId="0" borderId="17" xfId="0" applyFont="1" applyBorder="1" applyAlignment="1">
      <alignment horizontal="center" vertical="center" wrapText="1"/>
    </xf>
    <xf numFmtId="0" fontId="15" fillId="0" borderId="17" xfId="3" applyFont="1" applyBorder="1" applyAlignment="1">
      <alignment horizontal="center" vertical="center" wrapText="1"/>
    </xf>
    <xf numFmtId="0" fontId="48" fillId="0" borderId="17" xfId="0" applyFont="1" applyBorder="1" applyAlignment="1">
      <alignment horizontal="center" vertical="center" wrapText="1"/>
    </xf>
    <xf numFmtId="0" fontId="50" fillId="6" borderId="0" xfId="0" applyFont="1" applyFill="1" applyAlignment="1">
      <alignment horizontal="center" vertical="center" wrapText="1"/>
    </xf>
    <xf numFmtId="0" fontId="12" fillId="9" borderId="17" xfId="3" applyFont="1" applyFill="1" applyBorder="1" applyAlignment="1">
      <alignment horizontal="center" vertical="center" wrapText="1"/>
    </xf>
    <xf numFmtId="4" fontId="14" fillId="0" borderId="29" xfId="3" applyNumberFormat="1" applyFont="1" applyBorder="1" applyAlignment="1">
      <alignment horizontal="center" vertical="center"/>
    </xf>
    <xf numFmtId="0" fontId="11" fillId="19" borderId="30" xfId="0" applyFont="1" applyFill="1" applyBorder="1" applyAlignment="1">
      <alignment horizontal="center" vertical="center" wrapText="1"/>
    </xf>
    <xf numFmtId="0" fontId="15" fillId="19" borderId="30" xfId="3" applyFont="1" applyFill="1" applyBorder="1" applyAlignment="1">
      <alignment horizontal="center" vertical="center" wrapText="1"/>
    </xf>
    <xf numFmtId="0" fontId="11" fillId="19" borderId="84" xfId="0" applyFont="1" applyFill="1" applyBorder="1" applyAlignment="1">
      <alignment horizontal="center" vertical="center" wrapText="1"/>
    </xf>
    <xf numFmtId="0" fontId="15" fillId="19" borderId="84" xfId="3" applyFont="1" applyFill="1" applyBorder="1" applyAlignment="1">
      <alignment horizontal="center" vertical="center" wrapText="1"/>
    </xf>
    <xf numFmtId="0" fontId="11" fillId="19" borderId="84" xfId="0" applyFont="1" applyFill="1" applyBorder="1" applyAlignment="1">
      <alignment vertical="center" wrapText="1"/>
    </xf>
    <xf numFmtId="0" fontId="11" fillId="19" borderId="85" xfId="0" applyFont="1" applyFill="1" applyBorder="1" applyAlignment="1">
      <alignment vertical="center" wrapText="1"/>
    </xf>
    <xf numFmtId="0" fontId="15" fillId="19" borderId="84" xfId="3" applyFont="1" applyFill="1" applyBorder="1" applyAlignment="1">
      <alignment vertical="center" wrapText="1"/>
    </xf>
    <xf numFmtId="0" fontId="48" fillId="19" borderId="136" xfId="0" applyFont="1" applyFill="1" applyBorder="1" applyAlignment="1">
      <alignment vertical="center" wrapText="1"/>
    </xf>
    <xf numFmtId="0" fontId="15" fillId="19" borderId="137" xfId="3" applyFont="1" applyFill="1" applyBorder="1" applyAlignment="1">
      <alignment vertical="center" wrapText="1"/>
    </xf>
    <xf numFmtId="0" fontId="11" fillId="19" borderId="30" xfId="0" applyFont="1" applyFill="1" applyBorder="1" applyAlignment="1">
      <alignment vertical="center" wrapText="1"/>
    </xf>
    <xf numFmtId="0" fontId="15" fillId="19" borderId="135" xfId="3" applyFont="1" applyFill="1" applyBorder="1" applyAlignment="1">
      <alignment vertical="center" wrapText="1"/>
    </xf>
    <xf numFmtId="0" fontId="11" fillId="0" borderId="11" xfId="0" applyFont="1" applyBorder="1" applyAlignment="1">
      <alignment horizontal="left" vertical="center"/>
    </xf>
    <xf numFmtId="0" fontId="15" fillId="0" borderId="11" xfId="0" applyFont="1" applyBorder="1" applyAlignment="1">
      <alignment horizontal="left" vertical="center"/>
    </xf>
    <xf numFmtId="0" fontId="15" fillId="0" borderId="30" xfId="0" applyFont="1" applyBorder="1" applyAlignment="1">
      <alignment horizontal="center" vertical="center" wrapText="1"/>
    </xf>
    <xf numFmtId="0" fontId="15" fillId="0" borderId="85" xfId="3" applyFont="1" applyBorder="1" applyAlignment="1">
      <alignment horizontal="center" vertical="center" wrapText="1"/>
    </xf>
    <xf numFmtId="0" fontId="15" fillId="0" borderId="121" xfId="3" applyFont="1" applyBorder="1" applyAlignment="1">
      <alignment horizontal="center" vertical="center" wrapText="1"/>
    </xf>
    <xf numFmtId="0" fontId="15" fillId="0" borderId="135" xfId="3" applyFont="1" applyBorder="1" applyAlignment="1">
      <alignment horizontal="center" vertical="center" wrapText="1"/>
    </xf>
    <xf numFmtId="0" fontId="11" fillId="0" borderId="46" xfId="0" applyFont="1" applyBorder="1" applyAlignment="1">
      <alignment vertical="center"/>
    </xf>
    <xf numFmtId="0" fontId="11" fillId="0" borderId="11" xfId="0" applyFont="1" applyBorder="1" applyAlignment="1">
      <alignment vertical="center"/>
    </xf>
    <xf numFmtId="0" fontId="15" fillId="0" borderId="11" xfId="0" applyFont="1" applyBorder="1" applyAlignment="1">
      <alignment vertical="center"/>
    </xf>
    <xf numFmtId="0" fontId="11" fillId="0" borderId="24" xfId="0" applyFont="1" applyBorder="1" applyAlignment="1">
      <alignment vertical="center"/>
    </xf>
    <xf numFmtId="0" fontId="25" fillId="0" borderId="11" xfId="0" applyFont="1" applyBorder="1" applyAlignment="1">
      <alignment horizontal="left" vertical="center"/>
    </xf>
    <xf numFmtId="0" fontId="25" fillId="0" borderId="11" xfId="0" applyFont="1" applyBorder="1" applyAlignment="1">
      <alignment vertical="center"/>
    </xf>
    <xf numFmtId="0" fontId="15" fillId="0" borderId="46" xfId="0" applyFont="1" applyBorder="1" applyAlignment="1">
      <alignment vertical="center"/>
    </xf>
    <xf numFmtId="0" fontId="11" fillId="0" borderId="48" xfId="0" applyFont="1" applyBorder="1" applyAlignment="1">
      <alignment vertical="center"/>
    </xf>
    <xf numFmtId="4" fontId="12" fillId="4" borderId="29" xfId="3" applyNumberFormat="1" applyFont="1" applyFill="1" applyBorder="1" applyAlignment="1">
      <alignment horizontal="center" vertical="center"/>
    </xf>
    <xf numFmtId="0" fontId="18" fillId="22" borderId="143" xfId="0" applyFont="1" applyFill="1" applyBorder="1" applyAlignment="1">
      <alignment horizontal="center" vertical="center"/>
    </xf>
    <xf numFmtId="0" fontId="36" fillId="22" borderId="143" xfId="0" applyFont="1" applyFill="1" applyBorder="1" applyAlignment="1">
      <alignment wrapText="1"/>
    </xf>
    <xf numFmtId="0" fontId="36" fillId="22" borderId="144" xfId="0" applyFont="1" applyFill="1" applyBorder="1" applyAlignment="1">
      <alignment vertical="center"/>
    </xf>
    <xf numFmtId="0" fontId="0" fillId="0" borderId="4" xfId="0" applyBorder="1"/>
    <xf numFmtId="0" fontId="6" fillId="0" borderId="4" xfId="0" applyFont="1" applyBorder="1" applyProtection="1">
      <protection locked="0"/>
    </xf>
    <xf numFmtId="0" fontId="0" fillId="0" borderId="28" xfId="0" applyBorder="1"/>
    <xf numFmtId="0" fontId="6" fillId="0" borderId="28" xfId="0" applyFont="1" applyBorder="1" applyProtection="1">
      <protection locked="0"/>
    </xf>
    <xf numFmtId="0" fontId="39" fillId="6" borderId="13" xfId="0" applyFont="1" applyFill="1" applyBorder="1" applyAlignment="1">
      <alignment horizontal="center"/>
    </xf>
    <xf numFmtId="0" fontId="48" fillId="0" borderId="136" xfId="0" applyFont="1" applyBorder="1" applyAlignment="1">
      <alignment horizontal="center" vertical="center" wrapText="1"/>
    </xf>
    <xf numFmtId="0" fontId="15" fillId="0" borderId="146" xfId="3" applyFont="1" applyBorder="1" applyAlignment="1">
      <alignment horizontal="center" vertical="center" wrapText="1"/>
    </xf>
    <xf numFmtId="4" fontId="12" fillId="3" borderId="54" xfId="3" applyNumberFormat="1" applyFont="1" applyFill="1" applyBorder="1" applyAlignment="1">
      <alignment horizontal="center" vertical="center"/>
    </xf>
    <xf numFmtId="0" fontId="18" fillId="22" borderId="148" xfId="0" applyFont="1" applyFill="1" applyBorder="1" applyAlignment="1">
      <alignment horizontal="center" vertical="center"/>
    </xf>
    <xf numFmtId="0" fontId="36" fillId="22" borderId="148" xfId="0" applyFont="1" applyFill="1" applyBorder="1" applyAlignment="1">
      <alignment wrapText="1"/>
    </xf>
    <xf numFmtId="0" fontId="36" fillId="22" borderId="149" xfId="0" applyFont="1" applyFill="1" applyBorder="1" applyAlignment="1">
      <alignment vertical="center"/>
    </xf>
    <xf numFmtId="0" fontId="23" fillId="9" borderId="150" xfId="0" applyFont="1" applyFill="1" applyBorder="1" applyAlignment="1">
      <alignment horizontal="center" vertical="center"/>
    </xf>
    <xf numFmtId="0" fontId="19" fillId="13" borderId="151" xfId="3" applyFont="1" applyFill="1" applyBorder="1" applyAlignment="1">
      <alignment horizontal="center" vertical="center" wrapText="1"/>
    </xf>
    <xf numFmtId="0" fontId="19" fillId="9" borderId="152" xfId="0" applyFont="1" applyFill="1" applyBorder="1" applyAlignment="1">
      <alignment horizontal="center" vertical="center" wrapText="1"/>
    </xf>
    <xf numFmtId="17" fontId="31" fillId="0" borderId="153" xfId="0" applyNumberFormat="1" applyFont="1" applyBorder="1" applyAlignment="1">
      <alignment horizontal="center" vertical="center"/>
    </xf>
    <xf numFmtId="0" fontId="31" fillId="0" borderId="124" xfId="0" applyFont="1" applyBorder="1" applyAlignment="1">
      <alignment horizontal="center"/>
    </xf>
    <xf numFmtId="0" fontId="0" fillId="0" borderId="124" xfId="0" applyBorder="1" applyAlignment="1">
      <alignment horizontal="center"/>
    </xf>
    <xf numFmtId="0" fontId="35" fillId="0" borderId="124" xfId="0" applyFont="1" applyBorder="1" applyAlignment="1">
      <alignment horizontal="center"/>
    </xf>
    <xf numFmtId="0" fontId="35" fillId="0" borderId="154" xfId="0" applyFont="1" applyBorder="1" applyAlignment="1">
      <alignment horizontal="center"/>
    </xf>
    <xf numFmtId="4" fontId="14" fillId="6" borderId="17" xfId="3" applyNumberFormat="1" applyFont="1" applyFill="1" applyBorder="1" applyAlignment="1">
      <alignment horizontal="center" vertical="center"/>
    </xf>
    <xf numFmtId="4" fontId="14" fillId="6" borderId="155" xfId="3" applyNumberFormat="1" applyFont="1" applyFill="1" applyBorder="1" applyAlignment="1">
      <alignment horizontal="center" vertical="center"/>
    </xf>
    <xf numFmtId="4" fontId="14" fillId="6" borderId="97" xfId="3" applyNumberFormat="1" applyFont="1" applyFill="1" applyBorder="1" applyAlignment="1">
      <alignment horizontal="center" vertical="center"/>
    </xf>
    <xf numFmtId="0" fontId="15" fillId="0" borderId="84" xfId="0" applyFont="1" applyBorder="1" applyAlignment="1">
      <alignment horizontal="center" vertical="center" wrapText="1"/>
    </xf>
    <xf numFmtId="4" fontId="12" fillId="3" borderId="29" xfId="3" applyNumberFormat="1" applyFont="1" applyFill="1" applyBorder="1" applyAlignment="1">
      <alignment horizontal="center" vertical="center"/>
    </xf>
    <xf numFmtId="17" fontId="31" fillId="0" borderId="156" xfId="0" applyNumberFormat="1" applyFont="1" applyBorder="1" applyAlignment="1">
      <alignment horizontal="center" vertical="center"/>
    </xf>
    <xf numFmtId="0" fontId="31" fillId="0" borderId="157" xfId="0" applyFont="1" applyBorder="1" applyAlignment="1">
      <alignment horizontal="center"/>
    </xf>
    <xf numFmtId="0" fontId="0" fillId="0" borderId="157" xfId="0" applyBorder="1" applyAlignment="1">
      <alignment horizontal="center"/>
    </xf>
    <xf numFmtId="0" fontId="35" fillId="0" borderId="157" xfId="0" applyFont="1" applyBorder="1" applyAlignment="1">
      <alignment horizontal="center"/>
    </xf>
    <xf numFmtId="0" fontId="35" fillId="0" borderId="158" xfId="0" applyFont="1" applyBorder="1" applyAlignment="1">
      <alignment horizontal="center"/>
    </xf>
    <xf numFmtId="4" fontId="14" fillId="6" borderId="54" xfId="3" applyNumberFormat="1" applyFont="1" applyFill="1" applyBorder="1" applyAlignment="1">
      <alignment horizontal="center" vertical="center"/>
    </xf>
    <xf numFmtId="0" fontId="15" fillId="0" borderId="137" xfId="3" applyFont="1" applyBorder="1" applyAlignment="1">
      <alignment horizontal="center" vertical="center" wrapText="1"/>
    </xf>
    <xf numFmtId="0" fontId="48" fillId="0" borderId="24" xfId="0" applyFont="1" applyBorder="1" applyAlignment="1">
      <alignment horizontal="center" vertical="center" wrapText="1"/>
    </xf>
    <xf numFmtId="0" fontId="15" fillId="0" borderId="6" xfId="0" applyFont="1" applyBorder="1" applyAlignment="1">
      <alignment vertical="center"/>
    </xf>
    <xf numFmtId="0" fontId="15" fillId="0" borderId="7" xfId="3" applyFont="1" applyBorder="1" applyAlignment="1">
      <alignment vertical="center"/>
    </xf>
    <xf numFmtId="0" fontId="15" fillId="0" borderId="27" xfId="0" applyFont="1" applyBorder="1" applyAlignment="1">
      <alignment vertical="center"/>
    </xf>
    <xf numFmtId="0" fontId="15" fillId="0" borderId="26" xfId="3" applyFont="1" applyBorder="1" applyAlignment="1">
      <alignment vertical="center"/>
    </xf>
    <xf numFmtId="0" fontId="15" fillId="0" borderId="11" xfId="3" applyFont="1" applyBorder="1" applyAlignment="1">
      <alignment horizontal="left" vertical="center"/>
    </xf>
    <xf numFmtId="0" fontId="15" fillId="0" borderId="32" xfId="3" applyFont="1" applyBorder="1" applyAlignment="1">
      <alignment vertical="center"/>
    </xf>
    <xf numFmtId="0" fontId="15" fillId="6" borderId="11" xfId="0" applyFont="1" applyFill="1" applyBorder="1" applyAlignment="1">
      <alignment vertical="center"/>
    </xf>
    <xf numFmtId="0" fontId="15" fillId="0" borderId="24" xfId="0" applyFont="1" applyBorder="1" applyAlignment="1">
      <alignment vertical="center"/>
    </xf>
    <xf numFmtId="0" fontId="15" fillId="0" borderId="12" xfId="3" applyFont="1" applyBorder="1" applyAlignment="1">
      <alignment vertical="center"/>
    </xf>
    <xf numFmtId="0" fontId="15" fillId="0" borderId="27" xfId="3" applyFont="1" applyBorder="1" applyAlignment="1">
      <alignment vertical="center"/>
    </xf>
    <xf numFmtId="0" fontId="15" fillId="0" borderId="1" xfId="0" applyFont="1" applyBorder="1" applyAlignment="1">
      <alignment vertical="center"/>
    </xf>
    <xf numFmtId="0" fontId="15" fillId="0" borderId="0" xfId="3" applyFont="1" applyAlignment="1">
      <alignment vertical="center"/>
    </xf>
    <xf numFmtId="1" fontId="6" fillId="0" borderId="0" xfId="5" applyNumberFormat="1" applyFont="1" applyProtection="1">
      <protection locked="0"/>
    </xf>
    <xf numFmtId="0" fontId="31" fillId="0" borderId="17" xfId="0" applyFont="1" applyBorder="1" applyAlignment="1">
      <alignment horizontal="center"/>
    </xf>
    <xf numFmtId="0" fontId="0" fillId="0" borderId="17" xfId="0" applyBorder="1" applyAlignment="1">
      <alignment horizontal="center"/>
    </xf>
    <xf numFmtId="0" fontId="35" fillId="0" borderId="17" xfId="0" applyFont="1" applyBorder="1" applyAlignment="1">
      <alignment horizontal="center"/>
    </xf>
    <xf numFmtId="0" fontId="31" fillId="0" borderId="17" xfId="0" applyFont="1" applyBorder="1" applyAlignment="1">
      <alignment horizontal="center" vertical="center"/>
    </xf>
    <xf numFmtId="0" fontId="35" fillId="0" borderId="17" xfId="0" applyFont="1" applyBorder="1" applyAlignment="1">
      <alignment horizontal="center" vertical="center"/>
    </xf>
    <xf numFmtId="0" fontId="31" fillId="0" borderId="13" xfId="0" applyFont="1" applyBorder="1" applyAlignment="1">
      <alignment horizontal="center"/>
    </xf>
    <xf numFmtId="0" fontId="31" fillId="0" borderId="13" xfId="0" applyFont="1" applyBorder="1" applyAlignment="1">
      <alignment horizontal="center" vertical="center"/>
    </xf>
    <xf numFmtId="0" fontId="31" fillId="0" borderId="22" xfId="0" applyFont="1" applyBorder="1" applyAlignment="1">
      <alignment horizontal="center" vertical="center"/>
    </xf>
    <xf numFmtId="0" fontId="35" fillId="0" borderId="96" xfId="0" applyFont="1" applyBorder="1" applyAlignment="1">
      <alignment horizontal="left" vertical="center"/>
    </xf>
    <xf numFmtId="0" fontId="35" fillId="0" borderId="96" xfId="0" applyFont="1" applyBorder="1" applyAlignment="1">
      <alignment horizontal="left" vertical="center" wrapText="1"/>
    </xf>
    <xf numFmtId="0" fontId="31" fillId="0" borderId="20" xfId="0" applyFont="1" applyBorder="1" applyAlignment="1">
      <alignment horizontal="center"/>
    </xf>
    <xf numFmtId="0" fontId="0" fillId="0" borderId="20" xfId="0" applyBorder="1" applyAlignment="1">
      <alignment horizontal="center"/>
    </xf>
    <xf numFmtId="0" fontId="35" fillId="0" borderId="20" xfId="0" applyFont="1" applyBorder="1" applyAlignment="1">
      <alignment horizontal="center"/>
    </xf>
    <xf numFmtId="0" fontId="35" fillId="0" borderId="109" xfId="0" applyFont="1" applyBorder="1" applyAlignment="1">
      <alignment horizontal="left" vertical="center"/>
    </xf>
    <xf numFmtId="0" fontId="0" fillId="0" borderId="14" xfId="0" applyBorder="1" applyAlignment="1">
      <alignment horizontal="center"/>
    </xf>
    <xf numFmtId="0" fontId="35" fillId="0" borderId="14" xfId="0" applyFont="1" applyBorder="1" applyAlignment="1">
      <alignment horizontal="center" vertical="center"/>
    </xf>
    <xf numFmtId="0" fontId="35" fillId="0" borderId="56" xfId="0" applyFont="1" applyBorder="1" applyAlignment="1">
      <alignment horizontal="left" vertical="center" wrapText="1"/>
    </xf>
    <xf numFmtId="0" fontId="44" fillId="0" borderId="114" xfId="0" applyFont="1" applyBorder="1" applyAlignment="1">
      <alignment vertical="center" wrapText="1"/>
    </xf>
    <xf numFmtId="0" fontId="0" fillId="0" borderId="17" xfId="0" applyBorder="1"/>
    <xf numFmtId="17" fontId="31" fillId="0" borderId="30" xfId="0" applyNumberFormat="1" applyFont="1" applyBorder="1" applyAlignment="1">
      <alignment horizontal="center" vertical="center"/>
    </xf>
    <xf numFmtId="0" fontId="0" fillId="0" borderId="17" xfId="0" applyBorder="1" applyAlignment="1">
      <alignment horizontal="center" vertical="center"/>
    </xf>
    <xf numFmtId="0" fontId="35" fillId="0" borderId="96" xfId="0" applyFont="1" applyBorder="1" applyAlignment="1">
      <alignment horizontal="center" vertical="center"/>
    </xf>
    <xf numFmtId="4" fontId="14" fillId="6" borderId="129" xfId="3" applyNumberFormat="1" applyFont="1" applyFill="1" applyBorder="1" applyAlignment="1">
      <alignment horizontal="center" vertical="center"/>
    </xf>
    <xf numFmtId="0" fontId="44" fillId="0" borderId="160" xfId="0" applyFont="1" applyBorder="1" applyAlignment="1">
      <alignment vertical="center" wrapText="1"/>
    </xf>
    <xf numFmtId="4" fontId="12" fillId="0" borderId="111" xfId="3" applyNumberFormat="1" applyFont="1" applyBorder="1" applyAlignment="1">
      <alignment horizontal="center" vertical="center"/>
    </xf>
    <xf numFmtId="0" fontId="12" fillId="13" borderId="23" xfId="3" applyFont="1" applyFill="1" applyBorder="1" applyAlignment="1">
      <alignment horizontal="center" vertical="center"/>
    </xf>
    <xf numFmtId="4" fontId="12" fillId="4" borderId="111" xfId="3" applyNumberFormat="1" applyFont="1" applyFill="1" applyBorder="1" applyAlignment="1">
      <alignment horizontal="center" vertical="center"/>
    </xf>
    <xf numFmtId="4" fontId="12" fillId="0" borderId="165" xfId="3" applyNumberFormat="1" applyFont="1" applyBorder="1" applyAlignment="1">
      <alignment horizontal="center" vertical="center"/>
    </xf>
    <xf numFmtId="4" fontId="12" fillId="14" borderId="23" xfId="3" applyNumberFormat="1" applyFont="1" applyFill="1" applyBorder="1" applyAlignment="1">
      <alignment horizontal="center" vertical="center"/>
    </xf>
    <xf numFmtId="4" fontId="12" fillId="4" borderId="86" xfId="3" applyNumberFormat="1" applyFont="1" applyFill="1" applyBorder="1" applyAlignment="1">
      <alignment horizontal="center" vertical="center"/>
    </xf>
    <xf numFmtId="0" fontId="12" fillId="13" borderId="31" xfId="3" applyFont="1" applyFill="1" applyBorder="1" applyAlignment="1">
      <alignment horizontal="center" vertical="center"/>
    </xf>
    <xf numFmtId="0" fontId="12" fillId="13" borderId="31" xfId="3" applyFont="1" applyFill="1" applyBorder="1" applyAlignment="1">
      <alignment horizontal="center" vertical="center" wrapText="1"/>
    </xf>
    <xf numFmtId="4" fontId="14" fillId="0" borderId="43" xfId="3" applyNumberFormat="1" applyFont="1" applyBorder="1" applyAlignment="1">
      <alignment horizontal="center" vertical="center"/>
    </xf>
    <xf numFmtId="4" fontId="14" fillId="6" borderId="43" xfId="3" applyNumberFormat="1" applyFont="1" applyFill="1" applyBorder="1" applyAlignment="1">
      <alignment horizontal="center" vertical="center"/>
    </xf>
    <xf numFmtId="0" fontId="48" fillId="0" borderId="84" xfId="0" applyFont="1" applyBorder="1" applyAlignment="1">
      <alignment horizontal="center" vertical="center" wrapText="1"/>
    </xf>
    <xf numFmtId="0" fontId="15" fillId="6" borderId="86" xfId="0" applyFont="1" applyFill="1" applyBorder="1" applyAlignment="1">
      <alignment horizontal="center" vertical="center" wrapText="1"/>
    </xf>
    <xf numFmtId="0" fontId="15" fillId="0" borderId="84" xfId="0" applyFont="1" applyBorder="1" applyAlignment="1">
      <alignment horizontal="left" vertical="center" wrapText="1"/>
    </xf>
    <xf numFmtId="0" fontId="11" fillId="0" borderId="83" xfId="0" applyFont="1" applyBorder="1" applyAlignment="1">
      <alignment horizontal="left" vertical="center" wrapText="1"/>
    </xf>
    <xf numFmtId="0" fontId="15" fillId="0" borderId="83" xfId="3" applyFont="1" applyBorder="1" applyAlignment="1">
      <alignment horizontal="left" vertical="center" wrapText="1"/>
    </xf>
    <xf numFmtId="0" fontId="12" fillId="9" borderId="105" xfId="3" applyFont="1" applyFill="1" applyBorder="1" applyAlignment="1">
      <alignment horizontal="left" vertical="center" wrapText="1"/>
    </xf>
    <xf numFmtId="0" fontId="12" fillId="9" borderId="30" xfId="3" applyFont="1" applyFill="1" applyBorder="1" applyAlignment="1">
      <alignment horizontal="left" vertical="center" wrapText="1"/>
    </xf>
    <xf numFmtId="0" fontId="15" fillId="0" borderId="137" xfId="3" applyFont="1" applyBorder="1" applyAlignment="1">
      <alignment horizontal="left" vertical="center" wrapText="1"/>
    </xf>
    <xf numFmtId="0" fontId="48" fillId="0" borderId="84" xfId="0" applyFont="1" applyBorder="1" applyAlignment="1">
      <alignment horizontal="left" vertical="center" wrapText="1"/>
    </xf>
    <xf numFmtId="0" fontId="11" fillId="0" borderId="11" xfId="0" applyFont="1" applyBorder="1" applyAlignment="1">
      <alignment horizontal="center" vertical="center" wrapText="1"/>
    </xf>
    <xf numFmtId="0" fontId="15" fillId="0" borderId="166" xfId="3" applyFont="1" applyBorder="1" applyAlignment="1">
      <alignment horizontal="center" vertical="center" wrapText="1"/>
    </xf>
    <xf numFmtId="0" fontId="6" fillId="0" borderId="0" xfId="0" applyFont="1" applyAlignment="1" applyProtection="1">
      <alignment horizontal="left" vertical="top"/>
      <protection locked="0"/>
    </xf>
    <xf numFmtId="4" fontId="12" fillId="0" borderId="29" xfId="3" applyNumberFormat="1" applyFont="1" applyBorder="1" applyAlignment="1">
      <alignment horizontal="center" vertical="center"/>
    </xf>
    <xf numFmtId="4" fontId="14" fillId="6" borderId="22" xfId="3" applyNumberFormat="1" applyFont="1" applyFill="1" applyBorder="1" applyAlignment="1">
      <alignment horizontal="center" vertical="center"/>
    </xf>
    <xf numFmtId="4" fontId="14" fillId="6" borderId="145" xfId="3" applyNumberFormat="1" applyFont="1" applyFill="1" applyBorder="1" applyAlignment="1">
      <alignment horizontal="center" vertical="center"/>
    </xf>
    <xf numFmtId="0" fontId="31" fillId="0" borderId="22" xfId="0" applyFont="1" applyBorder="1" applyAlignment="1">
      <alignment horizontal="center"/>
    </xf>
    <xf numFmtId="0" fontId="0" fillId="0" borderId="0" xfId="0" applyAlignment="1">
      <alignment horizontal="center" vertical="center"/>
    </xf>
    <xf numFmtId="0" fontId="35" fillId="0" borderId="96" xfId="0" applyFont="1" applyBorder="1"/>
    <xf numFmtId="0" fontId="18" fillId="9" borderId="52" xfId="0" applyFont="1" applyFill="1" applyBorder="1" applyAlignment="1">
      <alignment horizontal="center" vertical="center" wrapText="1"/>
    </xf>
    <xf numFmtId="0" fontId="35" fillId="0" borderId="108" xfId="0" applyFont="1" applyBorder="1"/>
    <xf numFmtId="0" fontId="11" fillId="0" borderId="85" xfId="0" applyFont="1" applyBorder="1" applyAlignment="1">
      <alignment vertical="center" wrapText="1"/>
    </xf>
    <xf numFmtId="0" fontId="15" fillId="0" borderId="166" xfId="3" applyFont="1" applyBorder="1" applyAlignment="1">
      <alignment vertical="center" wrapText="1"/>
    </xf>
    <xf numFmtId="0" fontId="48" fillId="0" borderId="84" xfId="0" applyFont="1" applyBorder="1" applyAlignment="1">
      <alignment vertical="center" wrapText="1"/>
    </xf>
    <xf numFmtId="0" fontId="11" fillId="0" borderId="17" xfId="0" applyFont="1" applyBorder="1" applyAlignment="1">
      <alignment vertical="center" wrapText="1"/>
    </xf>
    <xf numFmtId="0" fontId="17" fillId="0" borderId="0" xfId="3" quotePrefix="1" applyFont="1" applyAlignment="1">
      <alignment vertical="center"/>
    </xf>
    <xf numFmtId="0" fontId="23" fillId="0" borderId="17" xfId="0" applyFont="1" applyBorder="1" applyAlignment="1">
      <alignment horizontal="center" vertical="center" wrapText="1"/>
    </xf>
    <xf numFmtId="0" fontId="0" fillId="0" borderId="13" xfId="0" applyBorder="1" applyAlignment="1">
      <alignment horizontal="center" vertical="center"/>
    </xf>
    <xf numFmtId="0" fontId="35" fillId="0" borderId="13" xfId="0" applyFont="1" applyBorder="1" applyAlignment="1">
      <alignment horizontal="center"/>
    </xf>
    <xf numFmtId="0" fontId="35" fillId="0" borderId="96" xfId="0" applyFont="1" applyBorder="1" applyAlignment="1">
      <alignment horizontal="left" vertical="top"/>
    </xf>
    <xf numFmtId="4" fontId="12" fillId="6" borderId="22" xfId="3" applyNumberFormat="1" applyFont="1" applyFill="1" applyBorder="1" applyAlignment="1">
      <alignment horizontal="center" vertical="center"/>
    </xf>
    <xf numFmtId="4" fontId="12" fillId="6" borderId="17" xfId="3" applyNumberFormat="1" applyFont="1" applyFill="1" applyBorder="1" applyAlignment="1">
      <alignment horizontal="center" vertical="center"/>
    </xf>
    <xf numFmtId="0" fontId="25" fillId="23" borderId="84" xfId="0" applyFont="1" applyFill="1" applyBorder="1" applyAlignment="1">
      <alignment horizontal="center" vertical="center" wrapText="1"/>
    </xf>
    <xf numFmtId="0" fontId="15" fillId="6" borderId="85" xfId="0" applyFont="1" applyFill="1" applyBorder="1" applyAlignment="1">
      <alignment horizontal="center" vertical="center" wrapText="1"/>
    </xf>
    <xf numFmtId="0" fontId="19" fillId="9" borderId="169" xfId="0" applyFont="1" applyFill="1" applyBorder="1" applyAlignment="1">
      <alignment horizontal="center" vertical="center" wrapText="1"/>
    </xf>
    <xf numFmtId="0" fontId="39" fillId="6" borderId="143" xfId="0" applyFont="1" applyFill="1" applyBorder="1" applyAlignment="1">
      <alignment horizontal="center" vertical="center"/>
    </xf>
    <xf numFmtId="0" fontId="39" fillId="6" borderId="148" xfId="0" applyFont="1" applyFill="1" applyBorder="1" applyAlignment="1">
      <alignment horizontal="center" vertical="center"/>
    </xf>
    <xf numFmtId="0" fontId="19" fillId="13" borderId="31" xfId="3" applyFont="1" applyFill="1" applyBorder="1" applyAlignment="1">
      <alignment horizontal="center" vertical="center" wrapText="1"/>
    </xf>
    <xf numFmtId="0" fontId="18" fillId="22" borderId="170" xfId="0" applyFont="1" applyFill="1" applyBorder="1" applyAlignment="1">
      <alignment horizontal="center" vertical="center"/>
    </xf>
    <xf numFmtId="0" fontId="36" fillId="22" borderId="170" xfId="0" applyFont="1" applyFill="1" applyBorder="1" applyAlignment="1">
      <alignment wrapText="1"/>
    </xf>
    <xf numFmtId="0" fontId="39" fillId="6" borderId="170" xfId="0" applyFont="1" applyFill="1" applyBorder="1" applyAlignment="1">
      <alignment horizontal="center" vertical="center"/>
    </xf>
    <xf numFmtId="0" fontId="36" fillId="22" borderId="171" xfId="0" applyFont="1" applyFill="1" applyBorder="1" applyAlignment="1">
      <alignment vertical="center"/>
    </xf>
    <xf numFmtId="0" fontId="48" fillId="0" borderId="30" xfId="0" applyFont="1" applyBorder="1" applyAlignment="1">
      <alignment horizontal="center" vertical="center" wrapText="1"/>
    </xf>
    <xf numFmtId="0" fontId="0" fillId="19" borderId="0" xfId="0" applyFill="1" applyAlignment="1">
      <alignment horizontal="right"/>
    </xf>
    <xf numFmtId="0" fontId="15" fillId="0" borderId="26" xfId="0" applyFont="1" applyBorder="1" applyAlignment="1">
      <alignment vertical="center"/>
    </xf>
    <xf numFmtId="0" fontId="35" fillId="0" borderId="96" xfId="0" applyFont="1" applyBorder="1" applyAlignment="1">
      <alignment horizontal="center"/>
    </xf>
    <xf numFmtId="0" fontId="19" fillId="4" borderId="18" xfId="3" applyFont="1" applyFill="1" applyBorder="1" applyAlignment="1">
      <alignment horizontal="center" vertical="center"/>
    </xf>
    <xf numFmtId="0" fontId="19" fillId="4" borderId="102" xfId="3" applyFont="1" applyFill="1" applyBorder="1" applyAlignment="1">
      <alignment horizontal="center" vertical="center"/>
    </xf>
    <xf numFmtId="0" fontId="19" fillId="4" borderId="140" xfId="3" applyFont="1" applyFill="1" applyBorder="1" applyAlignment="1">
      <alignment horizontal="center" vertical="center"/>
    </xf>
    <xf numFmtId="0" fontId="19" fillId="4" borderId="62" xfId="3" applyFont="1" applyFill="1" applyBorder="1" applyAlignment="1">
      <alignment horizontal="center" vertical="center"/>
    </xf>
    <xf numFmtId="0" fontId="23" fillId="6" borderId="52" xfId="3" applyFont="1" applyFill="1" applyBorder="1" applyAlignment="1">
      <alignment horizontal="center" vertical="center"/>
    </xf>
    <xf numFmtId="0" fontId="12" fillId="4" borderId="15" xfId="3" applyFont="1" applyFill="1" applyBorder="1" applyAlignment="1">
      <alignment horizontal="center" vertical="center"/>
    </xf>
    <xf numFmtId="0" fontId="12" fillId="4" borderId="62" xfId="3" applyFont="1" applyFill="1" applyBorder="1" applyAlignment="1">
      <alignment horizontal="center" vertical="center"/>
    </xf>
    <xf numFmtId="0" fontId="12" fillId="4" borderId="18" xfId="3" applyFont="1" applyFill="1" applyBorder="1" applyAlignment="1">
      <alignment horizontal="center" vertical="center"/>
    </xf>
    <xf numFmtId="0" fontId="12" fillId="4" borderId="102" xfId="3" applyFont="1" applyFill="1" applyBorder="1" applyAlignment="1">
      <alignment horizontal="center" vertical="center"/>
    </xf>
    <xf numFmtId="0" fontId="12" fillId="4" borderId="129" xfId="3" applyFont="1" applyFill="1" applyBorder="1" applyAlignment="1">
      <alignment horizontal="center" vertical="center"/>
    </xf>
    <xf numFmtId="0" fontId="15" fillId="0" borderId="26" xfId="0" applyFont="1" applyBorder="1" applyAlignment="1">
      <alignment horizontal="center" vertical="center" wrapText="1"/>
    </xf>
    <xf numFmtId="4" fontId="14" fillId="6" borderId="26" xfId="3" applyNumberFormat="1" applyFont="1" applyFill="1" applyBorder="1" applyAlignment="1">
      <alignment horizontal="center" vertical="center"/>
    </xf>
    <xf numFmtId="0" fontId="15" fillId="0" borderId="23" xfId="0" applyFont="1" applyBorder="1" applyAlignment="1">
      <alignment horizontal="center" vertical="center" wrapText="1"/>
    </xf>
    <xf numFmtId="0" fontId="15" fillId="6" borderId="23" xfId="0" applyFont="1" applyFill="1" applyBorder="1" applyAlignment="1">
      <alignment horizontal="center" vertical="center" wrapText="1"/>
    </xf>
    <xf numFmtId="0" fontId="15" fillId="6" borderId="111" xfId="0" applyFont="1" applyFill="1" applyBorder="1" applyAlignment="1">
      <alignment horizontal="center" vertical="center" wrapText="1"/>
    </xf>
    <xf numFmtId="0" fontId="15" fillId="0" borderId="103" xfId="0" applyFont="1" applyBorder="1" applyAlignment="1">
      <alignment horizontal="center" vertical="center" wrapText="1"/>
    </xf>
    <xf numFmtId="0" fontId="15" fillId="0" borderId="17"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159" xfId="0" applyFont="1" applyBorder="1" applyAlignment="1">
      <alignment horizontal="center" vertical="center" wrapText="1"/>
    </xf>
    <xf numFmtId="0" fontId="15" fillId="0" borderId="81" xfId="0" applyFont="1" applyBorder="1" applyAlignment="1">
      <alignment horizontal="center" vertical="center" wrapText="1"/>
    </xf>
    <xf numFmtId="0" fontId="15" fillId="0" borderId="25" xfId="3" applyFont="1" applyBorder="1" applyAlignment="1">
      <alignment vertical="center"/>
    </xf>
    <xf numFmtId="0" fontId="15" fillId="0" borderId="81" xfId="3" applyFont="1" applyBorder="1" applyAlignment="1">
      <alignment vertical="center"/>
    </xf>
    <xf numFmtId="0" fontId="15" fillId="0" borderId="27" xfId="0" applyFont="1" applyBorder="1" applyAlignment="1">
      <alignment vertical="center" wrapText="1"/>
    </xf>
    <xf numFmtId="17" fontId="31" fillId="0" borderId="85" xfId="0" applyNumberFormat="1" applyFont="1" applyBorder="1" applyAlignment="1">
      <alignment horizontal="center" vertical="center"/>
    </xf>
    <xf numFmtId="0" fontId="31" fillId="0" borderId="110" xfId="0" applyFont="1" applyBorder="1" applyAlignment="1">
      <alignment horizontal="center"/>
    </xf>
    <xf numFmtId="0" fontId="0" fillId="0" borderId="110" xfId="0" applyBorder="1" applyAlignment="1">
      <alignment horizontal="center"/>
    </xf>
    <xf numFmtId="0" fontId="35" fillId="0" borderId="110" xfId="0" applyFont="1" applyBorder="1" applyAlignment="1">
      <alignment horizontal="center"/>
    </xf>
    <xf numFmtId="0" fontId="35" fillId="0" borderId="113" xfId="0" applyFont="1" applyBorder="1" applyAlignment="1">
      <alignment horizontal="center"/>
    </xf>
    <xf numFmtId="17" fontId="31" fillId="0" borderId="172" xfId="0" applyNumberFormat="1" applyFont="1" applyBorder="1" applyAlignment="1">
      <alignment horizontal="center" vertical="center"/>
    </xf>
    <xf numFmtId="0" fontId="31" fillId="0" borderId="173" xfId="0" applyFont="1" applyBorder="1" applyAlignment="1">
      <alignment horizontal="center"/>
    </xf>
    <xf numFmtId="0" fontId="0" fillId="0" borderId="173" xfId="0" applyBorder="1" applyAlignment="1">
      <alignment horizontal="center"/>
    </xf>
    <xf numFmtId="0" fontId="35" fillId="0" borderId="173" xfId="0" applyFont="1" applyBorder="1" applyAlignment="1">
      <alignment horizontal="center"/>
    </xf>
    <xf numFmtId="0" fontId="35" fillId="0" borderId="174" xfId="0" applyFont="1" applyBorder="1" applyAlignment="1">
      <alignment horizontal="center"/>
    </xf>
    <xf numFmtId="0" fontId="21" fillId="0" borderId="0" xfId="3" applyFont="1"/>
    <xf numFmtId="4" fontId="12" fillId="0" borderId="86" xfId="3" applyNumberFormat="1" applyFont="1" applyBorder="1" applyAlignment="1">
      <alignment horizontal="center" vertical="center"/>
    </xf>
    <xf numFmtId="0" fontId="9" fillId="6" borderId="11" xfId="0" applyFont="1" applyFill="1" applyBorder="1" applyAlignment="1" applyProtection="1">
      <alignment horizontal="justify" vertical="center" wrapText="1"/>
      <protection locked="0"/>
    </xf>
    <xf numFmtId="0" fontId="9" fillId="6" borderId="26" xfId="0" applyFont="1" applyFill="1" applyBorder="1" applyAlignment="1" applyProtection="1">
      <alignment horizontal="justify" vertical="center" wrapText="1"/>
      <protection locked="0"/>
    </xf>
    <xf numFmtId="0" fontId="9" fillId="6" borderId="36" xfId="0" applyFont="1" applyFill="1" applyBorder="1" applyAlignment="1" applyProtection="1">
      <alignment horizontal="justify" vertical="center" wrapText="1"/>
      <protection locked="0"/>
    </xf>
    <xf numFmtId="0" fontId="1" fillId="0" borderId="0" xfId="0" applyFont="1" applyAlignment="1">
      <alignment horizontal="center" vertical="top"/>
    </xf>
    <xf numFmtId="0" fontId="41" fillId="6" borderId="26" xfId="0" applyFont="1" applyFill="1" applyBorder="1" applyAlignment="1" applyProtection="1">
      <alignment horizontal="justify" vertical="center" wrapText="1"/>
      <protection locked="0"/>
    </xf>
    <xf numFmtId="0" fontId="41" fillId="6" borderId="36" xfId="0" applyFont="1" applyFill="1" applyBorder="1" applyAlignment="1" applyProtection="1">
      <alignment horizontal="justify" vertical="center" wrapText="1"/>
      <protection locked="0"/>
    </xf>
    <xf numFmtId="0" fontId="9" fillId="6" borderId="60" xfId="0" applyFont="1" applyFill="1" applyBorder="1" applyAlignment="1" applyProtection="1">
      <alignment horizontal="left" vertical="center" wrapText="1"/>
      <protection locked="0"/>
    </xf>
    <xf numFmtId="0" fontId="9" fillId="6" borderId="10" xfId="0" applyFont="1" applyFill="1" applyBorder="1" applyAlignment="1" applyProtection="1">
      <alignment horizontal="left" vertical="center" wrapText="1"/>
      <protection locked="0"/>
    </xf>
    <xf numFmtId="0" fontId="9" fillId="6" borderId="40" xfId="0" applyFont="1" applyFill="1" applyBorder="1" applyAlignment="1" applyProtection="1">
      <alignment horizontal="left" vertical="center" wrapText="1"/>
      <protection locked="0"/>
    </xf>
    <xf numFmtId="0" fontId="10" fillId="0" borderId="161" xfId="0" applyFont="1" applyBorder="1" applyAlignment="1">
      <alignment horizontal="center"/>
    </xf>
    <xf numFmtId="0" fontId="10" fillId="0" borderId="162" xfId="0" applyFont="1" applyBorder="1" applyAlignment="1">
      <alignment horizontal="center"/>
    </xf>
    <xf numFmtId="0" fontId="10" fillId="0" borderId="163" xfId="0" applyFont="1" applyBorder="1" applyAlignment="1">
      <alignment horizontal="center"/>
    </xf>
    <xf numFmtId="0" fontId="10" fillId="0" borderId="164" xfId="0" applyFont="1" applyBorder="1" applyAlignment="1">
      <alignment horizontal="center"/>
    </xf>
    <xf numFmtId="0" fontId="10" fillId="0" borderId="0" xfId="0" applyFont="1" applyAlignment="1">
      <alignment horizontal="center"/>
    </xf>
    <xf numFmtId="0" fontId="10" fillId="0" borderId="2" xfId="0" applyFont="1" applyBorder="1" applyAlignment="1">
      <alignment horizontal="center"/>
    </xf>
    <xf numFmtId="0" fontId="1" fillId="0" borderId="115" xfId="0" applyFont="1" applyBorder="1" applyAlignment="1">
      <alignment horizontal="center" vertical="top" wrapText="1"/>
    </xf>
    <xf numFmtId="0" fontId="1" fillId="0" borderId="116" xfId="0" applyFont="1" applyBorder="1" applyAlignment="1">
      <alignment horizontal="center" vertical="top" wrapText="1"/>
    </xf>
    <xf numFmtId="0" fontId="1" fillId="6" borderId="0" xfId="0" applyFont="1" applyFill="1" applyAlignment="1">
      <alignment horizontal="center" vertical="top" wrapText="1"/>
    </xf>
    <xf numFmtId="0" fontId="1" fillId="6" borderId="2" xfId="0" applyFont="1" applyFill="1" applyBorder="1" applyAlignment="1">
      <alignment horizontal="center" vertical="top" wrapText="1"/>
    </xf>
    <xf numFmtId="0" fontId="10" fillId="21" borderId="1" xfId="0" applyFont="1" applyFill="1" applyBorder="1" applyAlignment="1">
      <alignment horizontal="center" wrapText="1"/>
    </xf>
    <xf numFmtId="0" fontId="10" fillId="21" borderId="0" xfId="0" applyFont="1" applyFill="1" applyAlignment="1">
      <alignment horizontal="center" wrapText="1"/>
    </xf>
    <xf numFmtId="0" fontId="10" fillId="0" borderId="0" xfId="0" applyFont="1" applyAlignment="1">
      <alignment horizontal="center" wrapText="1"/>
    </xf>
    <xf numFmtId="0" fontId="10" fillId="0" borderId="2" xfId="0" applyFont="1" applyBorder="1" applyAlignment="1">
      <alignment horizontal="center" wrapText="1"/>
    </xf>
    <xf numFmtId="0" fontId="1" fillId="5" borderId="1" xfId="0" applyFont="1" applyFill="1" applyBorder="1" applyAlignment="1">
      <alignment horizontal="center" vertical="top" wrapText="1"/>
    </xf>
    <xf numFmtId="0" fontId="1" fillId="5" borderId="0" xfId="0" applyFont="1" applyFill="1" applyAlignment="1">
      <alignment horizontal="center" vertical="top" wrapText="1"/>
    </xf>
    <xf numFmtId="0" fontId="1" fillId="5" borderId="2" xfId="0" applyFont="1" applyFill="1" applyBorder="1" applyAlignment="1">
      <alignment horizontal="center" vertical="top" wrapText="1"/>
    </xf>
    <xf numFmtId="0" fontId="46" fillId="6" borderId="30" xfId="0" applyFont="1" applyFill="1" applyBorder="1" applyAlignment="1" applyProtection="1">
      <alignment horizontal="justify" vertical="top" wrapText="1"/>
      <protection locked="0"/>
    </xf>
    <xf numFmtId="0" fontId="41" fillId="6" borderId="17" xfId="0" applyFont="1" applyFill="1" applyBorder="1" applyAlignment="1" applyProtection="1">
      <alignment horizontal="justify" vertical="top" wrapText="1"/>
      <protection locked="0"/>
    </xf>
    <xf numFmtId="0" fontId="41" fillId="6" borderId="96" xfId="0" applyFont="1" applyFill="1" applyBorder="1" applyAlignment="1" applyProtection="1">
      <alignment horizontal="justify" vertical="top" wrapText="1"/>
      <protection locked="0"/>
    </xf>
    <xf numFmtId="0" fontId="9" fillId="0" borderId="11" xfId="0" applyFont="1" applyBorder="1" applyAlignment="1" applyProtection="1">
      <alignment horizontal="justify" vertical="center" wrapText="1"/>
      <protection locked="0"/>
    </xf>
    <xf numFmtId="0" fontId="9" fillId="0" borderId="26" xfId="0" applyFont="1" applyBorder="1" applyAlignment="1" applyProtection="1">
      <alignment horizontal="justify" vertical="center" wrapText="1"/>
      <protection locked="0"/>
    </xf>
    <xf numFmtId="0" fontId="9" fillId="0" borderId="36" xfId="0" applyFont="1" applyBorder="1" applyAlignment="1" applyProtection="1">
      <alignment horizontal="justify" vertical="center" wrapText="1"/>
      <protection locked="0"/>
    </xf>
    <xf numFmtId="0" fontId="5" fillId="6" borderId="33" xfId="1" applyFont="1" applyFill="1" applyBorder="1" applyAlignment="1" applyProtection="1">
      <alignment horizontal="center" vertical="center"/>
      <protection locked="0"/>
    </xf>
    <xf numFmtId="0" fontId="5" fillId="6" borderId="34" xfId="1" applyFont="1" applyFill="1" applyBorder="1" applyAlignment="1" applyProtection="1">
      <alignment horizontal="center" vertical="center"/>
      <protection locked="0"/>
    </xf>
    <xf numFmtId="0" fontId="5" fillId="6" borderId="35" xfId="1" applyFont="1" applyFill="1" applyBorder="1" applyAlignment="1" applyProtection="1">
      <alignment horizontal="center" vertical="center"/>
      <protection locked="0"/>
    </xf>
    <xf numFmtId="0" fontId="5" fillId="6" borderId="1" xfId="1" applyFont="1" applyFill="1" applyBorder="1" applyAlignment="1" applyProtection="1">
      <alignment horizontal="center" vertical="center"/>
      <protection locked="0"/>
    </xf>
    <xf numFmtId="0" fontId="5" fillId="6" borderId="0" xfId="1" applyFont="1" applyFill="1" applyAlignment="1" applyProtection="1">
      <alignment horizontal="center" vertical="center"/>
      <protection locked="0"/>
    </xf>
    <xf numFmtId="0" fontId="5" fillId="6" borderId="2" xfId="1" applyFont="1" applyFill="1" applyBorder="1" applyAlignment="1" applyProtection="1">
      <alignment horizontal="center" vertical="center"/>
      <protection locked="0"/>
    </xf>
    <xf numFmtId="0" fontId="29" fillId="6" borderId="60" xfId="1" applyFont="1" applyFill="1" applyBorder="1" applyAlignment="1" applyProtection="1">
      <alignment horizontal="left" vertical="center"/>
      <protection locked="0"/>
    </xf>
    <xf numFmtId="0" fontId="29" fillId="6" borderId="10" xfId="1" applyFont="1" applyFill="1" applyBorder="1" applyAlignment="1" applyProtection="1">
      <alignment horizontal="left" vertical="center"/>
      <protection locked="0"/>
    </xf>
    <xf numFmtId="0" fontId="29" fillId="6" borderId="40" xfId="1" applyFont="1" applyFill="1" applyBorder="1" applyAlignment="1" applyProtection="1">
      <alignment horizontal="left" vertical="center"/>
      <protection locked="0"/>
    </xf>
    <xf numFmtId="0" fontId="29" fillId="11" borderId="45" xfId="1" applyFont="1" applyFill="1" applyBorder="1" applyAlignment="1" applyProtection="1">
      <alignment horizontal="center" vertical="center"/>
      <protection locked="0"/>
    </xf>
    <xf numFmtId="0" fontId="29" fillId="11" borderId="28" xfId="1" applyFont="1" applyFill="1" applyBorder="1" applyAlignment="1" applyProtection="1">
      <alignment horizontal="center" vertical="center"/>
      <protection locked="0"/>
    </xf>
    <xf numFmtId="0" fontId="29" fillId="11" borderId="41" xfId="1" applyFont="1" applyFill="1" applyBorder="1" applyAlignment="1" applyProtection="1">
      <alignment horizontal="center" vertical="center"/>
      <protection locked="0"/>
    </xf>
    <xf numFmtId="0" fontId="28" fillId="6" borderId="1" xfId="1" applyFont="1" applyFill="1" applyBorder="1" applyAlignment="1" applyProtection="1">
      <alignment horizontal="center" vertical="center" wrapText="1"/>
      <protection locked="0"/>
    </xf>
    <xf numFmtId="0" fontId="28" fillId="6" borderId="0" xfId="1" applyFont="1" applyFill="1" applyAlignment="1" applyProtection="1">
      <alignment horizontal="center" vertical="center"/>
      <protection locked="0"/>
    </xf>
    <xf numFmtId="0" fontId="28" fillId="6" borderId="2" xfId="1" applyFont="1" applyFill="1" applyBorder="1" applyAlignment="1" applyProtection="1">
      <alignment horizontal="center" vertical="center"/>
      <protection locked="0"/>
    </xf>
    <xf numFmtId="0" fontId="29" fillId="6" borderId="48" xfId="1" applyFont="1" applyFill="1" applyBorder="1" applyAlignment="1" applyProtection="1">
      <alignment horizontal="left" vertical="center"/>
      <protection locked="0"/>
    </xf>
    <xf numFmtId="0" fontId="29" fillId="6" borderId="9" xfId="1" applyFont="1" applyFill="1" applyBorder="1" applyAlignment="1" applyProtection="1">
      <alignment horizontal="left" vertical="center"/>
      <protection locked="0"/>
    </xf>
    <xf numFmtId="0" fontId="29" fillId="6" borderId="49" xfId="1" applyFont="1" applyFill="1" applyBorder="1" applyAlignment="1" applyProtection="1">
      <alignment horizontal="left" vertical="center"/>
      <protection locked="0"/>
    </xf>
    <xf numFmtId="0" fontId="7" fillId="0" borderId="17" xfId="0" applyFont="1" applyBorder="1" applyAlignment="1" applyProtection="1">
      <alignment horizontal="center" vertical="center" wrapText="1"/>
      <protection locked="0"/>
    </xf>
    <xf numFmtId="0" fontId="7" fillId="22" borderId="23" xfId="0" applyFont="1" applyFill="1" applyBorder="1" applyAlignment="1">
      <alignment horizontal="center" vertical="center"/>
    </xf>
    <xf numFmtId="0" fontId="7" fillId="22" borderId="26" xfId="0" applyFont="1" applyFill="1" applyBorder="1" applyAlignment="1">
      <alignment horizontal="center" vertical="center"/>
    </xf>
    <xf numFmtId="0" fontId="7" fillId="22" borderId="36" xfId="0" applyFont="1" applyFill="1" applyBorder="1" applyAlignment="1">
      <alignment horizontal="center" vertical="center"/>
    </xf>
    <xf numFmtId="0" fontId="7" fillId="6" borderId="17" xfId="0" applyFont="1" applyFill="1" applyBorder="1" applyAlignment="1" applyProtection="1">
      <alignment horizontal="center" vertical="center" wrapText="1"/>
      <protection locked="0"/>
    </xf>
    <xf numFmtId="4" fontId="7" fillId="22" borderId="23" xfId="0" applyNumberFormat="1" applyFont="1" applyFill="1" applyBorder="1" applyAlignment="1">
      <alignment horizontal="center" vertical="center"/>
    </xf>
    <xf numFmtId="3" fontId="7" fillId="22" borderId="23" xfId="0" applyNumberFormat="1" applyFont="1" applyFill="1" applyBorder="1" applyAlignment="1">
      <alignment horizontal="center" vertical="center"/>
    </xf>
    <xf numFmtId="0" fontId="7" fillId="6" borderId="11" xfId="0" applyFont="1" applyFill="1" applyBorder="1" applyAlignment="1" applyProtection="1">
      <alignment horizontal="justify" vertical="center" wrapText="1"/>
      <protection locked="0"/>
    </xf>
    <xf numFmtId="0" fontId="7" fillId="6" borderId="26" xfId="0" applyFont="1" applyFill="1" applyBorder="1" applyAlignment="1" applyProtection="1">
      <alignment horizontal="justify" vertical="center" wrapText="1"/>
      <protection locked="0"/>
    </xf>
    <xf numFmtId="0" fontId="7" fillId="6" borderId="36" xfId="0" applyFont="1" applyFill="1" applyBorder="1" applyAlignment="1" applyProtection="1">
      <alignment horizontal="justify" vertical="center" wrapText="1"/>
      <protection locked="0"/>
    </xf>
    <xf numFmtId="3" fontId="8" fillId="6" borderId="61" xfId="0" applyNumberFormat="1" applyFont="1" applyFill="1" applyBorder="1" applyAlignment="1" applyProtection="1">
      <alignment horizontal="center" vertical="center" wrapText="1"/>
      <protection locked="0"/>
    </xf>
    <xf numFmtId="3" fontId="8" fillId="6" borderId="12" xfId="0" applyNumberFormat="1" applyFont="1" applyFill="1" applyBorder="1" applyAlignment="1" applyProtection="1">
      <alignment horizontal="center" vertical="center" wrapText="1"/>
      <protection locked="0"/>
    </xf>
    <xf numFmtId="3" fontId="8" fillId="6" borderId="74" xfId="0" applyNumberFormat="1" applyFont="1" applyFill="1" applyBorder="1" applyAlignment="1" applyProtection="1">
      <alignment horizontal="center" vertical="center" wrapText="1"/>
      <protection locked="0"/>
    </xf>
    <xf numFmtId="0" fontId="7" fillId="6" borderId="13" xfId="0" applyFont="1" applyFill="1" applyBorder="1" applyAlignment="1" applyProtection="1">
      <alignment horizontal="center" vertical="center" wrapText="1"/>
      <protection locked="0"/>
    </xf>
    <xf numFmtId="0" fontId="9" fillId="6" borderId="59" xfId="0" applyFont="1" applyFill="1" applyBorder="1" applyAlignment="1" applyProtection="1">
      <alignment horizontal="left" vertical="center"/>
      <protection locked="0"/>
    </xf>
    <xf numFmtId="0" fontId="9" fillId="6" borderId="31" xfId="0" applyFont="1" applyFill="1" applyBorder="1" applyAlignment="1" applyProtection="1">
      <alignment horizontal="left" vertical="center"/>
      <protection locked="0"/>
    </xf>
    <xf numFmtId="0" fontId="9" fillId="6" borderId="77" xfId="0" applyFont="1" applyFill="1" applyBorder="1" applyAlignment="1" applyProtection="1">
      <alignment horizontal="left" vertical="center"/>
      <protection locked="0"/>
    </xf>
    <xf numFmtId="0" fontId="30" fillId="10" borderId="60" xfId="0" quotePrefix="1" applyFont="1" applyFill="1" applyBorder="1" applyAlignment="1" applyProtection="1">
      <alignment horizontal="center" vertical="center" wrapText="1"/>
      <protection locked="0"/>
    </xf>
    <xf numFmtId="0" fontId="30" fillId="10" borderId="10" xfId="0" quotePrefix="1" applyFont="1" applyFill="1" applyBorder="1" applyAlignment="1" applyProtection="1">
      <alignment horizontal="center" vertical="center" wrapText="1"/>
      <protection locked="0"/>
    </xf>
    <xf numFmtId="0" fontId="30" fillId="10" borderId="40" xfId="0" quotePrefix="1" applyFont="1" applyFill="1" applyBorder="1" applyAlignment="1" applyProtection="1">
      <alignment horizontal="center" vertical="center" wrapText="1"/>
      <protection locked="0"/>
    </xf>
    <xf numFmtId="0" fontId="7" fillId="0" borderId="24" xfId="0" applyFont="1" applyBorder="1" applyAlignment="1" applyProtection="1">
      <alignment horizontal="justify" vertical="center" wrapText="1"/>
      <protection locked="0"/>
    </xf>
    <xf numFmtId="0" fontId="7" fillId="0" borderId="12" xfId="0" applyFont="1" applyBorder="1" applyAlignment="1" applyProtection="1">
      <alignment horizontal="justify" vertical="center" wrapText="1"/>
      <protection locked="0"/>
    </xf>
    <xf numFmtId="0" fontId="7" fillId="0" borderId="74" xfId="0" applyFont="1" applyBorder="1" applyAlignment="1" applyProtection="1">
      <alignment horizontal="justify" vertical="center" wrapText="1"/>
      <protection locked="0"/>
    </xf>
    <xf numFmtId="0" fontId="7" fillId="12" borderId="45" xfId="0" applyFont="1" applyFill="1" applyBorder="1" applyAlignment="1" applyProtection="1">
      <alignment horizontal="center" vertical="center" wrapText="1"/>
      <protection locked="0"/>
    </xf>
    <xf numFmtId="0" fontId="7" fillId="12" borderId="28" xfId="0" applyFont="1" applyFill="1" applyBorder="1" applyAlignment="1" applyProtection="1">
      <alignment horizontal="center" vertical="center" wrapText="1"/>
      <protection locked="0"/>
    </xf>
    <xf numFmtId="0" fontId="7" fillId="12" borderId="55" xfId="0" applyFont="1" applyFill="1" applyBorder="1" applyAlignment="1" applyProtection="1">
      <alignment horizontal="center" vertical="center" wrapText="1"/>
      <protection locked="0"/>
    </xf>
    <xf numFmtId="0" fontId="7" fillId="12" borderId="46" xfId="0" applyFont="1" applyFill="1" applyBorder="1" applyAlignment="1" applyProtection="1">
      <alignment horizontal="center" vertical="center" wrapText="1"/>
      <protection locked="0"/>
    </xf>
    <xf numFmtId="0" fontId="7" fillId="12" borderId="32" xfId="0" applyFont="1" applyFill="1" applyBorder="1" applyAlignment="1" applyProtection="1">
      <alignment horizontal="center" vertical="center" wrapText="1"/>
      <protection locked="0"/>
    </xf>
    <xf numFmtId="0" fontId="7" fillId="12" borderId="21"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7" fillId="6" borderId="26"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0" fontId="7" fillId="6" borderId="0" xfId="0" applyFont="1" applyFill="1" applyAlignment="1" applyProtection="1">
      <alignment horizontal="center" vertical="center" wrapText="1"/>
      <protection locked="0"/>
    </xf>
    <xf numFmtId="0" fontId="7" fillId="6" borderId="54" xfId="0" applyFont="1" applyFill="1" applyBorder="1" applyAlignment="1" applyProtection="1">
      <alignment horizontal="center" vertical="center" wrapText="1"/>
      <protection locked="0"/>
    </xf>
    <xf numFmtId="0" fontId="7" fillId="12" borderId="14" xfId="0" applyFont="1" applyFill="1" applyBorder="1" applyAlignment="1" applyProtection="1">
      <alignment horizontal="center" vertical="center" wrapText="1"/>
      <protection locked="0"/>
    </xf>
    <xf numFmtId="0" fontId="7" fillId="12" borderId="56" xfId="0" applyFont="1" applyFill="1" applyBorder="1" applyAlignment="1" applyProtection="1">
      <alignment horizontal="center" vertical="center" wrapText="1"/>
      <protection locked="0"/>
    </xf>
    <xf numFmtId="0" fontId="7" fillId="12" borderId="23" xfId="1" applyFont="1" applyFill="1" applyBorder="1" applyAlignment="1" applyProtection="1">
      <alignment horizontal="center" vertical="center" wrapText="1"/>
      <protection locked="0"/>
    </xf>
    <xf numFmtId="0" fontId="7" fillId="12" borderId="26" xfId="1" applyFont="1" applyFill="1" applyBorder="1" applyAlignment="1" applyProtection="1">
      <alignment horizontal="center" vertical="center" wrapText="1"/>
      <protection locked="0"/>
    </xf>
    <xf numFmtId="0" fontId="7" fillId="12" borderId="36" xfId="1" applyFont="1" applyFill="1" applyBorder="1" applyAlignment="1" applyProtection="1">
      <alignment horizontal="center" vertical="center" wrapText="1"/>
      <protection locked="0"/>
    </xf>
    <xf numFmtId="0" fontId="7" fillId="12" borderId="70" xfId="0" applyFont="1" applyFill="1" applyBorder="1" applyAlignment="1" applyProtection="1">
      <alignment horizontal="center" vertical="center" wrapText="1"/>
      <protection locked="0"/>
    </xf>
    <xf numFmtId="0" fontId="7" fillId="12" borderId="63" xfId="0" applyFont="1" applyFill="1" applyBorder="1" applyAlignment="1" applyProtection="1">
      <alignment horizontal="center" vertical="center" wrapText="1"/>
      <protection locked="0"/>
    </xf>
    <xf numFmtId="0" fontId="7" fillId="12" borderId="0" xfId="0" applyFont="1" applyFill="1" applyAlignment="1" applyProtection="1">
      <alignment horizontal="center" vertical="center" wrapText="1"/>
      <protection locked="0"/>
    </xf>
    <xf numFmtId="0" fontId="7" fillId="12" borderId="54" xfId="0" applyFont="1" applyFill="1" applyBorder="1" applyAlignment="1" applyProtection="1">
      <alignment horizontal="center" vertical="center" wrapText="1"/>
      <protection locked="0"/>
    </xf>
    <xf numFmtId="0" fontId="7" fillId="6" borderId="6" xfId="0" applyFont="1" applyFill="1" applyBorder="1" applyAlignment="1" applyProtection="1">
      <alignment horizontal="justify" vertical="center" wrapText="1"/>
      <protection locked="0"/>
    </xf>
    <xf numFmtId="0" fontId="7" fillId="6" borderId="7" xfId="0" applyFont="1" applyFill="1" applyBorder="1" applyAlignment="1" applyProtection="1">
      <alignment horizontal="justify" vertical="center" wrapText="1"/>
      <protection locked="0"/>
    </xf>
    <xf numFmtId="0" fontId="7" fillId="6" borderId="8" xfId="0" applyFont="1" applyFill="1" applyBorder="1" applyAlignment="1" applyProtection="1">
      <alignment horizontal="justify" vertical="center" wrapText="1"/>
      <protection locked="0"/>
    </xf>
    <xf numFmtId="0" fontId="46" fillId="6" borderId="11" xfId="0" applyFont="1" applyFill="1" applyBorder="1" applyAlignment="1" applyProtection="1">
      <alignment horizontal="justify" vertical="top" wrapText="1"/>
      <protection locked="0"/>
    </xf>
    <xf numFmtId="0" fontId="46" fillId="6" borderId="26" xfId="0" applyFont="1" applyFill="1" applyBorder="1" applyAlignment="1" applyProtection="1">
      <alignment horizontal="justify" vertical="top" wrapText="1"/>
      <protection locked="0"/>
    </xf>
    <xf numFmtId="0" fontId="46" fillId="6" borderId="36" xfId="0" applyFont="1" applyFill="1" applyBorder="1" applyAlignment="1" applyProtection="1">
      <alignment horizontal="justify" vertical="top" wrapText="1"/>
      <protection locked="0"/>
    </xf>
    <xf numFmtId="0" fontId="28" fillId="0" borderId="24" xfId="3" applyFont="1" applyBorder="1" applyAlignment="1">
      <alignment horizontal="justify" vertical="top" wrapText="1"/>
    </xf>
    <xf numFmtId="0" fontId="28" fillId="0" borderId="12" xfId="3" applyFont="1" applyBorder="1" applyAlignment="1">
      <alignment horizontal="justify" vertical="top" wrapText="1"/>
    </xf>
    <xf numFmtId="0" fontId="28" fillId="0" borderId="74" xfId="3" applyFont="1" applyBorder="1" applyAlignment="1">
      <alignment horizontal="justify" vertical="top" wrapText="1"/>
    </xf>
    <xf numFmtId="0" fontId="28" fillId="0" borderId="46" xfId="3" applyFont="1" applyBorder="1" applyAlignment="1">
      <alignment horizontal="justify" vertical="top" wrapText="1"/>
    </xf>
    <xf numFmtId="0" fontId="28" fillId="0" borderId="32" xfId="3" applyFont="1" applyBorder="1" applyAlignment="1">
      <alignment horizontal="justify" vertical="top" wrapText="1"/>
    </xf>
    <xf numFmtId="0" fontId="28" fillId="0" borderId="145" xfId="3" applyFont="1" applyBorder="1" applyAlignment="1">
      <alignment horizontal="justify" vertical="top" wrapText="1"/>
    </xf>
    <xf numFmtId="0" fontId="15" fillId="0" borderId="11" xfId="0" applyFont="1" applyBorder="1" applyAlignment="1">
      <alignment horizontal="left" vertical="center"/>
    </xf>
    <xf numFmtId="0" fontId="15" fillId="0" borderId="27" xfId="0" applyFont="1" applyBorder="1" applyAlignment="1">
      <alignment horizontal="left" vertical="center"/>
    </xf>
    <xf numFmtId="0" fontId="47" fillId="0" borderId="84" xfId="3" applyFont="1" applyBorder="1" applyAlignment="1">
      <alignment horizontal="center" vertical="center" wrapText="1"/>
    </xf>
    <xf numFmtId="0" fontId="47" fillId="0" borderId="83" xfId="3" applyFont="1" applyBorder="1" applyAlignment="1">
      <alignment horizontal="center" vertical="center" wrapText="1"/>
    </xf>
    <xf numFmtId="0" fontId="11" fillId="14" borderId="30" xfId="0" applyFont="1" applyFill="1" applyBorder="1" applyAlignment="1">
      <alignment horizontal="center" vertical="center" wrapText="1"/>
    </xf>
    <xf numFmtId="0" fontId="11" fillId="14" borderId="86" xfId="0" applyFont="1" applyFill="1" applyBorder="1" applyAlignment="1">
      <alignment horizontal="center" vertical="center" wrapText="1"/>
    </xf>
    <xf numFmtId="0" fontId="15" fillId="0" borderId="84" xfId="3" applyFont="1" applyBorder="1" applyAlignment="1">
      <alignment horizontal="center" vertical="center" wrapText="1"/>
    </xf>
    <xf numFmtId="0" fontId="15" fillId="0" borderId="83" xfId="3" applyFont="1" applyBorder="1" applyAlignment="1">
      <alignment horizontal="center" vertical="center" wrapText="1"/>
    </xf>
    <xf numFmtId="0" fontId="15" fillId="0" borderId="85" xfId="3" applyFont="1" applyBorder="1" applyAlignment="1">
      <alignment horizontal="center" vertical="center" wrapText="1"/>
    </xf>
    <xf numFmtId="0" fontId="48" fillId="0" borderId="84" xfId="0" applyFont="1" applyBorder="1" applyAlignment="1">
      <alignment horizontal="center" vertical="center" wrapText="1"/>
    </xf>
    <xf numFmtId="0" fontId="48" fillId="0" borderId="85" xfId="0" applyFont="1" applyBorder="1" applyAlignment="1">
      <alignment horizontal="center" vertical="center" wrapText="1"/>
    </xf>
    <xf numFmtId="0" fontId="48" fillId="0" borderId="83" xfId="0" applyFont="1" applyBorder="1" applyAlignment="1">
      <alignment horizontal="center" vertical="center" wrapText="1"/>
    </xf>
    <xf numFmtId="0" fontId="11" fillId="14" borderId="60" xfId="0" applyFont="1" applyFill="1" applyBorder="1" applyAlignment="1">
      <alignment horizontal="center" vertical="center" wrapText="1"/>
    </xf>
    <xf numFmtId="0" fontId="11" fillId="14" borderId="71" xfId="0" applyFont="1" applyFill="1" applyBorder="1" applyAlignment="1">
      <alignment horizontal="center" vertical="center" wrapTex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3" xfId="0" applyFont="1" applyBorder="1" applyAlignment="1">
      <alignment horizontal="center" vertical="center" wrapText="1"/>
    </xf>
    <xf numFmtId="0" fontId="15" fillId="0" borderId="166" xfId="3" applyFont="1" applyBorder="1" applyAlignment="1">
      <alignment horizontal="center" vertical="center" wrapText="1"/>
    </xf>
    <xf numFmtId="0" fontId="15" fillId="0" borderId="138" xfId="3" applyFont="1" applyBorder="1" applyAlignment="1">
      <alignment horizontal="center" vertical="center" wrapText="1"/>
    </xf>
    <xf numFmtId="0" fontId="15" fillId="0" borderId="139" xfId="3" applyFont="1" applyBorder="1" applyAlignment="1">
      <alignment horizontal="center" vertical="center" wrapText="1"/>
    </xf>
    <xf numFmtId="0" fontId="11" fillId="14" borderId="48" xfId="0" applyFont="1" applyFill="1" applyBorder="1" applyAlignment="1">
      <alignment horizontal="center" vertical="center" wrapText="1"/>
    </xf>
    <xf numFmtId="0" fontId="11" fillId="14" borderId="78" xfId="0" applyFont="1" applyFill="1" applyBorder="1" applyAlignment="1">
      <alignment horizontal="center" vertical="center" wrapText="1"/>
    </xf>
    <xf numFmtId="0" fontId="11" fillId="14" borderId="11" xfId="0" applyFont="1" applyFill="1" applyBorder="1" applyAlignment="1">
      <alignment horizontal="center" vertical="center" wrapText="1"/>
    </xf>
    <xf numFmtId="0" fontId="11" fillId="14" borderId="27" xfId="0" applyFont="1" applyFill="1" applyBorder="1" applyAlignment="1">
      <alignment horizontal="center" vertical="center" wrapText="1"/>
    </xf>
    <xf numFmtId="0" fontId="14" fillId="9" borderId="17" xfId="0" applyFont="1" applyFill="1" applyBorder="1" applyAlignment="1">
      <alignment horizontal="center" vertical="center" wrapText="1"/>
    </xf>
    <xf numFmtId="0" fontId="14" fillId="9" borderId="23" xfId="0" applyFont="1" applyFill="1" applyBorder="1" applyAlignment="1">
      <alignment horizontal="center" vertical="center" wrapText="1"/>
    </xf>
    <xf numFmtId="0" fontId="12" fillId="17" borderId="30" xfId="0" applyFont="1" applyFill="1" applyBorder="1" applyAlignment="1">
      <alignment horizontal="left" vertical="center" wrapText="1"/>
    </xf>
    <xf numFmtId="0" fontId="12" fillId="17" borderId="17" xfId="0" applyFont="1" applyFill="1" applyBorder="1" applyAlignment="1">
      <alignment horizontal="left" vertical="center" wrapText="1"/>
    </xf>
    <xf numFmtId="0" fontId="12" fillId="17" borderId="96" xfId="0" applyFont="1" applyFill="1" applyBorder="1" applyAlignment="1">
      <alignment horizontal="left" vertical="center" wrapText="1"/>
    </xf>
    <xf numFmtId="0" fontId="14" fillId="9" borderId="45" xfId="0" applyFont="1" applyFill="1" applyBorder="1" applyAlignment="1">
      <alignment horizontal="center" vertical="center" wrapText="1"/>
    </xf>
    <xf numFmtId="0" fontId="14" fillId="9" borderId="7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4" fillId="9" borderId="73" xfId="0" applyFont="1" applyFill="1" applyBorder="1" applyAlignment="1">
      <alignment horizontal="center" vertical="center" wrapText="1"/>
    </xf>
    <xf numFmtId="0" fontId="11" fillId="0" borderId="17" xfId="0" applyFont="1" applyBorder="1" applyAlignment="1">
      <alignment horizontal="center" vertical="center" wrapText="1"/>
    </xf>
    <xf numFmtId="0" fontId="11" fillId="0" borderId="30" xfId="0" applyFont="1" applyBorder="1" applyAlignment="1">
      <alignment horizontal="center" vertical="center" wrapText="1"/>
    </xf>
    <xf numFmtId="0" fontId="15" fillId="0" borderId="30" xfId="3" applyFont="1" applyBorder="1" applyAlignment="1">
      <alignment horizontal="center" vertical="center" wrapText="1"/>
    </xf>
    <xf numFmtId="0" fontId="15" fillId="0" borderId="84" xfId="0" applyFont="1" applyBorder="1" applyAlignment="1">
      <alignment horizontal="center" vertical="center" wrapText="1"/>
    </xf>
    <xf numFmtId="0" fontId="15" fillId="0" borderId="83" xfId="0" applyFont="1" applyBorder="1" applyAlignment="1">
      <alignment horizontal="center" vertical="center" wrapText="1"/>
    </xf>
    <xf numFmtId="0" fontId="14" fillId="6" borderId="11" xfId="3" applyFont="1" applyFill="1" applyBorder="1" applyAlignment="1">
      <alignment horizontal="center" vertical="center" wrapText="1"/>
    </xf>
    <xf numFmtId="0" fontId="14" fillId="6" borderId="27" xfId="3" applyFont="1" applyFill="1" applyBorder="1" applyAlignment="1">
      <alignment horizontal="center" vertical="center" wrapText="1"/>
    </xf>
    <xf numFmtId="0" fontId="11" fillId="0" borderId="60" xfId="3" applyFont="1" applyBorder="1" applyAlignment="1">
      <alignment horizontal="justify" vertical="center" wrapText="1"/>
    </xf>
    <xf numFmtId="0" fontId="11" fillId="0" borderId="10" xfId="3" applyFont="1" applyBorder="1" applyAlignment="1">
      <alignment horizontal="justify" vertical="center" wrapText="1"/>
    </xf>
    <xf numFmtId="0" fontId="11" fillId="0" borderId="40" xfId="3" applyFont="1" applyBorder="1" applyAlignment="1">
      <alignment horizontal="justify" vertical="center" wrapText="1"/>
    </xf>
    <xf numFmtId="0" fontId="21" fillId="0" borderId="60" xfId="3" applyFont="1" applyBorder="1" applyAlignment="1">
      <alignment horizontal="justify" vertical="center" wrapText="1"/>
    </xf>
    <xf numFmtId="0" fontId="17" fillId="0" borderId="10" xfId="3" applyFont="1" applyBorder="1" applyAlignment="1">
      <alignment horizontal="justify" vertical="center" wrapText="1"/>
    </xf>
    <xf numFmtId="0" fontId="17" fillId="0" borderId="40" xfId="3" applyFont="1" applyBorder="1" applyAlignment="1">
      <alignment horizontal="justify" vertical="center" wrapText="1"/>
    </xf>
    <xf numFmtId="0" fontId="12" fillId="17" borderId="6" xfId="0" applyFont="1" applyFill="1" applyBorder="1" applyAlignment="1">
      <alignment horizontal="left" vertical="center" wrapText="1"/>
    </xf>
    <xf numFmtId="0" fontId="12" fillId="17" borderId="7" xfId="0" applyFont="1" applyFill="1" applyBorder="1" applyAlignment="1">
      <alignment horizontal="left" vertical="center" wrapText="1"/>
    </xf>
    <xf numFmtId="0" fontId="12" fillId="17" borderId="8" xfId="0" applyFont="1" applyFill="1" applyBorder="1" applyAlignment="1">
      <alignment horizontal="left" vertical="center" wrapText="1"/>
    </xf>
    <xf numFmtId="0" fontId="27" fillId="8" borderId="48" xfId="3" applyFont="1" applyFill="1" applyBorder="1" applyAlignment="1">
      <alignment horizontal="center" vertical="center"/>
    </xf>
    <xf numFmtId="0" fontId="27" fillId="8" borderId="9" xfId="3" applyFont="1" applyFill="1" applyBorder="1" applyAlignment="1">
      <alignment horizontal="center" vertical="center"/>
    </xf>
    <xf numFmtId="0" fontId="27" fillId="8" borderId="19" xfId="3" applyFont="1" applyFill="1" applyBorder="1" applyAlignment="1">
      <alignment horizontal="center" vertical="center"/>
    </xf>
    <xf numFmtId="0" fontId="14" fillId="0" borderId="11" xfId="3" applyFont="1" applyBorder="1" applyAlignment="1">
      <alignment horizontal="center" vertical="center" wrapText="1"/>
    </xf>
    <xf numFmtId="0" fontId="14" fillId="0" borderId="26"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73" xfId="3" applyFont="1" applyBorder="1" applyAlignment="1">
      <alignment horizontal="center" vertical="center" wrapText="1"/>
    </xf>
    <xf numFmtId="0" fontId="12" fillId="17" borderId="11" xfId="0" applyFont="1" applyFill="1" applyBorder="1" applyAlignment="1">
      <alignment horizontal="left" vertical="center" wrapText="1"/>
    </xf>
    <xf numFmtId="0" fontId="12" fillId="17" borderId="26" xfId="0" applyFont="1" applyFill="1" applyBorder="1" applyAlignment="1">
      <alignment horizontal="left" vertical="center" wrapText="1"/>
    </xf>
    <xf numFmtId="0" fontId="12" fillId="17" borderId="36" xfId="0" applyFont="1" applyFill="1" applyBorder="1" applyAlignment="1">
      <alignment horizontal="left" vertical="center" wrapText="1"/>
    </xf>
    <xf numFmtId="0" fontId="12" fillId="17" borderId="60" xfId="0" applyFont="1" applyFill="1" applyBorder="1" applyAlignment="1">
      <alignment horizontal="left" vertical="center" wrapText="1"/>
    </xf>
    <xf numFmtId="0" fontId="12" fillId="17" borderId="10" xfId="0" applyFont="1" applyFill="1" applyBorder="1" applyAlignment="1">
      <alignment horizontal="left" vertical="center" wrapText="1"/>
    </xf>
    <xf numFmtId="0" fontId="12" fillId="17" borderId="40" xfId="0" applyFont="1" applyFill="1" applyBorder="1" applyAlignment="1">
      <alignment horizontal="left" vertical="center" wrapText="1"/>
    </xf>
    <xf numFmtId="0" fontId="14" fillId="0" borderId="27" xfId="3" applyFont="1" applyBorder="1" applyAlignment="1">
      <alignment horizontal="center" vertical="center" wrapText="1"/>
    </xf>
    <xf numFmtId="0" fontId="21" fillId="0" borderId="11" xfId="3" applyFont="1" applyBorder="1" applyAlignment="1">
      <alignment horizontal="justify" vertical="center" wrapText="1"/>
    </xf>
    <xf numFmtId="0" fontId="21" fillId="0" borderId="26" xfId="3" applyFont="1" applyBorder="1" applyAlignment="1">
      <alignment horizontal="justify" vertical="center" wrapText="1"/>
    </xf>
    <xf numFmtId="0" fontId="21" fillId="0" borderId="36" xfId="3" applyFont="1" applyBorder="1" applyAlignment="1">
      <alignment horizontal="justify" vertical="center" wrapText="1"/>
    </xf>
    <xf numFmtId="0" fontId="5" fillId="9" borderId="112" xfId="0" applyFont="1" applyFill="1" applyBorder="1" applyAlignment="1">
      <alignment horizontal="center" vertical="center" wrapText="1"/>
    </xf>
    <xf numFmtId="0" fontId="5" fillId="9" borderId="78" xfId="0" applyFont="1" applyFill="1" applyBorder="1" applyAlignment="1">
      <alignment horizontal="center" vertical="center" wrapText="1"/>
    </xf>
    <xf numFmtId="0" fontId="27" fillId="8" borderId="60" xfId="3" applyFont="1" applyFill="1" applyBorder="1" applyAlignment="1">
      <alignment horizontal="center" vertical="center"/>
    </xf>
    <xf numFmtId="0" fontId="27" fillId="8" borderId="10" xfId="3" applyFont="1" applyFill="1" applyBorder="1" applyAlignment="1">
      <alignment horizontal="center" vertical="center"/>
    </xf>
    <xf numFmtId="0" fontId="27" fillId="8" borderId="50" xfId="3" applyFont="1" applyFill="1" applyBorder="1" applyAlignment="1">
      <alignment horizontal="center" vertical="center"/>
    </xf>
    <xf numFmtId="0" fontId="27" fillId="8" borderId="40" xfId="3" applyFont="1" applyFill="1" applyBorder="1" applyAlignment="1">
      <alignment horizontal="center" vertical="center"/>
    </xf>
    <xf numFmtId="0" fontId="14" fillId="6" borderId="6" xfId="3" applyFont="1" applyFill="1" applyBorder="1" applyAlignment="1">
      <alignment horizontal="center" vertical="center" wrapText="1"/>
    </xf>
    <xf numFmtId="0" fontId="14" fillId="6" borderId="25" xfId="3" applyFont="1" applyFill="1" applyBorder="1" applyAlignment="1">
      <alignment horizontal="center" vertical="center" wrapText="1"/>
    </xf>
    <xf numFmtId="0" fontId="49" fillId="6" borderId="11" xfId="3" applyFont="1" applyFill="1" applyBorder="1" applyAlignment="1">
      <alignment horizontal="left" vertical="center" wrapText="1"/>
    </xf>
    <xf numFmtId="0" fontId="49" fillId="6" borderId="26" xfId="3" applyFont="1" applyFill="1" applyBorder="1" applyAlignment="1">
      <alignment horizontal="left" vertical="center" wrapText="1"/>
    </xf>
    <xf numFmtId="0" fontId="49" fillId="6" borderId="36" xfId="3" applyFont="1" applyFill="1" applyBorder="1" applyAlignment="1">
      <alignment horizontal="left" vertical="center" wrapText="1"/>
    </xf>
    <xf numFmtId="0" fontId="49" fillId="6" borderId="46" xfId="3" applyFont="1" applyFill="1" applyBorder="1" applyAlignment="1">
      <alignment horizontal="justify" vertical="center" wrapText="1"/>
    </xf>
    <xf numFmtId="0" fontId="49" fillId="6" borderId="32" xfId="3" applyFont="1" applyFill="1" applyBorder="1" applyAlignment="1">
      <alignment horizontal="justify" vertical="center" wrapText="1"/>
    </xf>
    <xf numFmtId="0" fontId="49" fillId="6" borderId="145" xfId="3" applyFont="1" applyFill="1" applyBorder="1" applyAlignment="1">
      <alignment horizontal="justify" vertical="center" wrapText="1"/>
    </xf>
    <xf numFmtId="0" fontId="11" fillId="0" borderId="11" xfId="0" applyFont="1" applyBorder="1" applyAlignment="1">
      <alignment horizontal="left" vertical="center"/>
    </xf>
    <xf numFmtId="0" fontId="11" fillId="0" borderId="27" xfId="0" applyFont="1" applyBorder="1" applyAlignment="1">
      <alignment horizontal="left" vertical="center"/>
    </xf>
    <xf numFmtId="0" fontId="22" fillId="2" borderId="33" xfId="0" applyFont="1" applyFill="1" applyBorder="1" applyAlignment="1">
      <alignment horizontal="center" vertical="center" wrapText="1"/>
    </xf>
    <xf numFmtId="0" fontId="22" fillId="2" borderId="34"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2" xfId="0" applyFont="1" applyFill="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7" borderId="60" xfId="0" applyFont="1" applyFill="1" applyBorder="1" applyAlignment="1">
      <alignment horizontal="center" vertical="center" wrapText="1"/>
    </xf>
    <xf numFmtId="0" fontId="22" fillId="7" borderId="10" xfId="0" applyFont="1" applyFill="1" applyBorder="1" applyAlignment="1">
      <alignment horizontal="center" vertical="center" wrapText="1"/>
    </xf>
    <xf numFmtId="0" fontId="22" fillId="7" borderId="40" xfId="0" applyFont="1" applyFill="1" applyBorder="1" applyAlignment="1">
      <alignment horizontal="center" vertical="center" wrapText="1"/>
    </xf>
    <xf numFmtId="0" fontId="12" fillId="0" borderId="60" xfId="0" applyFont="1" applyBorder="1" applyAlignment="1">
      <alignment horizontal="left" vertical="center" wrapText="1"/>
    </xf>
    <xf numFmtId="0" fontId="12" fillId="0" borderId="10" xfId="0" applyFont="1" applyBorder="1" applyAlignment="1">
      <alignment horizontal="left" vertical="center" wrapText="1"/>
    </xf>
    <xf numFmtId="0" fontId="12" fillId="0" borderId="40"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4" fillId="0" borderId="48" xfId="3" applyFont="1" applyBorder="1" applyAlignment="1">
      <alignment horizontal="center" vertical="center" wrapText="1"/>
    </xf>
    <xf numFmtId="0" fontId="14" fillId="0" borderId="9" xfId="3" applyFont="1" applyBorder="1" applyAlignment="1">
      <alignment horizontal="center" vertical="center" wrapText="1"/>
    </xf>
    <xf numFmtId="0" fontId="14" fillId="6" borderId="24" xfId="3" applyFont="1" applyFill="1" applyBorder="1" applyAlignment="1">
      <alignment horizontal="center" vertical="center" wrapText="1"/>
    </xf>
    <xf numFmtId="0" fontId="14" fillId="6" borderId="99" xfId="3" applyFont="1" applyFill="1" applyBorder="1" applyAlignment="1">
      <alignment horizontal="center" vertical="center" wrapText="1"/>
    </xf>
    <xf numFmtId="0" fontId="14" fillId="0" borderId="46" xfId="3" applyFont="1" applyBorder="1" applyAlignment="1">
      <alignment horizontal="center" vertical="center" wrapText="1"/>
    </xf>
    <xf numFmtId="0" fontId="14" fillId="0" borderId="81" xfId="3" applyFont="1" applyBorder="1" applyAlignment="1">
      <alignment horizontal="center" vertical="center" wrapText="1"/>
    </xf>
    <xf numFmtId="0" fontId="14" fillId="0" borderId="4" xfId="3" applyFont="1" applyBorder="1" applyAlignment="1">
      <alignment horizontal="center" vertical="center" wrapText="1"/>
    </xf>
    <xf numFmtId="0" fontId="11" fillId="0" borderId="37" xfId="3" applyFont="1" applyBorder="1" applyAlignment="1">
      <alignment horizontal="center" vertical="top" wrapText="1"/>
    </xf>
    <xf numFmtId="0" fontId="14" fillId="0" borderId="38" xfId="3" applyFont="1" applyBorder="1" applyAlignment="1">
      <alignment horizontal="center" vertical="top"/>
    </xf>
    <xf numFmtId="0" fontId="14" fillId="0" borderId="39" xfId="3" applyFont="1" applyBorder="1" applyAlignment="1">
      <alignment horizontal="center" vertical="top"/>
    </xf>
    <xf numFmtId="0" fontId="5" fillId="0" borderId="1" xfId="3" applyFont="1" applyBorder="1" applyAlignment="1">
      <alignment horizontal="center"/>
    </xf>
    <xf numFmtId="0" fontId="5" fillId="0" borderId="0" xfId="3" applyFont="1" applyAlignment="1">
      <alignment horizontal="center"/>
    </xf>
    <xf numFmtId="0" fontId="5" fillId="0" borderId="2" xfId="3" applyFont="1" applyBorder="1" applyAlignment="1">
      <alignment horizontal="center"/>
    </xf>
    <xf numFmtId="0" fontId="21" fillId="0" borderId="60" xfId="3" applyFont="1" applyBorder="1" applyAlignment="1">
      <alignment horizontal="center" vertical="center" wrapText="1"/>
    </xf>
    <xf numFmtId="0" fontId="21" fillId="0" borderId="10" xfId="3" applyFont="1" applyBorder="1" applyAlignment="1">
      <alignment horizontal="center" vertical="center" wrapText="1"/>
    </xf>
    <xf numFmtId="0" fontId="21" fillId="0" borderId="40" xfId="3" applyFont="1" applyBorder="1" applyAlignment="1">
      <alignment horizontal="center" vertical="center" wrapText="1"/>
    </xf>
    <xf numFmtId="0" fontId="22" fillId="0" borderId="11" xfId="3" applyFont="1" applyBorder="1" applyAlignment="1">
      <alignment horizontal="justify" vertical="center" wrapText="1"/>
    </xf>
    <xf numFmtId="0" fontId="49" fillId="0" borderId="26" xfId="3" applyFont="1" applyBorder="1" applyAlignment="1">
      <alignment horizontal="justify" vertical="center" wrapText="1"/>
    </xf>
    <xf numFmtId="0" fontId="49" fillId="0" borderId="36" xfId="3" applyFont="1" applyBorder="1" applyAlignment="1">
      <alignment horizontal="justify" vertical="center" wrapText="1"/>
    </xf>
    <xf numFmtId="0" fontId="28" fillId="6" borderId="11" xfId="3" applyFont="1" applyFill="1" applyBorder="1" applyAlignment="1">
      <alignment horizontal="justify" vertical="center" wrapText="1"/>
    </xf>
    <xf numFmtId="0" fontId="49" fillId="6" borderId="26" xfId="3" applyFont="1" applyFill="1" applyBorder="1" applyAlignment="1">
      <alignment horizontal="justify" vertical="center" wrapText="1"/>
    </xf>
    <xf numFmtId="0" fontId="49" fillId="6" borderId="36" xfId="3" applyFont="1" applyFill="1" applyBorder="1" applyAlignment="1">
      <alignment horizontal="justify" vertical="center" wrapText="1"/>
    </xf>
    <xf numFmtId="0" fontId="49" fillId="0" borderId="11" xfId="3" applyFont="1" applyBorder="1" applyAlignment="1">
      <alignment horizontal="justify" vertical="center" wrapText="1"/>
    </xf>
    <xf numFmtId="0" fontId="22" fillId="18" borderId="60" xfId="0" applyFont="1" applyFill="1" applyBorder="1" applyAlignment="1">
      <alignment horizontal="center" vertical="center" wrapText="1"/>
    </xf>
    <xf numFmtId="0" fontId="22" fillId="18" borderId="10" xfId="0" applyFont="1" applyFill="1" applyBorder="1" applyAlignment="1">
      <alignment horizontal="center" vertical="center" wrapText="1"/>
    </xf>
    <xf numFmtId="0" fontId="22" fillId="18" borderId="40" xfId="0" applyFont="1" applyFill="1" applyBorder="1" applyAlignment="1">
      <alignment horizontal="center" vertical="center" wrapText="1"/>
    </xf>
    <xf numFmtId="0" fontId="22" fillId="6" borderId="11" xfId="3" applyFont="1" applyFill="1" applyBorder="1" applyAlignment="1">
      <alignment horizontal="justify" vertical="center" wrapText="1"/>
    </xf>
    <xf numFmtId="0" fontId="22" fillId="6" borderId="26" xfId="3" applyFont="1" applyFill="1" applyBorder="1" applyAlignment="1">
      <alignment horizontal="justify" vertical="center" wrapText="1"/>
    </xf>
    <xf numFmtId="0" fontId="22" fillId="6" borderId="36" xfId="3" applyFont="1" applyFill="1" applyBorder="1" applyAlignment="1">
      <alignment horizontal="justify" vertical="center" wrapText="1"/>
    </xf>
    <xf numFmtId="0" fontId="49" fillId="6" borderId="11" xfId="3" applyFont="1" applyFill="1" applyBorder="1" applyAlignment="1">
      <alignment horizontal="justify" vertical="center" wrapText="1"/>
    </xf>
    <xf numFmtId="0" fontId="5" fillId="6" borderId="11" xfId="3" applyFont="1" applyFill="1" applyBorder="1" applyAlignment="1">
      <alignment horizontal="justify" vertical="center" wrapText="1"/>
    </xf>
    <xf numFmtId="0" fontId="28" fillId="6" borderId="26" xfId="3" applyFont="1" applyFill="1" applyBorder="1" applyAlignment="1">
      <alignment horizontal="justify" vertical="center" wrapText="1"/>
    </xf>
    <xf numFmtId="0" fontId="28" fillId="6" borderId="36" xfId="3" applyFont="1" applyFill="1" applyBorder="1" applyAlignment="1">
      <alignment horizontal="justify" vertical="center" wrapText="1"/>
    </xf>
    <xf numFmtId="0" fontId="26" fillId="16" borderId="89" xfId="3" applyFont="1" applyFill="1" applyBorder="1" applyAlignment="1">
      <alignment horizontal="center" vertical="center"/>
    </xf>
    <xf numFmtId="0" fontId="26" fillId="16" borderId="90" xfId="3" applyFont="1" applyFill="1" applyBorder="1" applyAlignment="1">
      <alignment horizontal="center" vertical="center"/>
    </xf>
    <xf numFmtId="0" fontId="28" fillId="0" borderId="11" xfId="3" applyFont="1" applyBorder="1" applyAlignment="1">
      <alignment horizontal="justify" vertical="center" wrapText="1"/>
    </xf>
    <xf numFmtId="0" fontId="28" fillId="0" borderId="26" xfId="3" applyFont="1" applyBorder="1" applyAlignment="1">
      <alignment horizontal="justify" vertical="center" wrapText="1"/>
    </xf>
    <xf numFmtId="0" fontId="28" fillId="0" borderId="36" xfId="3" applyFont="1" applyBorder="1" applyAlignment="1">
      <alignment horizontal="justify" vertical="center" wrapText="1"/>
    </xf>
    <xf numFmtId="0" fontId="12" fillId="9" borderId="60" xfId="3" applyFont="1" applyFill="1" applyBorder="1" applyAlignment="1">
      <alignment horizontal="center" vertical="center"/>
    </xf>
    <xf numFmtId="0" fontId="12" fillId="9" borderId="10" xfId="3" applyFont="1" applyFill="1" applyBorder="1" applyAlignment="1">
      <alignment horizontal="center" vertical="center"/>
    </xf>
    <xf numFmtId="0" fontId="12" fillId="9" borderId="71" xfId="3" applyFont="1" applyFill="1" applyBorder="1" applyAlignment="1">
      <alignment horizontal="center" vertical="center"/>
    </xf>
    <xf numFmtId="0" fontId="27" fillId="10" borderId="60" xfId="1" applyFont="1" applyFill="1" applyBorder="1" applyAlignment="1">
      <alignment horizontal="center" vertical="center"/>
    </xf>
    <xf numFmtId="0" fontId="27" fillId="10" borderId="10" xfId="1" applyFont="1" applyFill="1" applyBorder="1" applyAlignment="1">
      <alignment horizontal="center" vertical="center"/>
    </xf>
    <xf numFmtId="0" fontId="27" fillId="10" borderId="40" xfId="1" applyFont="1" applyFill="1" applyBorder="1" applyAlignment="1">
      <alignment horizontal="center" vertical="center"/>
    </xf>
    <xf numFmtId="0" fontId="15" fillId="14" borderId="60" xfId="3" applyFont="1" applyFill="1" applyBorder="1" applyAlignment="1">
      <alignment horizontal="center" vertical="center" wrapText="1"/>
    </xf>
    <xf numFmtId="0" fontId="15" fillId="14" borderId="71" xfId="3" applyFont="1" applyFill="1" applyBorder="1" applyAlignment="1">
      <alignment horizontal="center" vertical="center" wrapText="1"/>
    </xf>
    <xf numFmtId="0" fontId="12" fillId="18" borderId="45" xfId="0" applyFont="1" applyFill="1" applyBorder="1" applyAlignment="1">
      <alignment horizontal="center" vertical="center" wrapText="1"/>
    </xf>
    <xf numFmtId="0" fontId="12" fillId="18" borderId="28" xfId="0" applyFont="1" applyFill="1" applyBorder="1" applyAlignment="1">
      <alignment horizontal="center" vertical="center" wrapText="1"/>
    </xf>
    <xf numFmtId="0" fontId="12" fillId="18" borderId="41" xfId="0" applyFont="1" applyFill="1" applyBorder="1" applyAlignment="1">
      <alignment horizontal="center" vertical="center" wrapText="1"/>
    </xf>
    <xf numFmtId="0" fontId="11" fillId="0" borderId="4" xfId="3" applyFont="1" applyBorder="1" applyAlignment="1">
      <alignment horizontal="justify" vertical="center" wrapText="1"/>
    </xf>
    <xf numFmtId="0" fontId="15" fillId="14" borderId="79" xfId="3" applyFont="1" applyFill="1" applyBorder="1" applyAlignment="1">
      <alignment horizontal="center" vertical="center" wrapText="1"/>
    </xf>
    <xf numFmtId="0" fontId="15" fillId="14" borderId="80" xfId="3" applyFont="1" applyFill="1" applyBorder="1" applyAlignment="1">
      <alignment horizontal="center" vertical="center" wrapText="1"/>
    </xf>
    <xf numFmtId="0" fontId="12" fillId="18" borderId="60" xfId="0" applyFont="1" applyFill="1" applyBorder="1" applyAlignment="1">
      <alignment horizontal="center" vertical="center" wrapText="1"/>
    </xf>
    <xf numFmtId="0" fontId="12" fillId="18" borderId="10" xfId="0" applyFont="1" applyFill="1" applyBorder="1" applyAlignment="1">
      <alignment horizontal="center" vertical="center" wrapText="1"/>
    </xf>
    <xf numFmtId="0" fontId="12" fillId="18" borderId="40" xfId="0" applyFont="1" applyFill="1" applyBorder="1" applyAlignment="1">
      <alignment horizontal="center" vertical="center" wrapText="1"/>
    </xf>
    <xf numFmtId="0" fontId="12" fillId="9" borderId="3" xfId="3" applyFont="1" applyFill="1" applyBorder="1" applyAlignment="1">
      <alignment horizontal="center" vertical="center"/>
    </xf>
    <xf numFmtId="0" fontId="12" fillId="9" borderId="4" xfId="3" applyFont="1" applyFill="1" applyBorder="1" applyAlignment="1">
      <alignment horizontal="center" vertical="center"/>
    </xf>
    <xf numFmtId="0" fontId="12" fillId="9" borderId="73" xfId="3" applyFont="1" applyFill="1" applyBorder="1" applyAlignment="1">
      <alignment horizontal="center" vertical="center"/>
    </xf>
    <xf numFmtId="0" fontId="26" fillId="16" borderId="60" xfId="3" applyFont="1" applyFill="1" applyBorder="1" applyAlignment="1">
      <alignment horizontal="center" vertical="center"/>
    </xf>
    <xf numFmtId="0" fontId="26" fillId="16" borderId="71" xfId="3" applyFont="1" applyFill="1" applyBorder="1" applyAlignment="1">
      <alignment horizontal="center" vertical="center"/>
    </xf>
    <xf numFmtId="0" fontId="31" fillId="0" borderId="17" xfId="0" applyFont="1" applyBorder="1" applyAlignment="1">
      <alignment horizontal="center" vertical="center"/>
    </xf>
    <xf numFmtId="17" fontId="31" fillId="0" borderId="30" xfId="0" applyNumberFormat="1" applyFont="1" applyBorder="1" applyAlignment="1">
      <alignment horizontal="center" vertical="center"/>
    </xf>
    <xf numFmtId="0" fontId="31" fillId="0" borderId="30" xfId="0" applyFont="1" applyBorder="1" applyAlignment="1">
      <alignment horizontal="center" vertical="center"/>
    </xf>
    <xf numFmtId="0" fontId="18" fillId="22" borderId="119" xfId="0" applyFont="1" applyFill="1" applyBorder="1" applyAlignment="1">
      <alignment horizontal="center" vertical="center"/>
    </xf>
    <xf numFmtId="0" fontId="39" fillId="22" borderId="125" xfId="0" applyFont="1" applyFill="1" applyBorder="1" applyAlignment="1">
      <alignment horizontal="justify" vertical="center" wrapText="1"/>
    </xf>
    <xf numFmtId="0" fontId="39" fillId="22" borderId="12" xfId="0" applyFont="1" applyFill="1" applyBorder="1" applyAlignment="1">
      <alignment horizontal="justify" vertical="center" wrapText="1"/>
    </xf>
    <xf numFmtId="0" fontId="39" fillId="22" borderId="126" xfId="0" applyFont="1" applyFill="1" applyBorder="1" applyAlignment="1">
      <alignment horizontal="justify" vertical="center" wrapText="1"/>
    </xf>
    <xf numFmtId="17" fontId="23" fillId="0" borderId="84" xfId="0" applyNumberFormat="1" applyFont="1" applyBorder="1" applyAlignment="1">
      <alignment horizontal="center" vertical="center"/>
    </xf>
    <xf numFmtId="0" fontId="23" fillId="0" borderId="85" xfId="0" applyFont="1" applyBorder="1" applyAlignment="1">
      <alignment horizontal="center" vertical="center"/>
    </xf>
    <xf numFmtId="0" fontId="23" fillId="0" borderId="83" xfId="0" applyFont="1" applyBorder="1" applyAlignment="1">
      <alignment horizontal="center" vertical="center"/>
    </xf>
    <xf numFmtId="17" fontId="23" fillId="0" borderId="30" xfId="0" applyNumberFormat="1" applyFont="1" applyBorder="1" applyAlignment="1">
      <alignment horizontal="center" vertical="center"/>
    </xf>
    <xf numFmtId="0" fontId="23" fillId="0" borderId="30" xfId="0" applyFont="1" applyBorder="1" applyAlignment="1">
      <alignment horizontal="center" vertical="center"/>
    </xf>
    <xf numFmtId="17" fontId="23" fillId="0" borderId="123" xfId="0" applyNumberFormat="1" applyFont="1" applyBorder="1" applyAlignment="1">
      <alignment horizontal="center" vertical="center"/>
    </xf>
    <xf numFmtId="17" fontId="23" fillId="0" borderId="132" xfId="0" applyNumberFormat="1" applyFont="1" applyBorder="1" applyAlignment="1">
      <alignment horizontal="center" vertical="center"/>
    </xf>
    <xf numFmtId="17" fontId="23" fillId="0" borderId="147" xfId="0" applyNumberFormat="1" applyFont="1" applyBorder="1" applyAlignment="1">
      <alignment horizontal="center" vertical="center"/>
    </xf>
    <xf numFmtId="0" fontId="12" fillId="2" borderId="33" xfId="0" applyFont="1" applyFill="1" applyBorder="1" applyAlignment="1">
      <alignment horizontal="center" wrapText="1"/>
    </xf>
    <xf numFmtId="0" fontId="12" fillId="2" borderId="34" xfId="0" applyFont="1" applyFill="1" applyBorder="1" applyAlignment="1">
      <alignment horizontal="center" wrapText="1"/>
    </xf>
    <xf numFmtId="0" fontId="12" fillId="2" borderId="35" xfId="0" applyFont="1" applyFill="1" applyBorder="1" applyAlignment="1">
      <alignment horizont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9" fillId="17" borderId="60" xfId="0" applyFont="1" applyFill="1" applyBorder="1" applyAlignment="1">
      <alignment horizontal="left" vertical="center" wrapText="1"/>
    </xf>
    <xf numFmtId="0" fontId="19" fillId="17" borderId="10" xfId="0" applyFont="1" applyFill="1" applyBorder="1" applyAlignment="1">
      <alignment horizontal="left" vertical="center" wrapText="1"/>
    </xf>
    <xf numFmtId="0" fontId="19" fillId="17" borderId="40" xfId="0" applyFont="1" applyFill="1" applyBorder="1" applyAlignment="1">
      <alignment horizontal="left" vertical="center" wrapText="1"/>
    </xf>
    <xf numFmtId="0" fontId="23" fillId="0" borderId="13" xfId="0" applyFont="1" applyBorder="1" applyAlignment="1">
      <alignment horizontal="center" vertical="center"/>
    </xf>
    <xf numFmtId="0" fontId="23" fillId="0" borderId="22" xfId="0" applyFont="1" applyBorder="1" applyAlignment="1">
      <alignment horizontal="center" vertical="center"/>
    </xf>
    <xf numFmtId="17" fontId="31" fillId="0" borderId="84" xfId="0" applyNumberFormat="1" applyFont="1" applyBorder="1" applyAlignment="1">
      <alignment horizontal="center" vertical="center"/>
    </xf>
    <xf numFmtId="17" fontId="31" fillId="0" borderId="85" xfId="0" applyNumberFormat="1" applyFont="1" applyBorder="1" applyAlignment="1">
      <alignment horizontal="center" vertical="center"/>
    </xf>
    <xf numFmtId="17" fontId="31" fillId="0" borderId="75" xfId="0" applyNumberFormat="1" applyFont="1" applyBorder="1" applyAlignment="1">
      <alignment horizontal="center" vertical="center"/>
    </xf>
    <xf numFmtId="17" fontId="31" fillId="0" borderId="88" xfId="0" applyNumberFormat="1" applyFont="1" applyBorder="1" applyAlignment="1">
      <alignment horizontal="center" vertical="center"/>
    </xf>
    <xf numFmtId="17" fontId="23" fillId="0" borderId="142" xfId="0" applyNumberFormat="1" applyFont="1" applyBorder="1" applyAlignment="1">
      <alignment horizontal="center" vertical="center"/>
    </xf>
    <xf numFmtId="17" fontId="23" fillId="0" borderId="133" xfId="0" applyNumberFormat="1" applyFont="1" applyBorder="1" applyAlignment="1">
      <alignment horizontal="center" vertical="center"/>
    </xf>
    <xf numFmtId="0" fontId="31" fillId="0" borderId="13"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13" xfId="0" applyFont="1" applyBorder="1" applyAlignment="1">
      <alignment horizontal="center" vertical="center"/>
    </xf>
    <xf numFmtId="0" fontId="31" fillId="0" borderId="110" xfId="0" applyFont="1" applyBorder="1" applyAlignment="1">
      <alignment horizontal="center" vertical="center"/>
    </xf>
    <xf numFmtId="0" fontId="31" fillId="0" borderId="22" xfId="0" applyFont="1" applyBorder="1" applyAlignment="1">
      <alignment horizontal="center" vertical="center"/>
    </xf>
    <xf numFmtId="0" fontId="31" fillId="0" borderId="95" xfId="0" applyFont="1" applyBorder="1" applyAlignment="1">
      <alignment horizontal="center" vertical="center"/>
    </xf>
    <xf numFmtId="0" fontId="44" fillId="0" borderId="167" xfId="0" applyFont="1" applyBorder="1" applyAlignment="1">
      <alignment horizontal="center" vertical="center" wrapText="1"/>
    </xf>
    <xf numFmtId="0" fontId="44" fillId="0" borderId="28" xfId="0" applyFont="1" applyBorder="1" applyAlignment="1">
      <alignment horizontal="center" vertical="center" wrapText="1"/>
    </xf>
    <xf numFmtId="0" fontId="44" fillId="0" borderId="72" xfId="0" applyFont="1" applyBorder="1" applyAlignment="1">
      <alignment horizontal="center" vertical="center" wrapText="1"/>
    </xf>
    <xf numFmtId="0" fontId="44" fillId="0" borderId="168"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73" xfId="0" applyFont="1" applyBorder="1" applyAlignment="1">
      <alignment horizontal="center" vertical="center" wrapText="1"/>
    </xf>
    <xf numFmtId="0" fontId="44" fillId="0" borderId="104" xfId="0" applyFont="1" applyBorder="1" applyAlignment="1">
      <alignment horizontal="center" vertical="center" wrapText="1"/>
    </xf>
    <xf numFmtId="0" fontId="44" fillId="0" borderId="10" xfId="0" applyFont="1" applyBorder="1" applyAlignment="1">
      <alignment horizontal="center" vertical="center" wrapText="1"/>
    </xf>
    <xf numFmtId="0" fontId="44" fillId="0" borderId="71" xfId="0" applyFont="1" applyBorder="1" applyAlignment="1">
      <alignment horizontal="center" vertical="center" wrapText="1"/>
    </xf>
    <xf numFmtId="0" fontId="42" fillId="9" borderId="104" xfId="0" applyFont="1" applyFill="1" applyBorder="1" applyAlignment="1">
      <alignment horizontal="center" vertical="center"/>
    </xf>
    <xf numFmtId="0" fontId="42" fillId="9" borderId="10" xfId="0" applyFont="1" applyFill="1" applyBorder="1" applyAlignment="1">
      <alignment horizontal="center" vertical="center"/>
    </xf>
    <xf numFmtId="0" fontId="42" fillId="9" borderId="71" xfId="0" applyFont="1" applyFill="1" applyBorder="1" applyAlignment="1">
      <alignment horizontal="center" vertical="center"/>
    </xf>
    <xf numFmtId="0" fontId="44" fillId="0" borderId="104" xfId="0" applyFont="1" applyBorder="1" applyAlignment="1">
      <alignment horizontal="center" vertical="center"/>
    </xf>
    <xf numFmtId="0" fontId="44" fillId="0" borderId="10" xfId="0" applyFont="1" applyBorder="1" applyAlignment="1">
      <alignment horizontal="center" vertical="center"/>
    </xf>
    <xf numFmtId="0" fontId="44" fillId="0" borderId="71" xfId="0" applyFont="1" applyBorder="1" applyAlignment="1">
      <alignment horizontal="center" vertical="center"/>
    </xf>
    <xf numFmtId="0" fontId="44" fillId="6" borderId="104"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71" xfId="0" applyFont="1" applyFill="1" applyBorder="1" applyAlignment="1">
      <alignment horizontal="center" vertical="center" wrapText="1"/>
    </xf>
    <xf numFmtId="0" fontId="44" fillId="0" borderId="117" xfId="0" applyFont="1" applyBorder="1" applyAlignment="1">
      <alignment horizontal="center" vertical="center" wrapText="1"/>
    </xf>
    <xf numFmtId="0" fontId="44" fillId="0" borderId="118" xfId="0" applyFont="1" applyBorder="1" applyAlignment="1">
      <alignment horizontal="center" vertical="center" wrapText="1"/>
    </xf>
    <xf numFmtId="0" fontId="15" fillId="19" borderId="84" xfId="3" applyFont="1" applyFill="1" applyBorder="1" applyAlignment="1">
      <alignment horizontal="center" vertical="center" wrapText="1"/>
    </xf>
    <xf numFmtId="0" fontId="15" fillId="19" borderId="83" xfId="3" applyFont="1" applyFill="1" applyBorder="1" applyAlignment="1">
      <alignment horizontal="center" vertical="center" wrapText="1"/>
    </xf>
    <xf numFmtId="0" fontId="11" fillId="19" borderId="30" xfId="0" applyFont="1" applyFill="1" applyBorder="1" applyAlignment="1">
      <alignment horizontal="center" vertical="center" wrapText="1"/>
    </xf>
    <xf numFmtId="0" fontId="15" fillId="19" borderId="30" xfId="3" applyFont="1" applyFill="1" applyBorder="1" applyAlignment="1">
      <alignment horizontal="center" vertical="center" wrapText="1"/>
    </xf>
    <xf numFmtId="0" fontId="15" fillId="19" borderId="85" xfId="3" applyFont="1" applyFill="1" applyBorder="1" applyAlignment="1">
      <alignment horizontal="center" vertical="center" wrapText="1"/>
    </xf>
    <xf numFmtId="0" fontId="15" fillId="6" borderId="84" xfId="3" applyFont="1" applyFill="1" applyBorder="1" applyAlignment="1">
      <alignment horizontal="center" vertical="center" wrapText="1"/>
    </xf>
    <xf numFmtId="0" fontId="15" fillId="6" borderId="83" xfId="3" applyFont="1" applyFill="1" applyBorder="1" applyAlignment="1">
      <alignment horizontal="center" vertical="center" wrapText="1"/>
    </xf>
  </cellXfs>
  <cellStyles count="6">
    <cellStyle name="Normal" xfId="0" builtinId="0"/>
    <cellStyle name="Normal 2" xfId="3" xr:uid="{00000000-0005-0000-0000-000001000000}"/>
    <cellStyle name="Normal 4" xfId="2" xr:uid="{00000000-0005-0000-0000-000002000000}"/>
    <cellStyle name="Normal 6" xfId="4" xr:uid="{00000000-0005-0000-0000-000003000000}"/>
    <cellStyle name="Porcentagem" xfId="5" builtinId="5"/>
    <cellStyle name="TableStyleLight1 2" xfId="1" xr:uid="{00000000-0005-0000-0000-000005000000}"/>
  </cellStyles>
  <dxfs count="0"/>
  <tableStyles count="0" defaultTableStyle="TableStyleMedium2" defaultPivotStyle="PivotStyleLight16"/>
  <colors>
    <mruColors>
      <color rgb="FFFFCCFF"/>
      <color rgb="FFC4D79B"/>
      <color rgb="FF4F62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2.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8" Type="http://schemas.openxmlformats.org/officeDocument/2006/relationships/image" Target="../media/image16.jpeg"/><Relationship Id="rId13" Type="http://schemas.openxmlformats.org/officeDocument/2006/relationships/image" Target="../media/image21.jpeg"/><Relationship Id="rId3" Type="http://schemas.openxmlformats.org/officeDocument/2006/relationships/image" Target="../media/image11.jpeg"/><Relationship Id="rId7" Type="http://schemas.openxmlformats.org/officeDocument/2006/relationships/image" Target="../media/image15.jpeg"/><Relationship Id="rId12" Type="http://schemas.openxmlformats.org/officeDocument/2006/relationships/image" Target="../media/image20.jpeg"/><Relationship Id="rId2" Type="http://schemas.openxmlformats.org/officeDocument/2006/relationships/image" Target="../media/image10.jpeg"/><Relationship Id="rId1" Type="http://schemas.openxmlformats.org/officeDocument/2006/relationships/image" Target="../media/image9.jpeg"/><Relationship Id="rId6" Type="http://schemas.openxmlformats.org/officeDocument/2006/relationships/image" Target="../media/image14.jpeg"/><Relationship Id="rId11" Type="http://schemas.openxmlformats.org/officeDocument/2006/relationships/image" Target="../media/image19.jpeg"/><Relationship Id="rId5" Type="http://schemas.openxmlformats.org/officeDocument/2006/relationships/image" Target="../media/image13.jpeg"/><Relationship Id="rId10" Type="http://schemas.openxmlformats.org/officeDocument/2006/relationships/image" Target="../media/image18.jpeg"/><Relationship Id="rId4" Type="http://schemas.openxmlformats.org/officeDocument/2006/relationships/image" Target="../media/image12.jpeg"/><Relationship Id="rId9" Type="http://schemas.openxmlformats.org/officeDocument/2006/relationships/image" Target="../media/image17.jpeg"/></Relationships>
</file>

<file path=xl/drawings/drawing1.xml><?xml version="1.0" encoding="utf-8"?>
<xdr:wsDr xmlns:xdr="http://schemas.openxmlformats.org/drawingml/2006/spreadsheetDrawing" xmlns:a="http://schemas.openxmlformats.org/drawingml/2006/main">
  <xdr:twoCellAnchor editAs="oneCell">
    <xdr:from>
      <xdr:col>0</xdr:col>
      <xdr:colOff>35719</xdr:colOff>
      <xdr:row>0</xdr:row>
      <xdr:rowOff>23811</xdr:rowOff>
    </xdr:from>
    <xdr:to>
      <xdr:col>10</xdr:col>
      <xdr:colOff>571499</xdr:colOff>
      <xdr:row>48</xdr:row>
      <xdr:rowOff>177424</xdr:rowOff>
    </xdr:to>
    <xdr:pic>
      <xdr:nvPicPr>
        <xdr:cNvPr id="4" name="Imagem 3">
          <a:extLst>
            <a:ext uri="{FF2B5EF4-FFF2-40B4-BE49-F238E27FC236}">
              <a16:creationId xmlns:a16="http://schemas.microsoft.com/office/drawing/2014/main" id="{033056AB-3794-B70A-F16D-B2B1FB53F4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9" y="23811"/>
          <a:ext cx="6607968" cy="92976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274639</xdr:colOff>
      <xdr:row>0</xdr:row>
      <xdr:rowOff>247650</xdr:rowOff>
    </xdr:from>
    <xdr:to>
      <xdr:col>2</xdr:col>
      <xdr:colOff>297019</xdr:colOff>
      <xdr:row>2</xdr:row>
      <xdr:rowOff>209550</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74639" y="247650"/>
          <a:ext cx="1003455" cy="714375"/>
        </a:xfrm>
        <a:prstGeom prst="rect">
          <a:avLst/>
        </a:prstGeom>
        <a:noFill/>
        <a:ln>
          <a:noFill/>
        </a:ln>
      </xdr:spPr>
    </xdr:pic>
    <xdr:clientData/>
  </xdr:twoCellAnchor>
  <xdr:twoCellAnchor editAs="oneCell">
    <xdr:from>
      <xdr:col>9</xdr:col>
      <xdr:colOff>733425</xdr:colOff>
      <xdr:row>0</xdr:row>
      <xdr:rowOff>200025</xdr:rowOff>
    </xdr:from>
    <xdr:to>
      <xdr:col>11</xdr:col>
      <xdr:colOff>308651</xdr:colOff>
      <xdr:row>3</xdr:row>
      <xdr:rowOff>57150</xdr:rowOff>
    </xdr:to>
    <xdr:pic>
      <xdr:nvPicPr>
        <xdr:cNvPr id="4" name="Imagem 3">
          <a:extLst>
            <a:ext uri="{FF2B5EF4-FFF2-40B4-BE49-F238E27FC236}">
              <a16:creationId xmlns:a16="http://schemas.microsoft.com/office/drawing/2014/main" id="{06596906-DF94-4988-95B6-060DAD8A130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6515100" y="200025"/>
          <a:ext cx="1413551" cy="885825"/>
        </a:xfrm>
        <a:prstGeom prst="rect">
          <a:avLst/>
        </a:prstGeom>
      </xdr:spPr>
    </xdr:pic>
    <xdr:clientData/>
  </xdr:twoCellAnchor>
  <xdr:twoCellAnchor editAs="oneCell">
    <xdr:from>
      <xdr:col>1</xdr:col>
      <xdr:colOff>47625</xdr:colOff>
      <xdr:row>30</xdr:row>
      <xdr:rowOff>466725</xdr:rowOff>
    </xdr:from>
    <xdr:to>
      <xdr:col>10</xdr:col>
      <xdr:colOff>686777</xdr:colOff>
      <xdr:row>30</xdr:row>
      <xdr:rowOff>3496098</xdr:rowOff>
    </xdr:to>
    <xdr:pic>
      <xdr:nvPicPr>
        <xdr:cNvPr id="5" name="Imagem 4">
          <a:extLst>
            <a:ext uri="{FF2B5EF4-FFF2-40B4-BE49-F238E27FC236}">
              <a16:creationId xmlns:a16="http://schemas.microsoft.com/office/drawing/2014/main" id="{6E6D9C58-CCCB-BB2D-5995-F8DC98C9FE34}"/>
            </a:ext>
          </a:extLst>
        </xdr:cNvPr>
        <xdr:cNvPicPr>
          <a:picLocks noChangeAspect="1"/>
        </xdr:cNvPicPr>
      </xdr:nvPicPr>
      <xdr:blipFill>
        <a:blip xmlns:r="http://schemas.openxmlformats.org/officeDocument/2006/relationships" r:embed="rId3"/>
        <a:stretch>
          <a:fillRect/>
        </a:stretch>
      </xdr:blipFill>
      <xdr:spPr>
        <a:xfrm>
          <a:off x="561975" y="15868650"/>
          <a:ext cx="7001852" cy="3029373"/>
        </a:xfrm>
        <a:prstGeom prst="rect">
          <a:avLst/>
        </a:prstGeom>
      </xdr:spPr>
    </xdr:pic>
    <xdr:clientData/>
  </xdr:twoCellAnchor>
  <xdr:twoCellAnchor editAs="oneCell">
    <xdr:from>
      <xdr:col>1</xdr:col>
      <xdr:colOff>200025</xdr:colOff>
      <xdr:row>31</xdr:row>
      <xdr:rowOff>485775</xdr:rowOff>
    </xdr:from>
    <xdr:to>
      <xdr:col>10</xdr:col>
      <xdr:colOff>439071</xdr:colOff>
      <xdr:row>31</xdr:row>
      <xdr:rowOff>1733724</xdr:rowOff>
    </xdr:to>
    <xdr:pic>
      <xdr:nvPicPr>
        <xdr:cNvPr id="6" name="Imagem 5">
          <a:extLst>
            <a:ext uri="{FF2B5EF4-FFF2-40B4-BE49-F238E27FC236}">
              <a16:creationId xmlns:a16="http://schemas.microsoft.com/office/drawing/2014/main" id="{BB985732-CA27-BCE9-EBC2-DDC1D93D9F63}"/>
            </a:ext>
          </a:extLst>
        </xdr:cNvPr>
        <xdr:cNvPicPr>
          <a:picLocks noChangeAspect="1"/>
        </xdr:cNvPicPr>
      </xdr:nvPicPr>
      <xdr:blipFill>
        <a:blip xmlns:r="http://schemas.openxmlformats.org/officeDocument/2006/relationships" r:embed="rId4"/>
        <a:stretch>
          <a:fillRect/>
        </a:stretch>
      </xdr:blipFill>
      <xdr:spPr>
        <a:xfrm>
          <a:off x="714375" y="19564350"/>
          <a:ext cx="6601746" cy="12479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478746</xdr:colOff>
      <xdr:row>0</xdr:row>
      <xdr:rowOff>134105</xdr:rowOff>
    </xdr:from>
    <xdr:to>
      <xdr:col>1</xdr:col>
      <xdr:colOff>22551</xdr:colOff>
      <xdr:row>3</xdr:row>
      <xdr:rowOff>76501</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8746" y="134105"/>
          <a:ext cx="1194805" cy="767896"/>
        </a:xfrm>
        <a:prstGeom prst="rect">
          <a:avLst/>
        </a:prstGeom>
        <a:noFill/>
        <a:ln>
          <a:noFill/>
        </a:ln>
      </xdr:spPr>
    </xdr:pic>
    <xdr:clientData/>
  </xdr:twoCellAnchor>
  <xdr:twoCellAnchor editAs="oneCell">
    <xdr:from>
      <xdr:col>8</xdr:col>
      <xdr:colOff>275167</xdr:colOff>
      <xdr:row>0</xdr:row>
      <xdr:rowOff>78318</xdr:rowOff>
    </xdr:from>
    <xdr:to>
      <xdr:col>9</xdr:col>
      <xdr:colOff>713317</xdr:colOff>
      <xdr:row>3</xdr:row>
      <xdr:rowOff>204683</xdr:rowOff>
    </xdr:to>
    <xdr:pic>
      <xdr:nvPicPr>
        <xdr:cNvPr id="6" name="Imagem 5">
          <a:extLst>
            <a:ext uri="{FF2B5EF4-FFF2-40B4-BE49-F238E27FC236}">
              <a16:creationId xmlns:a16="http://schemas.microsoft.com/office/drawing/2014/main" id="{C86E2B8B-6B89-B5FA-D132-5CDB1EBFEA2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9472084" y="78318"/>
          <a:ext cx="1528233" cy="951865"/>
        </a:xfrm>
        <a:prstGeom prst="rect">
          <a:avLst/>
        </a:prstGeom>
      </xdr:spPr>
    </xdr:pic>
    <xdr:clientData/>
  </xdr:twoCellAnchor>
  <xdr:twoCellAnchor editAs="oneCell">
    <xdr:from>
      <xdr:col>1</xdr:col>
      <xdr:colOff>613834</xdr:colOff>
      <xdr:row>779</xdr:row>
      <xdr:rowOff>359834</xdr:rowOff>
    </xdr:from>
    <xdr:to>
      <xdr:col>7</xdr:col>
      <xdr:colOff>624357</xdr:colOff>
      <xdr:row>779</xdr:row>
      <xdr:rowOff>5142051</xdr:rowOff>
    </xdr:to>
    <xdr:pic>
      <xdr:nvPicPr>
        <xdr:cNvPr id="3" name="Imagem 2">
          <a:extLst>
            <a:ext uri="{FF2B5EF4-FFF2-40B4-BE49-F238E27FC236}">
              <a16:creationId xmlns:a16="http://schemas.microsoft.com/office/drawing/2014/main" id="{A3C47768-383D-A716-C6D7-60401857B137}"/>
            </a:ext>
          </a:extLst>
        </xdr:cNvPr>
        <xdr:cNvPicPr>
          <a:picLocks noChangeAspect="1"/>
        </xdr:cNvPicPr>
      </xdr:nvPicPr>
      <xdr:blipFill>
        <a:blip xmlns:r="http://schemas.openxmlformats.org/officeDocument/2006/relationships" r:embed="rId3"/>
        <a:stretch>
          <a:fillRect/>
        </a:stretch>
      </xdr:blipFill>
      <xdr:spPr>
        <a:xfrm>
          <a:off x="2264834" y="294089667"/>
          <a:ext cx="7154273" cy="4782217"/>
        </a:xfrm>
        <a:prstGeom prst="rect">
          <a:avLst/>
        </a:prstGeom>
      </xdr:spPr>
    </xdr:pic>
    <xdr:clientData/>
  </xdr:twoCellAnchor>
  <xdr:twoCellAnchor editAs="oneCell">
    <xdr:from>
      <xdr:col>1</xdr:col>
      <xdr:colOff>687917</xdr:colOff>
      <xdr:row>780</xdr:row>
      <xdr:rowOff>2010832</xdr:rowOff>
    </xdr:from>
    <xdr:to>
      <xdr:col>7</xdr:col>
      <xdr:colOff>565072</xdr:colOff>
      <xdr:row>780</xdr:row>
      <xdr:rowOff>2468096</xdr:rowOff>
    </xdr:to>
    <xdr:pic>
      <xdr:nvPicPr>
        <xdr:cNvPr id="8" name="Imagem 7">
          <a:extLst>
            <a:ext uri="{FF2B5EF4-FFF2-40B4-BE49-F238E27FC236}">
              <a16:creationId xmlns:a16="http://schemas.microsoft.com/office/drawing/2014/main" id="{ECF89DC2-C739-DE75-ADA4-3882FA74559F}"/>
            </a:ext>
          </a:extLst>
        </xdr:cNvPr>
        <xdr:cNvPicPr>
          <a:picLocks noChangeAspect="1"/>
        </xdr:cNvPicPr>
      </xdr:nvPicPr>
      <xdr:blipFill>
        <a:blip xmlns:r="http://schemas.openxmlformats.org/officeDocument/2006/relationships" r:embed="rId4"/>
        <a:stretch>
          <a:fillRect/>
        </a:stretch>
      </xdr:blipFill>
      <xdr:spPr>
        <a:xfrm>
          <a:off x="2338917" y="300937082"/>
          <a:ext cx="7020905" cy="4572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150020</xdr:colOff>
      <xdr:row>0</xdr:row>
      <xdr:rowOff>239485</xdr:rowOff>
    </xdr:from>
    <xdr:to>
      <xdr:col>1</xdr:col>
      <xdr:colOff>151610</xdr:colOff>
      <xdr:row>2</xdr:row>
      <xdr:rowOff>257175</xdr:rowOff>
    </xdr:to>
    <xdr:pic>
      <xdr:nvPicPr>
        <xdr:cNvPr id="8" name="Imagem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0020" y="239485"/>
          <a:ext cx="963615" cy="627290"/>
        </a:xfrm>
        <a:prstGeom prst="rect">
          <a:avLst/>
        </a:prstGeom>
        <a:noFill/>
        <a:ln>
          <a:noFill/>
        </a:ln>
      </xdr:spPr>
    </xdr:pic>
    <xdr:clientData/>
  </xdr:twoCellAnchor>
  <xdr:twoCellAnchor editAs="oneCell">
    <xdr:from>
      <xdr:col>4</xdr:col>
      <xdr:colOff>2486025</xdr:colOff>
      <xdr:row>0</xdr:row>
      <xdr:rowOff>57150</xdr:rowOff>
    </xdr:from>
    <xdr:to>
      <xdr:col>4</xdr:col>
      <xdr:colOff>4010025</xdr:colOff>
      <xdr:row>2</xdr:row>
      <xdr:rowOff>402590</xdr:rowOff>
    </xdr:to>
    <xdr:pic>
      <xdr:nvPicPr>
        <xdr:cNvPr id="2" name="Imagem 1">
          <a:extLst>
            <a:ext uri="{FF2B5EF4-FFF2-40B4-BE49-F238E27FC236}">
              <a16:creationId xmlns:a16="http://schemas.microsoft.com/office/drawing/2014/main" id="{81D558E9-77B1-4717-8A6A-BC393407781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6829425" y="57150"/>
          <a:ext cx="1524000" cy="9550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6</xdr:row>
      <xdr:rowOff>0</xdr:rowOff>
    </xdr:from>
    <xdr:to>
      <xdr:col>6</xdr:col>
      <xdr:colOff>304800</xdr:colOff>
      <xdr:row>7</xdr:row>
      <xdr:rowOff>114299</xdr:rowOff>
    </xdr:to>
    <xdr:sp macro="" textlink="">
      <xdr:nvSpPr>
        <xdr:cNvPr id="5121" name="AutoShape 1">
          <a:extLst>
            <a:ext uri="{FF2B5EF4-FFF2-40B4-BE49-F238E27FC236}">
              <a16:creationId xmlns:a16="http://schemas.microsoft.com/office/drawing/2014/main" id="{00000000-0008-0000-0400-000001140000}"/>
            </a:ext>
          </a:extLst>
        </xdr:cNvPr>
        <xdr:cNvSpPr>
          <a:spLocks noChangeAspect="1" noChangeArrowheads="1"/>
        </xdr:cNvSpPr>
      </xdr:nvSpPr>
      <xdr:spPr bwMode="auto">
        <a:xfrm>
          <a:off x="3533775" y="231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xdr:row>
      <xdr:rowOff>0</xdr:rowOff>
    </xdr:from>
    <xdr:to>
      <xdr:col>5</xdr:col>
      <xdr:colOff>304800</xdr:colOff>
      <xdr:row>3</xdr:row>
      <xdr:rowOff>304800</xdr:rowOff>
    </xdr:to>
    <xdr:sp macro="" textlink="">
      <xdr:nvSpPr>
        <xdr:cNvPr id="5122" name="AutoShape 2">
          <a:extLst>
            <a:ext uri="{FF2B5EF4-FFF2-40B4-BE49-F238E27FC236}">
              <a16:creationId xmlns:a16="http://schemas.microsoft.com/office/drawing/2014/main" id="{00000000-0008-0000-0400-000002140000}"/>
            </a:ext>
          </a:extLst>
        </xdr:cNvPr>
        <xdr:cNvSpPr>
          <a:spLocks noChangeAspect="1" noChangeArrowheads="1"/>
        </xdr:cNvSpPr>
      </xdr:nvSpPr>
      <xdr:spPr bwMode="auto">
        <a:xfrm>
          <a:off x="2924175" y="133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38</xdr:row>
      <xdr:rowOff>0</xdr:rowOff>
    </xdr:from>
    <xdr:to>
      <xdr:col>16</xdr:col>
      <xdr:colOff>304800</xdr:colOff>
      <xdr:row>39</xdr:row>
      <xdr:rowOff>28575</xdr:rowOff>
    </xdr:to>
    <xdr:sp macro="" textlink="">
      <xdr:nvSpPr>
        <xdr:cNvPr id="4" name="AutoShape 1" descr="Em caldas kkkkkkk">
          <a:extLst>
            <a:ext uri="{FF2B5EF4-FFF2-40B4-BE49-F238E27FC236}">
              <a16:creationId xmlns:a16="http://schemas.microsoft.com/office/drawing/2014/main" id="{13C102EA-0AE8-31E8-0ED1-C11864942888}"/>
            </a:ext>
          </a:extLst>
        </xdr:cNvPr>
        <xdr:cNvSpPr>
          <a:spLocks noChangeAspect="1" noChangeArrowheads="1"/>
        </xdr:cNvSpPr>
      </xdr:nvSpPr>
      <xdr:spPr bwMode="auto">
        <a:xfrm>
          <a:off x="10039350" y="4029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19</xdr:row>
      <xdr:rowOff>0</xdr:rowOff>
    </xdr:from>
    <xdr:to>
      <xdr:col>12</xdr:col>
      <xdr:colOff>304800</xdr:colOff>
      <xdr:row>19</xdr:row>
      <xdr:rowOff>301625</xdr:rowOff>
    </xdr:to>
    <xdr:sp macro="" textlink="">
      <xdr:nvSpPr>
        <xdr:cNvPr id="2" name="AutoShape 1">
          <a:extLst>
            <a:ext uri="{FF2B5EF4-FFF2-40B4-BE49-F238E27FC236}">
              <a16:creationId xmlns:a16="http://schemas.microsoft.com/office/drawing/2014/main" id="{F34211A4-9545-4540-FC09-45215C06A86B}"/>
            </a:ext>
          </a:extLst>
        </xdr:cNvPr>
        <xdr:cNvSpPr>
          <a:spLocks noChangeAspect="1" noChangeArrowheads="1"/>
        </xdr:cNvSpPr>
      </xdr:nvSpPr>
      <xdr:spPr bwMode="auto">
        <a:xfrm>
          <a:off x="7219950" y="1143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38</xdr:row>
      <xdr:rowOff>0</xdr:rowOff>
    </xdr:from>
    <xdr:ext cx="304800" cy="304800"/>
    <xdr:sp macro="" textlink="">
      <xdr:nvSpPr>
        <xdr:cNvPr id="8" name="AutoShape 3">
          <a:extLst>
            <a:ext uri="{FF2B5EF4-FFF2-40B4-BE49-F238E27FC236}">
              <a16:creationId xmlns:a16="http://schemas.microsoft.com/office/drawing/2014/main" id="{C508DD50-ED4F-47DC-9A9D-1EF2E91F3B0A}"/>
            </a:ext>
          </a:extLst>
        </xdr:cNvPr>
        <xdr:cNvSpPr>
          <a:spLocks noChangeAspect="1" noChangeArrowheads="1"/>
        </xdr:cNvSpPr>
      </xdr:nvSpPr>
      <xdr:spPr bwMode="auto">
        <a:xfrm>
          <a:off x="10039350" y="14411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13" name="AutoShape 4">
          <a:extLst>
            <a:ext uri="{FF2B5EF4-FFF2-40B4-BE49-F238E27FC236}">
              <a16:creationId xmlns:a16="http://schemas.microsoft.com/office/drawing/2014/main" id="{8CF7D17E-89F4-46B9-9544-ED35954A7716}"/>
            </a:ext>
          </a:extLst>
        </xdr:cNvPr>
        <xdr:cNvSpPr>
          <a:spLocks noChangeAspect="1" noChangeArrowheads="1"/>
        </xdr:cNvSpPr>
      </xdr:nvSpPr>
      <xdr:spPr bwMode="auto">
        <a:xfrm>
          <a:off x="9315450" y="13506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17" name="AutoShape 1">
          <a:extLst>
            <a:ext uri="{FF2B5EF4-FFF2-40B4-BE49-F238E27FC236}">
              <a16:creationId xmlns:a16="http://schemas.microsoft.com/office/drawing/2014/main" id="{01F22481-A51C-4181-88A8-9415183B0A05}"/>
            </a:ext>
          </a:extLst>
        </xdr:cNvPr>
        <xdr:cNvSpPr>
          <a:spLocks noChangeAspect="1" noChangeArrowheads="1"/>
        </xdr:cNvSpPr>
      </xdr:nvSpPr>
      <xdr:spPr bwMode="auto">
        <a:xfrm>
          <a:off x="721995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466725</xdr:colOff>
      <xdr:row>1</xdr:row>
      <xdr:rowOff>400050</xdr:rowOff>
    </xdr:from>
    <xdr:to>
      <xdr:col>6</xdr:col>
      <xdr:colOff>315207</xdr:colOff>
      <xdr:row>8</xdr:row>
      <xdr:rowOff>323850</xdr:rowOff>
    </xdr:to>
    <xdr:pic>
      <xdr:nvPicPr>
        <xdr:cNvPr id="3" name="Imagem 2">
          <a:extLst>
            <a:ext uri="{FF2B5EF4-FFF2-40B4-BE49-F238E27FC236}">
              <a16:creationId xmlns:a16="http://schemas.microsoft.com/office/drawing/2014/main" id="{A49F16CD-86D0-6735-E3DD-583E927F91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8775" y="857250"/>
          <a:ext cx="2248782" cy="3000375"/>
        </a:xfrm>
        <a:prstGeom prst="rect">
          <a:avLst/>
        </a:prstGeom>
        <a:noFill/>
        <a:ln>
          <a:noFill/>
        </a:ln>
      </xdr:spPr>
    </xdr:pic>
    <xdr:clientData/>
  </xdr:twoCellAnchor>
  <xdr:twoCellAnchor editAs="oneCell">
    <xdr:from>
      <xdr:col>10</xdr:col>
      <xdr:colOff>171449</xdr:colOff>
      <xdr:row>1</xdr:row>
      <xdr:rowOff>419099</xdr:rowOff>
    </xdr:from>
    <xdr:to>
      <xdr:col>15</xdr:col>
      <xdr:colOff>19892</xdr:colOff>
      <xdr:row>9</xdr:row>
      <xdr:rowOff>28574</xdr:rowOff>
    </xdr:to>
    <xdr:pic>
      <xdr:nvPicPr>
        <xdr:cNvPr id="5" name="Imagem 4">
          <a:extLst>
            <a:ext uri="{FF2B5EF4-FFF2-40B4-BE49-F238E27FC236}">
              <a16:creationId xmlns:a16="http://schemas.microsoft.com/office/drawing/2014/main" id="{C2E6B322-3ECC-C9C5-C610-7EB6CBBE93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22324" r="18263" b="20155"/>
        <a:stretch>
          <a:fillRect/>
        </a:stretch>
      </xdr:blipFill>
      <xdr:spPr bwMode="auto">
        <a:xfrm>
          <a:off x="6200774" y="962024"/>
          <a:ext cx="3220293" cy="3019425"/>
        </a:xfrm>
        <a:prstGeom prst="rect">
          <a:avLst/>
        </a:prstGeom>
        <a:noFill/>
        <a:ln>
          <a:noFill/>
        </a:ln>
      </xdr:spPr>
    </xdr:pic>
    <xdr:clientData/>
  </xdr:twoCellAnchor>
  <xdr:twoCellAnchor editAs="oneCell">
    <xdr:from>
      <xdr:col>6</xdr:col>
      <xdr:colOff>357822</xdr:colOff>
      <xdr:row>1</xdr:row>
      <xdr:rowOff>409578</xdr:rowOff>
    </xdr:from>
    <xdr:to>
      <xdr:col>10</xdr:col>
      <xdr:colOff>123824</xdr:colOff>
      <xdr:row>9</xdr:row>
      <xdr:rowOff>17439</xdr:rowOff>
    </xdr:to>
    <xdr:pic>
      <xdr:nvPicPr>
        <xdr:cNvPr id="7" name="Imagem 6">
          <a:extLst>
            <a:ext uri="{FF2B5EF4-FFF2-40B4-BE49-F238E27FC236}">
              <a16:creationId xmlns:a16="http://schemas.microsoft.com/office/drawing/2014/main" id="{DA574501-5929-B270-6770-295E64F55CC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3527755" y="1344920"/>
          <a:ext cx="3017811" cy="2232977"/>
        </a:xfrm>
        <a:prstGeom prst="rect">
          <a:avLst/>
        </a:prstGeom>
        <a:noFill/>
        <a:ln>
          <a:noFill/>
        </a:ln>
      </xdr:spPr>
    </xdr:pic>
    <xdr:clientData/>
  </xdr:twoCellAnchor>
  <xdr:twoCellAnchor editAs="oneCell">
    <xdr:from>
      <xdr:col>2</xdr:col>
      <xdr:colOff>542925</xdr:colOff>
      <xdr:row>11</xdr:row>
      <xdr:rowOff>428625</xdr:rowOff>
    </xdr:from>
    <xdr:to>
      <xdr:col>7</xdr:col>
      <xdr:colOff>141561</xdr:colOff>
      <xdr:row>17</xdr:row>
      <xdr:rowOff>0</xdr:rowOff>
    </xdr:to>
    <xdr:pic>
      <xdr:nvPicPr>
        <xdr:cNvPr id="9" name="Imagem 8">
          <a:extLst>
            <a:ext uri="{FF2B5EF4-FFF2-40B4-BE49-F238E27FC236}">
              <a16:creationId xmlns:a16="http://schemas.microsoft.com/office/drawing/2014/main" id="{53D66469-BD83-4DD8-B65E-4EDDC4EC9E3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b="16736"/>
        <a:stretch>
          <a:fillRect/>
        </a:stretch>
      </xdr:blipFill>
      <xdr:spPr bwMode="auto">
        <a:xfrm>
          <a:off x="1704975" y="4933950"/>
          <a:ext cx="2608536" cy="2895600"/>
        </a:xfrm>
        <a:prstGeom prst="rect">
          <a:avLst/>
        </a:prstGeom>
        <a:noFill/>
        <a:ln>
          <a:noFill/>
        </a:ln>
      </xdr:spPr>
    </xdr:pic>
    <xdr:clientData/>
  </xdr:twoCellAnchor>
  <xdr:twoCellAnchor editAs="oneCell">
    <xdr:from>
      <xdr:col>7</xdr:col>
      <xdr:colOff>209550</xdr:colOff>
      <xdr:row>11</xdr:row>
      <xdr:rowOff>428625</xdr:rowOff>
    </xdr:from>
    <xdr:to>
      <xdr:col>10</xdr:col>
      <xdr:colOff>561975</xdr:colOff>
      <xdr:row>17</xdr:row>
      <xdr:rowOff>9525</xdr:rowOff>
    </xdr:to>
    <xdr:pic>
      <xdr:nvPicPr>
        <xdr:cNvPr id="10" name="Imagem 9">
          <a:extLst>
            <a:ext uri="{FF2B5EF4-FFF2-40B4-BE49-F238E27FC236}">
              <a16:creationId xmlns:a16="http://schemas.microsoft.com/office/drawing/2014/main" id="{E8F4151C-2D48-A9D5-4C4C-9CF3AC425A4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81500" y="5153025"/>
          <a:ext cx="2209800" cy="2905125"/>
        </a:xfrm>
        <a:prstGeom prst="rect">
          <a:avLst/>
        </a:prstGeom>
        <a:noFill/>
        <a:ln>
          <a:noFill/>
        </a:ln>
      </xdr:spPr>
    </xdr:pic>
    <xdr:clientData/>
  </xdr:twoCellAnchor>
  <xdr:twoCellAnchor editAs="oneCell">
    <xdr:from>
      <xdr:col>11</xdr:col>
      <xdr:colOff>19050</xdr:colOff>
      <xdr:row>11</xdr:row>
      <xdr:rowOff>438150</xdr:rowOff>
    </xdr:from>
    <xdr:to>
      <xdr:col>14</xdr:col>
      <xdr:colOff>726962</xdr:colOff>
      <xdr:row>17</xdr:row>
      <xdr:rowOff>19050</xdr:rowOff>
    </xdr:to>
    <xdr:pic>
      <xdr:nvPicPr>
        <xdr:cNvPr id="11" name="Imagem 10">
          <a:extLst>
            <a:ext uri="{FF2B5EF4-FFF2-40B4-BE49-F238E27FC236}">
              <a16:creationId xmlns:a16="http://schemas.microsoft.com/office/drawing/2014/main" id="{6D3233DE-A7FB-DC4E-2288-D190C3BB6E5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b="20103"/>
        <a:stretch>
          <a:fillRect/>
        </a:stretch>
      </xdr:blipFill>
      <xdr:spPr bwMode="auto">
        <a:xfrm>
          <a:off x="6657975" y="4943475"/>
          <a:ext cx="2727212" cy="2905125"/>
        </a:xfrm>
        <a:prstGeom prst="rect">
          <a:avLst/>
        </a:prstGeom>
        <a:noFill/>
        <a:ln>
          <a:noFill/>
        </a:ln>
      </xdr:spPr>
    </xdr:pic>
    <xdr:clientData/>
  </xdr:twoCellAnchor>
  <xdr:twoCellAnchor editAs="oneCell">
    <xdr:from>
      <xdr:col>4</xdr:col>
      <xdr:colOff>85725</xdr:colOff>
      <xdr:row>19</xdr:row>
      <xdr:rowOff>476250</xdr:rowOff>
    </xdr:from>
    <xdr:to>
      <xdr:col>7</xdr:col>
      <xdr:colOff>454721</xdr:colOff>
      <xdr:row>26</xdr:row>
      <xdr:rowOff>238125</xdr:rowOff>
    </xdr:to>
    <xdr:pic>
      <xdr:nvPicPr>
        <xdr:cNvPr id="15" name="Imagem 14">
          <a:extLst>
            <a:ext uri="{FF2B5EF4-FFF2-40B4-BE49-F238E27FC236}">
              <a16:creationId xmlns:a16="http://schemas.microsoft.com/office/drawing/2014/main" id="{E03561B2-AFE3-4617-35BE-8385703EA14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428875" y="9324975"/>
          <a:ext cx="2197796" cy="2933700"/>
        </a:xfrm>
        <a:prstGeom prst="rect">
          <a:avLst/>
        </a:prstGeom>
        <a:noFill/>
        <a:ln>
          <a:noFill/>
        </a:ln>
      </xdr:spPr>
    </xdr:pic>
    <xdr:clientData/>
  </xdr:twoCellAnchor>
  <xdr:twoCellAnchor editAs="oneCell">
    <xdr:from>
      <xdr:col>7</xdr:col>
      <xdr:colOff>514350</xdr:colOff>
      <xdr:row>19</xdr:row>
      <xdr:rowOff>485774</xdr:rowOff>
    </xdr:from>
    <xdr:to>
      <xdr:col>13</xdr:col>
      <xdr:colOff>753338</xdr:colOff>
      <xdr:row>26</xdr:row>
      <xdr:rowOff>228599</xdr:rowOff>
    </xdr:to>
    <xdr:pic>
      <xdr:nvPicPr>
        <xdr:cNvPr id="16" name="Imagem 15">
          <a:extLst>
            <a:ext uri="{FF2B5EF4-FFF2-40B4-BE49-F238E27FC236}">
              <a16:creationId xmlns:a16="http://schemas.microsoft.com/office/drawing/2014/main" id="{82D2246F-B7FD-E30B-D4B8-180DCC5C72E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686300" y="9334499"/>
          <a:ext cx="3896588" cy="2924175"/>
        </a:xfrm>
        <a:prstGeom prst="rect">
          <a:avLst/>
        </a:prstGeom>
        <a:noFill/>
        <a:ln>
          <a:noFill/>
        </a:ln>
      </xdr:spPr>
    </xdr:pic>
    <xdr:clientData/>
  </xdr:twoCellAnchor>
  <xdr:twoCellAnchor editAs="oneCell">
    <xdr:from>
      <xdr:col>5</xdr:col>
      <xdr:colOff>104774</xdr:colOff>
      <xdr:row>29</xdr:row>
      <xdr:rowOff>0</xdr:rowOff>
    </xdr:from>
    <xdr:to>
      <xdr:col>9</xdr:col>
      <xdr:colOff>180691</xdr:colOff>
      <xdr:row>34</xdr:row>
      <xdr:rowOff>400050</xdr:rowOff>
    </xdr:to>
    <xdr:pic>
      <xdr:nvPicPr>
        <xdr:cNvPr id="18" name="Imagem 17">
          <a:extLst>
            <a:ext uri="{FF2B5EF4-FFF2-40B4-BE49-F238E27FC236}">
              <a16:creationId xmlns:a16="http://schemas.microsoft.com/office/drawing/2014/main" id="{2EE0EE02-85FA-999F-56AD-59DCBA195FA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r="37624"/>
        <a:stretch>
          <a:fillRect/>
        </a:stretch>
      </xdr:blipFill>
      <xdr:spPr bwMode="auto">
        <a:xfrm>
          <a:off x="3057524" y="13344525"/>
          <a:ext cx="2542892" cy="3057525"/>
        </a:xfrm>
        <a:prstGeom prst="rect">
          <a:avLst/>
        </a:prstGeom>
        <a:noFill/>
        <a:ln>
          <a:noFill/>
        </a:ln>
      </xdr:spPr>
    </xdr:pic>
    <xdr:clientData/>
  </xdr:twoCellAnchor>
  <xdr:twoCellAnchor editAs="oneCell">
    <xdr:from>
      <xdr:col>9</xdr:col>
      <xdr:colOff>257174</xdr:colOff>
      <xdr:row>28</xdr:row>
      <xdr:rowOff>438149</xdr:rowOff>
    </xdr:from>
    <xdr:to>
      <xdr:col>13</xdr:col>
      <xdr:colOff>200025</xdr:colOff>
      <xdr:row>34</xdr:row>
      <xdr:rowOff>391838</xdr:rowOff>
    </xdr:to>
    <xdr:pic>
      <xdr:nvPicPr>
        <xdr:cNvPr id="23" name="Imagem 22">
          <a:extLst>
            <a:ext uri="{FF2B5EF4-FFF2-40B4-BE49-F238E27FC236}">
              <a16:creationId xmlns:a16="http://schemas.microsoft.com/office/drawing/2014/main" id="{C9A493F7-4CE5-6A90-E2F6-526DA5FC11F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676899" y="13334999"/>
          <a:ext cx="2352676" cy="3058839"/>
        </a:xfrm>
        <a:prstGeom prst="rect">
          <a:avLst/>
        </a:prstGeom>
        <a:noFill/>
        <a:ln>
          <a:noFill/>
        </a:ln>
      </xdr:spPr>
    </xdr:pic>
    <xdr:clientData/>
  </xdr:twoCellAnchor>
  <xdr:twoCellAnchor editAs="oneCell">
    <xdr:from>
      <xdr:col>7</xdr:col>
      <xdr:colOff>152400</xdr:colOff>
      <xdr:row>38</xdr:row>
      <xdr:rowOff>219075</xdr:rowOff>
    </xdr:from>
    <xdr:to>
      <xdr:col>10</xdr:col>
      <xdr:colOff>523875</xdr:colOff>
      <xdr:row>51</xdr:row>
      <xdr:rowOff>110865</xdr:rowOff>
    </xdr:to>
    <xdr:pic>
      <xdr:nvPicPr>
        <xdr:cNvPr id="28" name="Imagem 27">
          <a:extLst>
            <a:ext uri="{FF2B5EF4-FFF2-40B4-BE49-F238E27FC236}">
              <a16:creationId xmlns:a16="http://schemas.microsoft.com/office/drawing/2014/main" id="{E98B4C9C-8D20-125E-D55C-BA36E7FC4DF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324350" y="17916525"/>
          <a:ext cx="2228850" cy="2958840"/>
        </a:xfrm>
        <a:prstGeom prst="rect">
          <a:avLst/>
        </a:prstGeom>
        <a:noFill/>
        <a:ln>
          <a:noFill/>
        </a:ln>
      </xdr:spPr>
    </xdr:pic>
    <xdr:clientData/>
  </xdr:twoCellAnchor>
  <xdr:twoCellAnchor editAs="oneCell">
    <xdr:from>
      <xdr:col>5</xdr:col>
      <xdr:colOff>19049</xdr:colOff>
      <xdr:row>53</xdr:row>
      <xdr:rowOff>390524</xdr:rowOff>
    </xdr:from>
    <xdr:to>
      <xdr:col>9</xdr:col>
      <xdr:colOff>260769</xdr:colOff>
      <xdr:row>68</xdr:row>
      <xdr:rowOff>95249</xdr:rowOff>
    </xdr:to>
    <xdr:pic>
      <xdr:nvPicPr>
        <xdr:cNvPr id="29" name="Imagem 28">
          <a:extLst>
            <a:ext uri="{FF2B5EF4-FFF2-40B4-BE49-F238E27FC236}">
              <a16:creationId xmlns:a16="http://schemas.microsoft.com/office/drawing/2014/main" id="{7E07DE5F-30A7-FE60-92E0-21AD57D9526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71799" y="21478874"/>
          <a:ext cx="2708695" cy="2962275"/>
        </a:xfrm>
        <a:prstGeom prst="rect">
          <a:avLst/>
        </a:prstGeom>
        <a:noFill/>
        <a:ln>
          <a:noFill/>
        </a:ln>
      </xdr:spPr>
    </xdr:pic>
    <xdr:clientData/>
  </xdr:twoCellAnchor>
  <xdr:twoCellAnchor editAs="oneCell">
    <xdr:from>
      <xdr:col>9</xdr:col>
      <xdr:colOff>304800</xdr:colOff>
      <xdr:row>54</xdr:row>
      <xdr:rowOff>0</xdr:rowOff>
    </xdr:from>
    <xdr:to>
      <xdr:col>13</xdr:col>
      <xdr:colOff>111510</xdr:colOff>
      <xdr:row>68</xdr:row>
      <xdr:rowOff>95250</xdr:rowOff>
    </xdr:to>
    <xdr:pic>
      <xdr:nvPicPr>
        <xdr:cNvPr id="31" name="Imagem 30">
          <a:extLst>
            <a:ext uri="{FF2B5EF4-FFF2-40B4-BE49-F238E27FC236}">
              <a16:creationId xmlns:a16="http://schemas.microsoft.com/office/drawing/2014/main" id="{1E1B0829-23B7-8395-0EA8-F30D0280F22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724525" y="21488400"/>
          <a:ext cx="2216535" cy="2952750"/>
        </a:xfrm>
        <a:prstGeom prst="rect">
          <a:avLst/>
        </a:prstGeom>
        <a:noFill/>
        <a:ln>
          <a:noFill/>
        </a:ln>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9:M518"/>
  <sheetViews>
    <sheetView view="pageBreakPreview" topLeftCell="A10" zoomScale="80" zoomScaleNormal="80" zoomScaleSheetLayoutView="80" zoomScalePageLayoutView="60" workbookViewId="0">
      <selection activeCell="Z33" sqref="Z33"/>
    </sheetView>
  </sheetViews>
  <sheetFormatPr defaultRowHeight="15" x14ac:dyDescent="0.25"/>
  <cols>
    <col min="11" max="11" width="9" customWidth="1"/>
    <col min="14" max="14" width="7.85546875" customWidth="1"/>
  </cols>
  <sheetData>
    <row r="49" spans="13:13" x14ac:dyDescent="0.25">
      <c r="M49" s="144"/>
    </row>
    <row r="60" spans="13:13" ht="33.75" customHeight="1" x14ac:dyDescent="0.25"/>
    <row r="133" spans="1:5" ht="15.75" customHeight="1" thickBot="1" x14ac:dyDescent="0.3"/>
    <row r="134" spans="1:5" ht="30" customHeight="1" thickTop="1" x14ac:dyDescent="0.25">
      <c r="A134" s="382"/>
      <c r="B134" s="382"/>
      <c r="C134" s="382"/>
      <c r="D134" s="382"/>
      <c r="E134" s="382"/>
    </row>
    <row r="207" spans="1:5" ht="18" customHeight="1" thickBot="1" x14ac:dyDescent="0.3">
      <c r="A207" s="380"/>
      <c r="B207" s="380"/>
      <c r="C207" s="380"/>
      <c r="D207" s="380"/>
      <c r="E207" s="380"/>
    </row>
    <row r="208" spans="1:5" ht="15.75" thickTop="1" x14ac:dyDescent="0.25"/>
    <row r="295" spans="1:1" x14ac:dyDescent="0.25">
      <c r="A295" s="327"/>
    </row>
    <row r="296" spans="1:1" x14ac:dyDescent="0.25">
      <c r="A296" s="327"/>
    </row>
    <row r="297" spans="1:1" x14ac:dyDescent="0.25">
      <c r="A297" s="327"/>
    </row>
    <row r="298" spans="1:1" x14ac:dyDescent="0.25">
      <c r="A298" s="327"/>
    </row>
    <row r="299" spans="1:1" x14ac:dyDescent="0.25">
      <c r="A299" s="327"/>
    </row>
    <row r="300" spans="1:1" x14ac:dyDescent="0.25">
      <c r="A300" s="327"/>
    </row>
    <row r="301" spans="1:1" x14ac:dyDescent="0.25">
      <c r="A301" s="327"/>
    </row>
    <row r="319" spans="2:10" ht="51.75" customHeight="1" x14ac:dyDescent="0.25">
      <c r="B319" s="334"/>
      <c r="C319" s="334"/>
      <c r="D319" s="334"/>
      <c r="E319" s="334"/>
      <c r="F319" s="334"/>
      <c r="G319" s="334"/>
      <c r="H319" s="334"/>
      <c r="I319" s="334"/>
      <c r="J319" s="334"/>
    </row>
    <row r="320" spans="2:10" x14ac:dyDescent="0.25">
      <c r="B320" s="339"/>
      <c r="C320" s="339"/>
      <c r="D320" s="339"/>
      <c r="E320" s="339"/>
      <c r="F320" s="339"/>
      <c r="G320" s="339"/>
      <c r="H320" s="339"/>
      <c r="I320" s="339"/>
      <c r="J320" s="339"/>
    </row>
    <row r="507" spans="1:10" ht="354.75" customHeight="1" x14ac:dyDescent="0.25">
      <c r="A507" s="121"/>
      <c r="B507" s="121"/>
      <c r="C507" s="121"/>
      <c r="D507" s="121"/>
      <c r="E507" s="121"/>
      <c r="F507" s="121"/>
      <c r="G507" s="121"/>
      <c r="H507" s="121"/>
      <c r="I507" s="121"/>
      <c r="J507" s="121"/>
    </row>
    <row r="508" spans="1:10" ht="42.75" customHeight="1" x14ac:dyDescent="0.25"/>
    <row r="511" spans="1:10" ht="30" customHeight="1" x14ac:dyDescent="0.25"/>
    <row r="512" spans="1:10" ht="29.25" customHeight="1" x14ac:dyDescent="0.25"/>
    <row r="514" ht="62.25" customHeight="1" x14ac:dyDescent="0.25"/>
    <row r="516" ht="61.5" customHeight="1" x14ac:dyDescent="0.25"/>
    <row r="517" ht="77.25" customHeight="1" x14ac:dyDescent="0.25"/>
    <row r="518" ht="237.75" customHeight="1" x14ac:dyDescent="0.25"/>
  </sheetData>
  <printOptions horizontalCentered="1"/>
  <pageMargins left="0.23622047244094491" right="0.23622047244094491" top="0.43307086614173229" bottom="0.47244094488188981" header="0.31496062992125984" footer="0.23622047244094491"/>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38C8-0EA9-4925-8156-CB8892BAEB67}">
  <dimension ref="A3:C59"/>
  <sheetViews>
    <sheetView workbookViewId="0">
      <selection activeCell="F49" sqref="F49"/>
    </sheetView>
  </sheetViews>
  <sheetFormatPr defaultRowHeight="15" x14ac:dyDescent="0.25"/>
  <cols>
    <col min="1" max="1" width="35.42578125" style="475" customWidth="1"/>
    <col min="3" max="3" width="11.5703125" customWidth="1"/>
    <col min="5" max="5" width="24.140625" customWidth="1"/>
  </cols>
  <sheetData>
    <row r="3" spans="1:1" ht="16.5" thickBot="1" x14ac:dyDescent="0.3">
      <c r="A3" s="208" t="s">
        <v>53</v>
      </c>
    </row>
    <row r="4" spans="1:1" ht="15.75" thickTop="1" x14ac:dyDescent="0.25">
      <c r="A4" s="57" t="s">
        <v>61</v>
      </c>
    </row>
    <row r="5" spans="1:1" x14ac:dyDescent="0.25">
      <c r="A5" s="57" t="s">
        <v>70</v>
      </c>
    </row>
    <row r="6" spans="1:1" x14ac:dyDescent="0.25">
      <c r="A6" s="57" t="s">
        <v>1018</v>
      </c>
    </row>
    <row r="7" spans="1:1" x14ac:dyDescent="0.25">
      <c r="A7" s="402" t="s">
        <v>1043</v>
      </c>
    </row>
    <row r="8" spans="1:1" x14ac:dyDescent="0.25">
      <c r="A8" s="114" t="s">
        <v>84</v>
      </c>
    </row>
    <row r="9" spans="1:1" x14ac:dyDescent="0.25">
      <c r="A9" s="114" t="s">
        <v>96</v>
      </c>
    </row>
    <row r="10" spans="1:1" x14ac:dyDescent="0.25">
      <c r="A10" s="57" t="s">
        <v>104</v>
      </c>
    </row>
    <row r="11" spans="1:1" x14ac:dyDescent="0.25">
      <c r="A11" s="114" t="s">
        <v>108</v>
      </c>
    </row>
    <row r="12" spans="1:1" x14ac:dyDescent="0.25">
      <c r="A12" s="114" t="s">
        <v>117</v>
      </c>
    </row>
    <row r="13" spans="1:1" x14ac:dyDescent="0.25">
      <c r="A13" s="57" t="s">
        <v>121</v>
      </c>
    </row>
    <row r="14" spans="1:1" x14ac:dyDescent="0.25">
      <c r="A14" s="57" t="s">
        <v>123</v>
      </c>
    </row>
    <row r="15" spans="1:1" x14ac:dyDescent="0.25">
      <c r="A15" s="114" t="s">
        <v>130</v>
      </c>
    </row>
    <row r="16" spans="1:1" x14ac:dyDescent="0.25">
      <c r="A16" s="114" t="s">
        <v>144</v>
      </c>
    </row>
    <row r="17" spans="1:1" x14ac:dyDescent="0.25">
      <c r="A17" s="57" t="s">
        <v>147</v>
      </c>
    </row>
    <row r="18" spans="1:1" x14ac:dyDescent="0.25">
      <c r="A18" s="114" t="s">
        <v>158</v>
      </c>
    </row>
    <row r="19" spans="1:1" x14ac:dyDescent="0.25">
      <c r="A19" s="58" t="s">
        <v>171</v>
      </c>
    </row>
    <row r="20" spans="1:1" x14ac:dyDescent="0.25">
      <c r="A20" s="114" t="s">
        <v>182</v>
      </c>
    </row>
    <row r="21" spans="1:1" x14ac:dyDescent="0.25">
      <c r="A21" s="115" t="s">
        <v>1218</v>
      </c>
    </row>
    <row r="22" spans="1:1" x14ac:dyDescent="0.25">
      <c r="A22" s="114" t="s">
        <v>192</v>
      </c>
    </row>
    <row r="23" spans="1:1" x14ac:dyDescent="0.25">
      <c r="A23" s="57" t="s">
        <v>194</v>
      </c>
    </row>
    <row r="24" spans="1:1" x14ac:dyDescent="0.25">
      <c r="A24" s="57" t="s">
        <v>199</v>
      </c>
    </row>
    <row r="25" spans="1:1" x14ac:dyDescent="0.25">
      <c r="A25" s="80" t="s">
        <v>201</v>
      </c>
    </row>
    <row r="26" spans="1:1" x14ac:dyDescent="0.25">
      <c r="A26" s="57" t="s">
        <v>203</v>
      </c>
    </row>
    <row r="27" spans="1:1" x14ac:dyDescent="0.25">
      <c r="A27" s="57" t="s">
        <v>205</v>
      </c>
    </row>
    <row r="28" spans="1:1" x14ac:dyDescent="0.25">
      <c r="A28" s="116" t="s">
        <v>210</v>
      </c>
    </row>
    <row r="29" spans="1:1" x14ac:dyDescent="0.25">
      <c r="A29" s="58" t="s">
        <v>217</v>
      </c>
    </row>
    <row r="30" spans="1:1" x14ac:dyDescent="0.25">
      <c r="A30" s="116" t="s">
        <v>219</v>
      </c>
    </row>
    <row r="31" spans="1:1" x14ac:dyDescent="0.25">
      <c r="A31" s="81" t="s">
        <v>1089</v>
      </c>
    </row>
    <row r="32" spans="1:1" x14ac:dyDescent="0.25">
      <c r="A32" s="58" t="s">
        <v>230</v>
      </c>
    </row>
    <row r="33" spans="1:3" x14ac:dyDescent="0.25">
      <c r="A33" s="140" t="s">
        <v>241</v>
      </c>
    </row>
    <row r="34" spans="1:3" x14ac:dyDescent="0.25">
      <c r="A34" s="58" t="s">
        <v>248</v>
      </c>
    </row>
    <row r="35" spans="1:3" x14ac:dyDescent="0.25">
      <c r="A35" s="58" t="s">
        <v>251</v>
      </c>
    </row>
    <row r="36" spans="1:3" x14ac:dyDescent="0.25">
      <c r="A36" s="58" t="s">
        <v>270</v>
      </c>
    </row>
    <row r="37" spans="1:3" x14ac:dyDescent="0.25">
      <c r="A37" s="116" t="s">
        <v>285</v>
      </c>
    </row>
    <row r="38" spans="1:3" x14ac:dyDescent="0.25">
      <c r="A38" s="58" t="s">
        <v>291</v>
      </c>
    </row>
    <row r="39" spans="1:3" ht="19.5" customHeight="1" x14ac:dyDescent="0.25">
      <c r="A39" s="58" t="s">
        <v>294</v>
      </c>
    </row>
    <row r="40" spans="1:3" x14ac:dyDescent="0.25">
      <c r="A40" s="81" t="s">
        <v>312</v>
      </c>
    </row>
    <row r="41" spans="1:3" x14ac:dyDescent="0.25">
      <c r="A41" s="58" t="s">
        <v>1173</v>
      </c>
    </row>
    <row r="42" spans="1:3" x14ac:dyDescent="0.25">
      <c r="A42" s="58" t="s">
        <v>1202</v>
      </c>
      <c r="C42" s="85" t="s">
        <v>1226</v>
      </c>
    </row>
    <row r="46" spans="1:3" ht="15" customHeight="1" x14ac:dyDescent="0.25">
      <c r="A46" s="238" t="s">
        <v>346</v>
      </c>
    </row>
    <row r="47" spans="1:3" x14ac:dyDescent="0.25">
      <c r="A47" s="345" t="s">
        <v>348</v>
      </c>
    </row>
    <row r="48" spans="1:3" ht="15" customHeight="1" x14ac:dyDescent="0.25">
      <c r="A48" s="345" t="s">
        <v>362</v>
      </c>
    </row>
    <row r="49" spans="1:3" x14ac:dyDescent="0.25">
      <c r="A49" s="345" t="s">
        <v>369</v>
      </c>
    </row>
    <row r="50" spans="1:3" ht="15" customHeight="1" x14ac:dyDescent="0.25">
      <c r="A50" s="345" t="s">
        <v>418</v>
      </c>
    </row>
    <row r="51" spans="1:3" ht="15" customHeight="1" x14ac:dyDescent="0.25">
      <c r="A51" s="345" t="s">
        <v>422</v>
      </c>
    </row>
    <row r="52" spans="1:3" x14ac:dyDescent="0.25">
      <c r="A52" s="345" t="s">
        <v>427</v>
      </c>
    </row>
    <row r="53" spans="1:3" ht="15" customHeight="1" x14ac:dyDescent="0.25">
      <c r="A53" s="345" t="s">
        <v>441</v>
      </c>
    </row>
    <row r="54" spans="1:3" x14ac:dyDescent="0.25">
      <c r="A54" s="346" t="s">
        <v>438</v>
      </c>
    </row>
    <row r="55" spans="1:3" ht="15" customHeight="1" x14ac:dyDescent="0.25">
      <c r="A55" s="345" t="s">
        <v>447</v>
      </c>
    </row>
    <row r="56" spans="1:3" x14ac:dyDescent="0.25">
      <c r="A56" s="345" t="s">
        <v>768</v>
      </c>
    </row>
    <row r="57" spans="1:3" x14ac:dyDescent="0.25">
      <c r="A57" s="346" t="s">
        <v>456</v>
      </c>
    </row>
    <row r="58" spans="1:3" ht="15" customHeight="1" x14ac:dyDescent="0.25">
      <c r="A58" s="347" t="s">
        <v>467</v>
      </c>
    </row>
    <row r="59" spans="1:3" x14ac:dyDescent="0.25">
      <c r="A59" s="345" t="s">
        <v>477</v>
      </c>
      <c r="C59" s="85" t="s">
        <v>1227</v>
      </c>
    </row>
  </sheetData>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F0715-606B-4220-A933-924314298462}">
  <dimension ref="A3:C54"/>
  <sheetViews>
    <sheetView topLeftCell="A37" workbookViewId="0">
      <selection activeCell="F52" sqref="F52"/>
    </sheetView>
  </sheetViews>
  <sheetFormatPr defaultRowHeight="15" x14ac:dyDescent="0.25"/>
  <cols>
    <col min="1" max="1" width="31.28515625" style="191" customWidth="1"/>
    <col min="7" max="7" width="22.42578125" customWidth="1"/>
  </cols>
  <sheetData>
    <row r="3" spans="1:1" ht="16.5" thickBot="1" x14ac:dyDescent="0.3">
      <c r="A3" s="464" t="s">
        <v>53</v>
      </c>
    </row>
    <row r="4" spans="1:1" ht="15.75" customHeight="1" thickTop="1" x14ac:dyDescent="0.25">
      <c r="A4" s="82" t="s">
        <v>61</v>
      </c>
    </row>
    <row r="5" spans="1:1" ht="15" customHeight="1" x14ac:dyDescent="0.25">
      <c r="A5" s="82" t="s">
        <v>70</v>
      </c>
    </row>
    <row r="6" spans="1:1" ht="15.75" customHeight="1" x14ac:dyDescent="0.25">
      <c r="A6" s="86" t="s">
        <v>84</v>
      </c>
    </row>
    <row r="7" spans="1:1" ht="15" customHeight="1" x14ac:dyDescent="0.25">
      <c r="A7" s="86" t="s">
        <v>96</v>
      </c>
    </row>
    <row r="8" spans="1:1" ht="15.75" customHeight="1" x14ac:dyDescent="0.25">
      <c r="A8" s="82" t="s">
        <v>104</v>
      </c>
    </row>
    <row r="9" spans="1:1" x14ac:dyDescent="0.25">
      <c r="A9" s="86" t="s">
        <v>108</v>
      </c>
    </row>
    <row r="10" spans="1:1" ht="15" customHeight="1" x14ac:dyDescent="0.25">
      <c r="A10" s="86" t="s">
        <v>117</v>
      </c>
    </row>
    <row r="11" spans="1:1" x14ac:dyDescent="0.25">
      <c r="A11" s="82" t="s">
        <v>121</v>
      </c>
    </row>
    <row r="12" spans="1:1" x14ac:dyDescent="0.25">
      <c r="A12" s="82" t="s">
        <v>123</v>
      </c>
    </row>
    <row r="13" spans="1:1" ht="15" customHeight="1" x14ac:dyDescent="0.25">
      <c r="A13" s="86" t="s">
        <v>130</v>
      </c>
    </row>
    <row r="14" spans="1:1" x14ac:dyDescent="0.25">
      <c r="A14" s="86" t="s">
        <v>144</v>
      </c>
    </row>
    <row r="15" spans="1:1" x14ac:dyDescent="0.25">
      <c r="A15" s="82" t="s">
        <v>147</v>
      </c>
    </row>
    <row r="16" spans="1:1" ht="15" customHeight="1" x14ac:dyDescent="0.25">
      <c r="A16" s="86" t="s">
        <v>158</v>
      </c>
    </row>
    <row r="17" spans="1:1" x14ac:dyDescent="0.25">
      <c r="A17" s="84" t="s">
        <v>171</v>
      </c>
    </row>
    <row r="18" spans="1:1" x14ac:dyDescent="0.25">
      <c r="A18" s="82" t="s">
        <v>177</v>
      </c>
    </row>
    <row r="19" spans="1:1" x14ac:dyDescent="0.25">
      <c r="A19" s="86" t="s">
        <v>182</v>
      </c>
    </row>
    <row r="20" spans="1:1" x14ac:dyDescent="0.25">
      <c r="A20" s="86" t="s">
        <v>192</v>
      </c>
    </row>
    <row r="21" spans="1:1" x14ac:dyDescent="0.25">
      <c r="A21" s="82" t="s">
        <v>194</v>
      </c>
    </row>
    <row r="22" spans="1:1" x14ac:dyDescent="0.25">
      <c r="A22" s="82" t="s">
        <v>199</v>
      </c>
    </row>
    <row r="23" spans="1:1" x14ac:dyDescent="0.25">
      <c r="A23" s="462" t="s">
        <v>201</v>
      </c>
    </row>
    <row r="24" spans="1:1" x14ac:dyDescent="0.25">
      <c r="A24" s="82" t="s">
        <v>203</v>
      </c>
    </row>
    <row r="25" spans="1:1" x14ac:dyDescent="0.25">
      <c r="A25" s="82" t="s">
        <v>205</v>
      </c>
    </row>
    <row r="26" spans="1:1" ht="15" customHeight="1" x14ac:dyDescent="0.25">
      <c r="A26" s="83" t="s">
        <v>210</v>
      </c>
    </row>
    <row r="27" spans="1:1" x14ac:dyDescent="0.25">
      <c r="A27" s="463" t="s">
        <v>1045</v>
      </c>
    </row>
    <row r="28" spans="1:1" x14ac:dyDescent="0.25">
      <c r="A28" s="84" t="s">
        <v>217</v>
      </c>
    </row>
    <row r="29" spans="1:1" ht="15" customHeight="1" x14ac:dyDescent="0.25">
      <c r="A29" s="83" t="s">
        <v>219</v>
      </c>
    </row>
    <row r="30" spans="1:1" x14ac:dyDescent="0.25">
      <c r="A30" s="84" t="s">
        <v>230</v>
      </c>
    </row>
    <row r="31" spans="1:1" x14ac:dyDescent="0.25">
      <c r="A31" s="83" t="s">
        <v>241</v>
      </c>
    </row>
    <row r="32" spans="1:1" x14ac:dyDescent="0.25">
      <c r="A32" s="84" t="s">
        <v>248</v>
      </c>
    </row>
    <row r="33" spans="1:3" ht="15" customHeight="1" x14ac:dyDescent="0.25">
      <c r="A33" s="83" t="s">
        <v>251</v>
      </c>
    </row>
    <row r="34" spans="1:3" x14ac:dyDescent="0.25">
      <c r="A34" s="83" t="s">
        <v>276</v>
      </c>
    </row>
    <row r="35" spans="1:3" ht="15" customHeight="1" x14ac:dyDescent="0.25">
      <c r="A35" s="83" t="s">
        <v>285</v>
      </c>
    </row>
    <row r="36" spans="1:3" ht="15" customHeight="1" x14ac:dyDescent="0.25">
      <c r="A36" s="84" t="s">
        <v>291</v>
      </c>
    </row>
    <row r="37" spans="1:3" ht="30" x14ac:dyDescent="0.25">
      <c r="A37" s="84" t="s">
        <v>294</v>
      </c>
    </row>
    <row r="38" spans="1:3" ht="15.75" customHeight="1" x14ac:dyDescent="0.25">
      <c r="A38" s="84" t="s">
        <v>316</v>
      </c>
      <c r="C38" s="85" t="s">
        <v>1208</v>
      </c>
    </row>
    <row r="41" spans="1:3" ht="15.75" x14ac:dyDescent="0.25">
      <c r="A41" s="238" t="s">
        <v>346</v>
      </c>
    </row>
    <row r="42" spans="1:3" x14ac:dyDescent="0.25">
      <c r="A42" s="115" t="s">
        <v>348</v>
      </c>
    </row>
    <row r="43" spans="1:3" ht="15" customHeight="1" x14ac:dyDescent="0.25">
      <c r="A43" s="114" t="s">
        <v>362</v>
      </c>
    </row>
    <row r="44" spans="1:3" ht="23.25" customHeight="1" x14ac:dyDescent="0.25">
      <c r="A44" s="114" t="s">
        <v>369</v>
      </c>
    </row>
    <row r="45" spans="1:3" ht="32.25" customHeight="1" x14ac:dyDescent="0.25">
      <c r="A45" s="57" t="s">
        <v>418</v>
      </c>
    </row>
    <row r="46" spans="1:3" x14ac:dyDescent="0.25">
      <c r="A46" s="114" t="s">
        <v>422</v>
      </c>
    </row>
    <row r="47" spans="1:3" ht="15" customHeight="1" x14ac:dyDescent="0.25">
      <c r="A47" s="469" t="s">
        <v>431</v>
      </c>
    </row>
    <row r="48" spans="1:3" ht="15" customHeight="1" x14ac:dyDescent="0.25">
      <c r="A48" s="57" t="s">
        <v>441</v>
      </c>
    </row>
    <row r="49" spans="1:3" x14ac:dyDescent="0.25">
      <c r="A49" s="116" t="s">
        <v>438</v>
      </c>
    </row>
    <row r="50" spans="1:3" ht="15" customHeight="1" x14ac:dyDescent="0.25">
      <c r="A50" s="114" t="s">
        <v>447</v>
      </c>
    </row>
    <row r="51" spans="1:3" x14ac:dyDescent="0.25">
      <c r="A51" s="116" t="s">
        <v>456</v>
      </c>
    </row>
    <row r="52" spans="1:3" x14ac:dyDescent="0.25">
      <c r="A52" s="459" t="s">
        <v>467</v>
      </c>
    </row>
    <row r="53" spans="1:3" x14ac:dyDescent="0.25">
      <c r="A53" s="114" t="s">
        <v>477</v>
      </c>
      <c r="C53" s="85" t="s">
        <v>1209</v>
      </c>
    </row>
    <row r="54" spans="1:3" ht="15" customHeight="1" x14ac:dyDescent="0.25"/>
  </sheetData>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F7F86-DE19-4B49-AF69-DD0A7F68A4BE}">
  <dimension ref="A3:B53"/>
  <sheetViews>
    <sheetView topLeftCell="A33" workbookViewId="0">
      <selection activeCell="E12" sqref="E12"/>
    </sheetView>
  </sheetViews>
  <sheetFormatPr defaultRowHeight="15" x14ac:dyDescent="0.25"/>
  <cols>
    <col min="1" max="1" width="39" customWidth="1"/>
    <col min="4" max="4" width="34.85546875" customWidth="1"/>
    <col min="5" max="5" width="13.5703125" customWidth="1"/>
  </cols>
  <sheetData>
    <row r="3" spans="1:1" ht="16.5" thickBot="1" x14ac:dyDescent="0.3">
      <c r="A3" s="208" t="s">
        <v>53</v>
      </c>
    </row>
    <row r="4" spans="1:1" ht="15" customHeight="1" thickTop="1" x14ac:dyDescent="0.25">
      <c r="A4" s="58" t="s">
        <v>171</v>
      </c>
    </row>
    <row r="5" spans="1:1" ht="15" customHeight="1" x14ac:dyDescent="0.25">
      <c r="A5" s="57" t="s">
        <v>121</v>
      </c>
    </row>
    <row r="6" spans="1:1" ht="15" customHeight="1" x14ac:dyDescent="0.25">
      <c r="A6" s="114" t="s">
        <v>130</v>
      </c>
    </row>
    <row r="7" spans="1:1" ht="15" customHeight="1" x14ac:dyDescent="0.25">
      <c r="A7" s="116" t="s">
        <v>219</v>
      </c>
    </row>
    <row r="8" spans="1:1" ht="15" customHeight="1" x14ac:dyDescent="0.25">
      <c r="A8" s="58" t="s">
        <v>1089</v>
      </c>
    </row>
    <row r="9" spans="1:1" x14ac:dyDescent="0.25">
      <c r="A9" s="114" t="s">
        <v>96</v>
      </c>
    </row>
    <row r="10" spans="1:1" ht="15" customHeight="1" x14ac:dyDescent="0.25">
      <c r="A10" s="114" t="s">
        <v>201</v>
      </c>
    </row>
    <row r="11" spans="1:1" x14ac:dyDescent="0.25">
      <c r="A11" s="57" t="s">
        <v>182</v>
      </c>
    </row>
    <row r="12" spans="1:1" x14ac:dyDescent="0.25">
      <c r="A12" s="57" t="s">
        <v>147</v>
      </c>
    </row>
    <row r="13" spans="1:1" ht="15" customHeight="1" x14ac:dyDescent="0.25">
      <c r="A13" s="114" t="s">
        <v>104</v>
      </c>
    </row>
    <row r="14" spans="1:1" ht="15" customHeight="1" x14ac:dyDescent="0.25">
      <c r="A14" s="114" t="s">
        <v>61</v>
      </c>
    </row>
    <row r="15" spans="1:1" x14ac:dyDescent="0.25">
      <c r="A15" s="57" t="s">
        <v>70</v>
      </c>
    </row>
    <row r="16" spans="1:1" ht="15" customHeight="1" x14ac:dyDescent="0.25">
      <c r="A16" s="116" t="s">
        <v>210</v>
      </c>
    </row>
    <row r="17" spans="1:1" x14ac:dyDescent="0.25">
      <c r="A17" s="57" t="s">
        <v>84</v>
      </c>
    </row>
    <row r="18" spans="1:1" x14ac:dyDescent="0.25">
      <c r="A18" s="57" t="s">
        <v>108</v>
      </c>
    </row>
    <row r="19" spans="1:1" ht="15.75" customHeight="1" x14ac:dyDescent="0.25">
      <c r="A19" s="116" t="s">
        <v>251</v>
      </c>
    </row>
    <row r="20" spans="1:1" x14ac:dyDescent="0.25">
      <c r="A20" s="57" t="s">
        <v>177</v>
      </c>
    </row>
    <row r="21" spans="1:1" x14ac:dyDescent="0.25">
      <c r="A21" s="57" t="s">
        <v>199</v>
      </c>
    </row>
    <row r="22" spans="1:1" x14ac:dyDescent="0.25">
      <c r="A22" s="80" t="s">
        <v>144</v>
      </c>
    </row>
    <row r="23" spans="1:1" x14ac:dyDescent="0.25">
      <c r="A23" s="58" t="s">
        <v>1045</v>
      </c>
    </row>
    <row r="24" spans="1:1" x14ac:dyDescent="0.25">
      <c r="A24" s="58" t="s">
        <v>276</v>
      </c>
    </row>
    <row r="25" spans="1:1" ht="15" customHeight="1" x14ac:dyDescent="0.25">
      <c r="A25" s="116" t="s">
        <v>294</v>
      </c>
    </row>
    <row r="26" spans="1:1" x14ac:dyDescent="0.25">
      <c r="A26" s="81" t="s">
        <v>217</v>
      </c>
    </row>
    <row r="27" spans="1:1" x14ac:dyDescent="0.25">
      <c r="A27" s="58" t="s">
        <v>285</v>
      </c>
    </row>
    <row r="28" spans="1:1" ht="15" customHeight="1" x14ac:dyDescent="0.25">
      <c r="A28" s="116" t="s">
        <v>230</v>
      </c>
    </row>
    <row r="29" spans="1:1" x14ac:dyDescent="0.25">
      <c r="A29" s="80" t="s">
        <v>117</v>
      </c>
    </row>
    <row r="30" spans="1:1" x14ac:dyDescent="0.25">
      <c r="A30" s="58" t="s">
        <v>316</v>
      </c>
    </row>
    <row r="31" spans="1:1" x14ac:dyDescent="0.25">
      <c r="A31" s="116" t="s">
        <v>304</v>
      </c>
    </row>
    <row r="32" spans="1:1" x14ac:dyDescent="0.25">
      <c r="A32" s="58" t="s">
        <v>291</v>
      </c>
    </row>
    <row r="33" spans="1:2" ht="15" customHeight="1" x14ac:dyDescent="0.25">
      <c r="A33" s="57" t="s">
        <v>194</v>
      </c>
    </row>
    <row r="34" spans="1:2" x14ac:dyDescent="0.25">
      <c r="A34" s="114" t="s">
        <v>205</v>
      </c>
    </row>
    <row r="35" spans="1:2" ht="15" customHeight="1" x14ac:dyDescent="0.25">
      <c r="A35" s="116" t="s">
        <v>241</v>
      </c>
    </row>
    <row r="36" spans="1:2" ht="15" customHeight="1" x14ac:dyDescent="0.25">
      <c r="A36" s="57" t="s">
        <v>203</v>
      </c>
    </row>
    <row r="37" spans="1:2" x14ac:dyDescent="0.25">
      <c r="A37" s="58" t="s">
        <v>248</v>
      </c>
    </row>
    <row r="38" spans="1:2" ht="15.75" customHeight="1" x14ac:dyDescent="0.25">
      <c r="A38" s="114" t="s">
        <v>123</v>
      </c>
    </row>
    <row r="39" spans="1:2" x14ac:dyDescent="0.25">
      <c r="A39" s="57" t="s">
        <v>158</v>
      </c>
    </row>
    <row r="40" spans="1:2" x14ac:dyDescent="0.25">
      <c r="A40" s="58" t="s">
        <v>1202</v>
      </c>
      <c r="B40" s="85">
        <v>37</v>
      </c>
    </row>
    <row r="43" spans="1:2" ht="15.75" x14ac:dyDescent="0.25">
      <c r="A43" s="238" t="s">
        <v>346</v>
      </c>
    </row>
    <row r="44" spans="1:2" ht="15" customHeight="1" x14ac:dyDescent="0.25">
      <c r="A44" s="114" t="s">
        <v>362</v>
      </c>
    </row>
    <row r="45" spans="1:2" ht="15" customHeight="1" x14ac:dyDescent="0.25">
      <c r="A45" s="114" t="s">
        <v>369</v>
      </c>
    </row>
    <row r="46" spans="1:2" ht="15" customHeight="1" x14ac:dyDescent="0.25">
      <c r="A46" s="114" t="s">
        <v>422</v>
      </c>
    </row>
    <row r="47" spans="1:2" x14ac:dyDescent="0.25">
      <c r="A47" s="469" t="s">
        <v>431</v>
      </c>
    </row>
    <row r="48" spans="1:2" ht="15" customHeight="1" x14ac:dyDescent="0.25">
      <c r="A48" s="57" t="s">
        <v>441</v>
      </c>
    </row>
    <row r="49" spans="1:2" x14ac:dyDescent="0.25">
      <c r="A49" s="116" t="s">
        <v>438</v>
      </c>
    </row>
    <row r="50" spans="1:2" x14ac:dyDescent="0.25">
      <c r="A50" s="114" t="s">
        <v>447</v>
      </c>
    </row>
    <row r="51" spans="1:2" x14ac:dyDescent="0.25">
      <c r="A51" s="116" t="s">
        <v>456</v>
      </c>
    </row>
    <row r="52" spans="1:2" ht="15" customHeight="1" x14ac:dyDescent="0.25">
      <c r="A52" s="459" t="s">
        <v>467</v>
      </c>
    </row>
    <row r="53" spans="1:2" x14ac:dyDescent="0.25">
      <c r="A53" s="57" t="s">
        <v>477</v>
      </c>
      <c r="B53" s="85">
        <v>10</v>
      </c>
    </row>
  </sheetData>
  <sortState xmlns:xlrd2="http://schemas.microsoft.com/office/spreadsheetml/2017/richdata2" ref="A4:A40">
    <sortCondition ref="A4:A40"/>
  </sortState>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C695F-A842-47AD-B487-662D1D9AF2B5}">
  <dimension ref="A3:C57"/>
  <sheetViews>
    <sheetView topLeftCell="A17" workbookViewId="0">
      <selection activeCell="H49" sqref="H49"/>
    </sheetView>
  </sheetViews>
  <sheetFormatPr defaultRowHeight="15" x14ac:dyDescent="0.25"/>
  <cols>
    <col min="1" max="1" width="35.28515625" customWidth="1"/>
    <col min="5" max="5" width="27" customWidth="1"/>
  </cols>
  <sheetData>
    <row r="3" spans="1:1" ht="16.5" thickBot="1" x14ac:dyDescent="0.3">
      <c r="A3" s="208" t="s">
        <v>53</v>
      </c>
    </row>
    <row r="4" spans="1:1" ht="15.75" thickTop="1" x14ac:dyDescent="0.25">
      <c r="A4" s="58" t="s">
        <v>171</v>
      </c>
    </row>
    <row r="5" spans="1:1" x14ac:dyDescent="0.25">
      <c r="A5" s="57" t="s">
        <v>121</v>
      </c>
    </row>
    <row r="6" spans="1:1" x14ac:dyDescent="0.25">
      <c r="A6" s="114" t="s">
        <v>130</v>
      </c>
    </row>
    <row r="7" spans="1:1" x14ac:dyDescent="0.25">
      <c r="A7" s="116" t="s">
        <v>219</v>
      </c>
    </row>
    <row r="8" spans="1:1" x14ac:dyDescent="0.25">
      <c r="A8" s="116" t="s">
        <v>1089</v>
      </c>
    </row>
    <row r="9" spans="1:1" x14ac:dyDescent="0.25">
      <c r="A9" s="364" t="s">
        <v>1043</v>
      </c>
    </row>
    <row r="10" spans="1:1" x14ac:dyDescent="0.25">
      <c r="A10" s="114" t="s">
        <v>96</v>
      </c>
    </row>
    <row r="11" spans="1:1" x14ac:dyDescent="0.25">
      <c r="A11" s="116" t="s">
        <v>295</v>
      </c>
    </row>
    <row r="12" spans="1:1" x14ac:dyDescent="0.25">
      <c r="A12" s="57" t="s">
        <v>182</v>
      </c>
    </row>
    <row r="13" spans="1:1" x14ac:dyDescent="0.25">
      <c r="A13" s="57" t="s">
        <v>147</v>
      </c>
    </row>
    <row r="14" spans="1:1" x14ac:dyDescent="0.25">
      <c r="A14" s="114" t="s">
        <v>104</v>
      </c>
    </row>
    <row r="15" spans="1:1" x14ac:dyDescent="0.25">
      <c r="A15" s="114" t="s">
        <v>61</v>
      </c>
    </row>
    <row r="16" spans="1:1" x14ac:dyDescent="0.25">
      <c r="A16" s="57" t="s">
        <v>70</v>
      </c>
    </row>
    <row r="17" spans="1:1" x14ac:dyDescent="0.25">
      <c r="A17" s="116" t="s">
        <v>210</v>
      </c>
    </row>
    <row r="18" spans="1:1" x14ac:dyDescent="0.25">
      <c r="A18" s="57" t="s">
        <v>84</v>
      </c>
    </row>
    <row r="19" spans="1:1" x14ac:dyDescent="0.25">
      <c r="A19" s="57" t="s">
        <v>108</v>
      </c>
    </row>
    <row r="20" spans="1:1" x14ac:dyDescent="0.25">
      <c r="A20" s="116" t="s">
        <v>251</v>
      </c>
    </row>
    <row r="21" spans="1:1" x14ac:dyDescent="0.25">
      <c r="A21" s="57" t="s">
        <v>177</v>
      </c>
    </row>
    <row r="22" spans="1:1" x14ac:dyDescent="0.25">
      <c r="A22" s="57" t="s">
        <v>199</v>
      </c>
    </row>
    <row r="23" spans="1:1" x14ac:dyDescent="0.25">
      <c r="A23" s="57" t="s">
        <v>144</v>
      </c>
    </row>
    <row r="24" spans="1:1" x14ac:dyDescent="0.25">
      <c r="A24" s="58" t="s">
        <v>276</v>
      </c>
    </row>
    <row r="25" spans="1:1" ht="17.25" customHeight="1" x14ac:dyDescent="0.25">
      <c r="A25" s="116" t="s">
        <v>294</v>
      </c>
    </row>
    <row r="26" spans="1:1" x14ac:dyDescent="0.25">
      <c r="A26" s="58" t="s">
        <v>217</v>
      </c>
    </row>
    <row r="27" spans="1:1" x14ac:dyDescent="0.25">
      <c r="A27" s="58" t="s">
        <v>285</v>
      </c>
    </row>
    <row r="28" spans="1:1" x14ac:dyDescent="0.25">
      <c r="A28" s="81" t="s">
        <v>230</v>
      </c>
    </row>
    <row r="29" spans="1:1" x14ac:dyDescent="0.25">
      <c r="A29" s="57" t="s">
        <v>117</v>
      </c>
    </row>
    <row r="30" spans="1:1" x14ac:dyDescent="0.25">
      <c r="A30" s="116" t="s">
        <v>316</v>
      </c>
    </row>
    <row r="31" spans="1:1" x14ac:dyDescent="0.25">
      <c r="A31" s="58" t="s">
        <v>304</v>
      </c>
    </row>
    <row r="32" spans="1:1" x14ac:dyDescent="0.25">
      <c r="A32" s="58" t="s">
        <v>291</v>
      </c>
    </row>
    <row r="33" spans="1:3" x14ac:dyDescent="0.25">
      <c r="A33" s="114" t="s">
        <v>194</v>
      </c>
    </row>
    <row r="34" spans="1:3" x14ac:dyDescent="0.25">
      <c r="A34" s="114" t="s">
        <v>205</v>
      </c>
    </row>
    <row r="35" spans="1:3" x14ac:dyDescent="0.25">
      <c r="A35" s="58" t="s">
        <v>241</v>
      </c>
    </row>
    <row r="36" spans="1:3" ht="18" customHeight="1" x14ac:dyDescent="0.25">
      <c r="A36" s="57" t="s">
        <v>203</v>
      </c>
    </row>
    <row r="37" spans="1:3" x14ac:dyDescent="0.25">
      <c r="A37" s="116" t="s">
        <v>248</v>
      </c>
    </row>
    <row r="38" spans="1:3" x14ac:dyDescent="0.25">
      <c r="A38" s="57" t="s">
        <v>123</v>
      </c>
    </row>
    <row r="39" spans="1:3" x14ac:dyDescent="0.25">
      <c r="A39" s="116" t="s">
        <v>301</v>
      </c>
    </row>
    <row r="40" spans="1:3" x14ac:dyDescent="0.25">
      <c r="A40" s="57" t="s">
        <v>158</v>
      </c>
      <c r="C40" s="85">
        <v>37</v>
      </c>
    </row>
    <row r="45" spans="1:3" ht="15.75" x14ac:dyDescent="0.25">
      <c r="A45" s="238" t="s">
        <v>346</v>
      </c>
    </row>
    <row r="46" spans="1:3" ht="15.75" customHeight="1" x14ac:dyDescent="0.25">
      <c r="A46" s="114" t="s">
        <v>360</v>
      </c>
    </row>
    <row r="47" spans="1:3" ht="15.75" customHeight="1" x14ac:dyDescent="0.25">
      <c r="A47" s="114" t="s">
        <v>362</v>
      </c>
    </row>
    <row r="48" spans="1:3" ht="15" customHeight="1" x14ac:dyDescent="0.25">
      <c r="A48" s="114" t="s">
        <v>369</v>
      </c>
    </row>
    <row r="49" spans="1:3" ht="15" customHeight="1" x14ac:dyDescent="0.25">
      <c r="A49" s="402" t="s">
        <v>414</v>
      </c>
    </row>
    <row r="50" spans="1:3" ht="15" customHeight="1" x14ac:dyDescent="0.25">
      <c r="A50" s="114" t="s">
        <v>422</v>
      </c>
    </row>
    <row r="51" spans="1:3" ht="15" customHeight="1" x14ac:dyDescent="0.25">
      <c r="A51" s="469" t="s">
        <v>431</v>
      </c>
    </row>
    <row r="52" spans="1:3" x14ac:dyDescent="0.25">
      <c r="A52" s="57" t="s">
        <v>441</v>
      </c>
    </row>
    <row r="53" spans="1:3" ht="15" customHeight="1" x14ac:dyDescent="0.25">
      <c r="A53" s="116" t="s">
        <v>438</v>
      </c>
    </row>
    <row r="54" spans="1:3" ht="15.75" customHeight="1" x14ac:dyDescent="0.25">
      <c r="A54" s="114" t="s">
        <v>447</v>
      </c>
    </row>
    <row r="55" spans="1:3" ht="15.75" customHeight="1" x14ac:dyDescent="0.25">
      <c r="A55" s="116" t="s">
        <v>456</v>
      </c>
    </row>
    <row r="56" spans="1:3" x14ac:dyDescent="0.25">
      <c r="A56" s="459" t="s">
        <v>467</v>
      </c>
    </row>
    <row r="57" spans="1:3" ht="15" customHeight="1" x14ac:dyDescent="0.25">
      <c r="A57" s="114" t="s">
        <v>477</v>
      </c>
      <c r="C57" s="85">
        <v>12</v>
      </c>
    </row>
  </sheetData>
  <sortState xmlns:xlrd2="http://schemas.microsoft.com/office/spreadsheetml/2017/richdata2" ref="A4:A40">
    <sortCondition ref="A4:A40"/>
  </sortState>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BA5E-7828-4DF3-AF29-AE89B1F3D610}">
  <dimension ref="A3:B58"/>
  <sheetViews>
    <sheetView topLeftCell="A35" workbookViewId="0">
      <selection activeCell="F43" sqref="F43"/>
    </sheetView>
  </sheetViews>
  <sheetFormatPr defaultRowHeight="15" x14ac:dyDescent="0.25"/>
  <cols>
    <col min="1" max="1" width="35.42578125" style="191" customWidth="1"/>
  </cols>
  <sheetData>
    <row r="3" spans="1:1" ht="16.5" thickBot="1" x14ac:dyDescent="0.3">
      <c r="A3" s="464" t="s">
        <v>53</v>
      </c>
    </row>
    <row r="4" spans="1:1" ht="15.75" customHeight="1" thickTop="1" x14ac:dyDescent="0.25">
      <c r="A4" s="82" t="s">
        <v>61</v>
      </c>
    </row>
    <row r="5" spans="1:1" x14ac:dyDescent="0.25">
      <c r="A5" s="83" t="s">
        <v>171</v>
      </c>
    </row>
    <row r="6" spans="1:1" ht="15" customHeight="1" x14ac:dyDescent="0.25">
      <c r="A6" s="82" t="s">
        <v>121</v>
      </c>
    </row>
    <row r="7" spans="1:1" ht="15" customHeight="1" x14ac:dyDescent="0.25">
      <c r="A7" s="86" t="s">
        <v>130</v>
      </c>
    </row>
    <row r="8" spans="1:1" ht="15" customHeight="1" x14ac:dyDescent="0.25">
      <c r="A8" s="83" t="s">
        <v>219</v>
      </c>
    </row>
    <row r="9" spans="1:1" ht="15.75" customHeight="1" x14ac:dyDescent="0.25">
      <c r="A9" s="84" t="s">
        <v>1089</v>
      </c>
    </row>
    <row r="10" spans="1:1" x14ac:dyDescent="0.25">
      <c r="A10" s="86" t="s">
        <v>96</v>
      </c>
    </row>
    <row r="11" spans="1:1" ht="15" customHeight="1" x14ac:dyDescent="0.25">
      <c r="A11" s="86" t="s">
        <v>182</v>
      </c>
    </row>
    <row r="12" spans="1:1" x14ac:dyDescent="0.25">
      <c r="A12" s="82" t="s">
        <v>147</v>
      </c>
    </row>
    <row r="13" spans="1:1" x14ac:dyDescent="0.25">
      <c r="A13" s="82" t="s">
        <v>104</v>
      </c>
    </row>
    <row r="14" spans="1:1" ht="15" customHeight="1" x14ac:dyDescent="0.25">
      <c r="A14" s="83" t="s">
        <v>68</v>
      </c>
    </row>
    <row r="15" spans="1:1" x14ac:dyDescent="0.25">
      <c r="A15" s="82" t="s">
        <v>70</v>
      </c>
    </row>
    <row r="16" spans="1:1" ht="15" customHeight="1" x14ac:dyDescent="0.25">
      <c r="A16" s="83" t="s">
        <v>210</v>
      </c>
    </row>
    <row r="17" spans="1:1" x14ac:dyDescent="0.25">
      <c r="A17" s="82" t="s">
        <v>84</v>
      </c>
    </row>
    <row r="18" spans="1:1" ht="15" customHeight="1" x14ac:dyDescent="0.25">
      <c r="A18" s="86" t="s">
        <v>108</v>
      </c>
    </row>
    <row r="19" spans="1:1" x14ac:dyDescent="0.25">
      <c r="A19" s="84" t="s">
        <v>251</v>
      </c>
    </row>
    <row r="20" spans="1:1" x14ac:dyDescent="0.25">
      <c r="A20" s="82" t="s">
        <v>177</v>
      </c>
    </row>
    <row r="21" spans="1:1" ht="15.75" customHeight="1" x14ac:dyDescent="0.25">
      <c r="A21" s="86" t="s">
        <v>199</v>
      </c>
    </row>
    <row r="22" spans="1:1" x14ac:dyDescent="0.25">
      <c r="A22" s="82" t="s">
        <v>144</v>
      </c>
    </row>
    <row r="23" spans="1:1" x14ac:dyDescent="0.25">
      <c r="A23" s="84" t="s">
        <v>276</v>
      </c>
    </row>
    <row r="24" spans="1:1" x14ac:dyDescent="0.25">
      <c r="A24" s="84" t="s">
        <v>294</v>
      </c>
    </row>
    <row r="25" spans="1:1" x14ac:dyDescent="0.25">
      <c r="A25" s="84" t="s">
        <v>217</v>
      </c>
    </row>
    <row r="26" spans="1:1" ht="15" customHeight="1" x14ac:dyDescent="0.25">
      <c r="A26" s="86" t="s">
        <v>136</v>
      </c>
    </row>
    <row r="27" spans="1:1" x14ac:dyDescent="0.25">
      <c r="A27" s="84" t="s">
        <v>285</v>
      </c>
    </row>
    <row r="28" spans="1:1" ht="15" customHeight="1" x14ac:dyDescent="0.25">
      <c r="A28" s="83" t="s">
        <v>230</v>
      </c>
    </row>
    <row r="29" spans="1:1" x14ac:dyDescent="0.25">
      <c r="A29" s="462" t="s">
        <v>117</v>
      </c>
    </row>
    <row r="30" spans="1:1" x14ac:dyDescent="0.25">
      <c r="A30" s="84" t="s">
        <v>316</v>
      </c>
    </row>
    <row r="31" spans="1:1" x14ac:dyDescent="0.25">
      <c r="A31" s="83" t="s">
        <v>304</v>
      </c>
    </row>
    <row r="32" spans="1:1" ht="15.75" customHeight="1" x14ac:dyDescent="0.25">
      <c r="A32" s="84" t="s">
        <v>291</v>
      </c>
    </row>
    <row r="33" spans="1:2" ht="15" customHeight="1" x14ac:dyDescent="0.25">
      <c r="A33" s="82" t="s">
        <v>194</v>
      </c>
    </row>
    <row r="34" spans="1:2" ht="15.75" customHeight="1" x14ac:dyDescent="0.25">
      <c r="A34" s="86" t="s">
        <v>205</v>
      </c>
    </row>
    <row r="35" spans="1:2" ht="15" customHeight="1" x14ac:dyDescent="0.25">
      <c r="A35" s="83" t="s">
        <v>241</v>
      </c>
    </row>
    <row r="36" spans="1:2" ht="15" customHeight="1" x14ac:dyDescent="0.25">
      <c r="A36" s="82" t="s">
        <v>203</v>
      </c>
    </row>
    <row r="37" spans="1:2" x14ac:dyDescent="0.25">
      <c r="A37" s="84" t="s">
        <v>248</v>
      </c>
    </row>
    <row r="38" spans="1:2" ht="15.75" customHeight="1" x14ac:dyDescent="0.25">
      <c r="A38" s="84" t="s">
        <v>312</v>
      </c>
    </row>
    <row r="39" spans="1:2" ht="15.75" customHeight="1" x14ac:dyDescent="0.25">
      <c r="A39" s="86" t="s">
        <v>123</v>
      </c>
    </row>
    <row r="40" spans="1:2" x14ac:dyDescent="0.25">
      <c r="A40" s="84" t="s">
        <v>301</v>
      </c>
    </row>
    <row r="41" spans="1:2" x14ac:dyDescent="0.25">
      <c r="A41" s="462" t="s">
        <v>158</v>
      </c>
    </row>
    <row r="42" spans="1:2" x14ac:dyDescent="0.25">
      <c r="A42" s="84" t="s">
        <v>306</v>
      </c>
      <c r="B42">
        <v>39</v>
      </c>
    </row>
    <row r="46" spans="1:2" ht="15.75" x14ac:dyDescent="0.25">
      <c r="A46" s="465" t="s">
        <v>346</v>
      </c>
    </row>
    <row r="47" spans="1:2" ht="16.5" customHeight="1" x14ac:dyDescent="0.25">
      <c r="A47" s="86" t="s">
        <v>362</v>
      </c>
    </row>
    <row r="48" spans="1:2" x14ac:dyDescent="0.25">
      <c r="A48" s="87" t="s">
        <v>369</v>
      </c>
    </row>
    <row r="49" spans="1:2" ht="15" customHeight="1" x14ac:dyDescent="0.25">
      <c r="A49" s="461" t="s">
        <v>414</v>
      </c>
    </row>
    <row r="50" spans="1:2" x14ac:dyDescent="0.25">
      <c r="A50" s="82" t="s">
        <v>418</v>
      </c>
    </row>
    <row r="51" spans="1:2" ht="15" customHeight="1" x14ac:dyDescent="0.25">
      <c r="A51" s="86" t="s">
        <v>422</v>
      </c>
    </row>
    <row r="52" spans="1:2" ht="15" customHeight="1" x14ac:dyDescent="0.25">
      <c r="A52" s="466" t="s">
        <v>431</v>
      </c>
    </row>
    <row r="53" spans="1:2" x14ac:dyDescent="0.25">
      <c r="A53" s="82" t="s">
        <v>441</v>
      </c>
    </row>
    <row r="54" spans="1:2" ht="15" customHeight="1" x14ac:dyDescent="0.25">
      <c r="A54" s="83" t="s">
        <v>438</v>
      </c>
    </row>
    <row r="55" spans="1:2" ht="15.75" customHeight="1" x14ac:dyDescent="0.25">
      <c r="A55" s="86" t="s">
        <v>447</v>
      </c>
    </row>
    <row r="56" spans="1:2" ht="15.75" customHeight="1" x14ac:dyDescent="0.25">
      <c r="A56" s="83" t="s">
        <v>456</v>
      </c>
    </row>
    <row r="57" spans="1:2" ht="15.75" customHeight="1" x14ac:dyDescent="0.25">
      <c r="A57" s="467" t="s">
        <v>467</v>
      </c>
    </row>
    <row r="58" spans="1:2" ht="15" customHeight="1" x14ac:dyDescent="0.25">
      <c r="A58" s="86" t="s">
        <v>477</v>
      </c>
      <c r="B58">
        <v>12</v>
      </c>
    </row>
  </sheetData>
  <sortState xmlns:xlrd2="http://schemas.microsoft.com/office/spreadsheetml/2017/richdata2" ref="A5:A42">
    <sortCondition ref="A4:A42"/>
  </sortState>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A2E87-18AC-46C5-82B0-B61248293725}">
  <dimension ref="B3:H58"/>
  <sheetViews>
    <sheetView topLeftCell="A35" workbookViewId="0">
      <selection activeCell="F58" sqref="F58"/>
    </sheetView>
  </sheetViews>
  <sheetFormatPr defaultRowHeight="15" x14ac:dyDescent="0.25"/>
  <cols>
    <col min="2" max="2" width="36.42578125" style="191" customWidth="1"/>
    <col min="8" max="8" width="31.42578125" style="153" bestFit="1" customWidth="1"/>
  </cols>
  <sheetData>
    <row r="3" spans="2:2" ht="15.75" customHeight="1" x14ac:dyDescent="0.25">
      <c r="B3" s="82" t="s">
        <v>61</v>
      </c>
    </row>
    <row r="4" spans="2:2" x14ac:dyDescent="0.25">
      <c r="B4" s="83" t="s">
        <v>68</v>
      </c>
    </row>
    <row r="5" spans="2:2" ht="15.75" customHeight="1" x14ac:dyDescent="0.25">
      <c r="B5" s="82" t="s">
        <v>70</v>
      </c>
    </row>
    <row r="6" spans="2:2" x14ac:dyDescent="0.25">
      <c r="B6" s="461" t="s">
        <v>1043</v>
      </c>
    </row>
    <row r="7" spans="2:2" ht="15.75" customHeight="1" x14ac:dyDescent="0.25">
      <c r="B7" s="86" t="s">
        <v>84</v>
      </c>
    </row>
    <row r="8" spans="2:2" ht="15.75" customHeight="1" x14ac:dyDescent="0.25">
      <c r="B8" s="86" t="s">
        <v>96</v>
      </c>
    </row>
    <row r="9" spans="2:2" ht="15.75" customHeight="1" x14ac:dyDescent="0.25">
      <c r="B9" s="82" t="s">
        <v>104</v>
      </c>
    </row>
    <row r="10" spans="2:2" x14ac:dyDescent="0.25">
      <c r="B10" s="86" t="s">
        <v>108</v>
      </c>
    </row>
    <row r="11" spans="2:2" ht="15.75" customHeight="1" x14ac:dyDescent="0.25">
      <c r="B11" s="86" t="s">
        <v>117</v>
      </c>
    </row>
    <row r="12" spans="2:2" x14ac:dyDescent="0.25">
      <c r="B12" s="82" t="s">
        <v>121</v>
      </c>
    </row>
    <row r="13" spans="2:2" x14ac:dyDescent="0.25">
      <c r="B13" s="82" t="s">
        <v>123</v>
      </c>
    </row>
    <row r="14" spans="2:2" ht="15.75" customHeight="1" x14ac:dyDescent="0.25">
      <c r="B14" s="82" t="s">
        <v>127</v>
      </c>
    </row>
    <row r="15" spans="2:2" ht="15.75" customHeight="1" x14ac:dyDescent="0.25">
      <c r="B15" s="86" t="s">
        <v>130</v>
      </c>
    </row>
    <row r="16" spans="2:2" ht="15.75" customHeight="1" x14ac:dyDescent="0.25">
      <c r="B16" s="82" t="s">
        <v>144</v>
      </c>
    </row>
    <row r="17" spans="2:2" x14ac:dyDescent="0.25">
      <c r="B17" s="82" t="s">
        <v>147</v>
      </c>
    </row>
    <row r="18" spans="2:2" ht="15.75" customHeight="1" x14ac:dyDescent="0.25">
      <c r="B18" s="86" t="s">
        <v>158</v>
      </c>
    </row>
    <row r="19" spans="2:2" x14ac:dyDescent="0.25">
      <c r="B19" s="84" t="s">
        <v>171</v>
      </c>
    </row>
    <row r="20" spans="2:2" x14ac:dyDescent="0.25">
      <c r="B20" s="82" t="s">
        <v>177</v>
      </c>
    </row>
    <row r="21" spans="2:2" ht="15.75" customHeight="1" x14ac:dyDescent="0.25">
      <c r="B21" s="86" t="s">
        <v>182</v>
      </c>
    </row>
    <row r="22" spans="2:2" x14ac:dyDescent="0.25">
      <c r="B22" s="82" t="s">
        <v>194</v>
      </c>
    </row>
    <row r="23" spans="2:2" x14ac:dyDescent="0.25">
      <c r="B23" s="82" t="s">
        <v>199</v>
      </c>
    </row>
    <row r="24" spans="2:2" x14ac:dyDescent="0.25">
      <c r="B24" s="462" t="s">
        <v>201</v>
      </c>
    </row>
    <row r="25" spans="2:2" x14ac:dyDescent="0.25">
      <c r="B25" s="82" t="s">
        <v>203</v>
      </c>
    </row>
    <row r="26" spans="2:2" x14ac:dyDescent="0.25">
      <c r="B26" s="82" t="s">
        <v>205</v>
      </c>
    </row>
    <row r="27" spans="2:2" ht="15.75" customHeight="1" x14ac:dyDescent="0.25">
      <c r="B27" s="83" t="s">
        <v>210</v>
      </c>
    </row>
    <row r="28" spans="2:2" x14ac:dyDescent="0.25">
      <c r="B28" s="463" t="s">
        <v>1045</v>
      </c>
    </row>
    <row r="29" spans="2:2" x14ac:dyDescent="0.25">
      <c r="B29" s="84" t="s">
        <v>217</v>
      </c>
    </row>
    <row r="30" spans="2:2" ht="15.75" customHeight="1" x14ac:dyDescent="0.25">
      <c r="B30" s="83" t="s">
        <v>219</v>
      </c>
    </row>
    <row r="31" spans="2:2" x14ac:dyDescent="0.25">
      <c r="B31" s="463" t="s">
        <v>1089</v>
      </c>
    </row>
    <row r="32" spans="2:2" x14ac:dyDescent="0.25">
      <c r="B32" s="84" t="s">
        <v>230</v>
      </c>
    </row>
    <row r="33" spans="2:5" x14ac:dyDescent="0.25">
      <c r="B33" s="83" t="s">
        <v>241</v>
      </c>
    </row>
    <row r="34" spans="2:5" x14ac:dyDescent="0.25">
      <c r="B34" s="84" t="s">
        <v>248</v>
      </c>
    </row>
    <row r="35" spans="2:5" ht="15.75" customHeight="1" x14ac:dyDescent="0.25">
      <c r="B35" s="84" t="s">
        <v>251</v>
      </c>
    </row>
    <row r="36" spans="2:5" ht="15.75" customHeight="1" x14ac:dyDescent="0.25">
      <c r="B36" s="83" t="s">
        <v>285</v>
      </c>
    </row>
    <row r="37" spans="2:5" ht="15.75" customHeight="1" x14ac:dyDescent="0.25">
      <c r="B37" s="84" t="s">
        <v>291</v>
      </c>
    </row>
    <row r="38" spans="2:5" x14ac:dyDescent="0.25">
      <c r="B38" s="84" t="s">
        <v>294</v>
      </c>
    </row>
    <row r="39" spans="2:5" x14ac:dyDescent="0.25">
      <c r="B39" s="84" t="s">
        <v>301</v>
      </c>
    </row>
    <row r="40" spans="2:5" x14ac:dyDescent="0.25">
      <c r="B40" s="84" t="s">
        <v>306</v>
      </c>
    </row>
    <row r="41" spans="2:5" x14ac:dyDescent="0.25">
      <c r="B41" s="84" t="s">
        <v>1173</v>
      </c>
      <c r="D41">
        <v>39</v>
      </c>
      <c r="E41" t="s">
        <v>975</v>
      </c>
    </row>
    <row r="45" spans="2:5" ht="15" customHeight="1" x14ac:dyDescent="0.25">
      <c r="B45" s="238" t="s">
        <v>346</v>
      </c>
    </row>
    <row r="46" spans="2:5" x14ac:dyDescent="0.25">
      <c r="B46" s="115" t="s">
        <v>348</v>
      </c>
    </row>
    <row r="47" spans="2:5" ht="15" customHeight="1" x14ac:dyDescent="0.25">
      <c r="B47" s="114" t="s">
        <v>362</v>
      </c>
    </row>
    <row r="48" spans="2:5" ht="15" customHeight="1" x14ac:dyDescent="0.25">
      <c r="B48" s="114" t="s">
        <v>369</v>
      </c>
    </row>
    <row r="49" spans="2:4" ht="15" customHeight="1" x14ac:dyDescent="0.25">
      <c r="B49" s="114" t="s">
        <v>422</v>
      </c>
    </row>
    <row r="50" spans="2:4" ht="15" customHeight="1" x14ac:dyDescent="0.25">
      <c r="B50" s="386" t="s">
        <v>431</v>
      </c>
    </row>
    <row r="51" spans="2:4" x14ac:dyDescent="0.25">
      <c r="B51" s="116" t="s">
        <v>438</v>
      </c>
    </row>
    <row r="52" spans="2:4" x14ac:dyDescent="0.25">
      <c r="B52" s="114" t="s">
        <v>443</v>
      </c>
    </row>
    <row r="53" spans="2:4" x14ac:dyDescent="0.25">
      <c r="B53" s="114" t="s">
        <v>447</v>
      </c>
    </row>
    <row r="54" spans="2:4" x14ac:dyDescent="0.25">
      <c r="B54" s="114" t="s">
        <v>768</v>
      </c>
    </row>
    <row r="55" spans="2:4" x14ac:dyDescent="0.25">
      <c r="B55" s="365" t="s">
        <v>925</v>
      </c>
    </row>
    <row r="56" spans="2:4" ht="15.75" customHeight="1" x14ac:dyDescent="0.25">
      <c r="B56" s="116" t="s">
        <v>456</v>
      </c>
    </row>
    <row r="57" spans="2:4" ht="15" customHeight="1" x14ac:dyDescent="0.25">
      <c r="B57" s="459" t="s">
        <v>467</v>
      </c>
    </row>
    <row r="58" spans="2:4" x14ac:dyDescent="0.25">
      <c r="B58" s="114" t="s">
        <v>477</v>
      </c>
      <c r="D58" t="s">
        <v>1191</v>
      </c>
    </row>
  </sheetData>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E0C18-3E51-43A0-9378-C97D3A48684F}">
  <dimension ref="A6:C67"/>
  <sheetViews>
    <sheetView topLeftCell="A41" workbookViewId="0">
      <selection activeCell="E67" sqref="E67"/>
    </sheetView>
  </sheetViews>
  <sheetFormatPr defaultColWidth="13.7109375" defaultRowHeight="15" x14ac:dyDescent="0.25"/>
  <cols>
    <col min="1" max="1" width="36.140625" customWidth="1"/>
    <col min="4" max="4" width="20.7109375" customWidth="1"/>
  </cols>
  <sheetData>
    <row r="6" spans="1:1" ht="16.5" thickBot="1" x14ac:dyDescent="0.3">
      <c r="A6" s="208" t="s">
        <v>53</v>
      </c>
    </row>
    <row r="7" spans="1:1" ht="15.75" thickTop="1" x14ac:dyDescent="0.25">
      <c r="A7" s="114" t="s">
        <v>59</v>
      </c>
    </row>
    <row r="8" spans="1:1" x14ac:dyDescent="0.25">
      <c r="A8" s="57" t="s">
        <v>61</v>
      </c>
    </row>
    <row r="9" spans="1:1" x14ac:dyDescent="0.25">
      <c r="A9" s="57" t="s">
        <v>70</v>
      </c>
    </row>
    <row r="10" spans="1:1" x14ac:dyDescent="0.25">
      <c r="A10" s="57" t="s">
        <v>1018</v>
      </c>
    </row>
    <row r="11" spans="1:1" x14ac:dyDescent="0.25">
      <c r="A11" s="57" t="s">
        <v>72</v>
      </c>
    </row>
    <row r="12" spans="1:1" x14ac:dyDescent="0.25">
      <c r="A12" s="402" t="s">
        <v>1043</v>
      </c>
    </row>
    <row r="13" spans="1:1" x14ac:dyDescent="0.25">
      <c r="A13" s="114" t="s">
        <v>84</v>
      </c>
    </row>
    <row r="14" spans="1:1" x14ac:dyDescent="0.25">
      <c r="A14" s="114" t="s">
        <v>96</v>
      </c>
    </row>
    <row r="15" spans="1:1" x14ac:dyDescent="0.25">
      <c r="A15" s="57" t="s">
        <v>104</v>
      </c>
    </row>
    <row r="16" spans="1:1" x14ac:dyDescent="0.25">
      <c r="A16" s="114" t="s">
        <v>108</v>
      </c>
    </row>
    <row r="17" spans="1:1" x14ac:dyDescent="0.25">
      <c r="A17" s="114" t="s">
        <v>117</v>
      </c>
    </row>
    <row r="18" spans="1:1" x14ac:dyDescent="0.25">
      <c r="A18" s="57" t="s">
        <v>121</v>
      </c>
    </row>
    <row r="19" spans="1:1" x14ac:dyDescent="0.25">
      <c r="A19" s="57" t="s">
        <v>123</v>
      </c>
    </row>
    <row r="20" spans="1:1" x14ac:dyDescent="0.25">
      <c r="A20" s="57" t="s">
        <v>127</v>
      </c>
    </row>
    <row r="21" spans="1:1" x14ac:dyDescent="0.25">
      <c r="A21" s="114" t="s">
        <v>130</v>
      </c>
    </row>
    <row r="22" spans="1:1" x14ac:dyDescent="0.25">
      <c r="A22" s="57" t="s">
        <v>136</v>
      </c>
    </row>
    <row r="23" spans="1:1" x14ac:dyDescent="0.25">
      <c r="A23" s="57" t="s">
        <v>144</v>
      </c>
    </row>
    <row r="24" spans="1:1" x14ac:dyDescent="0.25">
      <c r="A24" s="57" t="s">
        <v>147</v>
      </c>
    </row>
    <row r="25" spans="1:1" x14ac:dyDescent="0.25">
      <c r="A25" s="57" t="s">
        <v>151</v>
      </c>
    </row>
    <row r="26" spans="1:1" x14ac:dyDescent="0.25">
      <c r="A26" s="114" t="s">
        <v>158</v>
      </c>
    </row>
    <row r="27" spans="1:1" x14ac:dyDescent="0.25">
      <c r="A27" s="58" t="s">
        <v>171</v>
      </c>
    </row>
    <row r="28" spans="1:1" x14ac:dyDescent="0.25">
      <c r="A28" s="57" t="s">
        <v>177</v>
      </c>
    </row>
    <row r="29" spans="1:1" x14ac:dyDescent="0.25">
      <c r="A29" s="114" t="s">
        <v>182</v>
      </c>
    </row>
    <row r="30" spans="1:1" x14ac:dyDescent="0.25">
      <c r="A30" s="57" t="s">
        <v>194</v>
      </c>
    </row>
    <row r="31" spans="1:1" x14ac:dyDescent="0.25">
      <c r="A31" s="57" t="s">
        <v>199</v>
      </c>
    </row>
    <row r="32" spans="1:1" x14ac:dyDescent="0.25">
      <c r="A32" s="80" t="s">
        <v>201</v>
      </c>
    </row>
    <row r="33" spans="1:1" x14ac:dyDescent="0.25">
      <c r="A33" s="57" t="s">
        <v>205</v>
      </c>
    </row>
    <row r="34" spans="1:1" x14ac:dyDescent="0.25">
      <c r="A34" s="116" t="s">
        <v>210</v>
      </c>
    </row>
    <row r="35" spans="1:1" x14ac:dyDescent="0.25">
      <c r="A35" s="81" t="s">
        <v>1045</v>
      </c>
    </row>
    <row r="36" spans="1:1" x14ac:dyDescent="0.25">
      <c r="A36" s="58" t="s">
        <v>217</v>
      </c>
    </row>
    <row r="37" spans="1:1" x14ac:dyDescent="0.25">
      <c r="A37" s="116" t="s">
        <v>219</v>
      </c>
    </row>
    <row r="38" spans="1:1" x14ac:dyDescent="0.25">
      <c r="A38" s="58" t="s">
        <v>230</v>
      </c>
    </row>
    <row r="39" spans="1:1" x14ac:dyDescent="0.25">
      <c r="A39" s="58" t="s">
        <v>1091</v>
      </c>
    </row>
    <row r="40" spans="1:1" x14ac:dyDescent="0.25">
      <c r="A40" s="116" t="s">
        <v>241</v>
      </c>
    </row>
    <row r="41" spans="1:1" x14ac:dyDescent="0.25">
      <c r="A41" s="58" t="s">
        <v>248</v>
      </c>
    </row>
    <row r="42" spans="1:1" x14ac:dyDescent="0.25">
      <c r="A42" s="58" t="s">
        <v>251</v>
      </c>
    </row>
    <row r="43" spans="1:1" x14ac:dyDescent="0.25">
      <c r="A43" s="116" t="s">
        <v>285</v>
      </c>
    </row>
    <row r="44" spans="1:1" x14ac:dyDescent="0.25">
      <c r="A44" s="58" t="s">
        <v>291</v>
      </c>
    </row>
    <row r="45" spans="1:1" x14ac:dyDescent="0.25">
      <c r="A45" s="58" t="s">
        <v>294</v>
      </c>
    </row>
    <row r="46" spans="1:1" x14ac:dyDescent="0.25">
      <c r="A46" s="58" t="s">
        <v>301</v>
      </c>
    </row>
    <row r="47" spans="1:1" x14ac:dyDescent="0.25">
      <c r="A47" s="116" t="s">
        <v>304</v>
      </c>
    </row>
    <row r="48" spans="1:1" x14ac:dyDescent="0.25">
      <c r="A48" s="81" t="s">
        <v>312</v>
      </c>
    </row>
    <row r="49" spans="1:3" x14ac:dyDescent="0.25">
      <c r="A49" s="58" t="s">
        <v>316</v>
      </c>
    </row>
    <row r="50" spans="1:3" x14ac:dyDescent="0.25">
      <c r="A50" s="162" t="s">
        <v>321</v>
      </c>
    </row>
    <row r="51" spans="1:3" x14ac:dyDescent="0.25">
      <c r="A51" s="58" t="s">
        <v>329</v>
      </c>
      <c r="C51" t="s">
        <v>980</v>
      </c>
    </row>
    <row r="53" spans="1:3" ht="15.75" x14ac:dyDescent="0.25">
      <c r="A53" s="238" t="s">
        <v>346</v>
      </c>
    </row>
    <row r="54" spans="1:3" ht="15" customHeight="1" x14ac:dyDescent="0.25">
      <c r="A54" s="115" t="s">
        <v>348</v>
      </c>
    </row>
    <row r="55" spans="1:3" x14ac:dyDescent="0.25">
      <c r="A55" s="114" t="s">
        <v>360</v>
      </c>
    </row>
    <row r="56" spans="1:3" x14ac:dyDescent="0.25">
      <c r="A56" s="114" t="s">
        <v>362</v>
      </c>
    </row>
    <row r="57" spans="1:3" ht="18.75" customHeight="1" x14ac:dyDescent="0.25">
      <c r="A57" s="114" t="s">
        <v>369</v>
      </c>
    </row>
    <row r="58" spans="1:3" x14ac:dyDescent="0.25">
      <c r="A58" s="57" t="s">
        <v>418</v>
      </c>
    </row>
    <row r="59" spans="1:3" x14ac:dyDescent="0.25">
      <c r="A59" s="114" t="s">
        <v>422</v>
      </c>
    </row>
    <row r="60" spans="1:3" x14ac:dyDescent="0.25">
      <c r="A60" s="114" t="s">
        <v>427</v>
      </c>
    </row>
    <row r="61" spans="1:3" x14ac:dyDescent="0.25">
      <c r="A61" s="410" t="s">
        <v>431</v>
      </c>
    </row>
    <row r="62" spans="1:3" x14ac:dyDescent="0.25">
      <c r="A62" s="116" t="s">
        <v>438</v>
      </c>
    </row>
    <row r="63" spans="1:3" x14ac:dyDescent="0.25">
      <c r="A63" s="57" t="s">
        <v>441</v>
      </c>
    </row>
    <row r="64" spans="1:3" x14ac:dyDescent="0.25">
      <c r="A64" s="114" t="s">
        <v>447</v>
      </c>
    </row>
    <row r="65" spans="1:3" x14ac:dyDescent="0.25">
      <c r="A65" s="116" t="s">
        <v>456</v>
      </c>
    </row>
    <row r="66" spans="1:3" x14ac:dyDescent="0.25">
      <c r="A66" s="411" t="s">
        <v>467</v>
      </c>
    </row>
    <row r="67" spans="1:3" x14ac:dyDescent="0.25">
      <c r="A67" s="57" t="s">
        <v>477</v>
      </c>
      <c r="C67" t="s">
        <v>1147</v>
      </c>
    </row>
  </sheetData>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A2625-D994-4FAD-A696-2C300B8D9F85}">
  <dimension ref="A2:C67"/>
  <sheetViews>
    <sheetView topLeftCell="A50" workbookViewId="0">
      <selection activeCell="N79" sqref="N79"/>
    </sheetView>
  </sheetViews>
  <sheetFormatPr defaultRowHeight="15" x14ac:dyDescent="0.25"/>
  <cols>
    <col min="1" max="1" width="35" customWidth="1"/>
    <col min="8" max="8" width="20.28515625" customWidth="1"/>
  </cols>
  <sheetData>
    <row r="2" spans="1:1" ht="16.5" thickBot="1" x14ac:dyDescent="0.3">
      <c r="A2" s="208" t="s">
        <v>53</v>
      </c>
    </row>
    <row r="3" spans="1:1" ht="15.75" thickTop="1" x14ac:dyDescent="0.25">
      <c r="A3" s="114" t="s">
        <v>59</v>
      </c>
    </row>
    <row r="4" spans="1:1" ht="15" customHeight="1" x14ac:dyDescent="0.25">
      <c r="A4" s="57" t="s">
        <v>61</v>
      </c>
    </row>
    <row r="5" spans="1:1" ht="15" customHeight="1" x14ac:dyDescent="0.25">
      <c r="A5" s="57" t="s">
        <v>70</v>
      </c>
    </row>
    <row r="6" spans="1:1" x14ac:dyDescent="0.25">
      <c r="A6" s="57" t="s">
        <v>1018</v>
      </c>
    </row>
    <row r="7" spans="1:1" x14ac:dyDescent="0.25">
      <c r="A7" s="402" t="s">
        <v>1043</v>
      </c>
    </row>
    <row r="8" spans="1:1" ht="15" customHeight="1" x14ac:dyDescent="0.25">
      <c r="A8" s="114" t="s">
        <v>84</v>
      </c>
    </row>
    <row r="9" spans="1:1" ht="15" customHeight="1" x14ac:dyDescent="0.25">
      <c r="A9" s="114" t="s">
        <v>96</v>
      </c>
    </row>
    <row r="10" spans="1:1" x14ac:dyDescent="0.25">
      <c r="A10" s="57" t="s">
        <v>104</v>
      </c>
    </row>
    <row r="11" spans="1:1" x14ac:dyDescent="0.25">
      <c r="A11" s="114" t="s">
        <v>108</v>
      </c>
    </row>
    <row r="12" spans="1:1" ht="15" customHeight="1" x14ac:dyDescent="0.25">
      <c r="A12" s="114" t="s">
        <v>117</v>
      </c>
    </row>
    <row r="13" spans="1:1" x14ac:dyDescent="0.25">
      <c r="A13" s="57" t="s">
        <v>121</v>
      </c>
    </row>
    <row r="14" spans="1:1" x14ac:dyDescent="0.25">
      <c r="A14" s="57" t="s">
        <v>123</v>
      </c>
    </row>
    <row r="15" spans="1:1" ht="15" customHeight="1" x14ac:dyDescent="0.25">
      <c r="A15" s="57" t="s">
        <v>127</v>
      </c>
    </row>
    <row r="16" spans="1:1" ht="15" customHeight="1" x14ac:dyDescent="0.25">
      <c r="A16" s="114" t="s">
        <v>130</v>
      </c>
    </row>
    <row r="17" spans="1:1" ht="17.25" customHeight="1" x14ac:dyDescent="0.25">
      <c r="A17" s="57" t="s">
        <v>136</v>
      </c>
    </row>
    <row r="18" spans="1:1" ht="15" customHeight="1" x14ac:dyDescent="0.25">
      <c r="A18" s="57" t="s">
        <v>144</v>
      </c>
    </row>
    <row r="19" spans="1:1" x14ac:dyDescent="0.25">
      <c r="A19" s="57" t="s">
        <v>147</v>
      </c>
    </row>
    <row r="20" spans="1:1" x14ac:dyDescent="0.25">
      <c r="A20" s="57" t="s">
        <v>151</v>
      </c>
    </row>
    <row r="21" spans="1:1" ht="15" customHeight="1" x14ac:dyDescent="0.25">
      <c r="A21" s="114" t="s">
        <v>158</v>
      </c>
    </row>
    <row r="22" spans="1:1" x14ac:dyDescent="0.25">
      <c r="A22" s="58" t="s">
        <v>171</v>
      </c>
    </row>
    <row r="23" spans="1:1" x14ac:dyDescent="0.25">
      <c r="A23" s="57" t="s">
        <v>177</v>
      </c>
    </row>
    <row r="24" spans="1:1" x14ac:dyDescent="0.25">
      <c r="A24" s="57" t="s">
        <v>194</v>
      </c>
    </row>
    <row r="25" spans="1:1" ht="18" customHeight="1" x14ac:dyDescent="0.25">
      <c r="A25" s="57" t="s">
        <v>199</v>
      </c>
    </row>
    <row r="26" spans="1:1" x14ac:dyDescent="0.25">
      <c r="A26" s="80" t="s">
        <v>201</v>
      </c>
    </row>
    <row r="27" spans="1:1" x14ac:dyDescent="0.25">
      <c r="A27" s="57" t="s">
        <v>203</v>
      </c>
    </row>
    <row r="28" spans="1:1" x14ac:dyDescent="0.25">
      <c r="A28" s="57" t="s">
        <v>205</v>
      </c>
    </row>
    <row r="29" spans="1:1" ht="15" customHeight="1" x14ac:dyDescent="0.25">
      <c r="A29" s="116" t="s">
        <v>210</v>
      </c>
    </row>
    <row r="30" spans="1:1" x14ac:dyDescent="0.25">
      <c r="A30" s="81" t="s">
        <v>1045</v>
      </c>
    </row>
    <row r="31" spans="1:1" x14ac:dyDescent="0.25">
      <c r="A31" s="58" t="s">
        <v>217</v>
      </c>
    </row>
    <row r="32" spans="1:1" ht="15" customHeight="1" x14ac:dyDescent="0.25">
      <c r="A32" s="116" t="s">
        <v>219</v>
      </c>
    </row>
    <row r="33" spans="1:1" x14ac:dyDescent="0.25">
      <c r="A33" s="81" t="s">
        <v>1089</v>
      </c>
    </row>
    <row r="34" spans="1:1" x14ac:dyDescent="0.25">
      <c r="A34" s="58" t="s">
        <v>230</v>
      </c>
    </row>
    <row r="35" spans="1:1" x14ac:dyDescent="0.25">
      <c r="A35" s="58" t="s">
        <v>1091</v>
      </c>
    </row>
    <row r="36" spans="1:1" x14ac:dyDescent="0.25">
      <c r="A36" s="116" t="s">
        <v>241</v>
      </c>
    </row>
    <row r="37" spans="1:1" x14ac:dyDescent="0.25">
      <c r="A37" s="58" t="s">
        <v>248</v>
      </c>
    </row>
    <row r="38" spans="1:1" ht="15" customHeight="1" x14ac:dyDescent="0.25">
      <c r="A38" s="58" t="s">
        <v>251</v>
      </c>
    </row>
    <row r="39" spans="1:1" ht="15" customHeight="1" x14ac:dyDescent="0.25">
      <c r="A39" s="116" t="s">
        <v>285</v>
      </c>
    </row>
    <row r="40" spans="1:1" ht="15" customHeight="1" x14ac:dyDescent="0.25">
      <c r="A40" s="58" t="s">
        <v>291</v>
      </c>
    </row>
    <row r="41" spans="1:1" ht="21" customHeight="1" x14ac:dyDescent="0.25">
      <c r="A41" s="58" t="s">
        <v>294</v>
      </c>
    </row>
    <row r="42" spans="1:1" x14ac:dyDescent="0.25">
      <c r="A42" s="116" t="s">
        <v>295</v>
      </c>
    </row>
    <row r="43" spans="1:1" x14ac:dyDescent="0.25">
      <c r="A43" s="58" t="s">
        <v>297</v>
      </c>
    </row>
    <row r="44" spans="1:1" x14ac:dyDescent="0.25">
      <c r="A44" s="58" t="s">
        <v>301</v>
      </c>
    </row>
    <row r="45" spans="1:1" x14ac:dyDescent="0.25">
      <c r="A45" s="116" t="s">
        <v>304</v>
      </c>
    </row>
    <row r="46" spans="1:1" x14ac:dyDescent="0.25">
      <c r="A46" s="58" t="s">
        <v>316</v>
      </c>
    </row>
    <row r="47" spans="1:1" x14ac:dyDescent="0.25">
      <c r="A47" s="58" t="s">
        <v>329</v>
      </c>
    </row>
    <row r="48" spans="1:1" x14ac:dyDescent="0.25">
      <c r="A48" s="116" t="s">
        <v>331</v>
      </c>
    </row>
    <row r="49" spans="1:3" x14ac:dyDescent="0.25">
      <c r="A49" s="116" t="s">
        <v>336</v>
      </c>
      <c r="C49" s="85" t="s">
        <v>998</v>
      </c>
    </row>
    <row r="50" spans="1:3" ht="33" customHeight="1" x14ac:dyDescent="0.25"/>
    <row r="51" spans="1:3" ht="15.75" customHeight="1" x14ac:dyDescent="0.25"/>
    <row r="52" spans="1:3" ht="15.75" x14ac:dyDescent="0.25">
      <c r="A52" s="238" t="s">
        <v>346</v>
      </c>
    </row>
    <row r="53" spans="1:3" ht="15" customHeight="1" x14ac:dyDescent="0.25">
      <c r="A53" s="114" t="s">
        <v>360</v>
      </c>
    </row>
    <row r="54" spans="1:3" x14ac:dyDescent="0.25">
      <c r="A54" s="114" t="s">
        <v>362</v>
      </c>
    </row>
    <row r="55" spans="1:3" x14ac:dyDescent="0.25">
      <c r="A55" s="114" t="s">
        <v>369</v>
      </c>
    </row>
    <row r="56" spans="1:3" x14ac:dyDescent="0.25">
      <c r="A56" s="80" t="s">
        <v>813</v>
      </c>
    </row>
    <row r="57" spans="1:3" ht="15" customHeight="1" x14ac:dyDescent="0.25">
      <c r="A57" s="402" t="s">
        <v>414</v>
      </c>
    </row>
    <row r="58" spans="1:3" ht="15" customHeight="1" x14ac:dyDescent="0.25">
      <c r="A58" s="57" t="s">
        <v>418</v>
      </c>
    </row>
    <row r="59" spans="1:3" ht="15" customHeight="1" x14ac:dyDescent="0.25">
      <c r="A59" s="114" t="s">
        <v>422</v>
      </c>
    </row>
    <row r="60" spans="1:3" ht="15" customHeight="1" x14ac:dyDescent="0.25">
      <c r="A60" s="114" t="s">
        <v>427</v>
      </c>
    </row>
    <row r="61" spans="1:3" x14ac:dyDescent="0.25">
      <c r="A61" s="410" t="s">
        <v>431</v>
      </c>
    </row>
    <row r="62" spans="1:3" ht="15.75" customHeight="1" x14ac:dyDescent="0.25">
      <c r="A62" s="116" t="s">
        <v>438</v>
      </c>
    </row>
    <row r="63" spans="1:3" x14ac:dyDescent="0.25">
      <c r="A63" s="57" t="s">
        <v>441</v>
      </c>
    </row>
    <row r="64" spans="1:3" x14ac:dyDescent="0.25">
      <c r="A64" s="114" t="s">
        <v>447</v>
      </c>
    </row>
    <row r="65" spans="1:3" ht="15" customHeight="1" x14ac:dyDescent="0.25">
      <c r="A65" s="116" t="s">
        <v>456</v>
      </c>
    </row>
    <row r="66" spans="1:3" x14ac:dyDescent="0.25">
      <c r="A66" s="347" t="s">
        <v>467</v>
      </c>
    </row>
    <row r="67" spans="1:3" x14ac:dyDescent="0.25">
      <c r="A67" s="345" t="s">
        <v>477</v>
      </c>
      <c r="C67" s="85" t="s">
        <v>1105</v>
      </c>
    </row>
  </sheetData>
  <pageMargins left="0.511811024" right="0.511811024" top="0.78740157499999996" bottom="0.78740157499999996" header="0.31496062000000002" footer="0.3149606200000000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EDEC6-2AF4-436C-83B6-05F3075FE739}">
  <dimension ref="B4:E79"/>
  <sheetViews>
    <sheetView topLeftCell="A54" workbookViewId="0">
      <selection activeCell="F76" sqref="F76"/>
    </sheetView>
  </sheetViews>
  <sheetFormatPr defaultRowHeight="15" x14ac:dyDescent="0.25"/>
  <cols>
    <col min="2" max="2" width="31.28515625" customWidth="1"/>
    <col min="6" max="6" width="27.42578125" customWidth="1"/>
    <col min="7" max="7" width="11.42578125" customWidth="1"/>
  </cols>
  <sheetData>
    <row r="4" ht="15" customHeight="1" x14ac:dyDescent="0.25"/>
    <row r="5" ht="15" customHeight="1" x14ac:dyDescent="0.25"/>
    <row r="6" ht="15.75" customHeight="1" x14ac:dyDescent="0.25"/>
    <row r="8" ht="15" customHeight="1" x14ac:dyDescent="0.25"/>
    <row r="11" ht="15" customHeight="1" x14ac:dyDescent="0.25"/>
    <row r="14" ht="15" customHeight="1" x14ac:dyDescent="0.25"/>
    <row r="16" ht="15.75" customHeight="1" x14ac:dyDescent="0.25"/>
    <row r="22" spans="2:2" ht="16.5" thickBot="1" x14ac:dyDescent="0.3">
      <c r="B22" s="208" t="s">
        <v>53</v>
      </c>
    </row>
    <row r="23" spans="2:2" ht="15.75" thickTop="1" x14ac:dyDescent="0.25">
      <c r="B23" s="114" t="s">
        <v>59</v>
      </c>
    </row>
    <row r="24" spans="2:2" x14ac:dyDescent="0.25">
      <c r="B24" s="58" t="s">
        <v>171</v>
      </c>
    </row>
    <row r="25" spans="2:2" ht="15" customHeight="1" x14ac:dyDescent="0.25">
      <c r="B25" s="114" t="s">
        <v>121</v>
      </c>
    </row>
    <row r="26" spans="2:2" x14ac:dyDescent="0.25">
      <c r="B26" s="57" t="s">
        <v>130</v>
      </c>
    </row>
    <row r="27" spans="2:2" x14ac:dyDescent="0.25">
      <c r="B27" s="114" t="s">
        <v>1061</v>
      </c>
    </row>
    <row r="28" spans="2:2" ht="15" customHeight="1" x14ac:dyDescent="0.25">
      <c r="B28" s="116" t="s">
        <v>219</v>
      </c>
    </row>
    <row r="29" spans="2:2" x14ac:dyDescent="0.25">
      <c r="B29" s="58" t="s">
        <v>282</v>
      </c>
    </row>
    <row r="30" spans="2:2" x14ac:dyDescent="0.25">
      <c r="B30" s="57" t="s">
        <v>201</v>
      </c>
    </row>
    <row r="31" spans="2:2" x14ac:dyDescent="0.25">
      <c r="B31" s="57" t="s">
        <v>182</v>
      </c>
    </row>
    <row r="32" spans="2:2" x14ac:dyDescent="0.25">
      <c r="B32" s="114" t="s">
        <v>147</v>
      </c>
    </row>
    <row r="33" spans="2:2" x14ac:dyDescent="0.25">
      <c r="B33" s="57" t="s">
        <v>104</v>
      </c>
    </row>
    <row r="34" spans="2:2" ht="15" customHeight="1" x14ac:dyDescent="0.25">
      <c r="B34" s="57" t="s">
        <v>70</v>
      </c>
    </row>
    <row r="35" spans="2:2" x14ac:dyDescent="0.25">
      <c r="B35" s="58" t="s">
        <v>210</v>
      </c>
    </row>
    <row r="36" spans="2:2" ht="15" customHeight="1" x14ac:dyDescent="0.25">
      <c r="B36" s="114" t="s">
        <v>84</v>
      </c>
    </row>
    <row r="37" spans="2:2" x14ac:dyDescent="0.25">
      <c r="B37" s="346" t="s">
        <v>331</v>
      </c>
    </row>
    <row r="38" spans="2:2" x14ac:dyDescent="0.25">
      <c r="B38" s="57" t="s">
        <v>108</v>
      </c>
    </row>
    <row r="39" spans="2:2" x14ac:dyDescent="0.25">
      <c r="B39" s="58" t="s">
        <v>251</v>
      </c>
    </row>
    <row r="40" spans="2:2" x14ac:dyDescent="0.25">
      <c r="B40" s="114" t="s">
        <v>177</v>
      </c>
    </row>
    <row r="41" spans="2:2" x14ac:dyDescent="0.25">
      <c r="B41" s="114" t="s">
        <v>199</v>
      </c>
    </row>
    <row r="42" spans="2:2" x14ac:dyDescent="0.25">
      <c r="B42" s="57" t="s">
        <v>144</v>
      </c>
    </row>
    <row r="43" spans="2:2" x14ac:dyDescent="0.25">
      <c r="B43" s="58" t="s">
        <v>340</v>
      </c>
    </row>
    <row r="44" spans="2:2" ht="30" x14ac:dyDescent="0.25">
      <c r="B44" s="81" t="s">
        <v>294</v>
      </c>
    </row>
    <row r="45" spans="2:2" x14ac:dyDescent="0.25">
      <c r="B45" s="58" t="s">
        <v>217</v>
      </c>
    </row>
    <row r="46" spans="2:2" x14ac:dyDescent="0.25">
      <c r="B46" s="57" t="s">
        <v>136</v>
      </c>
    </row>
    <row r="47" spans="2:2" x14ac:dyDescent="0.25">
      <c r="B47" s="365" t="s">
        <v>285</v>
      </c>
    </row>
    <row r="48" spans="2:2" ht="15" customHeight="1" x14ac:dyDescent="0.25">
      <c r="B48" s="116" t="s">
        <v>230</v>
      </c>
    </row>
    <row r="49" spans="2:5" x14ac:dyDescent="0.25">
      <c r="B49" s="57" t="s">
        <v>117</v>
      </c>
    </row>
    <row r="50" spans="2:5" ht="15" customHeight="1" x14ac:dyDescent="0.25">
      <c r="B50" s="116" t="s">
        <v>316</v>
      </c>
    </row>
    <row r="51" spans="2:5" x14ac:dyDescent="0.25">
      <c r="B51" s="57" t="s">
        <v>127</v>
      </c>
    </row>
    <row r="52" spans="2:5" x14ac:dyDescent="0.25">
      <c r="B52" s="116" t="s">
        <v>304</v>
      </c>
    </row>
    <row r="53" spans="2:5" x14ac:dyDescent="0.25">
      <c r="B53" s="58" t="s">
        <v>291</v>
      </c>
    </row>
    <row r="54" spans="2:5" ht="15" customHeight="1" x14ac:dyDescent="0.25">
      <c r="B54" s="57" t="s">
        <v>194</v>
      </c>
    </row>
    <row r="55" spans="2:5" x14ac:dyDescent="0.25">
      <c r="B55" s="114" t="s">
        <v>205</v>
      </c>
    </row>
    <row r="56" spans="2:5" ht="15" customHeight="1" x14ac:dyDescent="0.25">
      <c r="B56" s="116" t="s">
        <v>241</v>
      </c>
    </row>
    <row r="57" spans="2:5" ht="15" customHeight="1" x14ac:dyDescent="0.25">
      <c r="B57" s="57" t="s">
        <v>190</v>
      </c>
    </row>
    <row r="58" spans="2:5" x14ac:dyDescent="0.25">
      <c r="B58" s="57" t="s">
        <v>203</v>
      </c>
    </row>
    <row r="59" spans="2:5" x14ac:dyDescent="0.25">
      <c r="B59" s="116" t="s">
        <v>248</v>
      </c>
    </row>
    <row r="60" spans="2:5" x14ac:dyDescent="0.25">
      <c r="B60" s="81" t="s">
        <v>312</v>
      </c>
    </row>
    <row r="61" spans="2:5" x14ac:dyDescent="0.25">
      <c r="B61" s="57" t="s">
        <v>123</v>
      </c>
    </row>
    <row r="62" spans="2:5" x14ac:dyDescent="0.25">
      <c r="B62" s="114" t="s">
        <v>158</v>
      </c>
    </row>
    <row r="63" spans="2:5" x14ac:dyDescent="0.25">
      <c r="B63" s="57" t="s">
        <v>1059</v>
      </c>
      <c r="D63" s="85">
        <v>41</v>
      </c>
      <c r="E63" s="85" t="s">
        <v>975</v>
      </c>
    </row>
    <row r="68" spans="2:5" ht="37.5" customHeight="1" x14ac:dyDescent="0.25">
      <c r="B68" s="238" t="s">
        <v>346</v>
      </c>
    </row>
    <row r="69" spans="2:5" x14ac:dyDescent="0.25">
      <c r="B69" s="114" t="s">
        <v>362</v>
      </c>
    </row>
    <row r="70" spans="2:5" x14ac:dyDescent="0.25">
      <c r="B70" s="114" t="s">
        <v>369</v>
      </c>
    </row>
    <row r="71" spans="2:5" x14ac:dyDescent="0.25">
      <c r="B71" s="57" t="s">
        <v>418</v>
      </c>
    </row>
    <row r="72" spans="2:5" ht="15" customHeight="1" x14ac:dyDescent="0.25">
      <c r="B72" s="114" t="s">
        <v>422</v>
      </c>
    </row>
    <row r="73" spans="2:5" ht="15" customHeight="1" x14ac:dyDescent="0.25">
      <c r="B73" s="410" t="s">
        <v>431</v>
      </c>
    </row>
    <row r="74" spans="2:5" x14ac:dyDescent="0.25">
      <c r="B74" s="57" t="s">
        <v>441</v>
      </c>
    </row>
    <row r="75" spans="2:5" x14ac:dyDescent="0.25">
      <c r="B75" s="114" t="s">
        <v>447</v>
      </c>
    </row>
    <row r="76" spans="2:5" x14ac:dyDescent="0.25">
      <c r="B76" s="116" t="s">
        <v>456</v>
      </c>
    </row>
    <row r="77" spans="2:5" x14ac:dyDescent="0.25">
      <c r="B77" s="58" t="s">
        <v>1051</v>
      </c>
    </row>
    <row r="78" spans="2:5" x14ac:dyDescent="0.25">
      <c r="B78" s="411" t="s">
        <v>467</v>
      </c>
    </row>
    <row r="79" spans="2:5" x14ac:dyDescent="0.25">
      <c r="B79" s="345" t="s">
        <v>477</v>
      </c>
      <c r="D79" s="85">
        <v>11</v>
      </c>
      <c r="E79" s="85" t="s">
        <v>1082</v>
      </c>
    </row>
  </sheetData>
  <sortState xmlns:xlrd2="http://schemas.microsoft.com/office/spreadsheetml/2017/richdata2" ref="B24:B63">
    <sortCondition ref="B23:B63"/>
  </sortState>
  <pageMargins left="0.511811024" right="0.511811024" top="0.78740157499999996" bottom="0.78740157499999996" header="0.31496062000000002" footer="0.3149606200000000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D7D95-27DB-4B9D-8E08-B6F67615B997}">
  <dimension ref="A3:C58"/>
  <sheetViews>
    <sheetView topLeftCell="A40" workbookViewId="0">
      <selection activeCell="G61" sqref="G61"/>
    </sheetView>
  </sheetViews>
  <sheetFormatPr defaultRowHeight="15" x14ac:dyDescent="0.25"/>
  <cols>
    <col min="1" max="1" width="34" customWidth="1"/>
    <col min="7" max="7" width="33.42578125" customWidth="1"/>
  </cols>
  <sheetData>
    <row r="3" spans="1:1" ht="16.5" thickBot="1" x14ac:dyDescent="0.3">
      <c r="A3" s="208" t="s">
        <v>53</v>
      </c>
    </row>
    <row r="4" spans="1:1" ht="16.5" customHeight="1" thickTop="1" x14ac:dyDescent="0.25">
      <c r="A4" s="114" t="s">
        <v>59</v>
      </c>
    </row>
    <row r="5" spans="1:1" x14ac:dyDescent="0.25">
      <c r="A5" s="58" t="s">
        <v>171</v>
      </c>
    </row>
    <row r="6" spans="1:1" x14ac:dyDescent="0.25">
      <c r="A6" s="57" t="s">
        <v>121</v>
      </c>
    </row>
    <row r="7" spans="1:1" ht="15.75" customHeight="1" x14ac:dyDescent="0.25">
      <c r="A7" s="114" t="s">
        <v>130</v>
      </c>
    </row>
    <row r="8" spans="1:1" x14ac:dyDescent="0.25">
      <c r="A8" s="116" t="s">
        <v>219</v>
      </c>
    </row>
    <row r="9" spans="1:1" ht="15.75" customHeight="1" x14ac:dyDescent="0.25">
      <c r="A9" s="57" t="s">
        <v>96</v>
      </c>
    </row>
    <row r="10" spans="1:1" x14ac:dyDescent="0.25">
      <c r="A10" s="58" t="s">
        <v>239</v>
      </c>
    </row>
    <row r="11" spans="1:1" ht="15.75" customHeight="1" x14ac:dyDescent="0.25">
      <c r="A11" s="57" t="s">
        <v>201</v>
      </c>
    </row>
    <row r="12" spans="1:1" x14ac:dyDescent="0.25">
      <c r="A12" s="57" t="s">
        <v>147</v>
      </c>
    </row>
    <row r="13" spans="1:1" x14ac:dyDescent="0.25">
      <c r="A13" s="57" t="s">
        <v>104</v>
      </c>
    </row>
    <row r="14" spans="1:1" x14ac:dyDescent="0.25">
      <c r="A14" s="57" t="s">
        <v>61</v>
      </c>
    </row>
    <row r="15" spans="1:1" x14ac:dyDescent="0.25">
      <c r="A15" s="57" t="s">
        <v>70</v>
      </c>
    </row>
    <row r="16" spans="1:1" x14ac:dyDescent="0.25">
      <c r="A16" s="58" t="s">
        <v>210</v>
      </c>
    </row>
    <row r="17" spans="1:1" x14ac:dyDescent="0.25">
      <c r="A17" s="58" t="s">
        <v>251</v>
      </c>
    </row>
    <row r="18" spans="1:1" x14ac:dyDescent="0.25">
      <c r="A18" s="114" t="s">
        <v>177</v>
      </c>
    </row>
    <row r="19" spans="1:1" x14ac:dyDescent="0.25">
      <c r="A19" s="57" t="s">
        <v>199</v>
      </c>
    </row>
    <row r="20" spans="1:1" x14ac:dyDescent="0.25">
      <c r="A20" s="57" t="s">
        <v>144</v>
      </c>
    </row>
    <row r="21" spans="1:1" ht="19.5" customHeight="1" x14ac:dyDescent="0.25">
      <c r="A21" s="58" t="s">
        <v>294</v>
      </c>
    </row>
    <row r="22" spans="1:1" x14ac:dyDescent="0.25">
      <c r="A22" s="58" t="s">
        <v>217</v>
      </c>
    </row>
    <row r="23" spans="1:1" x14ac:dyDescent="0.25">
      <c r="A23" s="57" t="s">
        <v>136</v>
      </c>
    </row>
    <row r="24" spans="1:1" x14ac:dyDescent="0.25">
      <c r="A24" s="80" t="s">
        <v>74</v>
      </c>
    </row>
    <row r="25" spans="1:1" x14ac:dyDescent="0.25">
      <c r="A25" s="58" t="s">
        <v>285</v>
      </c>
    </row>
    <row r="26" spans="1:1" x14ac:dyDescent="0.25">
      <c r="A26" s="58" t="s">
        <v>230</v>
      </c>
    </row>
    <row r="27" spans="1:1" x14ac:dyDescent="0.25">
      <c r="A27" s="114" t="s">
        <v>117</v>
      </c>
    </row>
    <row r="28" spans="1:1" x14ac:dyDescent="0.25">
      <c r="A28" s="58" t="s">
        <v>316</v>
      </c>
    </row>
    <row r="29" spans="1:1" x14ac:dyDescent="0.25">
      <c r="A29" s="114" t="s">
        <v>180</v>
      </c>
    </row>
    <row r="30" spans="1:1" x14ac:dyDescent="0.25">
      <c r="A30" s="58" t="s">
        <v>291</v>
      </c>
    </row>
    <row r="31" spans="1:1" x14ac:dyDescent="0.25">
      <c r="A31" s="57" t="s">
        <v>110</v>
      </c>
    </row>
    <row r="32" spans="1:1" x14ac:dyDescent="0.25">
      <c r="A32" s="114" t="s">
        <v>194</v>
      </c>
    </row>
    <row r="33" spans="1:3" x14ac:dyDescent="0.25">
      <c r="A33" s="57" t="s">
        <v>205</v>
      </c>
    </row>
    <row r="34" spans="1:3" x14ac:dyDescent="0.25">
      <c r="A34" s="58" t="s">
        <v>241</v>
      </c>
    </row>
    <row r="35" spans="1:3" x14ac:dyDescent="0.25">
      <c r="A35" s="114" t="s">
        <v>203</v>
      </c>
    </row>
    <row r="36" spans="1:3" x14ac:dyDescent="0.25">
      <c r="A36" s="58" t="s">
        <v>248</v>
      </c>
    </row>
    <row r="37" spans="1:3" x14ac:dyDescent="0.25">
      <c r="A37" s="58" t="s">
        <v>312</v>
      </c>
    </row>
    <row r="38" spans="1:3" ht="20.25" customHeight="1" x14ac:dyDescent="0.25">
      <c r="A38" s="57" t="s">
        <v>123</v>
      </c>
    </row>
    <row r="39" spans="1:3" x14ac:dyDescent="0.25">
      <c r="A39" s="58" t="s">
        <v>301</v>
      </c>
    </row>
    <row r="40" spans="1:3" x14ac:dyDescent="0.25">
      <c r="A40" s="114" t="s">
        <v>158</v>
      </c>
    </row>
    <row r="41" spans="1:3" x14ac:dyDescent="0.25">
      <c r="A41" s="81" t="s">
        <v>287</v>
      </c>
    </row>
    <row r="42" spans="1:3" x14ac:dyDescent="0.25">
      <c r="A42" s="58" t="s">
        <v>308</v>
      </c>
      <c r="C42" s="85" t="s">
        <v>1035</v>
      </c>
    </row>
    <row r="45" spans="1:3" ht="15.75" x14ac:dyDescent="0.25">
      <c r="A45" s="238" t="s">
        <v>346</v>
      </c>
    </row>
    <row r="46" spans="1:3" x14ac:dyDescent="0.25">
      <c r="A46" s="114" t="s">
        <v>362</v>
      </c>
    </row>
    <row r="47" spans="1:3" x14ac:dyDescent="0.25">
      <c r="A47" s="114" t="s">
        <v>360</v>
      </c>
    </row>
    <row r="48" spans="1:3" x14ac:dyDescent="0.25">
      <c r="A48" s="114" t="s">
        <v>369</v>
      </c>
    </row>
    <row r="49" spans="1:3" x14ac:dyDescent="0.25">
      <c r="A49" s="57" t="s">
        <v>418</v>
      </c>
    </row>
    <row r="50" spans="1:3" ht="15.75" customHeight="1" x14ac:dyDescent="0.25">
      <c r="A50" s="114" t="s">
        <v>422</v>
      </c>
    </row>
    <row r="51" spans="1:3" x14ac:dyDescent="0.25">
      <c r="A51" s="386" t="s">
        <v>431</v>
      </c>
    </row>
    <row r="52" spans="1:3" x14ac:dyDescent="0.25">
      <c r="A52" s="114" t="s">
        <v>441</v>
      </c>
    </row>
    <row r="53" spans="1:3" ht="15.75" customHeight="1" x14ac:dyDescent="0.25">
      <c r="A53" s="58" t="s">
        <v>438</v>
      </c>
    </row>
    <row r="54" spans="1:3" ht="15.75" customHeight="1" x14ac:dyDescent="0.25">
      <c r="A54" s="114" t="s">
        <v>447</v>
      </c>
    </row>
    <row r="55" spans="1:3" x14ac:dyDescent="0.25">
      <c r="A55" s="116" t="s">
        <v>456</v>
      </c>
    </row>
    <row r="56" spans="1:3" x14ac:dyDescent="0.25">
      <c r="A56" s="367" t="s">
        <v>465</v>
      </c>
    </row>
    <row r="57" spans="1:3" x14ac:dyDescent="0.25">
      <c r="A57" s="385" t="s">
        <v>467</v>
      </c>
    </row>
    <row r="58" spans="1:3" x14ac:dyDescent="0.25">
      <c r="A58" s="114" t="s">
        <v>477</v>
      </c>
      <c r="C58" s="85" t="s">
        <v>990</v>
      </c>
    </row>
  </sheetData>
  <sortState xmlns:xlrd2="http://schemas.microsoft.com/office/spreadsheetml/2017/richdata2" ref="A46:A58">
    <sortCondition ref="A46:A58"/>
  </sortState>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11"/>
  <sheetViews>
    <sheetView topLeftCell="A32" zoomScaleNormal="100" zoomScaleSheetLayoutView="100" zoomScalePageLayoutView="80" workbookViewId="0">
      <selection activeCell="O38" sqref="O37:O38"/>
    </sheetView>
  </sheetViews>
  <sheetFormatPr defaultColWidth="9.140625" defaultRowHeight="15" x14ac:dyDescent="0.25"/>
  <cols>
    <col min="1" max="1" width="7.7109375" style="1" customWidth="1"/>
    <col min="2" max="2" width="7" style="1" customWidth="1"/>
    <col min="3" max="3" width="6.28515625" style="1" customWidth="1"/>
    <col min="4" max="4" width="4" style="1" customWidth="1"/>
    <col min="5" max="5" width="4.140625" style="1" customWidth="1"/>
    <col min="6" max="6" width="8.7109375" style="1" customWidth="1"/>
    <col min="7" max="7" width="8.85546875" style="1" customWidth="1"/>
    <col min="8" max="8" width="11.7109375" style="1" customWidth="1"/>
    <col min="9" max="9" width="28.28515625" style="1" customWidth="1"/>
    <col min="10" max="10" width="16.42578125" style="1" customWidth="1"/>
    <col min="11" max="11" width="11.140625" style="1" customWidth="1"/>
    <col min="12" max="12" width="6.42578125" style="1" customWidth="1"/>
    <col min="13" max="13" width="8.42578125" style="1" customWidth="1"/>
    <col min="14" max="14" width="9.5703125" style="1" bestFit="1" customWidth="1"/>
    <col min="15" max="15" width="9.140625" style="1"/>
    <col min="16" max="16" width="9.85546875" style="1" bestFit="1" customWidth="1"/>
    <col min="17" max="16384" width="9.140625" style="1"/>
  </cols>
  <sheetData>
    <row r="1" spans="1:18" ht="21.95" customHeight="1" x14ac:dyDescent="0.25">
      <c r="A1" s="571" t="s">
        <v>0</v>
      </c>
      <c r="B1" s="572"/>
      <c r="C1" s="572"/>
      <c r="D1" s="572"/>
      <c r="E1" s="572"/>
      <c r="F1" s="572"/>
      <c r="G1" s="572"/>
      <c r="H1" s="572"/>
      <c r="I1" s="572"/>
      <c r="J1" s="572"/>
      <c r="K1" s="572"/>
      <c r="L1" s="573"/>
    </row>
    <row r="2" spans="1:18" ht="37.5" customHeight="1" x14ac:dyDescent="0.25">
      <c r="A2" s="583" t="s">
        <v>1229</v>
      </c>
      <c r="B2" s="584"/>
      <c r="C2" s="584"/>
      <c r="D2" s="584"/>
      <c r="E2" s="584"/>
      <c r="F2" s="584"/>
      <c r="G2" s="584"/>
      <c r="H2" s="584"/>
      <c r="I2" s="584"/>
      <c r="J2" s="584"/>
      <c r="K2" s="584"/>
      <c r="L2" s="585"/>
    </row>
    <row r="3" spans="1:18" ht="21.95" customHeight="1" x14ac:dyDescent="0.25">
      <c r="A3" s="574" t="s">
        <v>1</v>
      </c>
      <c r="B3" s="575"/>
      <c r="C3" s="575"/>
      <c r="D3" s="575"/>
      <c r="E3" s="575"/>
      <c r="F3" s="575"/>
      <c r="G3" s="575"/>
      <c r="H3" s="575"/>
      <c r="I3" s="575"/>
      <c r="J3" s="575"/>
      <c r="K3" s="575"/>
      <c r="L3" s="576"/>
    </row>
    <row r="4" spans="1:18" ht="21.95" customHeight="1" thickBot="1" x14ac:dyDescent="0.3">
      <c r="A4" s="574" t="s">
        <v>2</v>
      </c>
      <c r="B4" s="575"/>
      <c r="C4" s="575"/>
      <c r="D4" s="575"/>
      <c r="E4" s="575"/>
      <c r="F4" s="575"/>
      <c r="G4" s="575"/>
      <c r="H4" s="575"/>
      <c r="I4" s="575"/>
      <c r="J4" s="575"/>
      <c r="K4" s="575"/>
      <c r="L4" s="576"/>
    </row>
    <row r="5" spans="1:18" ht="21.75" customHeight="1" thickTop="1" thickBot="1" x14ac:dyDescent="0.3">
      <c r="A5" s="577" t="s">
        <v>3</v>
      </c>
      <c r="B5" s="578"/>
      <c r="C5" s="578"/>
      <c r="D5" s="578"/>
      <c r="E5" s="578"/>
      <c r="F5" s="578"/>
      <c r="G5" s="578"/>
      <c r="H5" s="578"/>
      <c r="I5" s="578"/>
      <c r="J5" s="578"/>
      <c r="K5" s="578"/>
      <c r="L5" s="579"/>
    </row>
    <row r="6" spans="1:18" ht="21.75" customHeight="1" thickTop="1" thickBot="1" x14ac:dyDescent="0.3">
      <c r="A6" s="586" t="s">
        <v>1304</v>
      </c>
      <c r="B6" s="587"/>
      <c r="C6" s="587"/>
      <c r="D6" s="587"/>
      <c r="E6" s="587"/>
      <c r="F6" s="587"/>
      <c r="G6" s="587"/>
      <c r="H6" s="587"/>
      <c r="I6" s="587"/>
      <c r="J6" s="587"/>
      <c r="K6" s="587"/>
      <c r="L6" s="588"/>
    </row>
    <row r="7" spans="1:18" ht="20.100000000000001" customHeight="1" thickTop="1" thickBot="1" x14ac:dyDescent="0.3">
      <c r="A7" s="580" t="s">
        <v>4</v>
      </c>
      <c r="B7" s="581"/>
      <c r="C7" s="581"/>
      <c r="D7" s="581"/>
      <c r="E7" s="581"/>
      <c r="F7" s="581"/>
      <c r="G7" s="581"/>
      <c r="H7" s="581"/>
      <c r="I7" s="581"/>
      <c r="J7" s="581"/>
      <c r="K7" s="581"/>
      <c r="L7" s="582"/>
    </row>
    <row r="8" spans="1:18" ht="18" customHeight="1" thickTop="1" x14ac:dyDescent="0.25">
      <c r="A8" s="612" t="s">
        <v>5</v>
      </c>
      <c r="B8" s="613"/>
      <c r="C8" s="613"/>
      <c r="D8" s="613"/>
      <c r="E8" s="614"/>
      <c r="F8" s="629" t="s">
        <v>6</v>
      </c>
      <c r="G8" s="613"/>
      <c r="H8" s="613"/>
      <c r="I8" s="614"/>
      <c r="J8" s="624" t="s">
        <v>7</v>
      </c>
      <c r="K8" s="624"/>
      <c r="L8" s="625"/>
    </row>
    <row r="9" spans="1:18" ht="17.25" customHeight="1" x14ac:dyDescent="0.25">
      <c r="A9" s="615"/>
      <c r="B9" s="616"/>
      <c r="C9" s="616"/>
      <c r="D9" s="616"/>
      <c r="E9" s="617"/>
      <c r="F9" s="630"/>
      <c r="G9" s="631"/>
      <c r="H9" s="631"/>
      <c r="I9" s="632"/>
      <c r="J9" s="626" t="s">
        <v>8</v>
      </c>
      <c r="K9" s="627"/>
      <c r="L9" s="628"/>
    </row>
    <row r="10" spans="1:18" ht="24.95" customHeight="1" x14ac:dyDescent="0.25">
      <c r="A10" s="621" t="s">
        <v>2</v>
      </c>
      <c r="B10" s="622"/>
      <c r="C10" s="622"/>
      <c r="D10" s="622"/>
      <c r="E10" s="623"/>
      <c r="F10" s="593" t="s">
        <v>9</v>
      </c>
      <c r="G10" s="593"/>
      <c r="H10" s="593"/>
      <c r="I10" s="593"/>
      <c r="J10" s="590">
        <v>0</v>
      </c>
      <c r="K10" s="591"/>
      <c r="L10" s="592"/>
    </row>
    <row r="11" spans="1:18" ht="24.95" customHeight="1" x14ac:dyDescent="0.25">
      <c r="A11" s="621"/>
      <c r="B11" s="622"/>
      <c r="C11" s="622"/>
      <c r="D11" s="622"/>
      <c r="E11" s="623"/>
      <c r="F11" s="593" t="s">
        <v>10</v>
      </c>
      <c r="G11" s="593"/>
      <c r="H11" s="593"/>
      <c r="I11" s="593"/>
      <c r="J11" s="590">
        <v>76</v>
      </c>
      <c r="K11" s="591"/>
      <c r="L11" s="592"/>
    </row>
    <row r="12" spans="1:18" ht="24.95" customHeight="1" x14ac:dyDescent="0.25">
      <c r="A12" s="621"/>
      <c r="B12" s="622"/>
      <c r="C12" s="622"/>
      <c r="D12" s="622"/>
      <c r="E12" s="623"/>
      <c r="F12" s="593" t="s">
        <v>11</v>
      </c>
      <c r="G12" s="593"/>
      <c r="H12" s="593"/>
      <c r="I12" s="593"/>
      <c r="J12" s="590">
        <v>76</v>
      </c>
      <c r="K12" s="591"/>
      <c r="L12" s="592"/>
    </row>
    <row r="13" spans="1:18" ht="24.95" customHeight="1" x14ac:dyDescent="0.25">
      <c r="A13" s="621"/>
      <c r="B13" s="622"/>
      <c r="C13" s="622"/>
      <c r="D13" s="622"/>
      <c r="E13" s="623"/>
      <c r="F13" s="593" t="s">
        <v>12</v>
      </c>
      <c r="G13" s="593"/>
      <c r="H13" s="593"/>
      <c r="I13" s="593"/>
      <c r="J13" s="595">
        <v>3612</v>
      </c>
      <c r="K13" s="591"/>
      <c r="L13" s="592"/>
      <c r="N13" s="234"/>
    </row>
    <row r="14" spans="1:18" ht="24.95" customHeight="1" x14ac:dyDescent="0.25">
      <c r="A14" s="621"/>
      <c r="B14" s="622"/>
      <c r="C14" s="622"/>
      <c r="D14" s="622"/>
      <c r="E14" s="623"/>
      <c r="F14" s="593" t="s">
        <v>1083</v>
      </c>
      <c r="G14" s="593"/>
      <c r="H14" s="593"/>
      <c r="I14" s="593"/>
      <c r="J14" s="594">
        <v>118012.31</v>
      </c>
      <c r="K14" s="591"/>
      <c r="L14" s="592"/>
      <c r="M14" s="300"/>
      <c r="N14" s="300"/>
      <c r="O14" s="300"/>
      <c r="P14" s="300"/>
    </row>
    <row r="15" spans="1:18" ht="24.95" customHeight="1" x14ac:dyDescent="0.25">
      <c r="A15" s="621"/>
      <c r="B15" s="622"/>
      <c r="C15" s="622"/>
      <c r="D15" s="622"/>
      <c r="E15" s="623"/>
      <c r="F15" s="618" t="s">
        <v>13</v>
      </c>
      <c r="G15" s="619"/>
      <c r="H15" s="619"/>
      <c r="I15" s="620"/>
      <c r="J15" s="590">
        <v>1</v>
      </c>
      <c r="K15" s="591"/>
      <c r="L15" s="592"/>
      <c r="N15" s="234"/>
      <c r="R15" s="300"/>
    </row>
    <row r="16" spans="1:18" ht="24.95" customHeight="1" x14ac:dyDescent="0.25">
      <c r="A16" s="621"/>
      <c r="B16" s="622"/>
      <c r="C16" s="622"/>
      <c r="D16" s="622"/>
      <c r="E16" s="623"/>
      <c r="F16" s="593" t="s">
        <v>14</v>
      </c>
      <c r="G16" s="593"/>
      <c r="H16" s="593"/>
      <c r="I16" s="593"/>
      <c r="J16" s="594">
        <v>120232.05</v>
      </c>
      <c r="K16" s="591"/>
      <c r="L16" s="592"/>
      <c r="N16" s="424"/>
    </row>
    <row r="17" spans="1:17" ht="24.95" customHeight="1" x14ac:dyDescent="0.25">
      <c r="A17" s="621"/>
      <c r="B17" s="622"/>
      <c r="C17" s="622"/>
      <c r="D17" s="622"/>
      <c r="E17" s="623"/>
      <c r="F17" s="589" t="s">
        <v>15</v>
      </c>
      <c r="G17" s="589"/>
      <c r="H17" s="589"/>
      <c r="I17" s="589"/>
      <c r="J17" s="590">
        <v>40</v>
      </c>
      <c r="K17" s="591"/>
      <c r="L17" s="592"/>
      <c r="M17"/>
      <c r="N17"/>
      <c r="P17"/>
      <c r="Q17"/>
    </row>
    <row r="18" spans="1:17" ht="24.95" customHeight="1" x14ac:dyDescent="0.25">
      <c r="A18" s="621"/>
      <c r="B18" s="622"/>
      <c r="C18" s="622"/>
      <c r="D18" s="622"/>
      <c r="E18" s="623"/>
      <c r="F18" s="593" t="s">
        <v>16</v>
      </c>
      <c r="G18" s="593"/>
      <c r="H18" s="593"/>
      <c r="I18" s="593"/>
      <c r="J18" s="590">
        <v>13</v>
      </c>
      <c r="K18" s="591"/>
      <c r="L18" s="592"/>
      <c r="M18"/>
      <c r="N18"/>
      <c r="O18"/>
      <c r="P18"/>
      <c r="Q18"/>
    </row>
    <row r="19" spans="1:17" ht="33.75" customHeight="1" thickBot="1" x14ac:dyDescent="0.3">
      <c r="A19" s="621"/>
      <c r="B19" s="622"/>
      <c r="C19" s="622"/>
      <c r="D19" s="622"/>
      <c r="E19" s="623"/>
      <c r="F19" s="602" t="s">
        <v>17</v>
      </c>
      <c r="G19" s="602"/>
      <c r="H19" s="602"/>
      <c r="I19" s="602"/>
      <c r="J19" s="599" t="s">
        <v>18</v>
      </c>
      <c r="K19" s="600"/>
      <c r="L19" s="601"/>
    </row>
    <row r="20" spans="1:17" ht="10.5" customHeight="1" thickTop="1" thickBot="1" x14ac:dyDescent="0.3">
      <c r="A20" s="603"/>
      <c r="B20" s="604"/>
      <c r="C20" s="604"/>
      <c r="D20" s="604"/>
      <c r="E20" s="604"/>
      <c r="F20" s="604"/>
      <c r="G20" s="604"/>
      <c r="H20" s="604"/>
      <c r="I20" s="604"/>
      <c r="J20" s="604"/>
      <c r="K20" s="604"/>
      <c r="L20" s="605"/>
    </row>
    <row r="21" spans="1:17" ht="22.5" customHeight="1" thickTop="1" thickBot="1" x14ac:dyDescent="0.3">
      <c r="A21" s="606" t="s">
        <v>19</v>
      </c>
      <c r="B21" s="607"/>
      <c r="C21" s="607"/>
      <c r="D21" s="607"/>
      <c r="E21" s="607"/>
      <c r="F21" s="607"/>
      <c r="G21" s="607"/>
      <c r="H21" s="607"/>
      <c r="I21" s="607"/>
      <c r="J21" s="607"/>
      <c r="K21" s="607"/>
      <c r="L21" s="608"/>
    </row>
    <row r="22" spans="1:17" ht="75.75" customHeight="1" thickTop="1" x14ac:dyDescent="0.25">
      <c r="A22" s="633" t="s">
        <v>20</v>
      </c>
      <c r="B22" s="634"/>
      <c r="C22" s="634"/>
      <c r="D22" s="634"/>
      <c r="E22" s="634"/>
      <c r="F22" s="634"/>
      <c r="G22" s="634"/>
      <c r="H22" s="634"/>
      <c r="I22" s="634"/>
      <c r="J22" s="634"/>
      <c r="K22" s="634"/>
      <c r="L22" s="635"/>
    </row>
    <row r="23" spans="1:17" ht="42.75" customHeight="1" x14ac:dyDescent="0.25">
      <c r="A23" s="596" t="s">
        <v>21</v>
      </c>
      <c r="B23" s="597"/>
      <c r="C23" s="597"/>
      <c r="D23" s="597"/>
      <c r="E23" s="597"/>
      <c r="F23" s="597"/>
      <c r="G23" s="597"/>
      <c r="H23" s="597"/>
      <c r="I23" s="597"/>
      <c r="J23" s="597"/>
      <c r="K23" s="597"/>
      <c r="L23" s="598"/>
    </row>
    <row r="24" spans="1:17" ht="33.75" customHeight="1" thickBot="1" x14ac:dyDescent="0.3">
      <c r="A24" s="609" t="s">
        <v>22</v>
      </c>
      <c r="B24" s="610"/>
      <c r="C24" s="610"/>
      <c r="D24" s="610"/>
      <c r="E24" s="610"/>
      <c r="F24" s="610"/>
      <c r="G24" s="610"/>
      <c r="H24" s="610"/>
      <c r="I24" s="610"/>
      <c r="J24" s="610"/>
      <c r="K24" s="610"/>
      <c r="L24" s="611"/>
    </row>
    <row r="25" spans="1:17" ht="21.75" customHeight="1" thickTop="1" thickBot="1" x14ac:dyDescent="0.3">
      <c r="A25" s="606" t="s">
        <v>23</v>
      </c>
      <c r="B25" s="607"/>
      <c r="C25" s="607"/>
      <c r="D25" s="607"/>
      <c r="E25" s="607"/>
      <c r="F25" s="607"/>
      <c r="G25" s="607"/>
      <c r="H25" s="607"/>
      <c r="I25" s="607"/>
      <c r="J25" s="607"/>
      <c r="K25" s="607"/>
      <c r="L25" s="608"/>
    </row>
    <row r="26" spans="1:17" ht="56.25" customHeight="1" thickTop="1" x14ac:dyDescent="0.25">
      <c r="A26" s="539" t="s">
        <v>1210</v>
      </c>
      <c r="B26" s="543"/>
      <c r="C26" s="543"/>
      <c r="D26" s="543"/>
      <c r="E26" s="543"/>
      <c r="F26" s="543"/>
      <c r="G26" s="543"/>
      <c r="H26" s="543"/>
      <c r="I26" s="543"/>
      <c r="J26" s="543"/>
      <c r="K26" s="543"/>
      <c r="L26" s="544"/>
    </row>
    <row r="27" spans="1:17" ht="133.5" customHeight="1" x14ac:dyDescent="0.25">
      <c r="A27" s="539" t="s">
        <v>1305</v>
      </c>
      <c r="B27" s="540"/>
      <c r="C27" s="540"/>
      <c r="D27" s="540"/>
      <c r="E27" s="540"/>
      <c r="F27" s="540"/>
      <c r="G27" s="540"/>
      <c r="H27" s="540"/>
      <c r="I27" s="540"/>
      <c r="J27" s="540"/>
      <c r="K27" s="540"/>
      <c r="L27" s="541"/>
    </row>
    <row r="28" spans="1:17" ht="135.75" customHeight="1" x14ac:dyDescent="0.25">
      <c r="A28" s="539" t="s">
        <v>1306</v>
      </c>
      <c r="B28" s="540"/>
      <c r="C28" s="540"/>
      <c r="D28" s="540"/>
      <c r="E28" s="540"/>
      <c r="F28" s="540"/>
      <c r="G28" s="540"/>
      <c r="H28" s="540"/>
      <c r="I28" s="540"/>
      <c r="J28" s="540"/>
      <c r="K28" s="540"/>
      <c r="L28" s="541"/>
    </row>
    <row r="29" spans="1:17" ht="87.75" customHeight="1" x14ac:dyDescent="0.25">
      <c r="A29" s="539" t="s">
        <v>1307</v>
      </c>
      <c r="B29" s="540"/>
      <c r="C29" s="540"/>
      <c r="D29" s="540"/>
      <c r="E29" s="540"/>
      <c r="F29" s="540"/>
      <c r="G29" s="540"/>
      <c r="H29" s="540"/>
      <c r="I29" s="540"/>
      <c r="J29" s="540"/>
      <c r="K29" s="540"/>
      <c r="L29" s="541"/>
    </row>
    <row r="30" spans="1:17" ht="135" customHeight="1" x14ac:dyDescent="0.25">
      <c r="A30" s="568" t="s">
        <v>1308</v>
      </c>
      <c r="B30" s="569"/>
      <c r="C30" s="569"/>
      <c r="D30" s="569"/>
      <c r="E30" s="569"/>
      <c r="F30" s="569"/>
      <c r="G30" s="569"/>
      <c r="H30" s="569"/>
      <c r="I30" s="569"/>
      <c r="J30" s="569"/>
      <c r="K30" s="569"/>
      <c r="L30" s="570"/>
    </row>
    <row r="31" spans="1:17" ht="289.5" customHeight="1" x14ac:dyDescent="0.25">
      <c r="A31" s="565" t="s">
        <v>1024</v>
      </c>
      <c r="B31" s="566"/>
      <c r="C31" s="566"/>
      <c r="D31" s="566"/>
      <c r="E31" s="566"/>
      <c r="F31" s="566"/>
      <c r="G31" s="566"/>
      <c r="H31" s="566"/>
      <c r="I31" s="566"/>
      <c r="J31" s="566"/>
      <c r="K31" s="566"/>
      <c r="L31" s="567"/>
    </row>
    <row r="32" spans="1:17" s="470" customFormat="1" ht="150" customHeight="1" thickBot="1" x14ac:dyDescent="0.3">
      <c r="A32" s="636" t="s">
        <v>1301</v>
      </c>
      <c r="B32" s="637"/>
      <c r="C32" s="637"/>
      <c r="D32" s="637"/>
      <c r="E32" s="637"/>
      <c r="F32" s="637"/>
      <c r="G32" s="637"/>
      <c r="H32" s="637"/>
      <c r="I32" s="637"/>
      <c r="J32" s="637"/>
      <c r="K32" s="637"/>
      <c r="L32" s="638"/>
    </row>
    <row r="33" spans="1:20" ht="17.25" customHeight="1" thickTop="1" thickBot="1" x14ac:dyDescent="0.3">
      <c r="A33" s="545" t="s">
        <v>1300</v>
      </c>
      <c r="B33" s="546"/>
      <c r="C33" s="546"/>
      <c r="D33" s="546"/>
      <c r="E33" s="546"/>
      <c r="F33" s="546"/>
      <c r="G33" s="546"/>
      <c r="H33" s="546"/>
      <c r="I33" s="546"/>
      <c r="J33" s="546"/>
      <c r="K33" s="546"/>
      <c r="L33" s="547"/>
    </row>
    <row r="34" spans="1:20" ht="63.75" customHeight="1" thickTop="1" x14ac:dyDescent="0.25">
      <c r="A34" s="548" t="s">
        <v>1002</v>
      </c>
      <c r="B34" s="549"/>
      <c r="C34" s="549"/>
      <c r="D34" s="549"/>
      <c r="E34" s="549"/>
      <c r="F34" s="549"/>
      <c r="G34" s="550"/>
      <c r="H34" s="551" t="s">
        <v>24</v>
      </c>
      <c r="I34" s="552"/>
      <c r="J34" s="552"/>
      <c r="K34" s="552"/>
      <c r="L34" s="553"/>
      <c r="Q34"/>
      <c r="T34"/>
    </row>
    <row r="35" spans="1:20" ht="47.25" customHeight="1" x14ac:dyDescent="0.25">
      <c r="A35" s="554" t="s">
        <v>1201</v>
      </c>
      <c r="B35" s="555"/>
      <c r="C35" s="555"/>
      <c r="D35" s="555"/>
      <c r="E35" s="555"/>
      <c r="F35" s="555"/>
      <c r="G35" s="555"/>
      <c r="H35" s="556" t="s">
        <v>25</v>
      </c>
      <c r="I35" s="556"/>
      <c r="J35" s="556"/>
      <c r="K35" s="556"/>
      <c r="L35" s="557"/>
      <c r="M35" s="245"/>
      <c r="Q35"/>
    </row>
    <row r="36" spans="1:20" ht="25.5" customHeight="1" x14ac:dyDescent="0.25">
      <c r="A36" s="558" t="s">
        <v>26</v>
      </c>
      <c r="B36" s="559"/>
      <c r="C36" s="559"/>
      <c r="D36" s="559"/>
      <c r="E36" s="559"/>
      <c r="F36" s="559"/>
      <c r="G36" s="559"/>
      <c r="H36" s="560" t="s">
        <v>27</v>
      </c>
      <c r="I36" s="560"/>
      <c r="J36" s="560"/>
      <c r="K36" s="560"/>
      <c r="L36" s="561"/>
      <c r="R36"/>
      <c r="S36"/>
    </row>
    <row r="37" spans="1:20" ht="53.25" customHeight="1" x14ac:dyDescent="0.25">
      <c r="A37" s="562" t="s">
        <v>1148</v>
      </c>
      <c r="B37" s="563"/>
      <c r="C37" s="563"/>
      <c r="D37" s="563"/>
      <c r="E37" s="563"/>
      <c r="F37" s="563"/>
      <c r="G37" s="563"/>
      <c r="H37" s="563" t="s">
        <v>28</v>
      </c>
      <c r="I37" s="563"/>
      <c r="J37" s="563"/>
      <c r="K37" s="563"/>
      <c r="L37" s="564"/>
      <c r="Q37"/>
    </row>
    <row r="38" spans="1:20" ht="23.25" customHeight="1" x14ac:dyDescent="0.25">
      <c r="A38" s="558" t="s">
        <v>1230</v>
      </c>
      <c r="B38" s="559"/>
      <c r="C38" s="559"/>
      <c r="D38" s="559"/>
      <c r="E38" s="559"/>
      <c r="F38" s="559"/>
      <c r="G38" s="559"/>
      <c r="H38" s="560" t="s">
        <v>29</v>
      </c>
      <c r="I38" s="560"/>
      <c r="J38" s="560"/>
      <c r="K38" s="560"/>
      <c r="L38" s="561"/>
      <c r="S38"/>
    </row>
    <row r="39" spans="1:20" ht="15.75" x14ac:dyDescent="0.25">
      <c r="A39" s="562" t="s">
        <v>30</v>
      </c>
      <c r="B39" s="563"/>
      <c r="C39" s="563"/>
      <c r="D39" s="563"/>
      <c r="E39" s="563"/>
      <c r="F39" s="563"/>
      <c r="G39" s="563"/>
      <c r="H39" s="563" t="s">
        <v>31</v>
      </c>
      <c r="I39" s="563"/>
      <c r="J39" s="563"/>
      <c r="K39" s="563"/>
      <c r="L39" s="564"/>
      <c r="Q39"/>
    </row>
    <row r="40" spans="1:20" ht="16.5" thickBot="1" x14ac:dyDescent="0.3">
      <c r="A40" s="316"/>
      <c r="B40" s="314"/>
      <c r="C40" s="314"/>
      <c r="D40" s="314"/>
      <c r="E40" s="314"/>
      <c r="F40" s="314"/>
      <c r="G40" s="314"/>
      <c r="H40" s="314"/>
      <c r="I40" s="314"/>
      <c r="J40" s="314"/>
      <c r="K40" s="314"/>
      <c r="L40" s="315"/>
    </row>
    <row r="41" spans="1:20" ht="15.75" x14ac:dyDescent="0.25">
      <c r="A41" s="542"/>
      <c r="B41" s="542"/>
      <c r="C41" s="542"/>
      <c r="D41" s="542"/>
      <c r="E41" s="542"/>
      <c r="F41" s="542"/>
      <c r="G41" s="542"/>
      <c r="H41" s="542"/>
      <c r="I41" s="542"/>
      <c r="J41" s="542"/>
      <c r="K41" s="542"/>
      <c r="L41" s="542"/>
    </row>
    <row r="57" ht="33.75" customHeight="1" x14ac:dyDescent="0.25"/>
    <row r="63" ht="4.5" customHeight="1" x14ac:dyDescent="0.25"/>
    <row r="75" spans="4:7" x14ac:dyDescent="0.25">
      <c r="D75"/>
      <c r="E75"/>
      <c r="F75"/>
      <c r="G75"/>
    </row>
    <row r="130" spans="1:5" ht="15.75" customHeight="1" thickBot="1" x14ac:dyDescent="0.3"/>
    <row r="131" spans="1:5" ht="30" customHeight="1" thickTop="1" x14ac:dyDescent="0.25">
      <c r="A131" s="383"/>
      <c r="B131" s="383"/>
      <c r="C131" s="383"/>
      <c r="D131" s="383"/>
      <c r="E131" s="383"/>
    </row>
    <row r="204" spans="1:5" ht="18" customHeight="1" thickBot="1" x14ac:dyDescent="0.3">
      <c r="A204" s="381"/>
      <c r="B204" s="381"/>
      <c r="C204" s="381"/>
      <c r="D204" s="381"/>
      <c r="E204" s="381"/>
    </row>
    <row r="205" spans="1:5" ht="15.75" thickTop="1" x14ac:dyDescent="0.25"/>
    <row r="286" spans="1:1" x14ac:dyDescent="0.25">
      <c r="A286" s="328"/>
    </row>
    <row r="287" spans="1:1" x14ac:dyDescent="0.25">
      <c r="A287" s="328"/>
    </row>
    <row r="288" spans="1:1" x14ac:dyDescent="0.25">
      <c r="A288" s="328"/>
    </row>
    <row r="289" spans="1:1" x14ac:dyDescent="0.25">
      <c r="A289" s="328"/>
    </row>
    <row r="290" spans="1:1" x14ac:dyDescent="0.25">
      <c r="A290" s="328"/>
    </row>
    <row r="291" spans="1:1" x14ac:dyDescent="0.25">
      <c r="A291" s="328"/>
    </row>
    <row r="292" spans="1:1" x14ac:dyDescent="0.25">
      <c r="A292" s="328"/>
    </row>
    <row r="314" spans="2:10" ht="51.75" customHeight="1" x14ac:dyDescent="0.25">
      <c r="B314" s="335"/>
      <c r="C314" s="335"/>
      <c r="D314" s="335"/>
      <c r="E314" s="335"/>
      <c r="F314" s="335"/>
      <c r="G314" s="335"/>
      <c r="H314" s="335"/>
      <c r="I314" s="335"/>
      <c r="J314" s="335"/>
    </row>
    <row r="315" spans="2:10" x14ac:dyDescent="0.25">
      <c r="B315" s="340"/>
      <c r="C315" s="340"/>
      <c r="D315" s="340"/>
      <c r="E315" s="340"/>
      <c r="F315" s="340"/>
      <c r="G315" s="340"/>
      <c r="H315" s="340"/>
      <c r="I315" s="340"/>
      <c r="J315" s="340"/>
    </row>
    <row r="500" spans="1:10" ht="354.75" customHeight="1" x14ac:dyDescent="0.25"/>
    <row r="501" spans="1:10" ht="42.75" customHeight="1" x14ac:dyDescent="0.25"/>
    <row r="504" spans="1:10" ht="30" customHeight="1" x14ac:dyDescent="0.25"/>
    <row r="505" spans="1:10" ht="29.25" customHeight="1" x14ac:dyDescent="0.25"/>
    <row r="507" spans="1:10" ht="62.25" customHeight="1" x14ac:dyDescent="0.25"/>
    <row r="509" spans="1:10" ht="61.5" customHeight="1" x14ac:dyDescent="0.25"/>
    <row r="510" spans="1:10" ht="77.25" customHeight="1" x14ac:dyDescent="0.25"/>
    <row r="511" spans="1:10" ht="237.75" customHeight="1" x14ac:dyDescent="0.25">
      <c r="A511" s="124"/>
      <c r="B511" s="124"/>
      <c r="C511" s="124"/>
      <c r="D511" s="124"/>
      <c r="E511" s="124"/>
      <c r="F511" s="124"/>
      <c r="G511" s="124"/>
      <c r="H511" s="124"/>
      <c r="I511" s="124"/>
      <c r="J511" s="124"/>
    </row>
  </sheetData>
  <mergeCells count="59">
    <mergeCell ref="A38:G38"/>
    <mergeCell ref="H38:L38"/>
    <mergeCell ref="A39:G39"/>
    <mergeCell ref="A32:L32"/>
    <mergeCell ref="H39:L39"/>
    <mergeCell ref="A24:L24"/>
    <mergeCell ref="A25:L25"/>
    <mergeCell ref="A8:E9"/>
    <mergeCell ref="J12:L12"/>
    <mergeCell ref="J15:L15"/>
    <mergeCell ref="F15:I15"/>
    <mergeCell ref="F10:I10"/>
    <mergeCell ref="J10:L10"/>
    <mergeCell ref="A10:E19"/>
    <mergeCell ref="F13:I13"/>
    <mergeCell ref="J8:L8"/>
    <mergeCell ref="J9:L9"/>
    <mergeCell ref="F8:I9"/>
    <mergeCell ref="F18:I18"/>
    <mergeCell ref="J11:L11"/>
    <mergeCell ref="A22:L22"/>
    <mergeCell ref="A23:L23"/>
    <mergeCell ref="J19:L19"/>
    <mergeCell ref="F19:I19"/>
    <mergeCell ref="A20:L20"/>
    <mergeCell ref="A21:L21"/>
    <mergeCell ref="F17:I17"/>
    <mergeCell ref="J18:L18"/>
    <mergeCell ref="J17:L17"/>
    <mergeCell ref="F11:I11"/>
    <mergeCell ref="F14:I14"/>
    <mergeCell ref="F16:I16"/>
    <mergeCell ref="J16:L16"/>
    <mergeCell ref="F12:I12"/>
    <mergeCell ref="J14:L14"/>
    <mergeCell ref="J13:L13"/>
    <mergeCell ref="A1:L1"/>
    <mergeCell ref="A3:L3"/>
    <mergeCell ref="A4:L4"/>
    <mergeCell ref="A5:L5"/>
    <mergeCell ref="A7:L7"/>
    <mergeCell ref="A2:L2"/>
    <mergeCell ref="A6:L6"/>
    <mergeCell ref="A29:L29"/>
    <mergeCell ref="A41:L41"/>
    <mergeCell ref="A26:L26"/>
    <mergeCell ref="A27:L27"/>
    <mergeCell ref="A33:L33"/>
    <mergeCell ref="A34:G34"/>
    <mergeCell ref="H34:L34"/>
    <mergeCell ref="A35:G35"/>
    <mergeCell ref="H35:L35"/>
    <mergeCell ref="A36:G36"/>
    <mergeCell ref="H36:L36"/>
    <mergeCell ref="A37:G37"/>
    <mergeCell ref="H37:L37"/>
    <mergeCell ref="A28:L28"/>
    <mergeCell ref="A31:L31"/>
    <mergeCell ref="A30:L30"/>
  </mergeCells>
  <printOptions horizontalCentered="1"/>
  <pageMargins left="0.23622047244094491" right="0.23622047244094491" top="0.43307086614173229" bottom="0.47244094488188981" header="0.31496062992125984" footer="0.23622047244094491"/>
  <pageSetup paperSize="9" scale="73" orientation="portrait" r:id="rId1"/>
  <headerFooter>
    <oddFooter>&amp;R&amp;8&amp;P /&amp;N</oddFooter>
  </headerFooter>
  <rowBreaks count="2" manualBreakCount="2">
    <brk id="29" max="11" man="1"/>
    <brk id="40" max="1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B2EC9-2EE6-4054-B705-5131D4F4C831}">
  <dimension ref="A2:C66"/>
  <sheetViews>
    <sheetView topLeftCell="A40" workbookViewId="0">
      <selection activeCell="J70" sqref="J70"/>
    </sheetView>
  </sheetViews>
  <sheetFormatPr defaultRowHeight="15" x14ac:dyDescent="0.25"/>
  <cols>
    <col min="1" max="1" width="26.85546875" customWidth="1"/>
    <col min="11" max="11" width="22.140625" customWidth="1"/>
  </cols>
  <sheetData>
    <row r="2" spans="1:1" ht="16.5" thickBot="1" x14ac:dyDescent="0.3">
      <c r="A2" s="208" t="s">
        <v>53</v>
      </c>
    </row>
    <row r="3" spans="1:1" ht="15.75" thickTop="1" x14ac:dyDescent="0.25">
      <c r="A3" s="353" t="s">
        <v>59</v>
      </c>
    </row>
    <row r="4" spans="1:1" ht="15" customHeight="1" x14ac:dyDescent="0.25">
      <c r="A4" s="351" t="s">
        <v>61</v>
      </c>
    </row>
    <row r="5" spans="1:1" ht="15" customHeight="1" x14ac:dyDescent="0.25">
      <c r="A5" s="351" t="s">
        <v>70</v>
      </c>
    </row>
    <row r="6" spans="1:1" ht="15" customHeight="1" x14ac:dyDescent="0.25">
      <c r="A6" s="353" t="s">
        <v>84</v>
      </c>
    </row>
    <row r="7" spans="1:1" ht="15" customHeight="1" x14ac:dyDescent="0.25">
      <c r="A7" s="353" t="s">
        <v>96</v>
      </c>
    </row>
    <row r="8" spans="1:1" x14ac:dyDescent="0.25">
      <c r="A8" s="865" t="s">
        <v>104</v>
      </c>
    </row>
    <row r="9" spans="1:1" x14ac:dyDescent="0.25">
      <c r="A9" s="865"/>
    </row>
    <row r="10" spans="1:1" x14ac:dyDescent="0.25">
      <c r="A10" s="865"/>
    </row>
    <row r="11" spans="1:1" x14ac:dyDescent="0.25">
      <c r="A11" s="351" t="s">
        <v>117</v>
      </c>
    </row>
    <row r="12" spans="1:1" x14ac:dyDescent="0.25">
      <c r="A12" s="351" t="s">
        <v>121</v>
      </c>
    </row>
    <row r="13" spans="1:1" x14ac:dyDescent="0.25">
      <c r="A13" s="351" t="s">
        <v>123</v>
      </c>
    </row>
    <row r="14" spans="1:1" x14ac:dyDescent="0.25">
      <c r="A14" s="351" t="s">
        <v>130</v>
      </c>
    </row>
    <row r="15" spans="1:1" ht="30" x14ac:dyDescent="0.25">
      <c r="A15" s="351" t="s">
        <v>136</v>
      </c>
    </row>
    <row r="16" spans="1:1" ht="15" customHeight="1" x14ac:dyDescent="0.25">
      <c r="A16" s="351" t="s">
        <v>144</v>
      </c>
    </row>
    <row r="17" spans="1:1" x14ac:dyDescent="0.25">
      <c r="A17" s="351" t="s">
        <v>147</v>
      </c>
    </row>
    <row r="18" spans="1:1" ht="15" customHeight="1" x14ac:dyDescent="0.25">
      <c r="A18" s="351" t="s">
        <v>155</v>
      </c>
    </row>
    <row r="19" spans="1:1" ht="15" customHeight="1" x14ac:dyDescent="0.25">
      <c r="A19" s="355" t="s">
        <v>158</v>
      </c>
    </row>
    <row r="20" spans="1:1" x14ac:dyDescent="0.25">
      <c r="A20" s="352" t="s">
        <v>171</v>
      </c>
    </row>
    <row r="21" spans="1:1" x14ac:dyDescent="0.25">
      <c r="A21" s="351" t="s">
        <v>177</v>
      </c>
    </row>
    <row r="22" spans="1:1" ht="30" x14ac:dyDescent="0.25">
      <c r="A22" s="351" t="s">
        <v>180</v>
      </c>
    </row>
    <row r="23" spans="1:1" x14ac:dyDescent="0.25">
      <c r="A23" s="351" t="s">
        <v>194</v>
      </c>
    </row>
    <row r="24" spans="1:1" ht="30" x14ac:dyDescent="0.25">
      <c r="A24" s="351" t="s">
        <v>199</v>
      </c>
    </row>
    <row r="25" spans="1:1" x14ac:dyDescent="0.25">
      <c r="A25" s="351" t="s">
        <v>201</v>
      </c>
    </row>
    <row r="26" spans="1:1" x14ac:dyDescent="0.25">
      <c r="A26" s="351" t="s">
        <v>1004</v>
      </c>
    </row>
    <row r="27" spans="1:1" x14ac:dyDescent="0.25">
      <c r="A27" s="351" t="s">
        <v>203</v>
      </c>
    </row>
    <row r="28" spans="1:1" x14ac:dyDescent="0.25">
      <c r="A28" s="351" t="s">
        <v>205</v>
      </c>
    </row>
    <row r="29" spans="1:1" ht="15" customHeight="1" x14ac:dyDescent="0.25">
      <c r="A29" s="354" t="s">
        <v>210</v>
      </c>
    </row>
    <row r="30" spans="1:1" x14ac:dyDescent="0.25">
      <c r="A30" s="352" t="s">
        <v>217</v>
      </c>
    </row>
    <row r="31" spans="1:1" ht="15" customHeight="1" x14ac:dyDescent="0.25">
      <c r="A31" s="357" t="s">
        <v>219</v>
      </c>
    </row>
    <row r="32" spans="1:1" x14ac:dyDescent="0.25">
      <c r="A32" s="352" t="s">
        <v>228</v>
      </c>
    </row>
    <row r="33" spans="1:1" x14ac:dyDescent="0.25">
      <c r="A33" s="352" t="s">
        <v>230</v>
      </c>
    </row>
    <row r="34" spans="1:1" x14ac:dyDescent="0.25">
      <c r="A34" s="354" t="s">
        <v>241</v>
      </c>
    </row>
    <row r="35" spans="1:1" ht="15" customHeight="1" x14ac:dyDescent="0.25">
      <c r="A35" s="352" t="s">
        <v>251</v>
      </c>
    </row>
    <row r="36" spans="1:1" ht="30" x14ac:dyDescent="0.25">
      <c r="A36" s="354" t="s">
        <v>276</v>
      </c>
    </row>
    <row r="37" spans="1:1" x14ac:dyDescent="0.25">
      <c r="A37" s="863" t="s">
        <v>285</v>
      </c>
    </row>
    <row r="38" spans="1:1" x14ac:dyDescent="0.25">
      <c r="A38" s="864"/>
    </row>
    <row r="39" spans="1:1" x14ac:dyDescent="0.25">
      <c r="A39" s="866" t="s">
        <v>291</v>
      </c>
    </row>
    <row r="40" spans="1:1" x14ac:dyDescent="0.25">
      <c r="A40" s="866"/>
    </row>
    <row r="41" spans="1:1" ht="30" x14ac:dyDescent="0.25">
      <c r="A41" s="352" t="s">
        <v>294</v>
      </c>
    </row>
    <row r="42" spans="1:1" x14ac:dyDescent="0.25">
      <c r="A42" s="866" t="s">
        <v>301</v>
      </c>
    </row>
    <row r="43" spans="1:1" x14ac:dyDescent="0.25">
      <c r="A43" s="866"/>
    </row>
    <row r="44" spans="1:1" x14ac:dyDescent="0.25">
      <c r="A44" s="863" t="s">
        <v>308</v>
      </c>
    </row>
    <row r="45" spans="1:1" x14ac:dyDescent="0.25">
      <c r="A45" s="867"/>
    </row>
    <row r="46" spans="1:1" x14ac:dyDescent="0.25">
      <c r="A46" s="864"/>
    </row>
    <row r="47" spans="1:1" x14ac:dyDescent="0.25">
      <c r="A47" s="352" t="s">
        <v>312</v>
      </c>
    </row>
    <row r="48" spans="1:1" x14ac:dyDescent="0.25">
      <c r="A48" s="352" t="s">
        <v>316</v>
      </c>
    </row>
    <row r="49" spans="1:3" x14ac:dyDescent="0.25">
      <c r="A49" s="863" t="s">
        <v>331</v>
      </c>
    </row>
    <row r="50" spans="1:3" x14ac:dyDescent="0.25">
      <c r="A50" s="864"/>
      <c r="C50">
        <v>40</v>
      </c>
    </row>
    <row r="54" spans="1:3" ht="15.75" x14ac:dyDescent="0.25">
      <c r="A54" s="238" t="s">
        <v>346</v>
      </c>
    </row>
    <row r="55" spans="1:3" ht="15.75" customHeight="1" x14ac:dyDescent="0.25">
      <c r="A55" s="356" t="s">
        <v>360</v>
      </c>
    </row>
    <row r="56" spans="1:3" ht="30.75" customHeight="1" x14ac:dyDescent="0.25">
      <c r="A56" s="355" t="s">
        <v>362</v>
      </c>
    </row>
    <row r="57" spans="1:3" x14ac:dyDescent="0.25">
      <c r="A57" s="355" t="s">
        <v>369</v>
      </c>
    </row>
    <row r="58" spans="1:3" x14ac:dyDescent="0.25">
      <c r="A58" s="360" t="s">
        <v>418</v>
      </c>
    </row>
    <row r="59" spans="1:3" x14ac:dyDescent="0.25">
      <c r="A59" s="360" t="s">
        <v>1005</v>
      </c>
    </row>
    <row r="60" spans="1:3" x14ac:dyDescent="0.25">
      <c r="A60" s="355" t="s">
        <v>422</v>
      </c>
    </row>
    <row r="61" spans="1:3" x14ac:dyDescent="0.25">
      <c r="A61" s="359" t="s">
        <v>431</v>
      </c>
    </row>
    <row r="62" spans="1:3" ht="15.75" customHeight="1" x14ac:dyDescent="0.25">
      <c r="A62" s="360" t="s">
        <v>441</v>
      </c>
    </row>
    <row r="63" spans="1:3" x14ac:dyDescent="0.25">
      <c r="A63" s="355" t="s">
        <v>447</v>
      </c>
    </row>
    <row r="64" spans="1:3" ht="15.75" customHeight="1" x14ac:dyDescent="0.25">
      <c r="A64" s="361" t="s">
        <v>465</v>
      </c>
    </row>
    <row r="65" spans="1:3" x14ac:dyDescent="0.25">
      <c r="A65" s="358" t="s">
        <v>467</v>
      </c>
    </row>
    <row r="66" spans="1:3" x14ac:dyDescent="0.25">
      <c r="A66" s="355" t="s">
        <v>477</v>
      </c>
      <c r="C66">
        <v>12</v>
      </c>
    </row>
  </sheetData>
  <mergeCells count="6">
    <mergeCell ref="A49:A50"/>
    <mergeCell ref="A8:A10"/>
    <mergeCell ref="A37:A38"/>
    <mergeCell ref="A39:A40"/>
    <mergeCell ref="A42:A43"/>
    <mergeCell ref="A44:A46"/>
  </mergeCells>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D288C-3EA0-435F-9121-5603330BBC3E}">
  <dimension ref="A2:C52"/>
  <sheetViews>
    <sheetView topLeftCell="A31" workbookViewId="0">
      <selection activeCell="G42" sqref="G42"/>
    </sheetView>
  </sheetViews>
  <sheetFormatPr defaultRowHeight="15" x14ac:dyDescent="0.25"/>
  <cols>
    <col min="1" max="1" width="26.5703125" customWidth="1"/>
  </cols>
  <sheetData>
    <row r="2" spans="1:1" ht="16.5" thickBot="1" x14ac:dyDescent="0.3">
      <c r="A2" s="208" t="s">
        <v>53</v>
      </c>
    </row>
    <row r="3" spans="1:1" ht="15.75" thickTop="1" x14ac:dyDescent="0.25">
      <c r="A3" s="90" t="s">
        <v>61</v>
      </c>
    </row>
    <row r="4" spans="1:1" x14ac:dyDescent="0.25">
      <c r="A4" s="90" t="s">
        <v>70</v>
      </c>
    </row>
    <row r="5" spans="1:1" x14ac:dyDescent="0.25">
      <c r="A5" s="166" t="s">
        <v>96</v>
      </c>
    </row>
    <row r="6" spans="1:1" x14ac:dyDescent="0.25">
      <c r="A6" s="90" t="s">
        <v>104</v>
      </c>
    </row>
    <row r="7" spans="1:1" x14ac:dyDescent="0.25">
      <c r="A7" s="90" t="s">
        <v>117</v>
      </c>
    </row>
    <row r="8" spans="1:1" x14ac:dyDescent="0.25">
      <c r="A8" s="90" t="s">
        <v>121</v>
      </c>
    </row>
    <row r="9" spans="1:1" x14ac:dyDescent="0.25">
      <c r="A9" s="90" t="s">
        <v>123</v>
      </c>
    </row>
    <row r="10" spans="1:1" x14ac:dyDescent="0.25">
      <c r="A10" s="90" t="s">
        <v>130</v>
      </c>
    </row>
    <row r="11" spans="1:1" ht="30" x14ac:dyDescent="0.25">
      <c r="A11" s="90" t="s">
        <v>136</v>
      </c>
    </row>
    <row r="12" spans="1:1" x14ac:dyDescent="0.25">
      <c r="A12" s="90" t="s">
        <v>144</v>
      </c>
    </row>
    <row r="13" spans="1:1" x14ac:dyDescent="0.25">
      <c r="A13" s="90" t="s">
        <v>147</v>
      </c>
    </row>
    <row r="14" spans="1:1" x14ac:dyDescent="0.25">
      <c r="A14" s="166" t="s">
        <v>158</v>
      </c>
    </row>
    <row r="15" spans="1:1" ht="19.5" customHeight="1" x14ac:dyDescent="0.25">
      <c r="A15" s="162" t="s">
        <v>171</v>
      </c>
    </row>
    <row r="16" spans="1:1" x14ac:dyDescent="0.25">
      <c r="A16" s="90" t="s">
        <v>177</v>
      </c>
    </row>
    <row r="17" spans="1:1" ht="21" customHeight="1" x14ac:dyDescent="0.25">
      <c r="A17" s="90" t="s">
        <v>180</v>
      </c>
    </row>
    <row r="18" spans="1:1" x14ac:dyDescent="0.25">
      <c r="A18" s="90" t="s">
        <v>194</v>
      </c>
    </row>
    <row r="19" spans="1:1" ht="30" x14ac:dyDescent="0.25">
      <c r="A19" s="90" t="s">
        <v>199</v>
      </c>
    </row>
    <row r="20" spans="1:1" x14ac:dyDescent="0.25">
      <c r="A20" s="90" t="s">
        <v>201</v>
      </c>
    </row>
    <row r="21" spans="1:1" x14ac:dyDescent="0.25">
      <c r="A21" s="90" t="s">
        <v>203</v>
      </c>
    </row>
    <row r="22" spans="1:1" x14ac:dyDescent="0.25">
      <c r="A22" s="90" t="s">
        <v>205</v>
      </c>
    </row>
    <row r="23" spans="1:1" x14ac:dyDescent="0.25">
      <c r="A23" s="165" t="s">
        <v>210</v>
      </c>
    </row>
    <row r="24" spans="1:1" x14ac:dyDescent="0.25">
      <c r="A24" s="162" t="s">
        <v>217</v>
      </c>
    </row>
    <row r="25" spans="1:1" x14ac:dyDescent="0.25">
      <c r="A25" s="165" t="s">
        <v>219</v>
      </c>
    </row>
    <row r="26" spans="1:1" x14ac:dyDescent="0.25">
      <c r="A26" s="162" t="s">
        <v>228</v>
      </c>
    </row>
    <row r="27" spans="1:1" x14ac:dyDescent="0.25">
      <c r="A27" s="162" t="s">
        <v>230</v>
      </c>
    </row>
    <row r="28" spans="1:1" x14ac:dyDescent="0.25">
      <c r="A28" s="165" t="s">
        <v>241</v>
      </c>
    </row>
    <row r="29" spans="1:1" x14ac:dyDescent="0.25">
      <c r="A29" s="162" t="s">
        <v>248</v>
      </c>
    </row>
    <row r="30" spans="1:1" x14ac:dyDescent="0.25">
      <c r="A30" s="162" t="s">
        <v>251</v>
      </c>
    </row>
    <row r="31" spans="1:1" x14ac:dyDescent="0.25">
      <c r="A31" s="162" t="s">
        <v>285</v>
      </c>
    </row>
    <row r="32" spans="1:1" x14ac:dyDescent="0.25">
      <c r="A32" s="162" t="s">
        <v>287</v>
      </c>
    </row>
    <row r="33" spans="1:3" x14ac:dyDescent="0.25">
      <c r="A33" s="162" t="s">
        <v>291</v>
      </c>
    </row>
    <row r="34" spans="1:3" ht="30" x14ac:dyDescent="0.25">
      <c r="A34" s="162" t="s">
        <v>294</v>
      </c>
    </row>
    <row r="35" spans="1:3" x14ac:dyDescent="0.25">
      <c r="A35" s="162" t="s">
        <v>301</v>
      </c>
    </row>
    <row r="36" spans="1:3" x14ac:dyDescent="0.25">
      <c r="A36" s="165" t="s">
        <v>308</v>
      </c>
    </row>
    <row r="37" spans="1:3" x14ac:dyDescent="0.25">
      <c r="A37" s="217" t="s">
        <v>312</v>
      </c>
      <c r="C37" s="85">
        <v>35</v>
      </c>
    </row>
    <row r="38" spans="1:3" x14ac:dyDescent="0.25">
      <c r="A38" s="348"/>
    </row>
    <row r="39" spans="1:3" x14ac:dyDescent="0.25">
      <c r="A39" s="348"/>
    </row>
    <row r="40" spans="1:3" ht="15.75" x14ac:dyDescent="0.25">
      <c r="A40" s="349" t="s">
        <v>346</v>
      </c>
    </row>
    <row r="41" spans="1:3" x14ac:dyDescent="0.25">
      <c r="A41" s="345" t="s">
        <v>362</v>
      </c>
    </row>
    <row r="42" spans="1:3" x14ac:dyDescent="0.25">
      <c r="A42" s="345" t="s">
        <v>369</v>
      </c>
    </row>
    <row r="43" spans="1:3" x14ac:dyDescent="0.25">
      <c r="A43" s="345" t="s">
        <v>418</v>
      </c>
    </row>
    <row r="44" spans="1:3" x14ac:dyDescent="0.25">
      <c r="A44" s="345" t="s">
        <v>422</v>
      </c>
    </row>
    <row r="45" spans="1:3" x14ac:dyDescent="0.25">
      <c r="A45" s="345" t="s">
        <v>762</v>
      </c>
    </row>
    <row r="46" spans="1:3" x14ac:dyDescent="0.25">
      <c r="A46" s="346" t="s">
        <v>431</v>
      </c>
    </row>
    <row r="47" spans="1:3" x14ac:dyDescent="0.25">
      <c r="A47" s="346" t="s">
        <v>438</v>
      </c>
    </row>
    <row r="48" spans="1:3" x14ac:dyDescent="0.25">
      <c r="A48" s="345" t="s">
        <v>441</v>
      </c>
    </row>
    <row r="49" spans="1:3" x14ac:dyDescent="0.25">
      <c r="A49" s="345" t="s">
        <v>447</v>
      </c>
    </row>
    <row r="50" spans="1:3" ht="30" x14ac:dyDescent="0.25">
      <c r="A50" s="346" t="s">
        <v>465</v>
      </c>
    </row>
    <row r="51" spans="1:3" x14ac:dyDescent="0.25">
      <c r="A51" s="347" t="s">
        <v>467</v>
      </c>
    </row>
    <row r="52" spans="1:3" x14ac:dyDescent="0.25">
      <c r="A52" s="345" t="s">
        <v>477</v>
      </c>
      <c r="C52" s="85">
        <v>12</v>
      </c>
    </row>
  </sheetData>
  <pageMargins left="0.511811024" right="0.511811024" top="0.78740157499999996" bottom="0.78740157499999996" header="0.31496062000000002" footer="0.3149606200000000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49CB2-7470-4D4F-A6F4-92CB8911393F}">
  <dimension ref="A3:C66"/>
  <sheetViews>
    <sheetView topLeftCell="A47" workbookViewId="0">
      <selection activeCell="F63" sqref="F63"/>
    </sheetView>
  </sheetViews>
  <sheetFormatPr defaultRowHeight="15" x14ac:dyDescent="0.25"/>
  <cols>
    <col min="1" max="1" width="25.140625" customWidth="1"/>
    <col min="6" max="6" width="22.140625" customWidth="1"/>
  </cols>
  <sheetData>
    <row r="3" spans="1:1" ht="16.5" thickBot="1" x14ac:dyDescent="0.3">
      <c r="A3" s="208" t="s">
        <v>53</v>
      </c>
    </row>
    <row r="4" spans="1:1" ht="15.75" thickTop="1" x14ac:dyDescent="0.25">
      <c r="A4" s="166" t="s">
        <v>59</v>
      </c>
    </row>
    <row r="5" spans="1:1" x14ac:dyDescent="0.25">
      <c r="A5" s="90" t="s">
        <v>61</v>
      </c>
    </row>
    <row r="6" spans="1:1" x14ac:dyDescent="0.25">
      <c r="A6" s="90" t="s">
        <v>70</v>
      </c>
    </row>
    <row r="7" spans="1:1" x14ac:dyDescent="0.25">
      <c r="A7" s="90" t="s">
        <v>80</v>
      </c>
    </row>
    <row r="8" spans="1:1" ht="15.75" customHeight="1" x14ac:dyDescent="0.25">
      <c r="A8" s="166" t="s">
        <v>84</v>
      </c>
    </row>
    <row r="9" spans="1:1" x14ac:dyDescent="0.25">
      <c r="A9" s="166" t="s">
        <v>96</v>
      </c>
    </row>
    <row r="10" spans="1:1" ht="15.75" customHeight="1" x14ac:dyDescent="0.25">
      <c r="A10" s="90" t="s">
        <v>104</v>
      </c>
    </row>
    <row r="11" spans="1:1" ht="15.75" customHeight="1" x14ac:dyDescent="0.25">
      <c r="A11" s="90" t="s">
        <v>117</v>
      </c>
    </row>
    <row r="12" spans="1:1" x14ac:dyDescent="0.25">
      <c r="A12" s="90" t="s">
        <v>121</v>
      </c>
    </row>
    <row r="13" spans="1:1" x14ac:dyDescent="0.25">
      <c r="A13" s="90" t="s">
        <v>123</v>
      </c>
    </row>
    <row r="14" spans="1:1" x14ac:dyDescent="0.25">
      <c r="A14" s="90" t="s">
        <v>127</v>
      </c>
    </row>
    <row r="15" spans="1:1" x14ac:dyDescent="0.25">
      <c r="A15" s="90" t="s">
        <v>130</v>
      </c>
    </row>
    <row r="16" spans="1:1" ht="30" x14ac:dyDescent="0.25">
      <c r="A16" s="90" t="s">
        <v>136</v>
      </c>
    </row>
    <row r="17" spans="1:1" x14ac:dyDescent="0.25">
      <c r="A17" s="90" t="s">
        <v>144</v>
      </c>
    </row>
    <row r="18" spans="1:1" x14ac:dyDescent="0.25">
      <c r="A18" s="90" t="s">
        <v>147</v>
      </c>
    </row>
    <row r="19" spans="1:1" x14ac:dyDescent="0.25">
      <c r="A19" s="166" t="s">
        <v>158</v>
      </c>
    </row>
    <row r="20" spans="1:1" ht="18.75" customHeight="1" x14ac:dyDescent="0.25">
      <c r="A20" s="162" t="s">
        <v>171</v>
      </c>
    </row>
    <row r="21" spans="1:1" x14ac:dyDescent="0.25">
      <c r="A21" s="90" t="s">
        <v>177</v>
      </c>
    </row>
    <row r="22" spans="1:1" ht="30" x14ac:dyDescent="0.25">
      <c r="A22" s="90" t="s">
        <v>180</v>
      </c>
    </row>
    <row r="23" spans="1:1" x14ac:dyDescent="0.25">
      <c r="A23" s="319" t="s">
        <v>188</v>
      </c>
    </row>
    <row r="24" spans="1:1" x14ac:dyDescent="0.25">
      <c r="A24" s="90" t="s">
        <v>194</v>
      </c>
    </row>
    <row r="25" spans="1:1" ht="30" x14ac:dyDescent="0.25">
      <c r="A25" s="90" t="s">
        <v>199</v>
      </c>
    </row>
    <row r="26" spans="1:1" x14ac:dyDescent="0.25">
      <c r="A26" s="90" t="s">
        <v>201</v>
      </c>
    </row>
    <row r="27" spans="1:1" x14ac:dyDescent="0.25">
      <c r="A27" s="90" t="s">
        <v>203</v>
      </c>
    </row>
    <row r="28" spans="1:1" x14ac:dyDescent="0.25">
      <c r="A28" s="90" t="s">
        <v>205</v>
      </c>
    </row>
    <row r="29" spans="1:1" ht="17.25" customHeight="1" x14ac:dyDescent="0.25">
      <c r="A29" s="165" t="s">
        <v>210</v>
      </c>
    </row>
    <row r="30" spans="1:1" x14ac:dyDescent="0.25">
      <c r="A30" s="165" t="s">
        <v>213</v>
      </c>
    </row>
    <row r="31" spans="1:1" x14ac:dyDescent="0.25">
      <c r="A31" s="162" t="s">
        <v>217</v>
      </c>
    </row>
    <row r="32" spans="1:1" x14ac:dyDescent="0.25">
      <c r="A32" s="165" t="s">
        <v>219</v>
      </c>
    </row>
    <row r="33" spans="1:1" x14ac:dyDescent="0.25">
      <c r="A33" s="162" t="s">
        <v>228</v>
      </c>
    </row>
    <row r="34" spans="1:1" x14ac:dyDescent="0.25">
      <c r="A34" s="162" t="s">
        <v>230</v>
      </c>
    </row>
    <row r="35" spans="1:1" x14ac:dyDescent="0.25">
      <c r="A35" s="162" t="s">
        <v>232</v>
      </c>
    </row>
    <row r="36" spans="1:1" x14ac:dyDescent="0.25">
      <c r="A36" s="165" t="s">
        <v>241</v>
      </c>
    </row>
    <row r="37" spans="1:1" x14ac:dyDescent="0.25">
      <c r="A37" s="162" t="s">
        <v>244</v>
      </c>
    </row>
    <row r="38" spans="1:1" ht="30" x14ac:dyDescent="0.25">
      <c r="A38" s="162" t="s">
        <v>248</v>
      </c>
    </row>
    <row r="39" spans="1:1" x14ac:dyDescent="0.25">
      <c r="A39" s="162" t="s">
        <v>251</v>
      </c>
    </row>
    <row r="40" spans="1:1" x14ac:dyDescent="0.25">
      <c r="A40" s="162" t="s">
        <v>260</v>
      </c>
    </row>
    <row r="41" spans="1:1" x14ac:dyDescent="0.25">
      <c r="A41" s="162" t="s">
        <v>285</v>
      </c>
    </row>
    <row r="42" spans="1:1" x14ac:dyDescent="0.25">
      <c r="A42" s="162" t="s">
        <v>287</v>
      </c>
    </row>
    <row r="43" spans="1:1" x14ac:dyDescent="0.25">
      <c r="A43" s="162" t="s">
        <v>291</v>
      </c>
    </row>
    <row r="44" spans="1:1" ht="30" x14ac:dyDescent="0.25">
      <c r="A44" s="162" t="s">
        <v>294</v>
      </c>
    </row>
    <row r="45" spans="1:1" x14ac:dyDescent="0.25">
      <c r="A45" s="162" t="s">
        <v>301</v>
      </c>
    </row>
    <row r="46" spans="1:1" x14ac:dyDescent="0.25">
      <c r="A46" s="165" t="s">
        <v>308</v>
      </c>
    </row>
    <row r="47" spans="1:1" x14ac:dyDescent="0.25">
      <c r="A47" s="162" t="s">
        <v>312</v>
      </c>
    </row>
    <row r="48" spans="1:1" x14ac:dyDescent="0.25">
      <c r="A48" s="162" t="s">
        <v>316</v>
      </c>
    </row>
    <row r="49" spans="1:3" ht="15.75" customHeight="1" x14ac:dyDescent="0.25">
      <c r="A49" s="165" t="s">
        <v>331</v>
      </c>
    </row>
    <row r="50" spans="1:3" x14ac:dyDescent="0.25">
      <c r="A50" s="162" t="s">
        <v>207</v>
      </c>
      <c r="C50" s="85" t="s">
        <v>998</v>
      </c>
    </row>
    <row r="53" spans="1:3" ht="15.75" x14ac:dyDescent="0.25">
      <c r="A53" s="238" t="s">
        <v>346</v>
      </c>
    </row>
    <row r="54" spans="1:3" x14ac:dyDescent="0.25">
      <c r="A54" s="164" t="s">
        <v>348</v>
      </c>
    </row>
    <row r="55" spans="1:3" x14ac:dyDescent="0.25">
      <c r="A55" s="166" t="s">
        <v>362</v>
      </c>
    </row>
    <row r="56" spans="1:3" x14ac:dyDescent="0.25">
      <c r="A56" s="325" t="s">
        <v>369</v>
      </c>
    </row>
    <row r="57" spans="1:3" x14ac:dyDescent="0.25">
      <c r="A57" s="320" t="s">
        <v>416</v>
      </c>
    </row>
    <row r="58" spans="1:3" x14ac:dyDescent="0.25">
      <c r="A58" s="90" t="s">
        <v>418</v>
      </c>
    </row>
    <row r="59" spans="1:3" ht="15.75" customHeight="1" x14ac:dyDescent="0.25">
      <c r="A59" s="166" t="s">
        <v>422</v>
      </c>
    </row>
    <row r="60" spans="1:3" x14ac:dyDescent="0.25">
      <c r="A60" s="317" t="s">
        <v>431</v>
      </c>
    </row>
    <row r="61" spans="1:3" x14ac:dyDescent="0.25">
      <c r="A61" s="165" t="s">
        <v>438</v>
      </c>
    </row>
    <row r="62" spans="1:3" ht="15.75" customHeight="1" x14ac:dyDescent="0.25">
      <c r="A62" s="90" t="s">
        <v>441</v>
      </c>
    </row>
    <row r="63" spans="1:3" x14ac:dyDescent="0.25">
      <c r="A63" s="166" t="s">
        <v>447</v>
      </c>
    </row>
    <row r="64" spans="1:3" ht="27" customHeight="1" x14ac:dyDescent="0.25">
      <c r="A64" s="313" t="s">
        <v>465</v>
      </c>
    </row>
    <row r="65" spans="1:3" x14ac:dyDescent="0.25">
      <c r="A65" s="318" t="s">
        <v>467</v>
      </c>
    </row>
    <row r="66" spans="1:3" x14ac:dyDescent="0.25">
      <c r="A66" s="326" t="s">
        <v>477</v>
      </c>
      <c r="C66" s="85" t="s">
        <v>997</v>
      </c>
    </row>
  </sheetData>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45D9B-14C0-4175-984D-13C533D7C858}">
  <dimension ref="A3:D70"/>
  <sheetViews>
    <sheetView topLeftCell="A48" workbookViewId="0">
      <selection activeCell="G52" sqref="G52"/>
    </sheetView>
  </sheetViews>
  <sheetFormatPr defaultRowHeight="15" x14ac:dyDescent="0.25"/>
  <cols>
    <col min="1" max="1" width="35.85546875" customWidth="1"/>
    <col min="2" max="2" width="9.140625" customWidth="1"/>
  </cols>
  <sheetData>
    <row r="3" spans="1:1" ht="16.5" thickBot="1" x14ac:dyDescent="0.3">
      <c r="A3" s="208" t="s">
        <v>53</v>
      </c>
    </row>
    <row r="4" spans="1:1" ht="15.75" thickTop="1" x14ac:dyDescent="0.25">
      <c r="A4" s="165" t="s">
        <v>175</v>
      </c>
    </row>
    <row r="5" spans="1:1" x14ac:dyDescent="0.25">
      <c r="A5" s="162" t="s">
        <v>171</v>
      </c>
    </row>
    <row r="6" spans="1:1" x14ac:dyDescent="0.25">
      <c r="A6" s="90" t="s">
        <v>121</v>
      </c>
    </row>
    <row r="7" spans="1:1" x14ac:dyDescent="0.25">
      <c r="A7" s="166" t="s">
        <v>130</v>
      </c>
    </row>
    <row r="8" spans="1:1" x14ac:dyDescent="0.25">
      <c r="A8" s="90" t="s">
        <v>80</v>
      </c>
    </row>
    <row r="9" spans="1:1" x14ac:dyDescent="0.25">
      <c r="A9" s="165" t="s">
        <v>219</v>
      </c>
    </row>
    <row r="10" spans="1:1" x14ac:dyDescent="0.25">
      <c r="A10" s="166" t="s">
        <v>96</v>
      </c>
    </row>
    <row r="11" spans="1:1" x14ac:dyDescent="0.25">
      <c r="A11" s="162" t="s">
        <v>239</v>
      </c>
    </row>
    <row r="12" spans="1:1" x14ac:dyDescent="0.25">
      <c r="A12" s="248" t="s">
        <v>132</v>
      </c>
    </row>
    <row r="13" spans="1:1" x14ac:dyDescent="0.25">
      <c r="A13" s="90" t="s">
        <v>201</v>
      </c>
    </row>
    <row r="14" spans="1:1" x14ac:dyDescent="0.25">
      <c r="A14" s="90" t="s">
        <v>147</v>
      </c>
    </row>
    <row r="15" spans="1:1" ht="15" customHeight="1" x14ac:dyDescent="0.25">
      <c r="A15" s="90" t="s">
        <v>104</v>
      </c>
    </row>
    <row r="16" spans="1:1" x14ac:dyDescent="0.25">
      <c r="A16" s="90" t="s">
        <v>61</v>
      </c>
    </row>
    <row r="17" spans="1:1" x14ac:dyDescent="0.25">
      <c r="A17" s="90" t="s">
        <v>70</v>
      </c>
    </row>
    <row r="18" spans="1:1" x14ac:dyDescent="0.25">
      <c r="A18" s="90" t="s">
        <v>59</v>
      </c>
    </row>
    <row r="19" spans="1:1" x14ac:dyDescent="0.25">
      <c r="A19" s="162" t="s">
        <v>210</v>
      </c>
    </row>
    <row r="20" spans="1:1" x14ac:dyDescent="0.25">
      <c r="A20" s="90" t="s">
        <v>84</v>
      </c>
    </row>
    <row r="21" spans="1:1" ht="15" customHeight="1" x14ac:dyDescent="0.25">
      <c r="A21" s="165" t="s">
        <v>331</v>
      </c>
    </row>
    <row r="22" spans="1:1" x14ac:dyDescent="0.25">
      <c r="A22" s="162" t="s">
        <v>251</v>
      </c>
    </row>
    <row r="23" spans="1:1" x14ac:dyDescent="0.25">
      <c r="A23" s="90" t="s">
        <v>177</v>
      </c>
    </row>
    <row r="24" spans="1:1" x14ac:dyDescent="0.25">
      <c r="A24" s="90" t="s">
        <v>199</v>
      </c>
    </row>
    <row r="25" spans="1:1" x14ac:dyDescent="0.25">
      <c r="A25" s="90" t="s">
        <v>144</v>
      </c>
    </row>
    <row r="26" spans="1:1" x14ac:dyDescent="0.25">
      <c r="A26" s="162" t="s">
        <v>276</v>
      </c>
    </row>
    <row r="27" spans="1:1" x14ac:dyDescent="0.25">
      <c r="A27" s="162" t="s">
        <v>323</v>
      </c>
    </row>
    <row r="28" spans="1:1" x14ac:dyDescent="0.25">
      <c r="A28" s="162" t="s">
        <v>294</v>
      </c>
    </row>
    <row r="29" spans="1:1" x14ac:dyDescent="0.25">
      <c r="A29" s="162" t="s">
        <v>217</v>
      </c>
    </row>
    <row r="30" spans="1:1" x14ac:dyDescent="0.25">
      <c r="A30" s="90" t="s">
        <v>136</v>
      </c>
    </row>
    <row r="31" spans="1:1" x14ac:dyDescent="0.25">
      <c r="A31" s="162" t="s">
        <v>262</v>
      </c>
    </row>
    <row r="32" spans="1:1" x14ac:dyDescent="0.25">
      <c r="A32" s="166" t="s">
        <v>192</v>
      </c>
    </row>
    <row r="33" spans="1:1" x14ac:dyDescent="0.25">
      <c r="A33" s="90" t="s">
        <v>74</v>
      </c>
    </row>
    <row r="34" spans="1:1" x14ac:dyDescent="0.25">
      <c r="A34" s="165" t="s">
        <v>285</v>
      </c>
    </row>
    <row r="35" spans="1:1" x14ac:dyDescent="0.25">
      <c r="A35" s="162" t="s">
        <v>230</v>
      </c>
    </row>
    <row r="36" spans="1:1" x14ac:dyDescent="0.25">
      <c r="A36" s="90" t="s">
        <v>117</v>
      </c>
    </row>
    <row r="37" spans="1:1" x14ac:dyDescent="0.25">
      <c r="A37" s="162" t="s">
        <v>316</v>
      </c>
    </row>
    <row r="38" spans="1:1" x14ac:dyDescent="0.25">
      <c r="A38" s="166" t="s">
        <v>127</v>
      </c>
    </row>
    <row r="39" spans="1:1" x14ac:dyDescent="0.25">
      <c r="A39" s="90" t="s">
        <v>180</v>
      </c>
    </row>
    <row r="40" spans="1:1" x14ac:dyDescent="0.25">
      <c r="A40" s="162" t="s">
        <v>291</v>
      </c>
    </row>
    <row r="41" spans="1:1" ht="15" customHeight="1" x14ac:dyDescent="0.25">
      <c r="A41" s="162" t="s">
        <v>228</v>
      </c>
    </row>
    <row r="42" spans="1:1" x14ac:dyDescent="0.25">
      <c r="A42" s="90" t="s">
        <v>194</v>
      </c>
    </row>
    <row r="43" spans="1:1" x14ac:dyDescent="0.25">
      <c r="A43" s="166" t="s">
        <v>205</v>
      </c>
    </row>
    <row r="44" spans="1:1" x14ac:dyDescent="0.25">
      <c r="A44" s="162" t="s">
        <v>241</v>
      </c>
    </row>
    <row r="45" spans="1:1" x14ac:dyDescent="0.25">
      <c r="A45" s="162" t="s">
        <v>244</v>
      </c>
    </row>
    <row r="46" spans="1:1" x14ac:dyDescent="0.25">
      <c r="A46" s="90" t="s">
        <v>203</v>
      </c>
    </row>
    <row r="47" spans="1:1" x14ac:dyDescent="0.25">
      <c r="A47" s="162" t="s">
        <v>248</v>
      </c>
    </row>
    <row r="48" spans="1:1" x14ac:dyDescent="0.25">
      <c r="A48" s="162" t="s">
        <v>312</v>
      </c>
    </row>
    <row r="49" spans="1:4" x14ac:dyDescent="0.25">
      <c r="A49" s="166" t="s">
        <v>123</v>
      </c>
    </row>
    <row r="50" spans="1:4" x14ac:dyDescent="0.25">
      <c r="A50" s="162" t="s">
        <v>301</v>
      </c>
    </row>
    <row r="51" spans="1:4" x14ac:dyDescent="0.25">
      <c r="A51" s="90" t="s">
        <v>158</v>
      </c>
    </row>
    <row r="52" spans="1:4" x14ac:dyDescent="0.25">
      <c r="A52" s="162" t="s">
        <v>306</v>
      </c>
    </row>
    <row r="53" spans="1:4" x14ac:dyDescent="0.25">
      <c r="A53" s="162" t="s">
        <v>308</v>
      </c>
      <c r="C53" s="85">
        <v>50</v>
      </c>
      <c r="D53" s="85" t="s">
        <v>957</v>
      </c>
    </row>
    <row r="56" spans="1:4" ht="15.75" x14ac:dyDescent="0.25">
      <c r="A56" s="238" t="s">
        <v>346</v>
      </c>
    </row>
    <row r="57" spans="1:4" x14ac:dyDescent="0.25">
      <c r="A57" s="164" t="s">
        <v>348</v>
      </c>
    </row>
    <row r="58" spans="1:4" x14ac:dyDescent="0.25">
      <c r="A58" s="166" t="s">
        <v>362</v>
      </c>
    </row>
    <row r="59" spans="1:4" x14ac:dyDescent="0.25">
      <c r="A59" s="169" t="s">
        <v>369</v>
      </c>
    </row>
    <row r="60" spans="1:4" x14ac:dyDescent="0.25">
      <c r="A60" s="162" t="s">
        <v>416</v>
      </c>
    </row>
    <row r="61" spans="1:4" x14ac:dyDescent="0.25">
      <c r="A61" s="90" t="s">
        <v>418</v>
      </c>
    </row>
    <row r="62" spans="1:4" x14ac:dyDescent="0.25">
      <c r="A62" s="166" t="s">
        <v>422</v>
      </c>
    </row>
    <row r="63" spans="1:4" x14ac:dyDescent="0.25">
      <c r="A63" s="165" t="s">
        <v>431</v>
      </c>
    </row>
    <row r="64" spans="1:4" x14ac:dyDescent="0.25">
      <c r="A64" s="165" t="s">
        <v>438</v>
      </c>
    </row>
    <row r="65" spans="1:3" x14ac:dyDescent="0.25">
      <c r="A65" s="90" t="s">
        <v>441</v>
      </c>
    </row>
    <row r="66" spans="1:3" x14ac:dyDescent="0.25">
      <c r="A66" s="166" t="s">
        <v>447</v>
      </c>
    </row>
    <row r="67" spans="1:3" x14ac:dyDescent="0.25">
      <c r="A67" s="165" t="s">
        <v>458</v>
      </c>
    </row>
    <row r="68" spans="1:3" x14ac:dyDescent="0.25">
      <c r="A68" s="244" t="s">
        <v>461</v>
      </c>
    </row>
    <row r="69" spans="1:3" x14ac:dyDescent="0.25">
      <c r="A69" s="166" t="s">
        <v>467</v>
      </c>
    </row>
    <row r="70" spans="1:3" x14ac:dyDescent="0.25">
      <c r="A70" s="166" t="s">
        <v>477</v>
      </c>
      <c r="C70" s="85" t="s">
        <v>958</v>
      </c>
    </row>
  </sheetData>
  <sortState xmlns:xlrd2="http://schemas.microsoft.com/office/spreadsheetml/2017/richdata2" ref="A4:A53">
    <sortCondition ref="A4:A53"/>
  </sortState>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87D1B-958E-42AA-9CC4-4883A8B16646}">
  <dimension ref="A2:C76"/>
  <sheetViews>
    <sheetView topLeftCell="A58" workbookViewId="0">
      <selection activeCell="I54" sqref="I54:I55"/>
    </sheetView>
  </sheetViews>
  <sheetFormatPr defaultRowHeight="15" x14ac:dyDescent="0.25"/>
  <cols>
    <col min="1" max="1" width="25.42578125" customWidth="1"/>
    <col min="6" max="6" width="22.85546875" customWidth="1"/>
  </cols>
  <sheetData>
    <row r="2" spans="1:1" x14ac:dyDescent="0.25">
      <c r="A2" s="165" t="s">
        <v>171</v>
      </c>
    </row>
    <row r="3" spans="1:1" x14ac:dyDescent="0.25">
      <c r="A3" s="90" t="s">
        <v>121</v>
      </c>
    </row>
    <row r="4" spans="1:1" x14ac:dyDescent="0.25">
      <c r="A4" s="90" t="s">
        <v>130</v>
      </c>
    </row>
    <row r="5" spans="1:1" ht="15.75" customHeight="1" x14ac:dyDescent="0.25">
      <c r="A5" s="90" t="s">
        <v>155</v>
      </c>
    </row>
    <row r="6" spans="1:1" x14ac:dyDescent="0.25">
      <c r="A6" s="90" t="s">
        <v>80</v>
      </c>
    </row>
    <row r="7" spans="1:1" x14ac:dyDescent="0.25">
      <c r="A7" s="165" t="s">
        <v>219</v>
      </c>
    </row>
    <row r="8" spans="1:1" x14ac:dyDescent="0.25">
      <c r="A8" s="166" t="s">
        <v>96</v>
      </c>
    </row>
    <row r="9" spans="1:1" x14ac:dyDescent="0.25">
      <c r="A9" s="162" t="s">
        <v>239</v>
      </c>
    </row>
    <row r="10" spans="1:1" ht="15.75" customHeight="1" x14ac:dyDescent="0.25">
      <c r="A10" s="162" t="s">
        <v>270</v>
      </c>
    </row>
    <row r="11" spans="1:1" x14ac:dyDescent="0.25">
      <c r="A11" s="90" t="s">
        <v>201</v>
      </c>
    </row>
    <row r="12" spans="1:1" x14ac:dyDescent="0.25">
      <c r="A12" s="90" t="s">
        <v>147</v>
      </c>
    </row>
    <row r="13" spans="1:1" x14ac:dyDescent="0.25">
      <c r="A13" s="90" t="s">
        <v>196</v>
      </c>
    </row>
    <row r="14" spans="1:1" ht="15.75" customHeight="1" x14ac:dyDescent="0.25">
      <c r="A14" s="166" t="s">
        <v>104</v>
      </c>
    </row>
    <row r="15" spans="1:1" x14ac:dyDescent="0.25">
      <c r="A15" s="90" t="s">
        <v>61</v>
      </c>
    </row>
    <row r="16" spans="1:1" x14ac:dyDescent="0.25">
      <c r="A16" s="162" t="s">
        <v>68</v>
      </c>
    </row>
    <row r="17" spans="1:1" x14ac:dyDescent="0.25">
      <c r="A17" s="90" t="s">
        <v>70</v>
      </c>
    </row>
    <row r="18" spans="1:1" x14ac:dyDescent="0.25">
      <c r="A18" s="90" t="s">
        <v>59</v>
      </c>
    </row>
    <row r="19" spans="1:1" ht="15" customHeight="1" x14ac:dyDescent="0.25">
      <c r="A19" s="162" t="s">
        <v>272</v>
      </c>
    </row>
    <row r="20" spans="1:1" ht="15" customHeight="1" x14ac:dyDescent="0.25">
      <c r="A20" s="165" t="s">
        <v>210</v>
      </c>
    </row>
    <row r="21" spans="1:1" x14ac:dyDescent="0.25">
      <c r="A21" s="90" t="s">
        <v>84</v>
      </c>
    </row>
    <row r="22" spans="1:1" x14ac:dyDescent="0.25">
      <c r="A22" s="162" t="s">
        <v>251</v>
      </c>
    </row>
    <row r="23" spans="1:1" x14ac:dyDescent="0.25">
      <c r="A23" s="90" t="s">
        <v>177</v>
      </c>
    </row>
    <row r="24" spans="1:1" ht="30" x14ac:dyDescent="0.25">
      <c r="A24" s="90" t="s">
        <v>199</v>
      </c>
    </row>
    <row r="25" spans="1:1" x14ac:dyDescent="0.25">
      <c r="A25" s="162" t="s">
        <v>207</v>
      </c>
    </row>
    <row r="26" spans="1:1" ht="32.25" customHeight="1" x14ac:dyDescent="0.25">
      <c r="A26" s="162" t="s">
        <v>276</v>
      </c>
    </row>
    <row r="27" spans="1:1" ht="30" x14ac:dyDescent="0.25">
      <c r="A27" s="162" t="s">
        <v>323</v>
      </c>
    </row>
    <row r="28" spans="1:1" ht="30" x14ac:dyDescent="0.25">
      <c r="A28" s="162" t="s">
        <v>294</v>
      </c>
    </row>
    <row r="29" spans="1:1" ht="23.25" customHeight="1" x14ac:dyDescent="0.25">
      <c r="A29" s="162" t="s">
        <v>217</v>
      </c>
    </row>
    <row r="30" spans="1:1" ht="28.5" customHeight="1" x14ac:dyDescent="0.25">
      <c r="A30" s="90" t="s">
        <v>136</v>
      </c>
    </row>
    <row r="31" spans="1:1" ht="15" customHeight="1" x14ac:dyDescent="0.25">
      <c r="A31" s="166" t="s">
        <v>192</v>
      </c>
    </row>
    <row r="32" spans="1:1" ht="15" customHeight="1" x14ac:dyDescent="0.25">
      <c r="A32" s="166" t="s">
        <v>151</v>
      </c>
    </row>
    <row r="33" spans="1:1" x14ac:dyDescent="0.25">
      <c r="A33" s="162" t="s">
        <v>329</v>
      </c>
    </row>
    <row r="34" spans="1:1" ht="15" customHeight="1" x14ac:dyDescent="0.25">
      <c r="A34" s="165" t="s">
        <v>285</v>
      </c>
    </row>
    <row r="35" spans="1:1" x14ac:dyDescent="0.25">
      <c r="A35" s="162" t="s">
        <v>230</v>
      </c>
    </row>
    <row r="36" spans="1:1" x14ac:dyDescent="0.25">
      <c r="A36" s="162" t="s">
        <v>213</v>
      </c>
    </row>
    <row r="37" spans="1:1" x14ac:dyDescent="0.25">
      <c r="A37" s="90" t="s">
        <v>117</v>
      </c>
    </row>
    <row r="38" spans="1:1" x14ac:dyDescent="0.25">
      <c r="A38" s="165" t="s">
        <v>316</v>
      </c>
    </row>
    <row r="39" spans="1:1" x14ac:dyDescent="0.25">
      <c r="A39" s="90" t="s">
        <v>127</v>
      </c>
    </row>
    <row r="40" spans="1:1" ht="30" x14ac:dyDescent="0.25">
      <c r="A40" s="90" t="s">
        <v>180</v>
      </c>
    </row>
    <row r="41" spans="1:1" ht="15" customHeight="1" x14ac:dyDescent="0.25">
      <c r="A41" s="162" t="s">
        <v>291</v>
      </c>
    </row>
    <row r="42" spans="1:1" x14ac:dyDescent="0.25">
      <c r="A42" s="162" t="s">
        <v>228</v>
      </c>
    </row>
    <row r="43" spans="1:1" x14ac:dyDescent="0.25">
      <c r="A43" s="90" t="s">
        <v>194</v>
      </c>
    </row>
    <row r="44" spans="1:1" x14ac:dyDescent="0.25">
      <c r="A44" s="166" t="s">
        <v>205</v>
      </c>
    </row>
    <row r="45" spans="1:1" x14ac:dyDescent="0.25">
      <c r="A45" s="162" t="s">
        <v>334</v>
      </c>
    </row>
    <row r="46" spans="1:1" x14ac:dyDescent="0.25">
      <c r="A46" s="162" t="s">
        <v>241</v>
      </c>
    </row>
    <row r="47" spans="1:1" x14ac:dyDescent="0.25">
      <c r="A47" s="162" t="s">
        <v>244</v>
      </c>
    </row>
    <row r="48" spans="1:1" x14ac:dyDescent="0.25">
      <c r="A48" s="90" t="s">
        <v>203</v>
      </c>
    </row>
    <row r="49" spans="1:3" x14ac:dyDescent="0.25">
      <c r="A49" s="90" t="s">
        <v>100</v>
      </c>
    </row>
    <row r="50" spans="1:3" ht="30" x14ac:dyDescent="0.25">
      <c r="A50" s="162" t="s">
        <v>248</v>
      </c>
    </row>
    <row r="51" spans="1:3" x14ac:dyDescent="0.25">
      <c r="A51" s="165" t="s">
        <v>312</v>
      </c>
    </row>
    <row r="52" spans="1:3" x14ac:dyDescent="0.25">
      <c r="A52" s="90" t="s">
        <v>123</v>
      </c>
    </row>
    <row r="53" spans="1:3" x14ac:dyDescent="0.25">
      <c r="A53" s="162" t="s">
        <v>301</v>
      </c>
    </row>
    <row r="54" spans="1:3" x14ac:dyDescent="0.25">
      <c r="A54" s="90" t="s">
        <v>158</v>
      </c>
    </row>
    <row r="55" spans="1:3" x14ac:dyDescent="0.25">
      <c r="A55" s="162" t="s">
        <v>306</v>
      </c>
    </row>
    <row r="56" spans="1:3" x14ac:dyDescent="0.25">
      <c r="A56" s="162" t="s">
        <v>287</v>
      </c>
    </row>
    <row r="57" spans="1:3" ht="15" customHeight="1" x14ac:dyDescent="0.25">
      <c r="A57" s="217" t="s">
        <v>308</v>
      </c>
      <c r="C57" s="85" t="s">
        <v>959</v>
      </c>
    </row>
    <row r="60" spans="1:3" ht="15.75" x14ac:dyDescent="0.25">
      <c r="A60" s="238" t="s">
        <v>346</v>
      </c>
    </row>
    <row r="61" spans="1:3" x14ac:dyDescent="0.25">
      <c r="A61" s="164" t="s">
        <v>348</v>
      </c>
    </row>
    <row r="62" spans="1:3" x14ac:dyDescent="0.25">
      <c r="A62" s="166" t="s">
        <v>362</v>
      </c>
    </row>
    <row r="63" spans="1:3" x14ac:dyDescent="0.25">
      <c r="A63" s="169" t="s">
        <v>369</v>
      </c>
    </row>
    <row r="64" spans="1:3" x14ac:dyDescent="0.25">
      <c r="A64" s="298" t="s">
        <v>414</v>
      </c>
    </row>
    <row r="65" spans="1:3" x14ac:dyDescent="0.25">
      <c r="A65" s="90" t="s">
        <v>418</v>
      </c>
    </row>
    <row r="66" spans="1:3" x14ac:dyDescent="0.25">
      <c r="A66" s="166" t="s">
        <v>422</v>
      </c>
    </row>
    <row r="67" spans="1:3" x14ac:dyDescent="0.25">
      <c r="A67" s="166" t="s">
        <v>427</v>
      </c>
    </row>
    <row r="68" spans="1:3" x14ac:dyDescent="0.25">
      <c r="A68" s="165" t="s">
        <v>431</v>
      </c>
    </row>
    <row r="69" spans="1:3" x14ac:dyDescent="0.25">
      <c r="A69" s="165" t="s">
        <v>438</v>
      </c>
    </row>
    <row r="70" spans="1:3" x14ac:dyDescent="0.25">
      <c r="A70" s="90" t="s">
        <v>441</v>
      </c>
    </row>
    <row r="71" spans="1:3" x14ac:dyDescent="0.25">
      <c r="A71" s="297" t="s">
        <v>445</v>
      </c>
    </row>
    <row r="72" spans="1:3" x14ac:dyDescent="0.25">
      <c r="A72" s="166" t="s">
        <v>447</v>
      </c>
    </row>
    <row r="73" spans="1:3" x14ac:dyDescent="0.25">
      <c r="A73" s="244" t="s">
        <v>461</v>
      </c>
    </row>
    <row r="74" spans="1:3" x14ac:dyDescent="0.25">
      <c r="A74" s="299" t="s">
        <v>463</v>
      </c>
    </row>
    <row r="75" spans="1:3" x14ac:dyDescent="0.25">
      <c r="A75" s="166" t="s">
        <v>467</v>
      </c>
    </row>
    <row r="76" spans="1:3" x14ac:dyDescent="0.25">
      <c r="A76" s="216" t="s">
        <v>477</v>
      </c>
      <c r="C76" s="85" t="s">
        <v>960</v>
      </c>
    </row>
  </sheetData>
  <sortState xmlns:xlrd2="http://schemas.microsoft.com/office/spreadsheetml/2017/richdata2" ref="A2:A76">
    <sortCondition ref="A1:A76"/>
  </sortState>
  <pageMargins left="0.511811024" right="0.511811024" top="0.78740157499999996" bottom="0.78740157499999996" header="0.31496062000000002" footer="0.3149606200000000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4F679-E370-46A6-8CD1-5B4C49DFD309}">
  <dimension ref="B2:I68"/>
  <sheetViews>
    <sheetView topLeftCell="A14" workbookViewId="0">
      <selection activeCell="G58" sqref="G58:G69"/>
    </sheetView>
  </sheetViews>
  <sheetFormatPr defaultRowHeight="15" x14ac:dyDescent="0.25"/>
  <cols>
    <col min="2" max="2" width="22.28515625" customWidth="1"/>
    <col min="7" max="7" width="14.5703125" customWidth="1"/>
  </cols>
  <sheetData>
    <row r="2" spans="2:2" x14ac:dyDescent="0.25">
      <c r="B2" s="90" t="s">
        <v>59</v>
      </c>
    </row>
    <row r="3" spans="2:2" ht="15" customHeight="1" x14ac:dyDescent="0.25">
      <c r="B3" s="166" t="s">
        <v>61</v>
      </c>
    </row>
    <row r="4" spans="2:2" ht="15" customHeight="1" x14ac:dyDescent="0.25">
      <c r="B4" s="90" t="s">
        <v>70</v>
      </c>
    </row>
    <row r="5" spans="2:2" ht="15" customHeight="1" x14ac:dyDescent="0.25">
      <c r="B5" s="166" t="s">
        <v>84</v>
      </c>
    </row>
    <row r="6" spans="2:2" ht="15" customHeight="1" x14ac:dyDescent="0.25">
      <c r="B6" s="90" t="s">
        <v>96</v>
      </c>
    </row>
    <row r="7" spans="2:2" x14ac:dyDescent="0.25">
      <c r="B7" s="90" t="s">
        <v>104</v>
      </c>
    </row>
    <row r="8" spans="2:2" x14ac:dyDescent="0.25">
      <c r="B8" s="90" t="s">
        <v>108</v>
      </c>
    </row>
    <row r="9" spans="2:2" x14ac:dyDescent="0.25">
      <c r="B9" s="90" t="s">
        <v>117</v>
      </c>
    </row>
    <row r="10" spans="2:2" x14ac:dyDescent="0.25">
      <c r="B10" s="90" t="s">
        <v>121</v>
      </c>
    </row>
    <row r="11" spans="2:2" ht="30" x14ac:dyDescent="0.25">
      <c r="B11" s="90" t="s">
        <v>123</v>
      </c>
    </row>
    <row r="12" spans="2:2" x14ac:dyDescent="0.25">
      <c r="B12" s="90" t="s">
        <v>130</v>
      </c>
    </row>
    <row r="13" spans="2:2" x14ac:dyDescent="0.25">
      <c r="B13" s="248" t="s">
        <v>132</v>
      </c>
    </row>
    <row r="14" spans="2:2" ht="30" x14ac:dyDescent="0.25">
      <c r="B14" s="90" t="s">
        <v>136</v>
      </c>
    </row>
    <row r="15" spans="2:2" ht="15" customHeight="1" x14ac:dyDescent="0.25">
      <c r="B15" s="90" t="s">
        <v>144</v>
      </c>
    </row>
    <row r="16" spans="2:2" x14ac:dyDescent="0.25">
      <c r="B16" s="90" t="s">
        <v>147</v>
      </c>
    </row>
    <row r="17" spans="2:2" ht="15" customHeight="1" x14ac:dyDescent="0.25">
      <c r="B17" s="166" t="s">
        <v>158</v>
      </c>
    </row>
    <row r="18" spans="2:2" ht="30" x14ac:dyDescent="0.25">
      <c r="B18" s="162" t="s">
        <v>171</v>
      </c>
    </row>
    <row r="19" spans="2:2" x14ac:dyDescent="0.25">
      <c r="B19" s="90" t="s">
        <v>177</v>
      </c>
    </row>
    <row r="20" spans="2:2" ht="30" x14ac:dyDescent="0.25">
      <c r="B20" s="90" t="s">
        <v>180</v>
      </c>
    </row>
    <row r="21" spans="2:2" x14ac:dyDescent="0.25">
      <c r="B21" s="90" t="s">
        <v>194</v>
      </c>
    </row>
    <row r="22" spans="2:2" ht="30" x14ac:dyDescent="0.25">
      <c r="B22" s="90" t="s">
        <v>199</v>
      </c>
    </row>
    <row r="23" spans="2:2" x14ac:dyDescent="0.25">
      <c r="B23" s="90" t="s">
        <v>201</v>
      </c>
    </row>
    <row r="24" spans="2:2" x14ac:dyDescent="0.25">
      <c r="B24" s="90" t="s">
        <v>203</v>
      </c>
    </row>
    <row r="25" spans="2:2" x14ac:dyDescent="0.25">
      <c r="B25" s="90" t="s">
        <v>205</v>
      </c>
    </row>
    <row r="26" spans="2:2" x14ac:dyDescent="0.25">
      <c r="B26" s="868" t="s">
        <v>210</v>
      </c>
    </row>
    <row r="27" spans="2:2" x14ac:dyDescent="0.25">
      <c r="B27" s="869"/>
    </row>
    <row r="28" spans="2:2" x14ac:dyDescent="0.25">
      <c r="B28" s="162" t="s">
        <v>217</v>
      </c>
    </row>
    <row r="29" spans="2:2" ht="15" customHeight="1" x14ac:dyDescent="0.25">
      <c r="B29" s="162" t="s">
        <v>219</v>
      </c>
    </row>
    <row r="30" spans="2:2" x14ac:dyDescent="0.25">
      <c r="B30" s="162" t="s">
        <v>228</v>
      </c>
    </row>
    <row r="31" spans="2:2" x14ac:dyDescent="0.25">
      <c r="B31" s="162" t="s">
        <v>230</v>
      </c>
    </row>
    <row r="32" spans="2:2" ht="30" x14ac:dyDescent="0.25">
      <c r="B32" s="162" t="s">
        <v>241</v>
      </c>
    </row>
    <row r="33" spans="2:2" x14ac:dyDescent="0.25">
      <c r="B33" s="162" t="s">
        <v>244</v>
      </c>
    </row>
    <row r="34" spans="2:2" x14ac:dyDescent="0.25">
      <c r="B34" s="162" t="s">
        <v>246</v>
      </c>
    </row>
    <row r="35" spans="2:2" ht="30" x14ac:dyDescent="0.25">
      <c r="B35" s="162" t="s">
        <v>248</v>
      </c>
    </row>
    <row r="36" spans="2:2" ht="15" customHeight="1" x14ac:dyDescent="0.25">
      <c r="B36" s="162" t="s">
        <v>251</v>
      </c>
    </row>
    <row r="37" spans="2:2" ht="30" x14ac:dyDescent="0.25">
      <c r="B37" s="162" t="s">
        <v>262</v>
      </c>
    </row>
    <row r="38" spans="2:2" x14ac:dyDescent="0.25">
      <c r="B38" s="162" t="s">
        <v>272</v>
      </c>
    </row>
    <row r="39" spans="2:2" ht="15" customHeight="1" x14ac:dyDescent="0.25">
      <c r="B39" s="165" t="s">
        <v>282</v>
      </c>
    </row>
    <row r="40" spans="2:2" x14ac:dyDescent="0.25">
      <c r="B40" s="162" t="s">
        <v>285</v>
      </c>
    </row>
    <row r="41" spans="2:2" x14ac:dyDescent="0.25">
      <c r="B41" s="162" t="s">
        <v>287</v>
      </c>
    </row>
    <row r="42" spans="2:2" ht="30" x14ac:dyDescent="0.25">
      <c r="B42" s="162" t="s">
        <v>291</v>
      </c>
    </row>
    <row r="43" spans="2:2" ht="30" x14ac:dyDescent="0.25">
      <c r="B43" s="162" t="s">
        <v>294</v>
      </c>
    </row>
    <row r="44" spans="2:2" x14ac:dyDescent="0.25">
      <c r="B44" s="162" t="s">
        <v>301</v>
      </c>
    </row>
    <row r="45" spans="2:2" x14ac:dyDescent="0.25">
      <c r="B45" s="162" t="s">
        <v>306</v>
      </c>
    </row>
    <row r="46" spans="2:2" ht="15" customHeight="1" x14ac:dyDescent="0.25">
      <c r="B46" s="162" t="s">
        <v>308</v>
      </c>
    </row>
    <row r="47" spans="2:2" x14ac:dyDescent="0.25">
      <c r="B47" s="162" t="s">
        <v>312</v>
      </c>
    </row>
    <row r="48" spans="2:2" x14ac:dyDescent="0.25">
      <c r="B48" s="162" t="s">
        <v>316</v>
      </c>
    </row>
    <row r="49" spans="2:7" ht="30" x14ac:dyDescent="0.25">
      <c r="B49" s="162" t="s">
        <v>323</v>
      </c>
    </row>
    <row r="50" spans="2:7" x14ac:dyDescent="0.25">
      <c r="B50" s="162" t="s">
        <v>329</v>
      </c>
    </row>
    <row r="51" spans="2:7" x14ac:dyDescent="0.25">
      <c r="B51" s="165" t="s">
        <v>331</v>
      </c>
    </row>
    <row r="52" spans="2:7" x14ac:dyDescent="0.25">
      <c r="B52" s="162" t="s">
        <v>334</v>
      </c>
    </row>
    <row r="53" spans="2:7" ht="30" x14ac:dyDescent="0.25">
      <c r="B53" s="162" t="s">
        <v>336</v>
      </c>
    </row>
    <row r="54" spans="2:7" x14ac:dyDescent="0.25">
      <c r="B54" s="165" t="s">
        <v>207</v>
      </c>
    </row>
    <row r="55" spans="2:7" x14ac:dyDescent="0.25">
      <c r="B55" s="162" t="s">
        <v>340</v>
      </c>
      <c r="D55" s="85" t="s">
        <v>961</v>
      </c>
    </row>
    <row r="57" spans="2:7" ht="31.5" x14ac:dyDescent="0.25">
      <c r="G57" s="238" t="s">
        <v>346</v>
      </c>
    </row>
    <row r="58" spans="2:7" ht="30" x14ac:dyDescent="0.25">
      <c r="G58" s="166" t="s">
        <v>362</v>
      </c>
    </row>
    <row r="59" spans="2:7" ht="15" customHeight="1" x14ac:dyDescent="0.25">
      <c r="G59" s="166" t="s">
        <v>369</v>
      </c>
    </row>
    <row r="60" spans="2:7" ht="30" x14ac:dyDescent="0.25">
      <c r="G60" s="90" t="s">
        <v>418</v>
      </c>
    </row>
    <row r="61" spans="2:7" ht="15" customHeight="1" x14ac:dyDescent="0.25">
      <c r="G61" s="166" t="s">
        <v>422</v>
      </c>
    </row>
    <row r="62" spans="2:7" x14ac:dyDescent="0.25">
      <c r="G62" s="166" t="s">
        <v>427</v>
      </c>
    </row>
    <row r="63" spans="2:7" ht="15" customHeight="1" x14ac:dyDescent="0.25">
      <c r="G63" s="165" t="s">
        <v>431</v>
      </c>
    </row>
    <row r="64" spans="2:7" ht="15" customHeight="1" x14ac:dyDescent="0.25">
      <c r="G64" s="165" t="s">
        <v>438</v>
      </c>
    </row>
    <row r="65" spans="7:9" x14ac:dyDescent="0.25">
      <c r="G65" s="90" t="s">
        <v>441</v>
      </c>
    </row>
    <row r="66" spans="7:9" ht="30" x14ac:dyDescent="0.25">
      <c r="G66" s="166" t="s">
        <v>447</v>
      </c>
    </row>
    <row r="67" spans="7:9" ht="30" x14ac:dyDescent="0.25">
      <c r="G67" s="166" t="s">
        <v>467</v>
      </c>
    </row>
    <row r="68" spans="7:9" ht="15" customHeight="1" x14ac:dyDescent="0.25">
      <c r="G68" s="166" t="s">
        <v>477</v>
      </c>
      <c r="I68" s="85" t="s">
        <v>962</v>
      </c>
    </row>
  </sheetData>
  <mergeCells count="1">
    <mergeCell ref="B26:B27"/>
  </mergeCells>
  <pageMargins left="0.511811024" right="0.511811024" top="0.78740157499999996" bottom="0.78740157499999996" header="0.31496062000000002" footer="0.3149606200000000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43DF1-83C8-494E-9E59-BE6838CA51CC}">
  <dimension ref="B2:D54"/>
  <sheetViews>
    <sheetView topLeftCell="A34" workbookViewId="0">
      <selection activeCell="H19" sqref="H19"/>
    </sheetView>
  </sheetViews>
  <sheetFormatPr defaultRowHeight="15" x14ac:dyDescent="0.25"/>
  <cols>
    <col min="2" max="2" width="27" customWidth="1"/>
    <col min="10" max="10" width="24.140625" customWidth="1"/>
  </cols>
  <sheetData>
    <row r="2" spans="2:2" ht="16.5" thickBot="1" x14ac:dyDescent="0.3">
      <c r="B2" s="208" t="s">
        <v>53</v>
      </c>
    </row>
    <row r="3" spans="2:2" ht="15" customHeight="1" thickTop="1" x14ac:dyDescent="0.25">
      <c r="B3" s="162" t="s">
        <v>171</v>
      </c>
    </row>
    <row r="4" spans="2:2" ht="15.75" customHeight="1" x14ac:dyDescent="0.25">
      <c r="B4" s="90" t="s">
        <v>121</v>
      </c>
    </row>
    <row r="5" spans="2:2" ht="15.75" customHeight="1" x14ac:dyDescent="0.25">
      <c r="B5" s="90" t="s">
        <v>130</v>
      </c>
    </row>
    <row r="6" spans="2:2" x14ac:dyDescent="0.25">
      <c r="B6" s="90" t="s">
        <v>80</v>
      </c>
    </row>
    <row r="7" spans="2:2" ht="15" customHeight="1" x14ac:dyDescent="0.25">
      <c r="B7" s="165" t="s">
        <v>219</v>
      </c>
    </row>
    <row r="8" spans="2:2" ht="15" customHeight="1" x14ac:dyDescent="0.25">
      <c r="B8" s="162" t="s">
        <v>282</v>
      </c>
    </row>
    <row r="9" spans="2:2" ht="15.75" customHeight="1" x14ac:dyDescent="0.25">
      <c r="B9" s="90" t="s">
        <v>201</v>
      </c>
    </row>
    <row r="10" spans="2:2" x14ac:dyDescent="0.25">
      <c r="B10" s="90" t="s">
        <v>147</v>
      </c>
    </row>
    <row r="11" spans="2:2" x14ac:dyDescent="0.25">
      <c r="B11" s="90" t="s">
        <v>104</v>
      </c>
    </row>
    <row r="12" spans="2:2" x14ac:dyDescent="0.25">
      <c r="B12" s="90" t="s">
        <v>61</v>
      </c>
    </row>
    <row r="13" spans="2:2" x14ac:dyDescent="0.25">
      <c r="B13" s="90" t="s">
        <v>70</v>
      </c>
    </row>
    <row r="14" spans="2:2" ht="15" customHeight="1" x14ac:dyDescent="0.25">
      <c r="B14" s="90" t="s">
        <v>59</v>
      </c>
    </row>
    <row r="15" spans="2:2" x14ac:dyDescent="0.25">
      <c r="B15" s="162" t="s">
        <v>210</v>
      </c>
    </row>
    <row r="16" spans="2:2" ht="15" customHeight="1" x14ac:dyDescent="0.25">
      <c r="B16" s="166" t="s">
        <v>84</v>
      </c>
    </row>
    <row r="17" spans="2:2" x14ac:dyDescent="0.25">
      <c r="B17" s="162" t="s">
        <v>251</v>
      </c>
    </row>
    <row r="18" spans="2:2" x14ac:dyDescent="0.25">
      <c r="B18" s="90" t="s">
        <v>177</v>
      </c>
    </row>
    <row r="19" spans="2:2" ht="30" x14ac:dyDescent="0.25">
      <c r="B19" s="90" t="s">
        <v>199</v>
      </c>
    </row>
    <row r="20" spans="2:2" x14ac:dyDescent="0.25">
      <c r="B20" s="90" t="s">
        <v>144</v>
      </c>
    </row>
    <row r="21" spans="2:2" x14ac:dyDescent="0.25">
      <c r="B21" s="162" t="s">
        <v>340</v>
      </c>
    </row>
    <row r="22" spans="2:2" ht="30" x14ac:dyDescent="0.25">
      <c r="B22" s="162" t="s">
        <v>323</v>
      </c>
    </row>
    <row r="23" spans="2:2" ht="30" x14ac:dyDescent="0.25">
      <c r="B23" s="162" t="s">
        <v>294</v>
      </c>
    </row>
    <row r="24" spans="2:2" x14ac:dyDescent="0.25">
      <c r="B24" s="162" t="s">
        <v>217</v>
      </c>
    </row>
    <row r="25" spans="2:2" ht="30" x14ac:dyDescent="0.25">
      <c r="B25" s="90" t="s">
        <v>136</v>
      </c>
    </row>
    <row r="26" spans="2:2" x14ac:dyDescent="0.25">
      <c r="B26" s="162" t="s">
        <v>230</v>
      </c>
    </row>
    <row r="27" spans="2:2" ht="15" customHeight="1" x14ac:dyDescent="0.25">
      <c r="B27" s="90" t="s">
        <v>117</v>
      </c>
    </row>
    <row r="28" spans="2:2" x14ac:dyDescent="0.25">
      <c r="B28" s="162" t="s">
        <v>316</v>
      </c>
    </row>
    <row r="29" spans="2:2" ht="30" x14ac:dyDescent="0.25">
      <c r="B29" s="90" t="s">
        <v>180</v>
      </c>
    </row>
    <row r="30" spans="2:2" ht="15" customHeight="1" x14ac:dyDescent="0.25">
      <c r="B30" s="162" t="s">
        <v>291</v>
      </c>
    </row>
    <row r="31" spans="2:2" x14ac:dyDescent="0.25">
      <c r="B31" s="165" t="s">
        <v>228</v>
      </c>
    </row>
    <row r="32" spans="2:2" x14ac:dyDescent="0.25">
      <c r="B32" s="90" t="s">
        <v>194</v>
      </c>
    </row>
    <row r="33" spans="2:4" x14ac:dyDescent="0.25">
      <c r="B33" s="90" t="s">
        <v>205</v>
      </c>
    </row>
    <row r="34" spans="2:4" x14ac:dyDescent="0.25">
      <c r="B34" s="90" t="s">
        <v>203</v>
      </c>
    </row>
    <row r="35" spans="2:4" ht="63" customHeight="1" x14ac:dyDescent="0.25">
      <c r="B35" s="90" t="s">
        <v>123</v>
      </c>
    </row>
    <row r="36" spans="2:4" ht="15" customHeight="1" x14ac:dyDescent="0.25">
      <c r="B36" s="162" t="s">
        <v>301</v>
      </c>
    </row>
    <row r="37" spans="2:4" x14ac:dyDescent="0.25">
      <c r="B37" s="90" t="s">
        <v>158</v>
      </c>
    </row>
    <row r="38" spans="2:4" x14ac:dyDescent="0.25">
      <c r="B38" s="162" t="s">
        <v>306</v>
      </c>
    </row>
    <row r="39" spans="2:4" x14ac:dyDescent="0.25">
      <c r="B39" s="162" t="s">
        <v>308</v>
      </c>
      <c r="D39" s="85" t="s">
        <v>963</v>
      </c>
    </row>
    <row r="42" spans="2:4" ht="15.75" x14ac:dyDescent="0.25">
      <c r="B42" s="238" t="s">
        <v>346</v>
      </c>
    </row>
    <row r="43" spans="2:4" x14ac:dyDescent="0.25">
      <c r="B43" s="166" t="s">
        <v>348</v>
      </c>
    </row>
    <row r="44" spans="2:4" ht="15" customHeight="1" x14ac:dyDescent="0.25">
      <c r="B44" s="166" t="s">
        <v>362</v>
      </c>
    </row>
    <row r="45" spans="2:4" x14ac:dyDescent="0.25">
      <c r="B45" s="169" t="s">
        <v>369</v>
      </c>
    </row>
    <row r="46" spans="2:4" ht="15" customHeight="1" x14ac:dyDescent="0.25">
      <c r="B46" s="90" t="s">
        <v>418</v>
      </c>
    </row>
    <row r="47" spans="2:4" x14ac:dyDescent="0.25">
      <c r="B47" s="166" t="s">
        <v>422</v>
      </c>
    </row>
    <row r="48" spans="2:4" ht="15" customHeight="1" x14ac:dyDescent="0.25">
      <c r="B48" s="165" t="s">
        <v>431</v>
      </c>
    </row>
    <row r="49" spans="2:4" x14ac:dyDescent="0.25">
      <c r="B49" s="165" t="s">
        <v>438</v>
      </c>
    </row>
    <row r="50" spans="2:4" ht="15" customHeight="1" x14ac:dyDescent="0.25">
      <c r="B50" s="90" t="s">
        <v>441</v>
      </c>
    </row>
    <row r="51" spans="2:4" x14ac:dyDescent="0.25">
      <c r="B51" s="166" t="s">
        <v>447</v>
      </c>
    </row>
    <row r="52" spans="2:4" x14ac:dyDescent="0.25">
      <c r="B52" s="166" t="s">
        <v>467</v>
      </c>
    </row>
    <row r="53" spans="2:4" x14ac:dyDescent="0.25">
      <c r="B53" s="90" t="s">
        <v>477</v>
      </c>
      <c r="D53" s="85" t="s">
        <v>964</v>
      </c>
    </row>
    <row r="54" spans="2:4" ht="15" customHeight="1" x14ac:dyDescent="0.25"/>
  </sheetData>
  <sortState xmlns:xlrd2="http://schemas.microsoft.com/office/spreadsheetml/2017/richdata2" ref="B3:B39">
    <sortCondition ref="B3:B39"/>
  </sortState>
  <pageMargins left="0.511811024" right="0.511811024" top="0.78740157499999996" bottom="0.78740157499999996" header="0.31496062000000002" footer="0.3149606200000000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62"/>
  <sheetViews>
    <sheetView workbookViewId="0">
      <selection activeCell="A2" sqref="A2"/>
    </sheetView>
  </sheetViews>
  <sheetFormatPr defaultRowHeight="15" x14ac:dyDescent="0.25"/>
  <cols>
    <col min="1" max="1" width="21.7109375" customWidth="1"/>
    <col min="6" max="6" width="15" customWidth="1"/>
  </cols>
  <sheetData>
    <row r="2" spans="1:1" x14ac:dyDescent="0.25">
      <c r="A2" s="216" t="s">
        <v>61</v>
      </c>
    </row>
    <row r="3" spans="1:1" ht="30" x14ac:dyDescent="0.25">
      <c r="A3" s="216" t="s">
        <v>70</v>
      </c>
    </row>
    <row r="4" spans="1:1" ht="30" x14ac:dyDescent="0.25">
      <c r="A4" s="216" t="s">
        <v>74</v>
      </c>
    </row>
    <row r="5" spans="1:1" x14ac:dyDescent="0.25">
      <c r="A5" s="216" t="s">
        <v>80</v>
      </c>
    </row>
    <row r="6" spans="1:1" x14ac:dyDescent="0.25">
      <c r="A6" s="216" t="s">
        <v>84</v>
      </c>
    </row>
    <row r="7" spans="1:1" ht="15.75" customHeight="1" x14ac:dyDescent="0.25">
      <c r="A7" s="216" t="s">
        <v>96</v>
      </c>
    </row>
    <row r="8" spans="1:1" x14ac:dyDescent="0.25">
      <c r="A8" s="216" t="s">
        <v>104</v>
      </c>
    </row>
    <row r="9" spans="1:1" ht="15.75" customHeight="1" x14ac:dyDescent="0.25">
      <c r="A9" s="216" t="s">
        <v>117</v>
      </c>
    </row>
    <row r="10" spans="1:1" ht="30" x14ac:dyDescent="0.25">
      <c r="A10" s="216" t="s">
        <v>123</v>
      </c>
    </row>
    <row r="11" spans="1:1" x14ac:dyDescent="0.25">
      <c r="A11" s="216" t="s">
        <v>125</v>
      </c>
    </row>
    <row r="12" spans="1:1" x14ac:dyDescent="0.25">
      <c r="A12" s="216" t="s">
        <v>130</v>
      </c>
    </row>
    <row r="13" spans="1:1" ht="30" x14ac:dyDescent="0.25">
      <c r="A13" s="216" t="s">
        <v>136</v>
      </c>
    </row>
    <row r="14" spans="1:1" ht="30" x14ac:dyDescent="0.25">
      <c r="A14" s="216" t="s">
        <v>142</v>
      </c>
    </row>
    <row r="15" spans="1:1" x14ac:dyDescent="0.25">
      <c r="A15" s="216" t="s">
        <v>147</v>
      </c>
    </row>
    <row r="16" spans="1:1" ht="30" x14ac:dyDescent="0.25">
      <c r="A16" s="216" t="s">
        <v>149</v>
      </c>
    </row>
    <row r="17" spans="1:1" ht="30" x14ac:dyDescent="0.25">
      <c r="A17" s="216" t="s">
        <v>153</v>
      </c>
    </row>
    <row r="18" spans="1:1" ht="15" customHeight="1" x14ac:dyDescent="0.25">
      <c r="A18" s="216" t="s">
        <v>155</v>
      </c>
    </row>
    <row r="19" spans="1:1" ht="15.75" customHeight="1" x14ac:dyDescent="0.25">
      <c r="A19" s="216" t="s">
        <v>158</v>
      </c>
    </row>
    <row r="20" spans="1:1" ht="15.75" customHeight="1" x14ac:dyDescent="0.25">
      <c r="A20" s="216" t="s">
        <v>167</v>
      </c>
    </row>
    <row r="21" spans="1:1" x14ac:dyDescent="0.25">
      <c r="A21" s="217" t="s">
        <v>965</v>
      </c>
    </row>
    <row r="22" spans="1:1" x14ac:dyDescent="0.25">
      <c r="A22" s="216" t="s">
        <v>177</v>
      </c>
    </row>
    <row r="23" spans="1:1" ht="30" x14ac:dyDescent="0.25">
      <c r="A23" s="216" t="s">
        <v>180</v>
      </c>
    </row>
    <row r="24" spans="1:1" x14ac:dyDescent="0.25">
      <c r="A24" s="216" t="s">
        <v>188</v>
      </c>
    </row>
    <row r="25" spans="1:1" ht="30" x14ac:dyDescent="0.25">
      <c r="A25" s="216" t="s">
        <v>194</v>
      </c>
    </row>
    <row r="26" spans="1:1" ht="30" x14ac:dyDescent="0.25">
      <c r="A26" s="216" t="s">
        <v>199</v>
      </c>
    </row>
    <row r="27" spans="1:1" x14ac:dyDescent="0.25">
      <c r="A27" s="216" t="s">
        <v>201</v>
      </c>
    </row>
    <row r="28" spans="1:1" x14ac:dyDescent="0.25">
      <c r="A28" s="216" t="s">
        <v>203</v>
      </c>
    </row>
    <row r="29" spans="1:1" x14ac:dyDescent="0.25">
      <c r="A29" s="216" t="s">
        <v>205</v>
      </c>
    </row>
    <row r="30" spans="1:1" ht="30" x14ac:dyDescent="0.25">
      <c r="A30" s="217" t="s">
        <v>210</v>
      </c>
    </row>
    <row r="31" spans="1:1" x14ac:dyDescent="0.25">
      <c r="A31" s="217" t="s">
        <v>213</v>
      </c>
    </row>
    <row r="32" spans="1:1" x14ac:dyDescent="0.25">
      <c r="A32" s="217" t="s">
        <v>217</v>
      </c>
    </row>
    <row r="33" spans="1:3" ht="15" customHeight="1" x14ac:dyDescent="0.25">
      <c r="A33" s="217" t="s">
        <v>219</v>
      </c>
    </row>
    <row r="34" spans="1:3" x14ac:dyDescent="0.25">
      <c r="A34" s="217" t="s">
        <v>228</v>
      </c>
    </row>
    <row r="35" spans="1:3" x14ac:dyDescent="0.25">
      <c r="A35" s="217" t="s">
        <v>230</v>
      </c>
    </row>
    <row r="36" spans="1:3" ht="30" x14ac:dyDescent="0.25">
      <c r="A36" s="217" t="s">
        <v>239</v>
      </c>
    </row>
    <row r="37" spans="1:3" ht="30" x14ac:dyDescent="0.25">
      <c r="A37" s="217" t="s">
        <v>241</v>
      </c>
    </row>
    <row r="38" spans="1:3" ht="30" x14ac:dyDescent="0.25">
      <c r="A38" s="217" t="s">
        <v>248</v>
      </c>
    </row>
    <row r="39" spans="1:3" ht="15.75" customHeight="1" x14ac:dyDescent="0.25">
      <c r="A39" s="217" t="s">
        <v>251</v>
      </c>
    </row>
    <row r="40" spans="1:3" x14ac:dyDescent="0.25">
      <c r="A40" s="217" t="s">
        <v>287</v>
      </c>
    </row>
    <row r="41" spans="1:3" ht="30" customHeight="1" x14ac:dyDescent="0.25">
      <c r="A41" s="217" t="s">
        <v>291</v>
      </c>
    </row>
    <row r="42" spans="1:3" ht="30" x14ac:dyDescent="0.25">
      <c r="A42" s="217" t="s">
        <v>966</v>
      </c>
    </row>
    <row r="43" spans="1:3" ht="15.75" customHeight="1" x14ac:dyDescent="0.25">
      <c r="A43" s="217" t="s">
        <v>301</v>
      </c>
    </row>
    <row r="44" spans="1:3" x14ac:dyDescent="0.25">
      <c r="A44" s="217" t="s">
        <v>306</v>
      </c>
    </row>
    <row r="45" spans="1:3" ht="15.75" customHeight="1" x14ac:dyDescent="0.25">
      <c r="A45" s="217" t="s">
        <v>308</v>
      </c>
    </row>
    <row r="46" spans="1:3" x14ac:dyDescent="0.25">
      <c r="A46" s="217" t="s">
        <v>316</v>
      </c>
    </row>
    <row r="47" spans="1:3" ht="30" x14ac:dyDescent="0.25">
      <c r="A47" s="217" t="s">
        <v>323</v>
      </c>
    </row>
    <row r="48" spans="1:3" x14ac:dyDescent="0.25">
      <c r="A48" s="217" t="s">
        <v>329</v>
      </c>
      <c r="C48" s="85" t="s">
        <v>967</v>
      </c>
    </row>
    <row r="51" spans="1:3" ht="15" customHeight="1" x14ac:dyDescent="0.25">
      <c r="A51" s="181" t="s">
        <v>362</v>
      </c>
    </row>
    <row r="52" spans="1:3" ht="24" customHeight="1" x14ac:dyDescent="0.25">
      <c r="A52" s="181" t="s">
        <v>369</v>
      </c>
    </row>
    <row r="53" spans="1:3" x14ac:dyDescent="0.25">
      <c r="A53" s="187" t="s">
        <v>418</v>
      </c>
    </row>
    <row r="54" spans="1:3" x14ac:dyDescent="0.25">
      <c r="A54" s="206" t="s">
        <v>422</v>
      </c>
    </row>
    <row r="55" spans="1:3" x14ac:dyDescent="0.25">
      <c r="A55" s="206" t="s">
        <v>427</v>
      </c>
    </row>
    <row r="56" spans="1:3" x14ac:dyDescent="0.25">
      <c r="A56" s="184" t="s">
        <v>431</v>
      </c>
    </row>
    <row r="57" spans="1:3" x14ac:dyDescent="0.25">
      <c r="A57" s="184" t="s">
        <v>438</v>
      </c>
    </row>
    <row r="58" spans="1:3" x14ac:dyDescent="0.25">
      <c r="A58" s="187" t="s">
        <v>441</v>
      </c>
    </row>
    <row r="59" spans="1:3" x14ac:dyDescent="0.25">
      <c r="A59" s="181" t="s">
        <v>447</v>
      </c>
    </row>
    <row r="60" spans="1:3" ht="15" customHeight="1" x14ac:dyDescent="0.25">
      <c r="A60" s="184" t="s">
        <v>451</v>
      </c>
    </row>
    <row r="61" spans="1:3" ht="15" customHeight="1" x14ac:dyDescent="0.25">
      <c r="A61" s="181" t="s">
        <v>467</v>
      </c>
    </row>
    <row r="62" spans="1:3" x14ac:dyDescent="0.25">
      <c r="A62" s="183" t="s">
        <v>477</v>
      </c>
      <c r="C62" s="85" t="s">
        <v>968</v>
      </c>
    </row>
  </sheetData>
  <pageMargins left="0.511811024" right="0.511811024" top="0.78740157499999996" bottom="0.78740157499999996" header="0.31496062000000002" footer="0.3149606200000000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58"/>
  <sheetViews>
    <sheetView topLeftCell="A35" workbookViewId="0">
      <selection activeCell="H51" sqref="H51"/>
    </sheetView>
  </sheetViews>
  <sheetFormatPr defaultRowHeight="15" x14ac:dyDescent="0.25"/>
  <cols>
    <col min="1" max="1" width="31.85546875" customWidth="1"/>
    <col min="5" max="5" width="23.42578125" customWidth="1"/>
  </cols>
  <sheetData>
    <row r="2" spans="1:1" ht="16.5" thickBot="1" x14ac:dyDescent="0.3">
      <c r="A2" s="197" t="s">
        <v>53</v>
      </c>
    </row>
    <row r="3" spans="1:1" ht="15.75" thickTop="1" x14ac:dyDescent="0.25">
      <c r="A3" s="166" t="s">
        <v>130</v>
      </c>
    </row>
    <row r="4" spans="1:1" x14ac:dyDescent="0.25">
      <c r="A4" s="90" t="s">
        <v>155</v>
      </c>
    </row>
    <row r="5" spans="1:1" ht="15" customHeight="1" x14ac:dyDescent="0.25">
      <c r="A5" s="166" t="s">
        <v>80</v>
      </c>
    </row>
    <row r="6" spans="1:1" x14ac:dyDescent="0.25">
      <c r="A6" s="165" t="s">
        <v>219</v>
      </c>
    </row>
    <row r="7" spans="1:1" x14ac:dyDescent="0.25">
      <c r="A7" s="90" t="s">
        <v>96</v>
      </c>
    </row>
    <row r="8" spans="1:1" x14ac:dyDescent="0.25">
      <c r="A8" s="165" t="s">
        <v>239</v>
      </c>
    </row>
    <row r="9" spans="1:1" x14ac:dyDescent="0.25">
      <c r="A9" s="165" t="s">
        <v>295</v>
      </c>
    </row>
    <row r="10" spans="1:1" x14ac:dyDescent="0.25">
      <c r="A10" s="166" t="s">
        <v>201</v>
      </c>
    </row>
    <row r="11" spans="1:1" x14ac:dyDescent="0.25">
      <c r="A11" s="166" t="s">
        <v>188</v>
      </c>
    </row>
    <row r="12" spans="1:1" x14ac:dyDescent="0.25">
      <c r="A12" s="90" t="s">
        <v>147</v>
      </c>
    </row>
    <row r="13" spans="1:1" x14ac:dyDescent="0.25">
      <c r="A13" s="90" t="s">
        <v>104</v>
      </c>
    </row>
    <row r="14" spans="1:1" x14ac:dyDescent="0.25">
      <c r="A14" s="90" t="s">
        <v>61</v>
      </c>
    </row>
    <row r="15" spans="1:1" x14ac:dyDescent="0.25">
      <c r="A15" s="162" t="s">
        <v>68</v>
      </c>
    </row>
    <row r="16" spans="1:1" x14ac:dyDescent="0.25">
      <c r="A16" s="90" t="s">
        <v>70</v>
      </c>
    </row>
    <row r="17" spans="1:1" x14ac:dyDescent="0.25">
      <c r="A17" s="90" t="s">
        <v>125</v>
      </c>
    </row>
    <row r="18" spans="1:1" x14ac:dyDescent="0.25">
      <c r="A18" s="162" t="s">
        <v>210</v>
      </c>
    </row>
    <row r="19" spans="1:1" ht="15" customHeight="1" x14ac:dyDescent="0.25">
      <c r="A19" s="166" t="s">
        <v>84</v>
      </c>
    </row>
    <row r="20" spans="1:1" ht="15" customHeight="1" x14ac:dyDescent="0.25">
      <c r="A20" s="165" t="s">
        <v>251</v>
      </c>
    </row>
    <row r="21" spans="1:1" x14ac:dyDescent="0.25">
      <c r="A21" s="90" t="s">
        <v>142</v>
      </c>
    </row>
    <row r="22" spans="1:1" x14ac:dyDescent="0.25">
      <c r="A22" s="90" t="s">
        <v>199</v>
      </c>
    </row>
    <row r="23" spans="1:1" ht="30" x14ac:dyDescent="0.25">
      <c r="A23" s="162" t="s">
        <v>966</v>
      </c>
    </row>
    <row r="24" spans="1:1" x14ac:dyDescent="0.25">
      <c r="A24" s="162" t="s">
        <v>217</v>
      </c>
    </row>
    <row r="25" spans="1:1" x14ac:dyDescent="0.25">
      <c r="A25" s="90" t="s">
        <v>136</v>
      </c>
    </row>
    <row r="26" spans="1:1" x14ac:dyDescent="0.25">
      <c r="A26" s="90" t="s">
        <v>74</v>
      </c>
    </row>
    <row r="27" spans="1:1" x14ac:dyDescent="0.25">
      <c r="A27" s="162" t="s">
        <v>329</v>
      </c>
    </row>
    <row r="28" spans="1:1" x14ac:dyDescent="0.25">
      <c r="A28" s="162" t="s">
        <v>230</v>
      </c>
    </row>
    <row r="29" spans="1:1" x14ac:dyDescent="0.25">
      <c r="A29" s="162" t="s">
        <v>213</v>
      </c>
    </row>
    <row r="30" spans="1:1" x14ac:dyDescent="0.25">
      <c r="A30" s="90" t="s">
        <v>117</v>
      </c>
    </row>
    <row r="31" spans="1:1" ht="15.75" customHeight="1" x14ac:dyDescent="0.25">
      <c r="A31" s="166" t="s">
        <v>153</v>
      </c>
    </row>
    <row r="32" spans="1:1" x14ac:dyDescent="0.25">
      <c r="A32" s="90" t="s">
        <v>180</v>
      </c>
    </row>
    <row r="33" spans="1:3" x14ac:dyDescent="0.25">
      <c r="A33" s="162" t="s">
        <v>291</v>
      </c>
    </row>
    <row r="34" spans="1:3" x14ac:dyDescent="0.25">
      <c r="A34" s="162" t="s">
        <v>228</v>
      </c>
    </row>
    <row r="35" spans="1:3" x14ac:dyDescent="0.25">
      <c r="A35" s="90" t="s">
        <v>194</v>
      </c>
    </row>
    <row r="36" spans="1:3" x14ac:dyDescent="0.25">
      <c r="A36" s="166" t="s">
        <v>205</v>
      </c>
    </row>
    <row r="37" spans="1:3" ht="15" customHeight="1" x14ac:dyDescent="0.25">
      <c r="A37" s="165" t="s">
        <v>241</v>
      </c>
    </row>
    <row r="38" spans="1:3" x14ac:dyDescent="0.25">
      <c r="A38" s="90" t="s">
        <v>203</v>
      </c>
    </row>
    <row r="39" spans="1:3" x14ac:dyDescent="0.25">
      <c r="A39" s="165" t="s">
        <v>248</v>
      </c>
    </row>
    <row r="40" spans="1:3" x14ac:dyDescent="0.25">
      <c r="A40" s="90" t="s">
        <v>123</v>
      </c>
    </row>
    <row r="41" spans="1:3" x14ac:dyDescent="0.25">
      <c r="A41" s="162" t="s">
        <v>301</v>
      </c>
    </row>
    <row r="42" spans="1:3" x14ac:dyDescent="0.25">
      <c r="A42" s="166" t="s">
        <v>158</v>
      </c>
    </row>
    <row r="43" spans="1:3" x14ac:dyDescent="0.25">
      <c r="A43" s="162" t="s">
        <v>306</v>
      </c>
    </row>
    <row r="44" spans="1:3" ht="15" customHeight="1" x14ac:dyDescent="0.25">
      <c r="A44" s="165" t="s">
        <v>287</v>
      </c>
    </row>
    <row r="45" spans="1:3" x14ac:dyDescent="0.25">
      <c r="A45" s="162" t="s">
        <v>308</v>
      </c>
      <c r="C45" s="85">
        <v>43</v>
      </c>
    </row>
    <row r="48" spans="1:3" ht="16.5" thickBot="1" x14ac:dyDescent="0.3">
      <c r="A48" s="197" t="s">
        <v>346</v>
      </c>
    </row>
    <row r="49" spans="1:3" ht="15.75" thickTop="1" x14ac:dyDescent="0.25">
      <c r="A49" s="166" t="s">
        <v>362</v>
      </c>
    </row>
    <row r="50" spans="1:3" ht="15.75" customHeight="1" x14ac:dyDescent="0.25">
      <c r="A50" s="169" t="s">
        <v>369</v>
      </c>
    </row>
    <row r="51" spans="1:3" ht="15.75" customHeight="1" x14ac:dyDescent="0.25">
      <c r="A51" s="90" t="s">
        <v>418</v>
      </c>
    </row>
    <row r="52" spans="1:3" x14ac:dyDescent="0.25">
      <c r="A52" s="166" t="s">
        <v>422</v>
      </c>
    </row>
    <row r="53" spans="1:3" ht="15" customHeight="1" x14ac:dyDescent="0.25">
      <c r="A53" s="165" t="s">
        <v>431</v>
      </c>
    </row>
    <row r="54" spans="1:3" ht="15.75" customHeight="1" x14ac:dyDescent="0.25">
      <c r="A54" s="90" t="s">
        <v>441</v>
      </c>
    </row>
    <row r="55" spans="1:3" x14ac:dyDescent="0.25">
      <c r="A55" s="166" t="s">
        <v>447</v>
      </c>
    </row>
    <row r="56" spans="1:3" ht="15.75" customHeight="1" x14ac:dyDescent="0.25">
      <c r="A56" s="166" t="s">
        <v>467</v>
      </c>
    </row>
    <row r="57" spans="1:3" ht="15" customHeight="1" x14ac:dyDescent="0.25">
      <c r="A57" s="166" t="s">
        <v>477</v>
      </c>
      <c r="C57" s="85">
        <v>9</v>
      </c>
    </row>
    <row r="58" spans="1:3" ht="15" customHeight="1" x14ac:dyDescent="0.25"/>
  </sheetData>
  <sortState xmlns:xlrd2="http://schemas.microsoft.com/office/spreadsheetml/2017/richdata2" ref="A3:A45">
    <sortCondition ref="A3:A45"/>
  </sortState>
  <pageMargins left="0.511811024" right="0.511811024" top="0.78740157499999996" bottom="0.78740157499999996" header="0.31496062000000002" footer="0.3149606200000000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C59"/>
  <sheetViews>
    <sheetView topLeftCell="A31" workbookViewId="0">
      <selection activeCell="C59" sqref="C59"/>
    </sheetView>
  </sheetViews>
  <sheetFormatPr defaultRowHeight="15" x14ac:dyDescent="0.25"/>
  <cols>
    <col min="1" max="1" width="27.28515625" customWidth="1"/>
    <col min="13" max="13" width="22.5703125" customWidth="1"/>
  </cols>
  <sheetData>
    <row r="2" spans="1:1" ht="16.5" thickBot="1" x14ac:dyDescent="0.3">
      <c r="A2" s="197" t="s">
        <v>53</v>
      </c>
    </row>
    <row r="3" spans="1:1" ht="15.75" thickTop="1" x14ac:dyDescent="0.25">
      <c r="A3" s="166" t="s">
        <v>167</v>
      </c>
    </row>
    <row r="4" spans="1:1" ht="15" customHeight="1" x14ac:dyDescent="0.25">
      <c r="A4" s="166" t="s">
        <v>130</v>
      </c>
    </row>
    <row r="5" spans="1:1" x14ac:dyDescent="0.25">
      <c r="A5" s="166" t="s">
        <v>155</v>
      </c>
    </row>
    <row r="6" spans="1:1" x14ac:dyDescent="0.25">
      <c r="A6" s="90" t="s">
        <v>80</v>
      </c>
    </row>
    <row r="7" spans="1:1" x14ac:dyDescent="0.25">
      <c r="A7" s="165" t="s">
        <v>219</v>
      </c>
    </row>
    <row r="8" spans="1:1" ht="15.75" customHeight="1" x14ac:dyDescent="0.25">
      <c r="A8" s="166" t="s">
        <v>96</v>
      </c>
    </row>
    <row r="9" spans="1:1" ht="15.75" customHeight="1" x14ac:dyDescent="0.25">
      <c r="A9" s="165" t="s">
        <v>295</v>
      </c>
    </row>
    <row r="10" spans="1:1" x14ac:dyDescent="0.25">
      <c r="A10" s="166" t="s">
        <v>201</v>
      </c>
    </row>
    <row r="11" spans="1:1" ht="17.25" customHeight="1" x14ac:dyDescent="0.25">
      <c r="A11" s="90" t="s">
        <v>188</v>
      </c>
    </row>
    <row r="12" spans="1:1" x14ac:dyDescent="0.25">
      <c r="A12" s="90" t="s">
        <v>147</v>
      </c>
    </row>
    <row r="13" spans="1:1" ht="15" customHeight="1" x14ac:dyDescent="0.25">
      <c r="A13" s="166" t="s">
        <v>104</v>
      </c>
    </row>
    <row r="14" spans="1:1" x14ac:dyDescent="0.25">
      <c r="A14" s="90" t="s">
        <v>61</v>
      </c>
    </row>
    <row r="15" spans="1:1" x14ac:dyDescent="0.25">
      <c r="A15" s="90" t="s">
        <v>70</v>
      </c>
    </row>
    <row r="16" spans="1:1" ht="15.75" customHeight="1" x14ac:dyDescent="0.25">
      <c r="A16" s="90" t="s">
        <v>125</v>
      </c>
    </row>
    <row r="17" spans="1:1" ht="15" customHeight="1" x14ac:dyDescent="0.25">
      <c r="A17" s="165" t="s">
        <v>210</v>
      </c>
    </row>
    <row r="18" spans="1:1" x14ac:dyDescent="0.25">
      <c r="A18" s="90" t="s">
        <v>84</v>
      </c>
    </row>
    <row r="19" spans="1:1" ht="15.75" customHeight="1" x14ac:dyDescent="0.25">
      <c r="A19" s="162" t="s">
        <v>251</v>
      </c>
    </row>
    <row r="20" spans="1:1" ht="15" customHeight="1" x14ac:dyDescent="0.25">
      <c r="A20" s="166" t="s">
        <v>142</v>
      </c>
    </row>
    <row r="21" spans="1:1" ht="30" x14ac:dyDescent="0.25">
      <c r="A21" s="166" t="s">
        <v>199</v>
      </c>
    </row>
    <row r="22" spans="1:1" x14ac:dyDescent="0.25">
      <c r="A22" s="166" t="s">
        <v>144</v>
      </c>
    </row>
    <row r="23" spans="1:1" ht="30" x14ac:dyDescent="0.25">
      <c r="A23" s="162" t="s">
        <v>966</v>
      </c>
    </row>
    <row r="24" spans="1:1" x14ac:dyDescent="0.25">
      <c r="A24" s="162" t="s">
        <v>217</v>
      </c>
    </row>
    <row r="25" spans="1:1" ht="30" x14ac:dyDescent="0.25">
      <c r="A25" s="90" t="s">
        <v>136</v>
      </c>
    </row>
    <row r="26" spans="1:1" ht="30" x14ac:dyDescent="0.25">
      <c r="A26" s="90" t="s">
        <v>74</v>
      </c>
    </row>
    <row r="27" spans="1:1" x14ac:dyDescent="0.25">
      <c r="A27" s="162" t="s">
        <v>329</v>
      </c>
    </row>
    <row r="28" spans="1:1" x14ac:dyDescent="0.25">
      <c r="A28" s="162" t="s">
        <v>230</v>
      </c>
    </row>
    <row r="29" spans="1:1" ht="16.5" customHeight="1" x14ac:dyDescent="0.25">
      <c r="A29" s="162" t="s">
        <v>213</v>
      </c>
    </row>
    <row r="30" spans="1:1" x14ac:dyDescent="0.25">
      <c r="A30" s="90" t="s">
        <v>117</v>
      </c>
    </row>
    <row r="31" spans="1:1" x14ac:dyDescent="0.25">
      <c r="A31" s="162" t="s">
        <v>316</v>
      </c>
    </row>
    <row r="32" spans="1:1" x14ac:dyDescent="0.25">
      <c r="A32" s="90" t="s">
        <v>127</v>
      </c>
    </row>
    <row r="33" spans="1:3" ht="15" customHeight="1" x14ac:dyDescent="0.25">
      <c r="A33" s="166" t="s">
        <v>153</v>
      </c>
    </row>
    <row r="34" spans="1:3" x14ac:dyDescent="0.25">
      <c r="A34" s="90" t="s">
        <v>180</v>
      </c>
    </row>
    <row r="35" spans="1:3" x14ac:dyDescent="0.25">
      <c r="A35" s="162" t="s">
        <v>291</v>
      </c>
    </row>
    <row r="36" spans="1:3" x14ac:dyDescent="0.25">
      <c r="A36" s="162" t="s">
        <v>228</v>
      </c>
    </row>
    <row r="37" spans="1:3" x14ac:dyDescent="0.25">
      <c r="A37" s="166" t="s">
        <v>194</v>
      </c>
    </row>
    <row r="38" spans="1:3" ht="15" customHeight="1" x14ac:dyDescent="0.25">
      <c r="A38" s="166" t="s">
        <v>205</v>
      </c>
    </row>
    <row r="39" spans="1:3" x14ac:dyDescent="0.25">
      <c r="A39" s="162" t="s">
        <v>241</v>
      </c>
    </row>
    <row r="40" spans="1:3" x14ac:dyDescent="0.25">
      <c r="A40" s="165" t="s">
        <v>297</v>
      </c>
    </row>
    <row r="41" spans="1:3" ht="17.25" customHeight="1" x14ac:dyDescent="0.25">
      <c r="A41" s="90" t="s">
        <v>203</v>
      </c>
    </row>
    <row r="42" spans="1:3" ht="18.75" customHeight="1" x14ac:dyDescent="0.25">
      <c r="A42" s="162" t="s">
        <v>248</v>
      </c>
    </row>
    <row r="43" spans="1:3" ht="17.25" customHeight="1" x14ac:dyDescent="0.25">
      <c r="A43" s="90" t="s">
        <v>123</v>
      </c>
    </row>
    <row r="44" spans="1:3" x14ac:dyDescent="0.25">
      <c r="A44" s="165" t="s">
        <v>301</v>
      </c>
    </row>
    <row r="45" spans="1:3" x14ac:dyDescent="0.25">
      <c r="A45" s="166" t="s">
        <v>158</v>
      </c>
    </row>
    <row r="46" spans="1:3" x14ac:dyDescent="0.25">
      <c r="A46" s="162" t="s">
        <v>287</v>
      </c>
      <c r="C46" s="85" t="s">
        <v>969</v>
      </c>
    </row>
    <row r="49" spans="1:3" ht="16.5" thickBot="1" x14ac:dyDescent="0.3">
      <c r="A49" s="197" t="s">
        <v>346</v>
      </c>
    </row>
    <row r="50" spans="1:3" ht="20.25" customHeight="1" thickTop="1" x14ac:dyDescent="0.25">
      <c r="A50" s="166" t="s">
        <v>362</v>
      </c>
    </row>
    <row r="51" spans="1:3" ht="15" customHeight="1" x14ac:dyDescent="0.25">
      <c r="A51" s="169" t="s">
        <v>369</v>
      </c>
    </row>
    <row r="52" spans="1:3" x14ac:dyDescent="0.25">
      <c r="A52" s="90" t="s">
        <v>418</v>
      </c>
    </row>
    <row r="53" spans="1:3" ht="15" customHeight="1" x14ac:dyDescent="0.25">
      <c r="A53" s="166" t="s">
        <v>422</v>
      </c>
    </row>
    <row r="54" spans="1:3" ht="15.75" customHeight="1" x14ac:dyDescent="0.25">
      <c r="A54" s="166" t="s">
        <v>427</v>
      </c>
    </row>
    <row r="55" spans="1:3" x14ac:dyDescent="0.25">
      <c r="A55" s="165" t="s">
        <v>431</v>
      </c>
    </row>
    <row r="56" spans="1:3" x14ac:dyDescent="0.25">
      <c r="A56" s="90" t="s">
        <v>441</v>
      </c>
    </row>
    <row r="57" spans="1:3" x14ac:dyDescent="0.25">
      <c r="A57" s="166" t="s">
        <v>447</v>
      </c>
    </row>
    <row r="58" spans="1:3" ht="17.25" customHeight="1" x14ac:dyDescent="0.25">
      <c r="A58" s="166" t="s">
        <v>467</v>
      </c>
    </row>
    <row r="59" spans="1:3" ht="15" customHeight="1" x14ac:dyDescent="0.25">
      <c r="A59" s="90" t="s">
        <v>477</v>
      </c>
      <c r="C59" s="85" t="s">
        <v>970</v>
      </c>
    </row>
  </sheetData>
  <sortState xmlns:xlrd2="http://schemas.microsoft.com/office/spreadsheetml/2017/richdata2" ref="A3:A46">
    <sortCondition ref="A3:A46"/>
  </sortState>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sheetPr>
  <dimension ref="A1:O798"/>
  <sheetViews>
    <sheetView tabSelected="1" view="pageBreakPreview" topLeftCell="A791" zoomScale="90" zoomScaleNormal="90" zoomScaleSheetLayoutView="90" zoomScalePageLayoutView="60" workbookViewId="0">
      <selection activeCell="N794" sqref="N794"/>
    </sheetView>
  </sheetViews>
  <sheetFormatPr defaultColWidth="9.140625" defaultRowHeight="14.25" x14ac:dyDescent="0.2"/>
  <cols>
    <col min="1" max="1" width="24.7109375" style="6" customWidth="1"/>
    <col min="2" max="2" width="36.5703125" style="3" customWidth="1"/>
    <col min="3" max="3" width="4.85546875" style="6" customWidth="1"/>
    <col min="4" max="4" width="16.5703125" style="6" customWidth="1"/>
    <col min="5" max="5" width="16.140625" style="6" customWidth="1"/>
    <col min="6" max="7" width="16.42578125" style="6" customWidth="1"/>
    <col min="8" max="8" width="16.7109375" style="6" customWidth="1"/>
    <col min="9" max="9" width="16.28515625" style="6" customWidth="1"/>
    <col min="10" max="10" width="17.7109375" style="6" customWidth="1"/>
    <col min="11" max="12" width="13.5703125" style="3" customWidth="1"/>
    <col min="13" max="13" width="13.140625" style="3" bestFit="1" customWidth="1"/>
    <col min="14" max="16384" width="9.140625" style="3"/>
  </cols>
  <sheetData>
    <row r="1" spans="1:12" s="2" customFormat="1" ht="21.95" customHeight="1" x14ac:dyDescent="0.2">
      <c r="A1" s="727" t="s">
        <v>0</v>
      </c>
      <c r="B1" s="728"/>
      <c r="C1" s="728"/>
      <c r="D1" s="728"/>
      <c r="E1" s="728"/>
      <c r="F1" s="728"/>
      <c r="G1" s="728"/>
      <c r="H1" s="728"/>
      <c r="I1" s="728"/>
      <c r="J1" s="729"/>
    </row>
    <row r="2" spans="1:12" s="2" customFormat="1" ht="21.95" customHeight="1" x14ac:dyDescent="0.2">
      <c r="A2" s="730" t="s">
        <v>1237</v>
      </c>
      <c r="B2" s="731"/>
      <c r="C2" s="731"/>
      <c r="D2" s="731"/>
      <c r="E2" s="731"/>
      <c r="F2" s="731"/>
      <c r="G2" s="731"/>
      <c r="H2" s="731"/>
      <c r="I2" s="731"/>
      <c r="J2" s="732"/>
    </row>
    <row r="3" spans="1:12" s="2" customFormat="1" ht="21.95" customHeight="1" x14ac:dyDescent="0.2">
      <c r="A3" s="730" t="s">
        <v>32</v>
      </c>
      <c r="B3" s="731"/>
      <c r="C3" s="731"/>
      <c r="D3" s="731"/>
      <c r="E3" s="731"/>
      <c r="F3" s="731"/>
      <c r="G3" s="731"/>
      <c r="H3" s="731"/>
      <c r="I3" s="731"/>
      <c r="J3" s="732"/>
    </row>
    <row r="4" spans="1:12" s="2" customFormat="1" ht="21.95" customHeight="1" thickBot="1" x14ac:dyDescent="0.25">
      <c r="A4" s="733" t="s">
        <v>2</v>
      </c>
      <c r="B4" s="734"/>
      <c r="C4" s="734"/>
      <c r="D4" s="734"/>
      <c r="E4" s="734"/>
      <c r="F4" s="734"/>
      <c r="G4" s="734"/>
      <c r="H4" s="734"/>
      <c r="I4" s="734"/>
      <c r="J4" s="735"/>
    </row>
    <row r="5" spans="1:12" s="2" customFormat="1" ht="24.95" customHeight="1" thickTop="1" thickBot="1" x14ac:dyDescent="0.25">
      <c r="A5" s="739" t="s">
        <v>3</v>
      </c>
      <c r="B5" s="740"/>
      <c r="C5" s="740"/>
      <c r="D5" s="740"/>
      <c r="E5" s="740"/>
      <c r="F5" s="740"/>
      <c r="G5" s="740"/>
      <c r="H5" s="740"/>
      <c r="I5" s="740"/>
      <c r="J5" s="741"/>
    </row>
    <row r="6" spans="1:12" s="2" customFormat="1" ht="24.95" customHeight="1" thickTop="1" thickBot="1" x14ac:dyDescent="0.25">
      <c r="A6" s="742" t="s">
        <v>1298</v>
      </c>
      <c r="B6" s="743"/>
      <c r="C6" s="743"/>
      <c r="D6" s="743"/>
      <c r="E6" s="743"/>
      <c r="F6" s="743"/>
      <c r="G6" s="743"/>
      <c r="H6" s="743"/>
      <c r="I6" s="743"/>
      <c r="J6" s="744"/>
    </row>
    <row r="7" spans="1:12" s="2" customFormat="1" ht="24.75" customHeight="1" thickTop="1" thickBot="1" x14ac:dyDescent="0.3">
      <c r="A7" s="736" t="s">
        <v>33</v>
      </c>
      <c r="B7" s="737"/>
      <c r="C7" s="737"/>
      <c r="D7" s="737"/>
      <c r="E7" s="737"/>
      <c r="F7" s="737"/>
      <c r="G7" s="737"/>
      <c r="H7" s="737"/>
      <c r="I7" s="737"/>
      <c r="J7" s="738"/>
      <c r="L7"/>
    </row>
    <row r="8" spans="1:12" s="2" customFormat="1" ht="24.75" customHeight="1" thickTop="1" thickBot="1" x14ac:dyDescent="0.25">
      <c r="A8" s="736" t="s">
        <v>34</v>
      </c>
      <c r="B8" s="737"/>
      <c r="C8" s="737"/>
      <c r="D8" s="737"/>
      <c r="E8" s="737"/>
      <c r="F8" s="737"/>
      <c r="G8" s="737"/>
      <c r="H8" s="737"/>
      <c r="I8" s="737"/>
      <c r="J8" s="738"/>
    </row>
    <row r="9" spans="1:12" ht="24.95" customHeight="1" thickTop="1" x14ac:dyDescent="0.2">
      <c r="A9" s="691" t="s">
        <v>35</v>
      </c>
      <c r="B9" s="692"/>
      <c r="C9" s="692"/>
      <c r="D9" s="692"/>
      <c r="E9" s="692"/>
      <c r="F9" s="692"/>
      <c r="G9" s="692"/>
      <c r="H9" s="692"/>
      <c r="I9" s="692"/>
      <c r="J9" s="693"/>
    </row>
    <row r="10" spans="1:12" ht="33" customHeight="1" thickBot="1" x14ac:dyDescent="0.25">
      <c r="A10" s="694" t="s">
        <v>36</v>
      </c>
      <c r="B10" s="695"/>
      <c r="C10" s="696"/>
      <c r="D10" s="52" t="s">
        <v>1231</v>
      </c>
      <c r="E10" s="52" t="s">
        <v>1232</v>
      </c>
      <c r="F10" s="33" t="s">
        <v>1233</v>
      </c>
      <c r="G10" s="33" t="s">
        <v>1236</v>
      </c>
      <c r="H10" s="33" t="s">
        <v>1234</v>
      </c>
      <c r="I10" s="33" t="s">
        <v>1235</v>
      </c>
      <c r="J10" s="199" t="s">
        <v>37</v>
      </c>
    </row>
    <row r="11" spans="1:12" ht="42" customHeight="1" thickTop="1" x14ac:dyDescent="0.2">
      <c r="A11" s="683" t="s">
        <v>38</v>
      </c>
      <c r="B11" s="684"/>
      <c r="C11" s="41" t="s">
        <v>39</v>
      </c>
      <c r="D11" s="204">
        <v>403</v>
      </c>
      <c r="E11" s="178">
        <f>E456+E265</f>
        <v>63</v>
      </c>
      <c r="F11" s="178">
        <f>F456+F265</f>
        <v>80</v>
      </c>
      <c r="G11" s="178">
        <f t="shared" ref="G11:I11" si="0">G456+G265</f>
        <v>84</v>
      </c>
      <c r="H11" s="178">
        <f t="shared" si="0"/>
        <v>87</v>
      </c>
      <c r="I11" s="178">
        <f t="shared" si="0"/>
        <v>76</v>
      </c>
      <c r="J11" s="56">
        <f>D11+E16+F16+G16+H16+I16</f>
        <v>414</v>
      </c>
    </row>
    <row r="12" spans="1:12" ht="39.75" customHeight="1" thickBot="1" x14ac:dyDescent="0.25">
      <c r="A12" s="745" t="s">
        <v>12</v>
      </c>
      <c r="B12" s="746"/>
      <c r="C12" s="7" t="s">
        <v>39</v>
      </c>
      <c r="D12" s="173">
        <v>7856</v>
      </c>
      <c r="E12" s="132">
        <f t="shared" ref="E12:I12" si="1">E460</f>
        <v>3785</v>
      </c>
      <c r="F12" s="132">
        <f t="shared" si="1"/>
        <v>3528</v>
      </c>
      <c r="G12" s="132">
        <f t="shared" si="1"/>
        <v>3363</v>
      </c>
      <c r="H12" s="132">
        <v>3152</v>
      </c>
      <c r="I12" s="132">
        <f t="shared" si="1"/>
        <v>3612</v>
      </c>
      <c r="J12" s="130">
        <f>D12+E18+F18+G18+H18+I18</f>
        <v>8290</v>
      </c>
    </row>
    <row r="13" spans="1:12" ht="10.5" customHeight="1" thickTop="1" thickBot="1" x14ac:dyDescent="0.25">
      <c r="A13" s="685"/>
      <c r="B13" s="686"/>
      <c r="C13" s="686"/>
      <c r="D13" s="686"/>
      <c r="E13" s="686"/>
      <c r="F13" s="686"/>
      <c r="G13" s="686"/>
      <c r="H13" s="686"/>
      <c r="I13" s="686"/>
      <c r="J13" s="687"/>
    </row>
    <row r="14" spans="1:12" ht="24.95" customHeight="1" thickTop="1" x14ac:dyDescent="0.2">
      <c r="A14" s="691" t="s">
        <v>40</v>
      </c>
      <c r="B14" s="692"/>
      <c r="C14" s="692"/>
      <c r="D14" s="692"/>
      <c r="E14" s="692"/>
      <c r="F14" s="692"/>
      <c r="G14" s="692"/>
      <c r="H14" s="692"/>
      <c r="I14" s="692"/>
      <c r="J14" s="693"/>
    </row>
    <row r="15" spans="1:12" ht="33" customHeight="1" thickBot="1" x14ac:dyDescent="0.25">
      <c r="A15" s="694" t="s">
        <v>41</v>
      </c>
      <c r="B15" s="695"/>
      <c r="C15" s="696"/>
      <c r="D15" s="52" t="s">
        <v>1231</v>
      </c>
      <c r="E15" s="52" t="s">
        <v>1232</v>
      </c>
      <c r="F15" s="33" t="s">
        <v>1233</v>
      </c>
      <c r="G15" s="33" t="s">
        <v>1236</v>
      </c>
      <c r="H15" s="33" t="s">
        <v>1234</v>
      </c>
      <c r="I15" s="33" t="s">
        <v>1235</v>
      </c>
      <c r="J15" s="198" t="s">
        <v>42</v>
      </c>
    </row>
    <row r="16" spans="1:12" ht="42" customHeight="1" thickTop="1" x14ac:dyDescent="0.2">
      <c r="A16" s="747" t="s">
        <v>43</v>
      </c>
      <c r="B16" s="748"/>
      <c r="C16" s="41" t="s">
        <v>39</v>
      </c>
      <c r="D16" s="107">
        <v>333</v>
      </c>
      <c r="E16" s="249">
        <v>1</v>
      </c>
      <c r="F16" s="249">
        <v>4</v>
      </c>
      <c r="G16" s="107">
        <v>3</v>
      </c>
      <c r="H16" s="107">
        <v>3</v>
      </c>
      <c r="I16" s="107">
        <v>0</v>
      </c>
      <c r="J16" s="108">
        <f>SUM(D16:I16)</f>
        <v>344</v>
      </c>
    </row>
    <row r="17" spans="1:13" ht="42" customHeight="1" x14ac:dyDescent="0.2">
      <c r="A17" s="683" t="s">
        <v>44</v>
      </c>
      <c r="B17" s="684"/>
      <c r="C17" s="41" t="s">
        <v>39</v>
      </c>
      <c r="D17" s="109">
        <v>239</v>
      </c>
      <c r="E17" s="128">
        <v>13</v>
      </c>
      <c r="F17" s="110">
        <v>15</v>
      </c>
      <c r="G17" s="110">
        <v>0</v>
      </c>
      <c r="H17" s="110">
        <v>0</v>
      </c>
      <c r="I17" s="110">
        <v>0</v>
      </c>
      <c r="J17" s="56">
        <f>SUM(D17:I17)</f>
        <v>267</v>
      </c>
    </row>
    <row r="18" spans="1:13" ht="42" customHeight="1" thickBot="1" x14ac:dyDescent="0.25">
      <c r="A18" s="699" t="s">
        <v>45</v>
      </c>
      <c r="B18" s="751"/>
      <c r="C18" s="7" t="s">
        <v>39</v>
      </c>
      <c r="D18" s="55">
        <v>7108</v>
      </c>
      <c r="E18" s="129">
        <v>134</v>
      </c>
      <c r="F18" s="205">
        <v>77</v>
      </c>
      <c r="G18" s="54">
        <v>80</v>
      </c>
      <c r="H18" s="54">
        <v>67</v>
      </c>
      <c r="I18" s="54">
        <v>76</v>
      </c>
      <c r="J18" s="130">
        <f>SUM(D18:I18)</f>
        <v>7542</v>
      </c>
    </row>
    <row r="19" spans="1:13" ht="12.75" customHeight="1" thickTop="1" thickBot="1" x14ac:dyDescent="0.25">
      <c r="A19" s="688"/>
      <c r="B19" s="689"/>
      <c r="C19" s="689"/>
      <c r="D19" s="689"/>
      <c r="E19" s="689"/>
      <c r="F19" s="689"/>
      <c r="G19" s="689"/>
      <c r="H19" s="689"/>
      <c r="I19" s="689"/>
      <c r="J19" s="690"/>
    </row>
    <row r="20" spans="1:13" ht="24.95" customHeight="1" thickTop="1" x14ac:dyDescent="0.2">
      <c r="A20" s="691" t="s">
        <v>46</v>
      </c>
      <c r="B20" s="692"/>
      <c r="C20" s="692"/>
      <c r="D20" s="692"/>
      <c r="E20" s="692"/>
      <c r="F20" s="692"/>
      <c r="G20" s="692"/>
      <c r="H20" s="692"/>
      <c r="I20" s="692"/>
      <c r="J20" s="693"/>
    </row>
    <row r="21" spans="1:13" ht="33.75" customHeight="1" thickBot="1" x14ac:dyDescent="0.25">
      <c r="A21" s="694" t="s">
        <v>47</v>
      </c>
      <c r="B21" s="695"/>
      <c r="C21" s="696"/>
      <c r="D21" s="52" t="s">
        <v>1231</v>
      </c>
      <c r="E21" s="52" t="s">
        <v>1232</v>
      </c>
      <c r="F21" s="33" t="s">
        <v>1233</v>
      </c>
      <c r="G21" s="33" t="s">
        <v>1236</v>
      </c>
      <c r="H21" s="33" t="s">
        <v>1234</v>
      </c>
      <c r="I21" s="33" t="s">
        <v>1235</v>
      </c>
      <c r="J21" s="34" t="s">
        <v>42</v>
      </c>
    </row>
    <row r="22" spans="1:13" ht="39.75" customHeight="1" thickTop="1" x14ac:dyDescent="0.2">
      <c r="A22" s="747" t="s">
        <v>48</v>
      </c>
      <c r="B22" s="748"/>
      <c r="C22" s="32" t="s">
        <v>39</v>
      </c>
      <c r="D22" s="49">
        <v>8554841.9699999988</v>
      </c>
      <c r="E22" s="196">
        <f>E775</f>
        <v>100862.75</v>
      </c>
      <c r="F22" s="196">
        <f>F775</f>
        <v>112918.39999999999</v>
      </c>
      <c r="G22" s="196">
        <f>G775</f>
        <v>97425</v>
      </c>
      <c r="H22" s="196">
        <f>H775</f>
        <v>114798.39999999999</v>
      </c>
      <c r="I22" s="196">
        <f>I775</f>
        <v>120232.05000000002</v>
      </c>
      <c r="J22" s="17">
        <f>SUM(D22:I22)</f>
        <v>9101078.5700000003</v>
      </c>
      <c r="K22" s="51"/>
      <c r="L22" s="51"/>
      <c r="M22" s="51"/>
    </row>
    <row r="23" spans="1:13" ht="37.5" customHeight="1" x14ac:dyDescent="0.2">
      <c r="A23" s="697" t="s">
        <v>1038</v>
      </c>
      <c r="B23" s="707"/>
      <c r="C23" s="8" t="s">
        <v>39</v>
      </c>
      <c r="D23" s="49">
        <v>8306265.9799999995</v>
      </c>
      <c r="E23" s="196">
        <f>E461</f>
        <v>101807.65</v>
      </c>
      <c r="F23" s="196">
        <f>F461</f>
        <v>109376.73999999999</v>
      </c>
      <c r="G23" s="196">
        <f>G461</f>
        <v>97385.200000000012</v>
      </c>
      <c r="H23" s="196">
        <f>H461</f>
        <v>113768.1</v>
      </c>
      <c r="I23" s="196">
        <f>I461</f>
        <v>118012.30999999998</v>
      </c>
      <c r="J23" s="17">
        <f>SUM(D23:I23)</f>
        <v>8846615.9799999986</v>
      </c>
      <c r="K23" s="51"/>
      <c r="L23" s="51"/>
      <c r="M23" s="51"/>
    </row>
    <row r="24" spans="1:13" ht="42" customHeight="1" x14ac:dyDescent="0.2">
      <c r="A24" s="697" t="s">
        <v>1055</v>
      </c>
      <c r="B24" s="698"/>
      <c r="C24" s="8" t="s">
        <v>39</v>
      </c>
      <c r="D24" s="49">
        <v>201645.4200000001</v>
      </c>
      <c r="E24" s="196">
        <v>926.6</v>
      </c>
      <c r="F24" s="196">
        <v>900</v>
      </c>
      <c r="G24" s="196">
        <v>450</v>
      </c>
      <c r="H24" s="196">
        <v>530</v>
      </c>
      <c r="I24" s="196">
        <v>1620</v>
      </c>
      <c r="J24" s="17">
        <f>SUM(D24:I24)</f>
        <v>206072.02000000011</v>
      </c>
      <c r="K24" s="51"/>
      <c r="L24" s="51"/>
      <c r="M24" s="51"/>
    </row>
    <row r="25" spans="1:13" ht="39" customHeight="1" x14ac:dyDescent="0.2">
      <c r="A25" s="749" t="s">
        <v>1056</v>
      </c>
      <c r="B25" s="750"/>
      <c r="C25" s="32" t="s">
        <v>39</v>
      </c>
      <c r="D25" s="387">
        <v>70266.150000000009</v>
      </c>
      <c r="E25" s="196">
        <v>2061.3000000000002</v>
      </c>
      <c r="F25" s="196">
        <v>1443</v>
      </c>
      <c r="G25" s="196">
        <v>88.4</v>
      </c>
      <c r="H25" s="196">
        <v>0</v>
      </c>
      <c r="I25" s="196">
        <v>0</v>
      </c>
      <c r="J25" s="17">
        <f>SUM(D25:I25)</f>
        <v>73858.850000000006</v>
      </c>
      <c r="K25" s="51"/>
      <c r="L25" s="51"/>
    </row>
    <row r="26" spans="1:13" ht="37.5" customHeight="1" x14ac:dyDescent="0.2">
      <c r="A26" s="697" t="s">
        <v>1057</v>
      </c>
      <c r="B26" s="707"/>
      <c r="C26" s="8" t="s">
        <v>39</v>
      </c>
      <c r="D26" s="403">
        <v>42560.950000000004</v>
      </c>
      <c r="E26" s="196">
        <v>300</v>
      </c>
      <c r="F26" s="196">
        <v>1498.66</v>
      </c>
      <c r="G26" s="196">
        <v>1000.06</v>
      </c>
      <c r="H26" s="196">
        <v>1500.26</v>
      </c>
      <c r="I26" s="196">
        <v>2100</v>
      </c>
      <c r="J26" s="17">
        <f>SUM(D26:I26)</f>
        <v>48959.930000000008</v>
      </c>
      <c r="L26" s="51"/>
    </row>
    <row r="27" spans="1:13" ht="24" customHeight="1" x14ac:dyDescent="0.2">
      <c r="A27" s="708" t="s">
        <v>1228</v>
      </c>
      <c r="B27" s="709"/>
      <c r="C27" s="709"/>
      <c r="D27" s="709"/>
      <c r="E27" s="709"/>
      <c r="F27" s="709"/>
      <c r="G27" s="709"/>
      <c r="H27" s="709"/>
      <c r="I27" s="709"/>
      <c r="J27" s="710"/>
    </row>
    <row r="28" spans="1:13" ht="65.25" customHeight="1" thickBot="1" x14ac:dyDescent="0.25">
      <c r="A28" s="708" t="s">
        <v>1084</v>
      </c>
      <c r="B28" s="709"/>
      <c r="C28" s="709"/>
      <c r="D28" s="709"/>
      <c r="E28" s="709"/>
      <c r="F28" s="709"/>
      <c r="G28" s="709"/>
      <c r="H28" s="709"/>
      <c r="I28" s="709"/>
      <c r="J28" s="710"/>
    </row>
    <row r="29" spans="1:13" ht="10.5" customHeight="1" thickTop="1" thickBot="1" x14ac:dyDescent="0.25">
      <c r="A29" s="685"/>
      <c r="B29" s="686"/>
      <c r="C29" s="686"/>
      <c r="D29" s="686"/>
      <c r="E29" s="686"/>
      <c r="F29" s="686"/>
      <c r="G29" s="686"/>
      <c r="H29" s="686"/>
      <c r="I29" s="686"/>
      <c r="J29" s="687"/>
    </row>
    <row r="30" spans="1:13" ht="24.95" customHeight="1" thickTop="1" thickBot="1" x14ac:dyDescent="0.25">
      <c r="A30" s="704" t="s">
        <v>49</v>
      </c>
      <c r="B30" s="705"/>
      <c r="C30" s="705"/>
      <c r="D30" s="705"/>
      <c r="E30" s="705"/>
      <c r="F30" s="705"/>
      <c r="G30" s="705"/>
      <c r="H30" s="705"/>
      <c r="I30" s="705"/>
      <c r="J30" s="706"/>
    </row>
    <row r="31" spans="1:13" ht="34.5" customHeight="1" thickTop="1" thickBot="1" x14ac:dyDescent="0.25">
      <c r="A31" s="713" t="s">
        <v>50</v>
      </c>
      <c r="B31" s="714"/>
      <c r="C31" s="715"/>
      <c r="D31" s="52" t="s">
        <v>1231</v>
      </c>
      <c r="E31" s="52" t="s">
        <v>1232</v>
      </c>
      <c r="F31" s="33" t="s">
        <v>1233</v>
      </c>
      <c r="G31" s="33" t="s">
        <v>1236</v>
      </c>
      <c r="H31" s="33" t="s">
        <v>1234</v>
      </c>
      <c r="I31" s="33" t="s">
        <v>1235</v>
      </c>
      <c r="J31" s="14" t="s">
        <v>42</v>
      </c>
    </row>
    <row r="32" spans="1:13" ht="37.5" customHeight="1" thickTop="1" x14ac:dyDescent="0.2">
      <c r="A32" s="717" t="s">
        <v>51</v>
      </c>
      <c r="B32" s="718"/>
      <c r="C32" s="71" t="s">
        <v>39</v>
      </c>
      <c r="D32" s="200">
        <v>2078</v>
      </c>
      <c r="E32" s="72">
        <v>0</v>
      </c>
      <c r="F32" s="72">
        <v>0</v>
      </c>
      <c r="G32" s="72">
        <v>6</v>
      </c>
      <c r="H32" s="72">
        <v>0</v>
      </c>
      <c r="I32" s="72">
        <v>11</v>
      </c>
      <c r="J32" s="73">
        <f>SUM(D32:I32)</f>
        <v>2095</v>
      </c>
    </row>
    <row r="33" spans="1:10" ht="36.75" customHeight="1" thickBot="1" x14ac:dyDescent="0.25">
      <c r="A33" s="699" t="s">
        <v>52</v>
      </c>
      <c r="B33" s="700"/>
      <c r="C33" s="68" t="s">
        <v>39</v>
      </c>
      <c r="D33" s="129">
        <v>4957</v>
      </c>
      <c r="E33" s="69">
        <v>3</v>
      </c>
      <c r="F33" s="69">
        <v>39</v>
      </c>
      <c r="G33" s="69">
        <v>40</v>
      </c>
      <c r="H33" s="69">
        <v>89</v>
      </c>
      <c r="I33" s="69">
        <v>90</v>
      </c>
      <c r="J33" s="70">
        <f>SUM(D33:I33)</f>
        <v>5218</v>
      </c>
    </row>
    <row r="34" spans="1:10" s="4" customFormat="1" ht="30.95" customHeight="1" thickTop="1" thickBot="1" x14ac:dyDescent="0.3">
      <c r="A34" s="713" t="s">
        <v>1054</v>
      </c>
      <c r="B34" s="714"/>
      <c r="C34" s="714"/>
      <c r="D34" s="714"/>
      <c r="E34" s="714"/>
      <c r="F34" s="714"/>
      <c r="G34" s="714"/>
      <c r="H34" s="714"/>
      <c r="I34" s="714"/>
      <c r="J34" s="716"/>
    </row>
    <row r="35" spans="1:10" s="5" customFormat="1" ht="24.95" customHeight="1" thickTop="1" x14ac:dyDescent="0.25">
      <c r="A35" s="701" t="s">
        <v>46</v>
      </c>
      <c r="B35" s="702"/>
      <c r="C35" s="702"/>
      <c r="D35" s="702"/>
      <c r="E35" s="702"/>
      <c r="F35" s="702"/>
      <c r="G35" s="702"/>
      <c r="H35" s="702"/>
      <c r="I35" s="702"/>
      <c r="J35" s="703"/>
    </row>
    <row r="36" spans="1:10" s="5" customFormat="1" ht="41.25" customHeight="1" thickBot="1" x14ac:dyDescent="0.3">
      <c r="A36" s="208" t="s">
        <v>53</v>
      </c>
      <c r="B36" s="711" t="s">
        <v>54</v>
      </c>
      <c r="C36" s="712"/>
      <c r="D36" s="233" t="s">
        <v>1231</v>
      </c>
      <c r="E36" s="233" t="s">
        <v>1232</v>
      </c>
      <c r="F36" s="243" t="s">
        <v>1233</v>
      </c>
      <c r="G36" s="243" t="s">
        <v>1236</v>
      </c>
      <c r="H36" s="243" t="s">
        <v>1234</v>
      </c>
      <c r="I36" s="243" t="s">
        <v>1235</v>
      </c>
      <c r="J36" s="66" t="s">
        <v>42</v>
      </c>
    </row>
    <row r="37" spans="1:10" s="4" customFormat="1" ht="33" customHeight="1" thickTop="1" x14ac:dyDescent="0.25">
      <c r="A37" s="80" t="s">
        <v>55</v>
      </c>
      <c r="B37" s="237" t="s">
        <v>56</v>
      </c>
      <c r="C37" s="240" t="s">
        <v>39</v>
      </c>
      <c r="D37" s="241">
        <v>13084.699999999999</v>
      </c>
      <c r="E37" s="202">
        <v>0</v>
      </c>
      <c r="F37" s="202">
        <v>0</v>
      </c>
      <c r="G37" s="202">
        <v>0</v>
      </c>
      <c r="H37" s="202">
        <v>0</v>
      </c>
      <c r="I37" s="202">
        <v>0</v>
      </c>
      <c r="J37" s="242">
        <f>SUM(D37:I37)</f>
        <v>13084.699999999999</v>
      </c>
    </row>
    <row r="38" spans="1:10" s="4" customFormat="1" ht="33" customHeight="1" x14ac:dyDescent="0.25">
      <c r="A38" s="57" t="s">
        <v>57</v>
      </c>
      <c r="B38" s="516" t="s">
        <v>58</v>
      </c>
      <c r="C38" s="231" t="s">
        <v>39</v>
      </c>
      <c r="D38" s="230">
        <v>20489.86</v>
      </c>
      <c r="E38" s="202">
        <v>0</v>
      </c>
      <c r="F38" s="202">
        <v>0</v>
      </c>
      <c r="G38" s="202">
        <v>0</v>
      </c>
      <c r="H38" s="202">
        <v>0</v>
      </c>
      <c r="I38" s="202">
        <v>0</v>
      </c>
      <c r="J38" s="242">
        <f>SUM(D38:I38)</f>
        <v>20489.86</v>
      </c>
    </row>
    <row r="39" spans="1:10" s="4" customFormat="1" ht="36.75" customHeight="1" x14ac:dyDescent="0.25">
      <c r="A39" s="659" t="s">
        <v>59</v>
      </c>
      <c r="B39" s="516" t="s">
        <v>60</v>
      </c>
      <c r="C39" s="231" t="s">
        <v>39</v>
      </c>
      <c r="D39" s="230">
        <v>6298.4</v>
      </c>
      <c r="E39" s="202">
        <v>0</v>
      </c>
      <c r="F39" s="202">
        <v>297.8</v>
      </c>
      <c r="G39" s="202">
        <v>0</v>
      </c>
      <c r="H39" s="202">
        <v>0</v>
      </c>
      <c r="I39" s="202">
        <v>0</v>
      </c>
      <c r="J39" s="242">
        <f>SUM(D39:I39)</f>
        <v>6596.2</v>
      </c>
    </row>
    <row r="40" spans="1:10" s="4" customFormat="1" ht="33.75" customHeight="1" x14ac:dyDescent="0.25">
      <c r="A40" s="661"/>
      <c r="B40" s="516" t="s">
        <v>1034</v>
      </c>
      <c r="C40" s="231" t="s">
        <v>39</v>
      </c>
      <c r="D40" s="230">
        <v>1936.8</v>
      </c>
      <c r="E40" s="202">
        <v>0</v>
      </c>
      <c r="F40" s="202">
        <v>0</v>
      </c>
      <c r="G40" s="202">
        <v>0</v>
      </c>
      <c r="H40" s="202">
        <v>0</v>
      </c>
      <c r="I40" s="202">
        <v>290</v>
      </c>
      <c r="J40" s="242">
        <f t="shared" ref="J40:J60" si="2">SUM(D40:I40)</f>
        <v>2226.8000000000002</v>
      </c>
    </row>
    <row r="41" spans="1:10" s="4" customFormat="1" ht="32.25" customHeight="1" x14ac:dyDescent="0.25">
      <c r="A41" s="679" t="s">
        <v>61</v>
      </c>
      <c r="B41" s="516" t="s">
        <v>62</v>
      </c>
      <c r="C41" s="231" t="s">
        <v>39</v>
      </c>
      <c r="D41" s="230">
        <v>15418.909999999998</v>
      </c>
      <c r="E41" s="202">
        <v>0</v>
      </c>
      <c r="F41" s="202">
        <v>0</v>
      </c>
      <c r="G41" s="202">
        <v>0</v>
      </c>
      <c r="H41" s="202">
        <v>0</v>
      </c>
      <c r="I41" s="202">
        <v>0</v>
      </c>
      <c r="J41" s="242">
        <f t="shared" si="2"/>
        <v>15418.909999999998</v>
      </c>
    </row>
    <row r="42" spans="1:10" s="4" customFormat="1" ht="34.5" customHeight="1" x14ac:dyDescent="0.25">
      <c r="A42" s="679"/>
      <c r="B42" s="516" t="s">
        <v>63</v>
      </c>
      <c r="C42" s="231" t="s">
        <v>39</v>
      </c>
      <c r="D42" s="230">
        <v>56181.14</v>
      </c>
      <c r="E42" s="202">
        <v>646.5</v>
      </c>
      <c r="F42" s="202">
        <v>220.9</v>
      </c>
      <c r="G42" s="202">
        <v>338.5</v>
      </c>
      <c r="H42" s="202">
        <v>800.1</v>
      </c>
      <c r="I42" s="449">
        <v>417</v>
      </c>
      <c r="J42" s="242">
        <f t="shared" si="2"/>
        <v>58604.14</v>
      </c>
    </row>
    <row r="43" spans="1:10" s="4" customFormat="1" ht="33.75" customHeight="1" x14ac:dyDescent="0.25">
      <c r="A43" s="679"/>
      <c r="B43" s="516" t="s">
        <v>64</v>
      </c>
      <c r="C43" s="231" t="s">
        <v>39</v>
      </c>
      <c r="D43" s="230">
        <v>10078.100000000002</v>
      </c>
      <c r="E43" s="202">
        <v>0</v>
      </c>
      <c r="F43" s="202">
        <v>0</v>
      </c>
      <c r="G43" s="202">
        <v>0</v>
      </c>
      <c r="H43" s="202">
        <v>0</v>
      </c>
      <c r="I43" s="202">
        <v>0</v>
      </c>
      <c r="J43" s="242">
        <f t="shared" si="2"/>
        <v>10078.100000000002</v>
      </c>
    </row>
    <row r="44" spans="1:10" s="4" customFormat="1" ht="48.75" customHeight="1" x14ac:dyDescent="0.25">
      <c r="A44" s="679" t="s">
        <v>65</v>
      </c>
      <c r="B44" s="516" t="s">
        <v>66</v>
      </c>
      <c r="C44" s="231" t="s">
        <v>39</v>
      </c>
      <c r="D44" s="230">
        <v>3701.74</v>
      </c>
      <c r="E44" s="202">
        <v>0</v>
      </c>
      <c r="F44" s="202">
        <v>0</v>
      </c>
      <c r="G44" s="202">
        <v>0</v>
      </c>
      <c r="H44" s="202">
        <v>0</v>
      </c>
      <c r="I44" s="202">
        <v>0</v>
      </c>
      <c r="J44" s="242">
        <f t="shared" si="2"/>
        <v>3701.74</v>
      </c>
    </row>
    <row r="45" spans="1:10" s="4" customFormat="1" ht="35.25" customHeight="1" x14ac:dyDescent="0.25">
      <c r="A45" s="679"/>
      <c r="B45" s="516" t="s">
        <v>67</v>
      </c>
      <c r="C45" s="231" t="s">
        <v>39</v>
      </c>
      <c r="D45" s="230">
        <v>5450.2300000000005</v>
      </c>
      <c r="E45" s="202">
        <v>0</v>
      </c>
      <c r="F45" s="202">
        <v>0</v>
      </c>
      <c r="G45" s="202">
        <v>0</v>
      </c>
      <c r="H45" s="202">
        <v>0</v>
      </c>
      <c r="I45" s="202">
        <v>0</v>
      </c>
      <c r="J45" s="242">
        <f t="shared" si="2"/>
        <v>5450.2300000000005</v>
      </c>
    </row>
    <row r="46" spans="1:10" s="4" customFormat="1" ht="35.25" customHeight="1" x14ac:dyDescent="0.25">
      <c r="A46" s="651" t="s">
        <v>68</v>
      </c>
      <c r="B46" s="517" t="s">
        <v>1192</v>
      </c>
      <c r="C46" s="231" t="s">
        <v>39</v>
      </c>
      <c r="D46" s="230">
        <v>225</v>
      </c>
      <c r="E46" s="202">
        <v>0</v>
      </c>
      <c r="F46" s="202">
        <v>0</v>
      </c>
      <c r="G46" s="202">
        <v>0</v>
      </c>
      <c r="H46" s="202">
        <v>0</v>
      </c>
      <c r="I46" s="202">
        <v>0</v>
      </c>
      <c r="J46" s="242">
        <f t="shared" si="2"/>
        <v>225</v>
      </c>
    </row>
    <row r="47" spans="1:10" s="4" customFormat="1" ht="31.5" customHeight="1" x14ac:dyDescent="0.25">
      <c r="A47" s="652"/>
      <c r="B47" s="516" t="s">
        <v>69</v>
      </c>
      <c r="C47" s="231" t="s">
        <v>39</v>
      </c>
      <c r="D47" s="230">
        <v>2118.9800000000005</v>
      </c>
      <c r="E47" s="202">
        <v>0</v>
      </c>
      <c r="F47" s="202">
        <v>0</v>
      </c>
      <c r="G47" s="202">
        <v>0</v>
      </c>
      <c r="H47" s="202">
        <v>0</v>
      </c>
      <c r="I47" s="202">
        <v>0</v>
      </c>
      <c r="J47" s="242">
        <f t="shared" si="2"/>
        <v>2118.9800000000005</v>
      </c>
    </row>
    <row r="48" spans="1:10" s="4" customFormat="1" ht="30" customHeight="1" x14ac:dyDescent="0.25">
      <c r="A48" s="679" t="s">
        <v>70</v>
      </c>
      <c r="B48" s="516" t="s">
        <v>71</v>
      </c>
      <c r="C48" s="231" t="s">
        <v>39</v>
      </c>
      <c r="D48" s="350">
        <v>4082.04</v>
      </c>
      <c r="E48" s="202">
        <v>0</v>
      </c>
      <c r="F48" s="202">
        <v>0</v>
      </c>
      <c r="G48" s="202">
        <v>0</v>
      </c>
      <c r="H48" s="202">
        <v>0</v>
      </c>
      <c r="I48" s="202">
        <v>0</v>
      </c>
      <c r="J48" s="457">
        <f t="shared" si="2"/>
        <v>4082.04</v>
      </c>
    </row>
    <row r="49" spans="1:10" s="4" customFormat="1" ht="32.25" customHeight="1" x14ac:dyDescent="0.25">
      <c r="A49" s="679"/>
      <c r="B49" s="516" t="s">
        <v>1011</v>
      </c>
      <c r="C49" s="231" t="s">
        <v>39</v>
      </c>
      <c r="D49" s="230">
        <v>66695.19</v>
      </c>
      <c r="E49" s="202">
        <v>1225</v>
      </c>
      <c r="F49" s="201">
        <v>952.7</v>
      </c>
      <c r="G49" s="201">
        <v>944.9</v>
      </c>
      <c r="H49" s="201">
        <v>931.5</v>
      </c>
      <c r="I49" s="225">
        <v>586</v>
      </c>
      <c r="J49" s="242">
        <f t="shared" si="2"/>
        <v>71335.289999999994</v>
      </c>
    </row>
    <row r="50" spans="1:10" s="4" customFormat="1" ht="34.5" customHeight="1" x14ac:dyDescent="0.25">
      <c r="A50" s="57" t="s">
        <v>1018</v>
      </c>
      <c r="B50" s="516" t="s">
        <v>791</v>
      </c>
      <c r="C50" s="231" t="s">
        <v>39</v>
      </c>
      <c r="D50" s="230">
        <v>2525.8999999999996</v>
      </c>
      <c r="E50" s="201">
        <v>0</v>
      </c>
      <c r="F50" s="201">
        <v>193.8</v>
      </c>
      <c r="G50" s="201">
        <v>222.7</v>
      </c>
      <c r="H50" s="201">
        <v>271</v>
      </c>
      <c r="I50" s="225">
        <v>764.8</v>
      </c>
      <c r="J50" s="242">
        <f t="shared" si="2"/>
        <v>3978.2</v>
      </c>
    </row>
    <row r="51" spans="1:10" s="4" customFormat="1" ht="36" customHeight="1" x14ac:dyDescent="0.25">
      <c r="A51" s="57" t="s">
        <v>72</v>
      </c>
      <c r="B51" s="516" t="s">
        <v>73</v>
      </c>
      <c r="C51" s="231" t="s">
        <v>39</v>
      </c>
      <c r="D51" s="230">
        <v>5490.99</v>
      </c>
      <c r="E51" s="201">
        <v>0</v>
      </c>
      <c r="F51" s="201">
        <v>0</v>
      </c>
      <c r="G51" s="201">
        <v>0</v>
      </c>
      <c r="H51" s="201">
        <v>0</v>
      </c>
      <c r="I51" s="225">
        <v>0</v>
      </c>
      <c r="J51" s="457">
        <f t="shared" si="2"/>
        <v>5490.99</v>
      </c>
    </row>
    <row r="52" spans="1:10" s="4" customFormat="1" ht="36.75" customHeight="1" x14ac:dyDescent="0.25">
      <c r="A52" s="659" t="s">
        <v>74</v>
      </c>
      <c r="B52" s="516" t="s">
        <v>75</v>
      </c>
      <c r="C52" s="231" t="s">
        <v>39</v>
      </c>
      <c r="D52" s="230">
        <v>38162.130000000012</v>
      </c>
      <c r="E52" s="202">
        <v>0</v>
      </c>
      <c r="F52" s="201">
        <v>0</v>
      </c>
      <c r="G52" s="201">
        <v>0</v>
      </c>
      <c r="H52" s="201">
        <v>0</v>
      </c>
      <c r="I52" s="225">
        <v>0</v>
      </c>
      <c r="J52" s="242">
        <f t="shared" si="2"/>
        <v>38162.130000000012</v>
      </c>
    </row>
    <row r="53" spans="1:10" s="4" customFormat="1" ht="33" customHeight="1" x14ac:dyDescent="0.25">
      <c r="A53" s="660"/>
      <c r="B53" s="516" t="s">
        <v>76</v>
      </c>
      <c r="C53" s="231" t="s">
        <v>39</v>
      </c>
      <c r="D53" s="230">
        <v>12972.24</v>
      </c>
      <c r="E53" s="202">
        <v>0</v>
      </c>
      <c r="F53" s="201">
        <v>0</v>
      </c>
      <c r="G53" s="201">
        <v>0</v>
      </c>
      <c r="H53" s="201">
        <v>0</v>
      </c>
      <c r="I53" s="225">
        <v>0</v>
      </c>
      <c r="J53" s="242">
        <f t="shared" si="2"/>
        <v>12972.24</v>
      </c>
    </row>
    <row r="54" spans="1:10" s="4" customFormat="1" ht="33" customHeight="1" x14ac:dyDescent="0.25">
      <c r="A54" s="661"/>
      <c r="B54" s="516" t="s">
        <v>77</v>
      </c>
      <c r="C54" s="231" t="s">
        <v>39</v>
      </c>
      <c r="D54" s="230">
        <v>1365</v>
      </c>
      <c r="E54" s="202">
        <v>0</v>
      </c>
      <c r="F54" s="201">
        <v>0</v>
      </c>
      <c r="G54" s="201">
        <v>0</v>
      </c>
      <c r="H54" s="201">
        <v>0</v>
      </c>
      <c r="I54" s="225">
        <v>0</v>
      </c>
      <c r="J54" s="242">
        <f t="shared" si="2"/>
        <v>1365</v>
      </c>
    </row>
    <row r="55" spans="1:10" s="4" customFormat="1" ht="35.25" customHeight="1" x14ac:dyDescent="0.25">
      <c r="A55" s="57" t="s">
        <v>78</v>
      </c>
      <c r="B55" s="516" t="s">
        <v>79</v>
      </c>
      <c r="C55" s="231" t="s">
        <v>39</v>
      </c>
      <c r="D55" s="230">
        <v>2200.4</v>
      </c>
      <c r="E55" s="202">
        <v>0</v>
      </c>
      <c r="F55" s="201">
        <v>0</v>
      </c>
      <c r="G55" s="201">
        <v>0</v>
      </c>
      <c r="H55" s="201">
        <v>0</v>
      </c>
      <c r="I55" s="225">
        <v>0</v>
      </c>
      <c r="J55" s="242">
        <f t="shared" si="2"/>
        <v>2200.4</v>
      </c>
    </row>
    <row r="56" spans="1:10" s="4" customFormat="1" ht="35.25" customHeight="1" x14ac:dyDescent="0.25">
      <c r="A56" s="659" t="s">
        <v>80</v>
      </c>
      <c r="B56" s="516" t="s">
        <v>1019</v>
      </c>
      <c r="C56" s="231" t="s">
        <v>39</v>
      </c>
      <c r="D56" s="230">
        <v>97</v>
      </c>
      <c r="E56" s="202">
        <v>0</v>
      </c>
      <c r="F56" s="201">
        <v>0</v>
      </c>
      <c r="G56" s="201">
        <v>0</v>
      </c>
      <c r="H56" s="201">
        <v>0</v>
      </c>
      <c r="I56" s="225">
        <v>0</v>
      </c>
      <c r="J56" s="242">
        <f t="shared" si="2"/>
        <v>97</v>
      </c>
    </row>
    <row r="57" spans="1:10" s="4" customFormat="1" ht="34.5" customHeight="1" x14ac:dyDescent="0.25">
      <c r="A57" s="661"/>
      <c r="B57" s="516" t="s">
        <v>81</v>
      </c>
      <c r="C57" s="231" t="s">
        <v>39</v>
      </c>
      <c r="D57" s="230">
        <v>117561</v>
      </c>
      <c r="E57" s="202">
        <v>0</v>
      </c>
      <c r="F57" s="201">
        <v>0</v>
      </c>
      <c r="G57" s="201">
        <v>0</v>
      </c>
      <c r="H57" s="201">
        <v>0</v>
      </c>
      <c r="I57" s="225">
        <v>0</v>
      </c>
      <c r="J57" s="242">
        <f t="shared" si="2"/>
        <v>117561</v>
      </c>
    </row>
    <row r="58" spans="1:10" s="4" customFormat="1" ht="48.75" customHeight="1" x14ac:dyDescent="0.25">
      <c r="A58" s="57" t="s">
        <v>82</v>
      </c>
      <c r="B58" s="516" t="s">
        <v>83</v>
      </c>
      <c r="C58" s="231" t="s">
        <v>39</v>
      </c>
      <c r="D58" s="230">
        <v>59.7</v>
      </c>
      <c r="E58" s="202">
        <v>0</v>
      </c>
      <c r="F58" s="201">
        <v>0</v>
      </c>
      <c r="G58" s="201">
        <v>0</v>
      </c>
      <c r="H58" s="201">
        <v>0</v>
      </c>
      <c r="I58" s="225">
        <v>0</v>
      </c>
      <c r="J58" s="242">
        <f t="shared" si="2"/>
        <v>59.7</v>
      </c>
    </row>
    <row r="59" spans="1:10" s="4" customFormat="1" ht="34.5" customHeight="1" x14ac:dyDescent="0.25">
      <c r="A59" s="402" t="s">
        <v>1043</v>
      </c>
      <c r="B59" s="516" t="s">
        <v>1044</v>
      </c>
      <c r="C59" s="231" t="s">
        <v>39</v>
      </c>
      <c r="D59" s="230">
        <v>23394.42</v>
      </c>
      <c r="E59" s="202">
        <v>0</v>
      </c>
      <c r="F59" s="201">
        <v>0</v>
      </c>
      <c r="G59" s="201">
        <v>0</v>
      </c>
      <c r="H59" s="201">
        <v>0</v>
      </c>
      <c r="I59" s="225">
        <v>1090.0999999999999</v>
      </c>
      <c r="J59" s="242">
        <f t="shared" si="2"/>
        <v>24484.519999999997</v>
      </c>
    </row>
    <row r="60" spans="1:10" s="4" customFormat="1" ht="36.75" customHeight="1" x14ac:dyDescent="0.25">
      <c r="A60" s="659" t="s">
        <v>84</v>
      </c>
      <c r="B60" s="516" t="s">
        <v>1010</v>
      </c>
      <c r="C60" s="231" t="s">
        <v>39</v>
      </c>
      <c r="D60" s="230">
        <v>1023</v>
      </c>
      <c r="E60" s="202">
        <v>0</v>
      </c>
      <c r="F60" s="201">
        <v>0</v>
      </c>
      <c r="G60" s="201">
        <v>0</v>
      </c>
      <c r="H60" s="201">
        <v>0</v>
      </c>
      <c r="I60" s="225">
        <v>0</v>
      </c>
      <c r="J60" s="242">
        <f t="shared" si="2"/>
        <v>1023</v>
      </c>
    </row>
    <row r="61" spans="1:10" s="4" customFormat="1" ht="44.25" customHeight="1" x14ac:dyDescent="0.25">
      <c r="A61" s="660"/>
      <c r="B61" s="516" t="s">
        <v>159</v>
      </c>
      <c r="C61" s="231" t="s">
        <v>39</v>
      </c>
      <c r="D61" s="230">
        <v>18007.189999999999</v>
      </c>
      <c r="E61" s="202">
        <v>0</v>
      </c>
      <c r="F61" s="201">
        <v>0</v>
      </c>
      <c r="G61" s="201">
        <v>0</v>
      </c>
      <c r="H61" s="201">
        <v>0</v>
      </c>
      <c r="I61" s="225">
        <v>0</v>
      </c>
      <c r="J61" s="242">
        <f t="shared" ref="J61:J82" si="3">SUM(D61:I61)</f>
        <v>18007.189999999999</v>
      </c>
    </row>
    <row r="62" spans="1:10" s="4" customFormat="1" ht="36.75" customHeight="1" x14ac:dyDescent="0.25">
      <c r="A62" s="660"/>
      <c r="B62" s="516" t="s">
        <v>85</v>
      </c>
      <c r="C62" s="231" t="s">
        <v>39</v>
      </c>
      <c r="D62" s="230">
        <v>45916.49</v>
      </c>
      <c r="E62" s="202">
        <v>0</v>
      </c>
      <c r="F62" s="201">
        <v>0</v>
      </c>
      <c r="G62" s="201">
        <v>0</v>
      </c>
      <c r="H62" s="201">
        <v>0</v>
      </c>
      <c r="I62" s="225">
        <v>0</v>
      </c>
      <c r="J62" s="242">
        <f t="shared" ref="J62:J69" si="4">SUM(D62:I62)</f>
        <v>45916.49</v>
      </c>
    </row>
    <row r="63" spans="1:10" s="4" customFormat="1" ht="36.75" customHeight="1" x14ac:dyDescent="0.25">
      <c r="A63" s="660"/>
      <c r="B63" s="516" t="s">
        <v>86</v>
      </c>
      <c r="C63" s="231" t="s">
        <v>39</v>
      </c>
      <c r="D63" s="230">
        <v>886.09999999999991</v>
      </c>
      <c r="E63" s="202">
        <v>0</v>
      </c>
      <c r="F63" s="201">
        <v>0</v>
      </c>
      <c r="G63" s="201">
        <v>0</v>
      </c>
      <c r="H63" s="201">
        <v>0</v>
      </c>
      <c r="I63" s="225">
        <v>0</v>
      </c>
      <c r="J63" s="242">
        <f t="shared" si="4"/>
        <v>886.09999999999991</v>
      </c>
    </row>
    <row r="64" spans="1:10" s="4" customFormat="1" ht="33.75" customHeight="1" x14ac:dyDescent="0.25">
      <c r="A64" s="660"/>
      <c r="B64" s="516" t="s">
        <v>87</v>
      </c>
      <c r="C64" s="231" t="s">
        <v>39</v>
      </c>
      <c r="D64" s="230">
        <v>302.5</v>
      </c>
      <c r="E64" s="202">
        <v>0</v>
      </c>
      <c r="F64" s="201">
        <v>0</v>
      </c>
      <c r="G64" s="201">
        <v>0</v>
      </c>
      <c r="H64" s="201">
        <v>0</v>
      </c>
      <c r="I64" s="225">
        <v>0</v>
      </c>
      <c r="J64" s="242">
        <f t="shared" si="4"/>
        <v>302.5</v>
      </c>
    </row>
    <row r="65" spans="1:10" s="4" customFormat="1" ht="34.5" customHeight="1" x14ac:dyDescent="0.25">
      <c r="A65" s="660"/>
      <c r="B65" s="516" t="s">
        <v>88</v>
      </c>
      <c r="C65" s="231" t="s">
        <v>39</v>
      </c>
      <c r="D65" s="230">
        <v>4448.6000000000004</v>
      </c>
      <c r="E65" s="202">
        <v>0</v>
      </c>
      <c r="F65" s="201">
        <v>0</v>
      </c>
      <c r="G65" s="201">
        <v>0</v>
      </c>
      <c r="H65" s="201">
        <v>0</v>
      </c>
      <c r="I65" s="225">
        <v>0</v>
      </c>
      <c r="J65" s="242">
        <f t="shared" si="4"/>
        <v>4448.6000000000004</v>
      </c>
    </row>
    <row r="66" spans="1:10" s="4" customFormat="1" ht="34.5" customHeight="1" x14ac:dyDescent="0.25">
      <c r="A66" s="660"/>
      <c r="B66" s="516" t="s">
        <v>89</v>
      </c>
      <c r="C66" s="231" t="s">
        <v>39</v>
      </c>
      <c r="D66" s="230">
        <v>3589.1</v>
      </c>
      <c r="E66" s="202">
        <v>0</v>
      </c>
      <c r="F66" s="201">
        <v>0</v>
      </c>
      <c r="G66" s="201">
        <v>0</v>
      </c>
      <c r="H66" s="201">
        <v>220.7</v>
      </c>
      <c r="I66" s="225">
        <v>269.8</v>
      </c>
      <c r="J66" s="242">
        <f t="shared" si="4"/>
        <v>4079.6</v>
      </c>
    </row>
    <row r="67" spans="1:10" s="4" customFormat="1" ht="36.75" customHeight="1" x14ac:dyDescent="0.25">
      <c r="A67" s="660"/>
      <c r="B67" s="516" t="s">
        <v>1086</v>
      </c>
      <c r="C67" s="231" t="s">
        <v>39</v>
      </c>
      <c r="D67" s="230">
        <v>201</v>
      </c>
      <c r="E67" s="202">
        <v>0</v>
      </c>
      <c r="F67" s="201">
        <v>0</v>
      </c>
      <c r="G67" s="201">
        <v>0</v>
      </c>
      <c r="H67" s="201">
        <v>0</v>
      </c>
      <c r="I67" s="225">
        <v>0</v>
      </c>
      <c r="J67" s="242">
        <f t="shared" si="4"/>
        <v>201</v>
      </c>
    </row>
    <row r="68" spans="1:10" s="4" customFormat="1" ht="36.75" customHeight="1" x14ac:dyDescent="0.25">
      <c r="A68" s="660"/>
      <c r="B68" s="516" t="s">
        <v>1149</v>
      </c>
      <c r="C68" s="231" t="s">
        <v>39</v>
      </c>
      <c r="D68" s="230">
        <v>175.4</v>
      </c>
      <c r="E68" s="202">
        <v>0</v>
      </c>
      <c r="F68" s="201">
        <v>0</v>
      </c>
      <c r="G68" s="201">
        <v>0</v>
      </c>
      <c r="H68" s="201">
        <v>0</v>
      </c>
      <c r="I68" s="225">
        <v>0</v>
      </c>
      <c r="J68" s="242">
        <f t="shared" si="4"/>
        <v>175.4</v>
      </c>
    </row>
    <row r="69" spans="1:10" s="4" customFormat="1" ht="34.5" customHeight="1" x14ac:dyDescent="0.25">
      <c r="A69" s="661"/>
      <c r="B69" s="516" t="s">
        <v>90</v>
      </c>
      <c r="C69" s="231" t="s">
        <v>39</v>
      </c>
      <c r="D69" s="230">
        <v>16752.510000000002</v>
      </c>
      <c r="E69" s="202">
        <v>844.3</v>
      </c>
      <c r="F69" s="201">
        <v>1849.4</v>
      </c>
      <c r="G69" s="202">
        <v>1350.6</v>
      </c>
      <c r="H69" s="201">
        <v>1273.4000000000001</v>
      </c>
      <c r="I69" s="225">
        <v>417.8</v>
      </c>
      <c r="J69" s="242">
        <f t="shared" si="4"/>
        <v>22488.010000000002</v>
      </c>
    </row>
    <row r="70" spans="1:10" s="4" customFormat="1" ht="48" customHeight="1" x14ac:dyDescent="0.25">
      <c r="A70" s="679" t="s">
        <v>91</v>
      </c>
      <c r="B70" s="516" t="s">
        <v>92</v>
      </c>
      <c r="C70" s="231" t="s">
        <v>39</v>
      </c>
      <c r="D70" s="230">
        <v>17718.66</v>
      </c>
      <c r="E70" s="202">
        <v>0</v>
      </c>
      <c r="F70" s="202">
        <v>0</v>
      </c>
      <c r="G70" s="202">
        <v>0</v>
      </c>
      <c r="H70" s="202">
        <v>0</v>
      </c>
      <c r="I70" s="225">
        <v>0</v>
      </c>
      <c r="J70" s="242">
        <f t="shared" si="3"/>
        <v>17718.66</v>
      </c>
    </row>
    <row r="71" spans="1:10" s="4" customFormat="1" ht="34.5" customHeight="1" x14ac:dyDescent="0.25">
      <c r="A71" s="679"/>
      <c r="B71" s="516" t="s">
        <v>93</v>
      </c>
      <c r="C71" s="231" t="s">
        <v>39</v>
      </c>
      <c r="D71" s="230">
        <v>2390.64</v>
      </c>
      <c r="E71" s="202">
        <v>0</v>
      </c>
      <c r="F71" s="202">
        <v>0</v>
      </c>
      <c r="G71" s="202">
        <v>0</v>
      </c>
      <c r="H71" s="202">
        <v>0</v>
      </c>
      <c r="I71" s="225">
        <v>0</v>
      </c>
      <c r="J71" s="242">
        <f t="shared" ref="J71:J81" si="5">SUM(D71:I71)</f>
        <v>2390.64</v>
      </c>
    </row>
    <row r="72" spans="1:10" s="4" customFormat="1" ht="34.5" customHeight="1" x14ac:dyDescent="0.25">
      <c r="A72" s="57" t="s">
        <v>94</v>
      </c>
      <c r="B72" s="516" t="s">
        <v>95</v>
      </c>
      <c r="C72" s="231" t="s">
        <v>39</v>
      </c>
      <c r="D72" s="230">
        <v>672.2</v>
      </c>
      <c r="E72" s="202">
        <v>0</v>
      </c>
      <c r="F72" s="202">
        <v>0</v>
      </c>
      <c r="G72" s="202">
        <v>0</v>
      </c>
      <c r="H72" s="202">
        <v>0</v>
      </c>
      <c r="I72" s="225">
        <v>0</v>
      </c>
      <c r="J72" s="242">
        <f t="shared" si="5"/>
        <v>672.2</v>
      </c>
    </row>
    <row r="73" spans="1:10" s="4" customFormat="1" ht="36.75" customHeight="1" x14ac:dyDescent="0.25">
      <c r="A73" s="659" t="s">
        <v>96</v>
      </c>
      <c r="B73" s="516" t="s">
        <v>97</v>
      </c>
      <c r="C73" s="231" t="s">
        <v>39</v>
      </c>
      <c r="D73" s="230">
        <v>69546.98000000001</v>
      </c>
      <c r="E73" s="202">
        <v>0</v>
      </c>
      <c r="F73" s="202">
        <v>0</v>
      </c>
      <c r="G73" s="202">
        <v>0</v>
      </c>
      <c r="H73" s="202">
        <v>0</v>
      </c>
      <c r="I73" s="225">
        <v>0</v>
      </c>
      <c r="J73" s="242">
        <f t="shared" si="5"/>
        <v>69546.98000000001</v>
      </c>
    </row>
    <row r="74" spans="1:10" s="4" customFormat="1" ht="36.75" customHeight="1" x14ac:dyDescent="0.25">
      <c r="A74" s="660"/>
      <c r="B74" s="516" t="s">
        <v>98</v>
      </c>
      <c r="C74" s="231" t="s">
        <v>39</v>
      </c>
      <c r="D74" s="230">
        <v>46200.69999999999</v>
      </c>
      <c r="E74" s="202">
        <v>3574.7</v>
      </c>
      <c r="F74" s="201">
        <v>3228.1</v>
      </c>
      <c r="G74" s="202">
        <v>1889.4</v>
      </c>
      <c r="H74" s="202">
        <v>1124.3</v>
      </c>
      <c r="I74" s="225">
        <v>2706.2</v>
      </c>
      <c r="J74" s="242">
        <f t="shared" si="5"/>
        <v>58723.399999999987</v>
      </c>
    </row>
    <row r="75" spans="1:10" s="4" customFormat="1" ht="31.5" customHeight="1" x14ac:dyDescent="0.25">
      <c r="A75" s="661"/>
      <c r="B75" s="516" t="s">
        <v>99</v>
      </c>
      <c r="C75" s="231" t="s">
        <v>39</v>
      </c>
      <c r="D75" s="230">
        <v>18822.300000000003</v>
      </c>
      <c r="E75" s="202">
        <v>0</v>
      </c>
      <c r="F75" s="202">
        <v>0</v>
      </c>
      <c r="G75" s="202">
        <v>0</v>
      </c>
      <c r="H75" s="202">
        <v>0</v>
      </c>
      <c r="I75" s="202">
        <v>0</v>
      </c>
      <c r="J75" s="242">
        <f t="shared" si="5"/>
        <v>18822.300000000003</v>
      </c>
    </row>
    <row r="76" spans="1:10" s="4" customFormat="1" ht="34.5" customHeight="1" x14ac:dyDescent="0.25">
      <c r="A76" s="57" t="s">
        <v>100</v>
      </c>
      <c r="B76" s="516" t="s">
        <v>101</v>
      </c>
      <c r="C76" s="231" t="s">
        <v>39</v>
      </c>
      <c r="D76" s="230">
        <v>8433.4399999999987</v>
      </c>
      <c r="E76" s="202">
        <v>0</v>
      </c>
      <c r="F76" s="202">
        <v>0</v>
      </c>
      <c r="G76" s="202">
        <v>0</v>
      </c>
      <c r="H76" s="202">
        <v>0</v>
      </c>
      <c r="I76" s="202">
        <v>0</v>
      </c>
      <c r="J76" s="242">
        <f t="shared" si="5"/>
        <v>8433.4399999999987</v>
      </c>
    </row>
    <row r="77" spans="1:10" s="4" customFormat="1" ht="36.75" customHeight="1" x14ac:dyDescent="0.25">
      <c r="A77" s="57" t="s">
        <v>102</v>
      </c>
      <c r="B77" s="516" t="s">
        <v>103</v>
      </c>
      <c r="C77" s="231" t="s">
        <v>39</v>
      </c>
      <c r="D77" s="222">
        <v>2628.3400000000006</v>
      </c>
      <c r="E77" s="202">
        <v>0</v>
      </c>
      <c r="F77" s="202">
        <v>0</v>
      </c>
      <c r="G77" s="202">
        <v>0</v>
      </c>
      <c r="H77" s="202">
        <v>0</v>
      </c>
      <c r="I77" s="202">
        <v>0</v>
      </c>
      <c r="J77" s="242">
        <f t="shared" si="5"/>
        <v>2628.3400000000006</v>
      </c>
    </row>
    <row r="78" spans="1:10" s="4" customFormat="1" ht="45" customHeight="1" x14ac:dyDescent="0.25">
      <c r="A78" s="679" t="s">
        <v>104</v>
      </c>
      <c r="B78" s="516" t="s">
        <v>105</v>
      </c>
      <c r="C78" s="231" t="s">
        <v>39</v>
      </c>
      <c r="D78" s="230">
        <v>63103.079999999994</v>
      </c>
      <c r="E78" s="202">
        <v>748.2</v>
      </c>
      <c r="F78" s="201">
        <v>1126.5999999999999</v>
      </c>
      <c r="G78" s="202">
        <v>664.8</v>
      </c>
      <c r="H78" s="201">
        <v>1304.8</v>
      </c>
      <c r="I78" s="225">
        <v>1806.3</v>
      </c>
      <c r="J78" s="242">
        <f t="shared" si="5"/>
        <v>68753.78</v>
      </c>
    </row>
    <row r="79" spans="1:10" s="4" customFormat="1" ht="36.75" customHeight="1" x14ac:dyDescent="0.25">
      <c r="A79" s="679"/>
      <c r="B79" s="516" t="s">
        <v>106</v>
      </c>
      <c r="C79" s="231" t="s">
        <v>39</v>
      </c>
      <c r="D79" s="230">
        <v>169724.88999999998</v>
      </c>
      <c r="E79" s="202">
        <v>1121.5</v>
      </c>
      <c r="F79" s="201">
        <v>2203.5</v>
      </c>
      <c r="G79" s="202">
        <v>2289.3000000000002</v>
      </c>
      <c r="H79" s="201">
        <v>2355.5</v>
      </c>
      <c r="I79" s="225">
        <v>5775.4</v>
      </c>
      <c r="J79" s="242">
        <f t="shared" si="5"/>
        <v>183470.08999999997</v>
      </c>
    </row>
    <row r="80" spans="1:10" s="4" customFormat="1" ht="36.75" customHeight="1" x14ac:dyDescent="0.25">
      <c r="A80" s="679"/>
      <c r="B80" s="516" t="s">
        <v>107</v>
      </c>
      <c r="C80" s="231" t="s">
        <v>39</v>
      </c>
      <c r="D80" s="230">
        <v>16206.439999999997</v>
      </c>
      <c r="E80" s="202">
        <v>0</v>
      </c>
      <c r="F80" s="201">
        <v>0</v>
      </c>
      <c r="G80" s="201">
        <v>0</v>
      </c>
      <c r="H80" s="201">
        <v>0</v>
      </c>
      <c r="I80" s="225">
        <v>0</v>
      </c>
      <c r="J80" s="242">
        <f t="shared" si="5"/>
        <v>16206.439999999997</v>
      </c>
    </row>
    <row r="81" spans="1:10" s="4" customFormat="1" ht="36.75" customHeight="1" x14ac:dyDescent="0.25">
      <c r="A81" s="659" t="s">
        <v>108</v>
      </c>
      <c r="B81" s="516" t="s">
        <v>1076</v>
      </c>
      <c r="C81" s="231" t="s">
        <v>39</v>
      </c>
      <c r="D81" s="230">
        <v>14633.97</v>
      </c>
      <c r="E81" s="202">
        <v>1345.8</v>
      </c>
      <c r="F81" s="202">
        <v>659</v>
      </c>
      <c r="G81" s="202">
        <v>1611.1</v>
      </c>
      <c r="H81" s="201">
        <v>1280.5999999999999</v>
      </c>
      <c r="I81" s="225">
        <v>243.1</v>
      </c>
      <c r="J81" s="242">
        <f t="shared" si="5"/>
        <v>19773.569999999992</v>
      </c>
    </row>
    <row r="82" spans="1:10" s="4" customFormat="1" ht="36.75" customHeight="1" x14ac:dyDescent="0.25">
      <c r="A82" s="661"/>
      <c r="B82" s="516" t="s">
        <v>109</v>
      </c>
      <c r="C82" s="231" t="s">
        <v>39</v>
      </c>
      <c r="D82" s="230">
        <v>9240.1999999999989</v>
      </c>
      <c r="E82" s="202">
        <v>0</v>
      </c>
      <c r="F82" s="202">
        <v>0</v>
      </c>
      <c r="G82" s="201">
        <v>0</v>
      </c>
      <c r="H82" s="201">
        <v>0</v>
      </c>
      <c r="I82" s="201">
        <v>0</v>
      </c>
      <c r="J82" s="242">
        <f t="shared" si="3"/>
        <v>9240.1999999999989</v>
      </c>
    </row>
    <row r="83" spans="1:10" s="4" customFormat="1" ht="33" customHeight="1" x14ac:dyDescent="0.25">
      <c r="A83" s="679" t="s">
        <v>110</v>
      </c>
      <c r="B83" s="516" t="s">
        <v>111</v>
      </c>
      <c r="C83" s="231" t="s">
        <v>39</v>
      </c>
      <c r="D83" s="230">
        <v>3569.8</v>
      </c>
      <c r="E83" s="202">
        <v>0</v>
      </c>
      <c r="F83" s="202">
        <v>0</v>
      </c>
      <c r="G83" s="201">
        <v>0</v>
      </c>
      <c r="H83" s="201">
        <v>0</v>
      </c>
      <c r="I83" s="201">
        <v>0</v>
      </c>
      <c r="J83" s="242">
        <f t="shared" ref="J83:J127" si="6">SUM(D83:I83)</f>
        <v>3569.8</v>
      </c>
    </row>
    <row r="84" spans="1:10" s="4" customFormat="1" ht="34.5" customHeight="1" x14ac:dyDescent="0.25">
      <c r="A84" s="679"/>
      <c r="B84" s="516" t="s">
        <v>112</v>
      </c>
      <c r="C84" s="231" t="s">
        <v>39</v>
      </c>
      <c r="D84" s="230">
        <v>1291.5</v>
      </c>
      <c r="E84" s="202">
        <v>0</v>
      </c>
      <c r="F84" s="202">
        <v>0</v>
      </c>
      <c r="G84" s="201">
        <v>0</v>
      </c>
      <c r="H84" s="201">
        <v>0</v>
      </c>
      <c r="I84" s="201">
        <v>0</v>
      </c>
      <c r="J84" s="242">
        <f t="shared" si="6"/>
        <v>1291.5</v>
      </c>
    </row>
    <row r="85" spans="1:10" s="4" customFormat="1" ht="34.5" customHeight="1" x14ac:dyDescent="0.25">
      <c r="A85" s="679"/>
      <c r="B85" s="516" t="s">
        <v>113</v>
      </c>
      <c r="C85" s="231" t="s">
        <v>39</v>
      </c>
      <c r="D85" s="230">
        <v>165.8</v>
      </c>
      <c r="E85" s="202">
        <v>0</v>
      </c>
      <c r="F85" s="202">
        <v>0</v>
      </c>
      <c r="G85" s="201">
        <v>0</v>
      </c>
      <c r="H85" s="201">
        <v>0</v>
      </c>
      <c r="I85" s="201">
        <v>0</v>
      </c>
      <c r="J85" s="242">
        <f t="shared" si="6"/>
        <v>165.8</v>
      </c>
    </row>
    <row r="86" spans="1:10" s="4" customFormat="1" ht="36.75" customHeight="1" x14ac:dyDescent="0.25">
      <c r="A86" s="679"/>
      <c r="B86" s="516" t="s">
        <v>114</v>
      </c>
      <c r="C86" s="231" t="s">
        <v>39</v>
      </c>
      <c r="D86" s="230">
        <v>3709.0199999999995</v>
      </c>
      <c r="E86" s="202">
        <v>0</v>
      </c>
      <c r="F86" s="202">
        <v>0</v>
      </c>
      <c r="G86" s="201">
        <v>0</v>
      </c>
      <c r="H86" s="201">
        <v>0</v>
      </c>
      <c r="I86" s="201">
        <v>0</v>
      </c>
      <c r="J86" s="242">
        <f t="shared" si="6"/>
        <v>3709.0199999999995</v>
      </c>
    </row>
    <row r="87" spans="1:10" s="4" customFormat="1" ht="36.75" customHeight="1" x14ac:dyDescent="0.25">
      <c r="A87" s="679"/>
      <c r="B87" s="516" t="s">
        <v>115</v>
      </c>
      <c r="C87" s="231" t="s">
        <v>39</v>
      </c>
      <c r="D87" s="230">
        <v>987.2</v>
      </c>
      <c r="E87" s="202">
        <v>0</v>
      </c>
      <c r="F87" s="202">
        <v>0</v>
      </c>
      <c r="G87" s="201">
        <v>0</v>
      </c>
      <c r="H87" s="201">
        <v>0</v>
      </c>
      <c r="I87" s="201">
        <v>0</v>
      </c>
      <c r="J87" s="242">
        <f t="shared" si="6"/>
        <v>987.2</v>
      </c>
    </row>
    <row r="88" spans="1:10" s="4" customFormat="1" ht="32.25" customHeight="1" x14ac:dyDescent="0.25">
      <c r="A88" s="679"/>
      <c r="B88" s="516" t="s">
        <v>116</v>
      </c>
      <c r="C88" s="231" t="s">
        <v>39</v>
      </c>
      <c r="D88" s="230">
        <v>484.6</v>
      </c>
      <c r="E88" s="202">
        <v>0</v>
      </c>
      <c r="F88" s="202">
        <v>0</v>
      </c>
      <c r="G88" s="201">
        <v>0</v>
      </c>
      <c r="H88" s="201">
        <v>0</v>
      </c>
      <c r="I88" s="201">
        <v>0</v>
      </c>
      <c r="J88" s="242">
        <f t="shared" si="6"/>
        <v>484.6</v>
      </c>
    </row>
    <row r="89" spans="1:10" s="4" customFormat="1" ht="32.25" customHeight="1" x14ac:dyDescent="0.25">
      <c r="A89" s="659" t="s">
        <v>117</v>
      </c>
      <c r="B89" s="516" t="s">
        <v>1041</v>
      </c>
      <c r="C89" s="231" t="s">
        <v>39</v>
      </c>
      <c r="D89" s="230">
        <v>223</v>
      </c>
      <c r="E89" s="202">
        <v>0</v>
      </c>
      <c r="F89" s="202">
        <v>0</v>
      </c>
      <c r="G89" s="201">
        <v>0</v>
      </c>
      <c r="H89" s="201">
        <v>0</v>
      </c>
      <c r="I89" s="201">
        <v>0</v>
      </c>
      <c r="J89" s="242">
        <f t="shared" si="6"/>
        <v>223</v>
      </c>
    </row>
    <row r="90" spans="1:10" s="4" customFormat="1" ht="31.5" customHeight="1" x14ac:dyDescent="0.25">
      <c r="A90" s="660"/>
      <c r="B90" s="516" t="s">
        <v>118</v>
      </c>
      <c r="C90" s="231" t="s">
        <v>39</v>
      </c>
      <c r="D90" s="230">
        <v>62040.669999999969</v>
      </c>
      <c r="E90" s="202">
        <v>757.9</v>
      </c>
      <c r="F90" s="202">
        <v>704.6</v>
      </c>
      <c r="G90" s="202">
        <v>423.2</v>
      </c>
      <c r="H90" s="201">
        <v>1088.7</v>
      </c>
      <c r="I90" s="225">
        <v>1019.9</v>
      </c>
      <c r="J90" s="242">
        <f t="shared" si="6"/>
        <v>66034.969999999958</v>
      </c>
    </row>
    <row r="91" spans="1:10" s="4" customFormat="1" ht="32.25" customHeight="1" x14ac:dyDescent="0.25">
      <c r="A91" s="660"/>
      <c r="B91" s="516" t="s">
        <v>119</v>
      </c>
      <c r="C91" s="231" t="s">
        <v>39</v>
      </c>
      <c r="D91" s="230">
        <v>18630.310000000001</v>
      </c>
      <c r="E91" s="202">
        <v>0</v>
      </c>
      <c r="F91" s="201">
        <v>0</v>
      </c>
      <c r="G91" s="201">
        <v>0</v>
      </c>
      <c r="H91" s="201">
        <v>0</v>
      </c>
      <c r="I91" s="201">
        <v>0</v>
      </c>
      <c r="J91" s="242">
        <f t="shared" si="6"/>
        <v>18630.310000000001</v>
      </c>
    </row>
    <row r="92" spans="1:10" s="4" customFormat="1" ht="34.5" customHeight="1" x14ac:dyDescent="0.25">
      <c r="A92" s="661"/>
      <c r="B92" s="516" t="s">
        <v>120</v>
      </c>
      <c r="C92" s="231" t="s">
        <v>39</v>
      </c>
      <c r="D92" s="230">
        <v>33243.97</v>
      </c>
      <c r="E92" s="202">
        <v>0</v>
      </c>
      <c r="F92" s="201">
        <v>0</v>
      </c>
      <c r="G92" s="201">
        <v>0</v>
      </c>
      <c r="H92" s="201">
        <v>0</v>
      </c>
      <c r="I92" s="201">
        <v>0</v>
      </c>
      <c r="J92" s="242">
        <f t="shared" si="6"/>
        <v>33243.97</v>
      </c>
    </row>
    <row r="93" spans="1:10" s="4" customFormat="1" ht="34.5" customHeight="1" x14ac:dyDescent="0.25">
      <c r="A93" s="80" t="s">
        <v>1159</v>
      </c>
      <c r="B93" s="516" t="s">
        <v>1168</v>
      </c>
      <c r="C93" s="231" t="s">
        <v>39</v>
      </c>
      <c r="D93" s="230">
        <v>1248</v>
      </c>
      <c r="E93" s="202">
        <v>0</v>
      </c>
      <c r="F93" s="201">
        <v>0</v>
      </c>
      <c r="G93" s="201">
        <v>0</v>
      </c>
      <c r="H93" s="201">
        <v>192.9</v>
      </c>
      <c r="I93" s="201">
        <v>0</v>
      </c>
      <c r="J93" s="242">
        <f t="shared" si="6"/>
        <v>1440.9</v>
      </c>
    </row>
    <row r="94" spans="1:10" s="4" customFormat="1" ht="34.5" customHeight="1" x14ac:dyDescent="0.25">
      <c r="A94" s="57" t="s">
        <v>121</v>
      </c>
      <c r="B94" s="516" t="s">
        <v>122</v>
      </c>
      <c r="C94" s="231" t="s">
        <v>39</v>
      </c>
      <c r="D94" s="230">
        <v>30421.1</v>
      </c>
      <c r="E94" s="202">
        <v>823.6</v>
      </c>
      <c r="F94" s="202">
        <v>1051</v>
      </c>
      <c r="G94" s="202">
        <v>525.79999999999995</v>
      </c>
      <c r="H94" s="201">
        <v>481</v>
      </c>
      <c r="I94" s="225">
        <v>1943.5</v>
      </c>
      <c r="J94" s="242">
        <f t="shared" si="6"/>
        <v>35246</v>
      </c>
    </row>
    <row r="95" spans="1:10" s="4" customFormat="1" ht="34.5" customHeight="1" x14ac:dyDescent="0.25">
      <c r="A95" s="57" t="s">
        <v>123</v>
      </c>
      <c r="B95" s="516" t="s">
        <v>124</v>
      </c>
      <c r="C95" s="231" t="s">
        <v>39</v>
      </c>
      <c r="D95" s="230">
        <v>61113.909999999996</v>
      </c>
      <c r="E95" s="202">
        <v>601</v>
      </c>
      <c r="F95" s="202">
        <v>838.3</v>
      </c>
      <c r="G95" s="202">
        <v>605.79999999999995</v>
      </c>
      <c r="H95" s="201">
        <v>973.8</v>
      </c>
      <c r="I95" s="225">
        <v>1290.44</v>
      </c>
      <c r="J95" s="242">
        <f t="shared" si="6"/>
        <v>65423.250000000007</v>
      </c>
    </row>
    <row r="96" spans="1:10" s="4" customFormat="1" ht="29.25" customHeight="1" x14ac:dyDescent="0.25">
      <c r="A96" s="57" t="s">
        <v>125</v>
      </c>
      <c r="B96" s="516" t="s">
        <v>126</v>
      </c>
      <c r="C96" s="231" t="s">
        <v>39</v>
      </c>
      <c r="D96" s="230">
        <v>34976.629999999997</v>
      </c>
      <c r="E96" s="201">
        <v>0</v>
      </c>
      <c r="F96" s="201">
        <v>0</v>
      </c>
      <c r="G96" s="201">
        <v>0</v>
      </c>
      <c r="H96" s="201">
        <v>0</v>
      </c>
      <c r="I96" s="201">
        <v>0</v>
      </c>
      <c r="J96" s="457">
        <f t="shared" si="6"/>
        <v>34976.629999999997</v>
      </c>
    </row>
    <row r="97" spans="1:10" s="4" customFormat="1" ht="36" customHeight="1" x14ac:dyDescent="0.25">
      <c r="A97" s="679" t="s">
        <v>127</v>
      </c>
      <c r="B97" s="516" t="s">
        <v>128</v>
      </c>
      <c r="C97" s="231" t="s">
        <v>39</v>
      </c>
      <c r="D97" s="230">
        <v>4024.4</v>
      </c>
      <c r="E97" s="202">
        <v>0</v>
      </c>
      <c r="F97" s="201">
        <v>0</v>
      </c>
      <c r="G97" s="201">
        <v>0</v>
      </c>
      <c r="H97" s="201">
        <v>0</v>
      </c>
      <c r="I97" s="201">
        <v>0</v>
      </c>
      <c r="J97" s="242">
        <f t="shared" si="6"/>
        <v>4024.4</v>
      </c>
    </row>
    <row r="98" spans="1:10" s="4" customFormat="1" ht="35.25" customHeight="1" x14ac:dyDescent="0.25">
      <c r="A98" s="679"/>
      <c r="B98" s="517" t="s">
        <v>1171</v>
      </c>
      <c r="C98" s="231" t="s">
        <v>39</v>
      </c>
      <c r="D98" s="230">
        <v>199.6</v>
      </c>
      <c r="E98" s="202">
        <v>0</v>
      </c>
      <c r="F98" s="201">
        <v>0</v>
      </c>
      <c r="G98" s="201">
        <v>0</v>
      </c>
      <c r="H98" s="201">
        <v>0</v>
      </c>
      <c r="I98" s="201">
        <v>0</v>
      </c>
      <c r="J98" s="242">
        <f t="shared" si="6"/>
        <v>199.6</v>
      </c>
    </row>
    <row r="99" spans="1:10" s="4" customFormat="1" ht="33.75" customHeight="1" x14ac:dyDescent="0.25">
      <c r="A99" s="679"/>
      <c r="B99" s="516" t="s">
        <v>129</v>
      </c>
      <c r="C99" s="231" t="s">
        <v>39</v>
      </c>
      <c r="D99" s="230">
        <v>13953.539999999999</v>
      </c>
      <c r="E99" s="202">
        <v>0</v>
      </c>
      <c r="F99" s="201">
        <v>0</v>
      </c>
      <c r="G99" s="201">
        <v>0</v>
      </c>
      <c r="H99" s="201">
        <v>0</v>
      </c>
      <c r="I99" s="201">
        <v>0</v>
      </c>
      <c r="J99" s="242">
        <f t="shared" si="6"/>
        <v>13953.539999999999</v>
      </c>
    </row>
    <row r="100" spans="1:10" s="4" customFormat="1" ht="33.75" customHeight="1" x14ac:dyDescent="0.25">
      <c r="A100" s="659" t="s">
        <v>130</v>
      </c>
      <c r="B100" s="516" t="s">
        <v>1087</v>
      </c>
      <c r="C100" s="231" t="s">
        <v>39</v>
      </c>
      <c r="D100" s="230">
        <v>722.8</v>
      </c>
      <c r="E100" s="202">
        <v>0</v>
      </c>
      <c r="F100" s="201">
        <v>0</v>
      </c>
      <c r="G100" s="201">
        <v>0</v>
      </c>
      <c r="H100" s="201">
        <v>0</v>
      </c>
      <c r="I100" s="201">
        <v>0</v>
      </c>
      <c r="J100" s="242">
        <f t="shared" si="6"/>
        <v>722.8</v>
      </c>
    </row>
    <row r="101" spans="1:10" s="4" customFormat="1" ht="30.75" customHeight="1" x14ac:dyDescent="0.25">
      <c r="A101" s="660"/>
      <c r="B101" s="516" t="s">
        <v>1058</v>
      </c>
      <c r="C101" s="231" t="s">
        <v>39</v>
      </c>
      <c r="D101" s="230">
        <v>1317.7</v>
      </c>
      <c r="E101" s="202">
        <v>0</v>
      </c>
      <c r="F101" s="201">
        <v>0</v>
      </c>
      <c r="G101" s="202">
        <v>342.9</v>
      </c>
      <c r="H101" s="201">
        <v>0</v>
      </c>
      <c r="I101" s="201">
        <v>0</v>
      </c>
      <c r="J101" s="242">
        <f t="shared" si="6"/>
        <v>1660.6</v>
      </c>
    </row>
    <row r="102" spans="1:10" s="4" customFormat="1" ht="33.75" customHeight="1" x14ac:dyDescent="0.25">
      <c r="A102" s="661"/>
      <c r="B102" s="516" t="s">
        <v>131</v>
      </c>
      <c r="C102" s="231" t="s">
        <v>39</v>
      </c>
      <c r="D102" s="230">
        <v>53922.57</v>
      </c>
      <c r="E102" s="202">
        <v>536</v>
      </c>
      <c r="F102" s="202">
        <v>852.3</v>
      </c>
      <c r="G102" s="202">
        <v>563.70000000000005</v>
      </c>
      <c r="H102" s="201">
        <v>152.1</v>
      </c>
      <c r="I102" s="225">
        <v>428.4</v>
      </c>
      <c r="J102" s="242">
        <f t="shared" si="6"/>
        <v>56455.07</v>
      </c>
    </row>
    <row r="103" spans="1:10" s="4" customFormat="1" ht="31.5" customHeight="1" x14ac:dyDescent="0.25">
      <c r="A103" s="364" t="s">
        <v>132</v>
      </c>
      <c r="B103" s="516" t="s">
        <v>133</v>
      </c>
      <c r="C103" s="231" t="s">
        <v>39</v>
      </c>
      <c r="D103" s="230">
        <v>423</v>
      </c>
      <c r="E103" s="202">
        <v>0</v>
      </c>
      <c r="F103" s="202">
        <v>0</v>
      </c>
      <c r="G103" s="202">
        <v>0</v>
      </c>
      <c r="H103" s="202">
        <v>0</v>
      </c>
      <c r="I103" s="202">
        <v>0</v>
      </c>
      <c r="J103" s="242">
        <f t="shared" si="6"/>
        <v>423</v>
      </c>
    </row>
    <row r="104" spans="1:10" s="4" customFormat="1" ht="32.25" customHeight="1" x14ac:dyDescent="0.25">
      <c r="A104" s="57" t="s">
        <v>134</v>
      </c>
      <c r="B104" s="516" t="s">
        <v>135</v>
      </c>
      <c r="C104" s="231" t="s">
        <v>39</v>
      </c>
      <c r="D104" s="222">
        <v>168.4</v>
      </c>
      <c r="E104" s="202">
        <v>0</v>
      </c>
      <c r="F104" s="202">
        <v>0</v>
      </c>
      <c r="G104" s="202">
        <v>0</v>
      </c>
      <c r="H104" s="202">
        <v>0</v>
      </c>
      <c r="I104" s="202">
        <v>0</v>
      </c>
      <c r="J104" s="242">
        <f t="shared" si="6"/>
        <v>168.4</v>
      </c>
    </row>
    <row r="105" spans="1:10" s="4" customFormat="1" ht="36.75" customHeight="1" x14ac:dyDescent="0.25">
      <c r="A105" s="57" t="s">
        <v>136</v>
      </c>
      <c r="B105" s="516" t="s">
        <v>137</v>
      </c>
      <c r="C105" s="231" t="s">
        <v>39</v>
      </c>
      <c r="D105" s="241">
        <v>43071.829999999994</v>
      </c>
      <c r="E105" s="202">
        <v>0</v>
      </c>
      <c r="F105" s="202">
        <v>225.8</v>
      </c>
      <c r="G105" s="202">
        <v>0</v>
      </c>
      <c r="H105" s="202">
        <v>0</v>
      </c>
      <c r="I105" s="202">
        <v>0</v>
      </c>
      <c r="J105" s="242">
        <f t="shared" si="6"/>
        <v>43297.63</v>
      </c>
    </row>
    <row r="106" spans="1:10" s="4" customFormat="1" ht="36.75" customHeight="1" x14ac:dyDescent="0.25">
      <c r="A106" s="57" t="s">
        <v>138</v>
      </c>
      <c r="B106" s="516" t="s">
        <v>139</v>
      </c>
      <c r="C106" s="231" t="s">
        <v>39</v>
      </c>
      <c r="D106" s="230">
        <v>4904.6900000000005</v>
      </c>
      <c r="E106" s="202">
        <v>0</v>
      </c>
      <c r="F106" s="201">
        <v>0</v>
      </c>
      <c r="G106" s="202">
        <v>0</v>
      </c>
      <c r="H106" s="202">
        <v>0</v>
      </c>
      <c r="I106" s="202">
        <v>0</v>
      </c>
      <c r="J106" s="242">
        <f t="shared" si="6"/>
        <v>4904.6900000000005</v>
      </c>
    </row>
    <row r="107" spans="1:10" s="4" customFormat="1" ht="36" customHeight="1" x14ac:dyDescent="0.25">
      <c r="A107" s="57" t="s">
        <v>140</v>
      </c>
      <c r="B107" s="516" t="s">
        <v>141</v>
      </c>
      <c r="C107" s="231" t="s">
        <v>39</v>
      </c>
      <c r="D107" s="230">
        <v>2937.77</v>
      </c>
      <c r="E107" s="202">
        <v>0</v>
      </c>
      <c r="F107" s="201">
        <v>0</v>
      </c>
      <c r="G107" s="202">
        <v>0</v>
      </c>
      <c r="H107" s="202">
        <v>0</v>
      </c>
      <c r="I107" s="202">
        <v>0</v>
      </c>
      <c r="J107" s="242">
        <f t="shared" si="6"/>
        <v>2937.77</v>
      </c>
    </row>
    <row r="108" spans="1:10" s="4" customFormat="1" ht="32.25" customHeight="1" x14ac:dyDescent="0.25">
      <c r="A108" s="57" t="s">
        <v>142</v>
      </c>
      <c r="B108" s="516" t="s">
        <v>143</v>
      </c>
      <c r="C108" s="231" t="s">
        <v>39</v>
      </c>
      <c r="D108" s="230">
        <v>17372.060000000005</v>
      </c>
      <c r="E108" s="202">
        <v>0</v>
      </c>
      <c r="F108" s="201">
        <v>0</v>
      </c>
      <c r="G108" s="202">
        <v>0</v>
      </c>
      <c r="H108" s="202">
        <v>0</v>
      </c>
      <c r="I108" s="202">
        <v>0</v>
      </c>
      <c r="J108" s="242">
        <f t="shared" si="6"/>
        <v>17372.060000000005</v>
      </c>
    </row>
    <row r="109" spans="1:10" s="4" customFormat="1" ht="48" customHeight="1" x14ac:dyDescent="0.25">
      <c r="A109" s="659" t="s">
        <v>144</v>
      </c>
      <c r="B109" s="516" t="s">
        <v>1197</v>
      </c>
      <c r="C109" s="231" t="s">
        <v>39</v>
      </c>
      <c r="D109" s="230">
        <v>1529.1000000000001</v>
      </c>
      <c r="E109" s="202">
        <v>140.9</v>
      </c>
      <c r="F109" s="201">
        <v>465.9</v>
      </c>
      <c r="G109" s="202">
        <v>203</v>
      </c>
      <c r="H109" s="202">
        <v>612.5</v>
      </c>
      <c r="I109" s="225">
        <v>521</v>
      </c>
      <c r="J109" s="242">
        <f t="shared" si="6"/>
        <v>3472.4</v>
      </c>
    </row>
    <row r="110" spans="1:10" s="4" customFormat="1" ht="28.5" customHeight="1" x14ac:dyDescent="0.25">
      <c r="A110" s="660"/>
      <c r="B110" s="516" t="s">
        <v>145</v>
      </c>
      <c r="C110" s="231" t="s">
        <v>39</v>
      </c>
      <c r="D110" s="230">
        <v>4797.37</v>
      </c>
      <c r="E110" s="202">
        <v>0</v>
      </c>
      <c r="F110" s="201">
        <v>0</v>
      </c>
      <c r="G110" s="202">
        <v>0</v>
      </c>
      <c r="H110" s="202">
        <v>0</v>
      </c>
      <c r="I110" s="225">
        <v>0</v>
      </c>
      <c r="J110" s="242">
        <f t="shared" si="6"/>
        <v>4797.37</v>
      </c>
    </row>
    <row r="111" spans="1:10" s="4" customFormat="1" ht="33.75" customHeight="1" x14ac:dyDescent="0.25">
      <c r="A111" s="661"/>
      <c r="B111" s="516" t="s">
        <v>146</v>
      </c>
      <c r="C111" s="231" t="s">
        <v>39</v>
      </c>
      <c r="D111" s="230">
        <v>36845.319999999992</v>
      </c>
      <c r="E111" s="202">
        <v>383.7</v>
      </c>
      <c r="F111" s="202">
        <v>826.8</v>
      </c>
      <c r="G111" s="202">
        <v>762.3</v>
      </c>
      <c r="H111" s="201">
        <v>204.2</v>
      </c>
      <c r="I111" s="225">
        <v>0</v>
      </c>
      <c r="J111" s="242">
        <f t="shared" si="6"/>
        <v>39022.319999999992</v>
      </c>
    </row>
    <row r="112" spans="1:10" s="4" customFormat="1" ht="31.5" customHeight="1" x14ac:dyDescent="0.25">
      <c r="A112" s="57" t="s">
        <v>147</v>
      </c>
      <c r="B112" s="516" t="s">
        <v>148</v>
      </c>
      <c r="C112" s="231" t="s">
        <v>39</v>
      </c>
      <c r="D112" s="230">
        <v>45485.599999999991</v>
      </c>
      <c r="E112" s="202">
        <v>979.7</v>
      </c>
      <c r="F112" s="202">
        <v>589.29999999999995</v>
      </c>
      <c r="G112" s="202">
        <v>818.9</v>
      </c>
      <c r="H112" s="201">
        <v>768.7</v>
      </c>
      <c r="I112" s="225">
        <v>567.20000000000005</v>
      </c>
      <c r="J112" s="242">
        <f t="shared" si="6"/>
        <v>49209.399999999987</v>
      </c>
    </row>
    <row r="113" spans="1:10" s="4" customFormat="1" ht="45.75" customHeight="1" x14ac:dyDescent="0.25">
      <c r="A113" s="57" t="s">
        <v>149</v>
      </c>
      <c r="B113" s="516" t="s">
        <v>150</v>
      </c>
      <c r="C113" s="231" t="s">
        <v>39</v>
      </c>
      <c r="D113" s="230">
        <v>4570.4900000000007</v>
      </c>
      <c r="E113" s="202">
        <v>0</v>
      </c>
      <c r="F113" s="202">
        <v>0</v>
      </c>
      <c r="G113" s="202">
        <v>0</v>
      </c>
      <c r="H113" s="202">
        <v>0</v>
      </c>
      <c r="I113" s="202">
        <v>0</v>
      </c>
      <c r="J113" s="242">
        <f t="shared" si="6"/>
        <v>4570.4900000000007</v>
      </c>
    </row>
    <row r="114" spans="1:10" s="4" customFormat="1" ht="37.5" customHeight="1" x14ac:dyDescent="0.25">
      <c r="A114" s="57" t="s">
        <v>151</v>
      </c>
      <c r="B114" s="516" t="s">
        <v>152</v>
      </c>
      <c r="C114" s="231" t="s">
        <v>39</v>
      </c>
      <c r="D114" s="230">
        <v>15501.4</v>
      </c>
      <c r="E114" s="202">
        <v>0</v>
      </c>
      <c r="F114" s="202">
        <v>0</v>
      </c>
      <c r="G114" s="202">
        <v>0</v>
      </c>
      <c r="H114" s="202">
        <v>0</v>
      </c>
      <c r="I114" s="202">
        <v>0</v>
      </c>
      <c r="J114" s="242">
        <f t="shared" si="6"/>
        <v>15501.4</v>
      </c>
    </row>
    <row r="115" spans="1:10" s="4" customFormat="1" ht="47.25" customHeight="1" x14ac:dyDescent="0.25">
      <c r="A115" s="57" t="s">
        <v>153</v>
      </c>
      <c r="B115" s="516" t="s">
        <v>154</v>
      </c>
      <c r="C115" s="231" t="s">
        <v>39</v>
      </c>
      <c r="D115" s="230">
        <v>25062.609999999997</v>
      </c>
      <c r="E115" s="202">
        <v>0</v>
      </c>
      <c r="F115" s="202">
        <v>0</v>
      </c>
      <c r="G115" s="202">
        <v>0</v>
      </c>
      <c r="H115" s="202">
        <v>0</v>
      </c>
      <c r="I115" s="202">
        <v>0</v>
      </c>
      <c r="J115" s="242">
        <f t="shared" si="6"/>
        <v>25062.609999999997</v>
      </c>
    </row>
    <row r="116" spans="1:10" s="4" customFormat="1" ht="32.25" customHeight="1" x14ac:dyDescent="0.25">
      <c r="A116" s="679" t="s">
        <v>155</v>
      </c>
      <c r="B116" s="516" t="s">
        <v>156</v>
      </c>
      <c r="C116" s="231" t="s">
        <v>39</v>
      </c>
      <c r="D116" s="230">
        <v>12967.902</v>
      </c>
      <c r="E116" s="202">
        <v>0</v>
      </c>
      <c r="F116" s="202">
        <v>0</v>
      </c>
      <c r="G116" s="202">
        <v>0</v>
      </c>
      <c r="H116" s="202">
        <v>0</v>
      </c>
      <c r="I116" s="202">
        <v>0</v>
      </c>
      <c r="J116" s="242">
        <f t="shared" si="6"/>
        <v>12967.902</v>
      </c>
    </row>
    <row r="117" spans="1:10" s="4" customFormat="1" ht="34.5" customHeight="1" x14ac:dyDescent="0.25">
      <c r="A117" s="679"/>
      <c r="B117" s="516" t="s">
        <v>157</v>
      </c>
      <c r="C117" s="231" t="s">
        <v>39</v>
      </c>
      <c r="D117" s="230">
        <v>81675.859999999986</v>
      </c>
      <c r="E117" s="202">
        <v>0</v>
      </c>
      <c r="F117" s="202">
        <v>0</v>
      </c>
      <c r="G117" s="202">
        <v>0</v>
      </c>
      <c r="H117" s="202">
        <v>0</v>
      </c>
      <c r="I117" s="202">
        <v>0</v>
      </c>
      <c r="J117" s="242">
        <f t="shared" si="6"/>
        <v>81675.859999999986</v>
      </c>
    </row>
    <row r="118" spans="1:10" s="4" customFormat="1" ht="48" customHeight="1" x14ac:dyDescent="0.25">
      <c r="A118" s="660" t="s">
        <v>158</v>
      </c>
      <c r="B118" s="516" t="s">
        <v>160</v>
      </c>
      <c r="C118" s="231" t="s">
        <v>39</v>
      </c>
      <c r="D118" s="230">
        <v>12826</v>
      </c>
      <c r="E118" s="202">
        <v>0</v>
      </c>
      <c r="F118" s="202">
        <v>0</v>
      </c>
      <c r="G118" s="202">
        <v>0</v>
      </c>
      <c r="H118" s="202">
        <v>0</v>
      </c>
      <c r="I118" s="202">
        <v>0</v>
      </c>
      <c r="J118" s="242">
        <f t="shared" si="6"/>
        <v>12826</v>
      </c>
    </row>
    <row r="119" spans="1:10" s="4" customFormat="1" ht="36" customHeight="1" x14ac:dyDescent="0.25">
      <c r="A119" s="660"/>
      <c r="B119" s="516" t="s">
        <v>161</v>
      </c>
      <c r="C119" s="231" t="s">
        <v>39</v>
      </c>
      <c r="D119" s="230">
        <v>43123.209999999992</v>
      </c>
      <c r="E119" s="202">
        <v>663.1</v>
      </c>
      <c r="F119" s="202">
        <v>530.70000000000005</v>
      </c>
      <c r="G119" s="202">
        <v>262.5</v>
      </c>
      <c r="H119" s="201">
        <v>995.1</v>
      </c>
      <c r="I119" s="225">
        <v>809</v>
      </c>
      <c r="J119" s="242">
        <f t="shared" si="6"/>
        <v>46383.609999999986</v>
      </c>
    </row>
    <row r="120" spans="1:10" s="4" customFormat="1" ht="36" customHeight="1" x14ac:dyDescent="0.25">
      <c r="A120" s="660"/>
      <c r="B120" s="516" t="s">
        <v>162</v>
      </c>
      <c r="C120" s="231" t="s">
        <v>39</v>
      </c>
      <c r="D120" s="230">
        <v>764.1</v>
      </c>
      <c r="E120" s="202">
        <v>0</v>
      </c>
      <c r="F120" s="202">
        <v>0</v>
      </c>
      <c r="G120" s="202">
        <v>0</v>
      </c>
      <c r="H120" s="202">
        <v>0</v>
      </c>
      <c r="I120" s="202">
        <v>0</v>
      </c>
      <c r="J120" s="242">
        <f t="shared" si="6"/>
        <v>764.1</v>
      </c>
    </row>
    <row r="121" spans="1:10" s="4" customFormat="1" ht="30.75" customHeight="1" x14ac:dyDescent="0.25">
      <c r="A121" s="660"/>
      <c r="B121" s="516" t="s">
        <v>163</v>
      </c>
      <c r="C121" s="231" t="s">
        <v>39</v>
      </c>
      <c r="D121" s="230">
        <v>19587.14</v>
      </c>
      <c r="E121" s="202">
        <v>0</v>
      </c>
      <c r="F121" s="202">
        <v>0</v>
      </c>
      <c r="G121" s="202">
        <v>0</v>
      </c>
      <c r="H121" s="202">
        <v>0</v>
      </c>
      <c r="I121" s="202">
        <v>0</v>
      </c>
      <c r="J121" s="242">
        <f t="shared" si="6"/>
        <v>19587.14</v>
      </c>
    </row>
    <row r="122" spans="1:10" s="4" customFormat="1" ht="30" customHeight="1" x14ac:dyDescent="0.25">
      <c r="A122" s="661"/>
      <c r="B122" s="516" t="s">
        <v>164</v>
      </c>
      <c r="C122" s="231" t="s">
        <v>39</v>
      </c>
      <c r="D122" s="230">
        <v>2108.1999999999998</v>
      </c>
      <c r="E122" s="202">
        <v>0</v>
      </c>
      <c r="F122" s="202">
        <v>0</v>
      </c>
      <c r="G122" s="202">
        <v>0</v>
      </c>
      <c r="H122" s="202">
        <v>0</v>
      </c>
      <c r="I122" s="202">
        <v>0</v>
      </c>
      <c r="J122" s="242">
        <f t="shared" si="6"/>
        <v>2108.1999999999998</v>
      </c>
    </row>
    <row r="123" spans="1:10" s="4" customFormat="1" ht="34.5" customHeight="1" x14ac:dyDescent="0.25">
      <c r="A123" s="57" t="s">
        <v>1059</v>
      </c>
      <c r="B123" s="516" t="s">
        <v>1060</v>
      </c>
      <c r="C123" s="231" t="s">
        <v>39</v>
      </c>
      <c r="D123" s="230">
        <v>100</v>
      </c>
      <c r="E123" s="202">
        <v>0</v>
      </c>
      <c r="F123" s="202">
        <v>0</v>
      </c>
      <c r="G123" s="202">
        <v>0</v>
      </c>
      <c r="H123" s="202">
        <v>289.60000000000002</v>
      </c>
      <c r="I123" s="202">
        <v>0</v>
      </c>
      <c r="J123" s="242">
        <f t="shared" si="6"/>
        <v>389.6</v>
      </c>
    </row>
    <row r="124" spans="1:10" s="4" customFormat="1" ht="37.5" customHeight="1" x14ac:dyDescent="0.25">
      <c r="A124" s="57" t="s">
        <v>165</v>
      </c>
      <c r="B124" s="516" t="s">
        <v>166</v>
      </c>
      <c r="C124" s="231" t="s">
        <v>39</v>
      </c>
      <c r="D124" s="230">
        <v>102</v>
      </c>
      <c r="E124" s="202">
        <v>0</v>
      </c>
      <c r="F124" s="202">
        <v>0</v>
      </c>
      <c r="G124" s="202">
        <v>0</v>
      </c>
      <c r="H124" s="202">
        <v>0</v>
      </c>
      <c r="I124" s="202">
        <v>0</v>
      </c>
      <c r="J124" s="242">
        <f t="shared" si="6"/>
        <v>102</v>
      </c>
    </row>
    <row r="125" spans="1:10" s="4" customFormat="1" ht="37.5" customHeight="1" x14ac:dyDescent="0.25">
      <c r="A125" s="491" t="s">
        <v>1276</v>
      </c>
      <c r="B125" s="516" t="s">
        <v>1279</v>
      </c>
      <c r="C125" s="231" t="s">
        <v>39</v>
      </c>
      <c r="D125" s="230">
        <v>0</v>
      </c>
      <c r="E125" s="202">
        <v>0</v>
      </c>
      <c r="F125" s="202">
        <v>325.8</v>
      </c>
      <c r="G125" s="202">
        <v>711.6</v>
      </c>
      <c r="H125" s="202">
        <v>294.5</v>
      </c>
      <c r="I125" s="202">
        <v>0</v>
      </c>
      <c r="J125" s="242">
        <f t="shared" si="6"/>
        <v>1331.9</v>
      </c>
    </row>
    <row r="126" spans="1:10" s="4" customFormat="1" ht="36.75" customHeight="1" x14ac:dyDescent="0.25">
      <c r="A126" s="659" t="s">
        <v>167</v>
      </c>
      <c r="B126" s="516" t="s">
        <v>168</v>
      </c>
      <c r="C126" s="231" t="s">
        <v>39</v>
      </c>
      <c r="D126" s="230">
        <v>23903.35</v>
      </c>
      <c r="E126" s="202">
        <v>0</v>
      </c>
      <c r="F126" s="202">
        <v>0</v>
      </c>
      <c r="G126" s="202">
        <v>0</v>
      </c>
      <c r="H126" s="202">
        <v>0</v>
      </c>
      <c r="I126" s="202">
        <v>0</v>
      </c>
      <c r="J126" s="242">
        <f t="shared" si="6"/>
        <v>23903.35</v>
      </c>
    </row>
    <row r="127" spans="1:10" s="4" customFormat="1" ht="36.75" customHeight="1" x14ac:dyDescent="0.25">
      <c r="A127" s="660"/>
      <c r="B127" s="516" t="s">
        <v>169</v>
      </c>
      <c r="C127" s="231" t="s">
        <v>39</v>
      </c>
      <c r="D127" s="230">
        <v>1491.8</v>
      </c>
      <c r="E127" s="202">
        <v>0</v>
      </c>
      <c r="F127" s="202">
        <v>0</v>
      </c>
      <c r="G127" s="202">
        <v>0</v>
      </c>
      <c r="H127" s="202">
        <v>0</v>
      </c>
      <c r="I127" s="202">
        <v>0</v>
      </c>
      <c r="J127" s="242">
        <f t="shared" si="6"/>
        <v>1491.8</v>
      </c>
    </row>
    <row r="128" spans="1:10" s="4" customFormat="1" ht="31.5" customHeight="1" x14ac:dyDescent="0.25">
      <c r="A128" s="661"/>
      <c r="B128" s="516" t="s">
        <v>170</v>
      </c>
      <c r="C128" s="231" t="s">
        <v>39</v>
      </c>
      <c r="D128" s="230">
        <v>2122.92</v>
      </c>
      <c r="E128" s="202">
        <v>0</v>
      </c>
      <c r="F128" s="202">
        <v>0</v>
      </c>
      <c r="G128" s="202">
        <v>0</v>
      </c>
      <c r="H128" s="202">
        <v>0</v>
      </c>
      <c r="I128" s="202">
        <v>0</v>
      </c>
      <c r="J128" s="242">
        <f t="shared" ref="J128:J167" si="7">SUM(D128:I128)</f>
        <v>2122.92</v>
      </c>
    </row>
    <row r="129" spans="1:10" s="4" customFormat="1" ht="30.75" customHeight="1" x14ac:dyDescent="0.25">
      <c r="A129" s="58" t="s">
        <v>171</v>
      </c>
      <c r="B129" s="516" t="s">
        <v>172</v>
      </c>
      <c r="C129" s="231" t="s">
        <v>39</v>
      </c>
      <c r="D129" s="230">
        <v>20219.130000000008</v>
      </c>
      <c r="E129" s="202">
        <v>730</v>
      </c>
      <c r="F129" s="202">
        <v>594.79999999999995</v>
      </c>
      <c r="G129" s="202">
        <v>292.7</v>
      </c>
      <c r="H129" s="201">
        <v>940.6</v>
      </c>
      <c r="I129" s="225">
        <v>593.1</v>
      </c>
      <c r="J129" s="242">
        <f t="shared" si="7"/>
        <v>23370.330000000005</v>
      </c>
    </row>
    <row r="130" spans="1:10" s="4" customFormat="1" ht="32.25" customHeight="1" x14ac:dyDescent="0.25">
      <c r="A130" s="57" t="s">
        <v>173</v>
      </c>
      <c r="B130" s="516" t="s">
        <v>174</v>
      </c>
      <c r="C130" s="231" t="s">
        <v>39</v>
      </c>
      <c r="D130" s="230">
        <v>9555.4900000000016</v>
      </c>
      <c r="E130" s="202">
        <v>0</v>
      </c>
      <c r="F130" s="202">
        <v>0</v>
      </c>
      <c r="G130" s="202">
        <v>0</v>
      </c>
      <c r="H130" s="201">
        <v>0</v>
      </c>
      <c r="I130" s="201">
        <v>0</v>
      </c>
      <c r="J130" s="242">
        <f t="shared" si="7"/>
        <v>9555.4900000000016</v>
      </c>
    </row>
    <row r="131" spans="1:10" s="4" customFormat="1" ht="35.25" customHeight="1" x14ac:dyDescent="0.25">
      <c r="A131" s="58" t="s">
        <v>175</v>
      </c>
      <c r="B131" s="516" t="s">
        <v>176</v>
      </c>
      <c r="C131" s="231" t="s">
        <v>39</v>
      </c>
      <c r="D131" s="230">
        <v>6715.2000000000007</v>
      </c>
      <c r="E131" s="202">
        <v>0</v>
      </c>
      <c r="F131" s="202">
        <v>0</v>
      </c>
      <c r="G131" s="202">
        <v>0</v>
      </c>
      <c r="H131" s="201">
        <v>0</v>
      </c>
      <c r="I131" s="201">
        <v>0</v>
      </c>
      <c r="J131" s="242">
        <f t="shared" si="7"/>
        <v>6715.2000000000007</v>
      </c>
    </row>
    <row r="132" spans="1:10" s="4" customFormat="1" ht="63" customHeight="1" x14ac:dyDescent="0.25">
      <c r="A132" s="57" t="s">
        <v>177</v>
      </c>
      <c r="B132" s="517" t="s">
        <v>1146</v>
      </c>
      <c r="C132" s="231" t="s">
        <v>39</v>
      </c>
      <c r="D132" s="230">
        <v>57459.740000000005</v>
      </c>
      <c r="E132" s="202">
        <v>0</v>
      </c>
      <c r="F132" s="202">
        <v>0</v>
      </c>
      <c r="G132" s="202">
        <v>0</v>
      </c>
      <c r="H132" s="201">
        <v>0</v>
      </c>
      <c r="I132" s="201">
        <v>0</v>
      </c>
      <c r="J132" s="242">
        <f t="shared" si="7"/>
        <v>57459.740000000005</v>
      </c>
    </row>
    <row r="133" spans="1:10" s="4" customFormat="1" ht="35.25" customHeight="1" x14ac:dyDescent="0.25">
      <c r="A133" s="58" t="s">
        <v>178</v>
      </c>
      <c r="B133" s="516" t="s">
        <v>179</v>
      </c>
      <c r="C133" s="231" t="s">
        <v>39</v>
      </c>
      <c r="D133" s="230">
        <v>1515.8400000000001</v>
      </c>
      <c r="E133" s="202">
        <v>0</v>
      </c>
      <c r="F133" s="202">
        <v>0</v>
      </c>
      <c r="G133" s="202">
        <v>0</v>
      </c>
      <c r="H133" s="201">
        <v>0</v>
      </c>
      <c r="I133" s="201">
        <v>0</v>
      </c>
      <c r="J133" s="242">
        <f t="shared" si="7"/>
        <v>1515.8400000000001</v>
      </c>
    </row>
    <row r="134" spans="1:10" s="4" customFormat="1" ht="33" customHeight="1" x14ac:dyDescent="0.25">
      <c r="A134" s="57" t="s">
        <v>180</v>
      </c>
      <c r="B134" s="516" t="s">
        <v>181</v>
      </c>
      <c r="C134" s="231" t="s">
        <v>39</v>
      </c>
      <c r="D134" s="230">
        <v>62000.23599999999</v>
      </c>
      <c r="E134" s="202">
        <v>0</v>
      </c>
      <c r="F134" s="202">
        <v>0</v>
      </c>
      <c r="G134" s="202">
        <v>0</v>
      </c>
      <c r="H134" s="201">
        <v>0</v>
      </c>
      <c r="I134" s="201">
        <v>0</v>
      </c>
      <c r="J134" s="242">
        <f t="shared" si="7"/>
        <v>62000.23599999999</v>
      </c>
    </row>
    <row r="135" spans="1:10" s="4" customFormat="1" ht="30" customHeight="1" x14ac:dyDescent="0.25">
      <c r="A135" s="659" t="s">
        <v>182</v>
      </c>
      <c r="B135" s="516" t="s">
        <v>1081</v>
      </c>
      <c r="C135" s="231" t="s">
        <v>39</v>
      </c>
      <c r="D135" s="230">
        <v>11828.08</v>
      </c>
      <c r="E135" s="202">
        <v>134.80000000000001</v>
      </c>
      <c r="F135" s="202">
        <v>0</v>
      </c>
      <c r="G135" s="202">
        <v>0</v>
      </c>
      <c r="H135" s="201">
        <v>0</v>
      </c>
      <c r="I135" s="201">
        <v>0</v>
      </c>
      <c r="J135" s="242">
        <f t="shared" si="7"/>
        <v>11962.88</v>
      </c>
    </row>
    <row r="136" spans="1:10" s="4" customFormat="1" ht="27.75" customHeight="1" x14ac:dyDescent="0.25">
      <c r="A136" s="660"/>
      <c r="B136" s="516" t="s">
        <v>1160</v>
      </c>
      <c r="C136" s="231" t="s">
        <v>39</v>
      </c>
      <c r="D136" s="230">
        <v>1794.8</v>
      </c>
      <c r="E136" s="202">
        <v>0</v>
      </c>
      <c r="F136" s="202">
        <v>0</v>
      </c>
      <c r="G136" s="202">
        <v>0</v>
      </c>
      <c r="H136" s="201">
        <v>0</v>
      </c>
      <c r="I136" s="225">
        <v>429.4</v>
      </c>
      <c r="J136" s="242">
        <f t="shared" si="7"/>
        <v>2224.1999999999998</v>
      </c>
    </row>
    <row r="137" spans="1:10" s="4" customFormat="1" ht="30" customHeight="1" x14ac:dyDescent="0.25">
      <c r="A137" s="660"/>
      <c r="B137" s="516" t="s">
        <v>183</v>
      </c>
      <c r="C137" s="231" t="s">
        <v>39</v>
      </c>
      <c r="D137" s="230">
        <v>44943.815999999999</v>
      </c>
      <c r="E137" s="202">
        <v>0</v>
      </c>
      <c r="F137" s="202">
        <v>0</v>
      </c>
      <c r="G137" s="202">
        <v>0</v>
      </c>
      <c r="H137" s="201">
        <v>0</v>
      </c>
      <c r="I137" s="225">
        <v>0</v>
      </c>
      <c r="J137" s="242">
        <f t="shared" si="7"/>
        <v>44943.815999999999</v>
      </c>
    </row>
    <row r="138" spans="1:10" s="4" customFormat="1" ht="31.5" customHeight="1" x14ac:dyDescent="0.25">
      <c r="A138" s="660"/>
      <c r="B138" s="516" t="s">
        <v>184</v>
      </c>
      <c r="C138" s="231" t="s">
        <v>39</v>
      </c>
      <c r="D138" s="230">
        <v>1882.9</v>
      </c>
      <c r="E138" s="202">
        <v>0</v>
      </c>
      <c r="F138" s="202">
        <v>0</v>
      </c>
      <c r="G138" s="202">
        <v>0</v>
      </c>
      <c r="H138" s="201">
        <v>0</v>
      </c>
      <c r="I138" s="225">
        <v>0</v>
      </c>
      <c r="J138" s="242">
        <f t="shared" si="7"/>
        <v>1882.9</v>
      </c>
    </row>
    <row r="139" spans="1:10" s="4" customFormat="1" ht="34.5" customHeight="1" x14ac:dyDescent="0.25">
      <c r="A139" s="660"/>
      <c r="B139" s="516" t="s">
        <v>185</v>
      </c>
      <c r="C139" s="231" t="s">
        <v>39</v>
      </c>
      <c r="D139" s="230">
        <v>5120.0200000000004</v>
      </c>
      <c r="E139" s="202">
        <v>0</v>
      </c>
      <c r="F139" s="230">
        <v>141.4</v>
      </c>
      <c r="G139" s="202">
        <v>0</v>
      </c>
      <c r="H139" s="201">
        <v>0</v>
      </c>
      <c r="I139" s="225">
        <v>0</v>
      </c>
      <c r="J139" s="242">
        <f t="shared" si="7"/>
        <v>5261.42</v>
      </c>
    </row>
    <row r="140" spans="1:10" s="4" customFormat="1" ht="34.5" customHeight="1" x14ac:dyDescent="0.25">
      <c r="A140" s="660"/>
      <c r="B140" s="516" t="s">
        <v>186</v>
      </c>
      <c r="C140" s="231" t="s">
        <v>39</v>
      </c>
      <c r="D140" s="230">
        <v>785.1</v>
      </c>
      <c r="E140" s="202">
        <v>0</v>
      </c>
      <c r="F140" s="230">
        <v>0</v>
      </c>
      <c r="G140" s="202">
        <v>0</v>
      </c>
      <c r="H140" s="201">
        <v>0</v>
      </c>
      <c r="I140" s="225">
        <v>0</v>
      </c>
      <c r="J140" s="242">
        <f t="shared" si="7"/>
        <v>785.1</v>
      </c>
    </row>
    <row r="141" spans="1:10" s="4" customFormat="1" ht="30" customHeight="1" x14ac:dyDescent="0.25">
      <c r="A141" s="661"/>
      <c r="B141" s="516" t="s">
        <v>187</v>
      </c>
      <c r="C141" s="231" t="s">
        <v>39</v>
      </c>
      <c r="D141" s="230">
        <v>1283.2</v>
      </c>
      <c r="E141" s="202">
        <v>0</v>
      </c>
      <c r="F141" s="230">
        <v>0</v>
      </c>
      <c r="G141" s="202">
        <v>0</v>
      </c>
      <c r="H141" s="201">
        <v>0</v>
      </c>
      <c r="I141" s="225">
        <v>0</v>
      </c>
      <c r="J141" s="242">
        <f t="shared" si="7"/>
        <v>1283.2</v>
      </c>
    </row>
    <row r="142" spans="1:10" s="4" customFormat="1" ht="51" customHeight="1" x14ac:dyDescent="0.25">
      <c r="A142" s="57" t="s">
        <v>1218</v>
      </c>
      <c r="B142" s="516" t="s">
        <v>1224</v>
      </c>
      <c r="C142" s="231" t="s">
        <v>39</v>
      </c>
      <c r="D142" s="230">
        <v>194.4</v>
      </c>
      <c r="E142" s="201">
        <v>0</v>
      </c>
      <c r="F142" s="230">
        <v>116</v>
      </c>
      <c r="G142" s="230">
        <v>0</v>
      </c>
      <c r="H142" s="201">
        <v>0</v>
      </c>
      <c r="I142" s="225">
        <v>0</v>
      </c>
      <c r="J142" s="457">
        <f t="shared" si="7"/>
        <v>310.39999999999998</v>
      </c>
    </row>
    <row r="143" spans="1:10" s="4" customFormat="1" ht="38.25" customHeight="1" x14ac:dyDescent="0.25">
      <c r="A143" s="654" t="s">
        <v>188</v>
      </c>
      <c r="B143" s="516" t="s">
        <v>1283</v>
      </c>
      <c r="C143" s="231" t="s">
        <v>39</v>
      </c>
      <c r="D143" s="230">
        <v>0</v>
      </c>
      <c r="E143" s="230">
        <v>0</v>
      </c>
      <c r="F143" s="230">
        <v>0</v>
      </c>
      <c r="G143" s="230">
        <v>54.5</v>
      </c>
      <c r="H143" s="201">
        <v>0</v>
      </c>
      <c r="I143" s="225">
        <v>0</v>
      </c>
      <c r="J143" s="457">
        <f t="shared" si="7"/>
        <v>54.5</v>
      </c>
    </row>
    <row r="144" spans="1:10" s="4" customFormat="1" ht="34.5" customHeight="1" x14ac:dyDescent="0.25">
      <c r="A144" s="655"/>
      <c r="B144" s="516" t="s">
        <v>999</v>
      </c>
      <c r="C144" s="231" t="s">
        <v>39</v>
      </c>
      <c r="D144" s="350">
        <v>268</v>
      </c>
      <c r="E144" s="202">
        <v>0</v>
      </c>
      <c r="F144" s="230">
        <v>0</v>
      </c>
      <c r="G144" s="230">
        <v>0</v>
      </c>
      <c r="H144" s="201">
        <v>0</v>
      </c>
      <c r="I144" s="225">
        <v>0</v>
      </c>
      <c r="J144" s="457">
        <f t="shared" si="7"/>
        <v>268</v>
      </c>
    </row>
    <row r="145" spans="1:12" s="4" customFormat="1" ht="39" customHeight="1" x14ac:dyDescent="0.25">
      <c r="A145" s="656"/>
      <c r="B145" s="516" t="s">
        <v>189</v>
      </c>
      <c r="C145" s="231" t="s">
        <v>39</v>
      </c>
      <c r="D145" s="230">
        <v>64037</v>
      </c>
      <c r="E145" s="202">
        <v>0</v>
      </c>
      <c r="F145" s="230">
        <v>0</v>
      </c>
      <c r="G145" s="230">
        <v>0</v>
      </c>
      <c r="H145" s="201">
        <v>0</v>
      </c>
      <c r="I145" s="225">
        <v>0</v>
      </c>
      <c r="J145" s="242">
        <f t="shared" si="7"/>
        <v>64037</v>
      </c>
    </row>
    <row r="146" spans="1:12" s="4" customFormat="1" ht="32.25" customHeight="1" x14ac:dyDescent="0.25">
      <c r="A146" s="115" t="s">
        <v>1161</v>
      </c>
      <c r="B146" s="516" t="s">
        <v>1162</v>
      </c>
      <c r="C146" s="231" t="s">
        <v>39</v>
      </c>
      <c r="D146" s="230">
        <v>243.4</v>
      </c>
      <c r="E146" s="202">
        <v>0</v>
      </c>
      <c r="F146" s="230">
        <v>83.2</v>
      </c>
      <c r="G146" s="230">
        <v>0</v>
      </c>
      <c r="H146" s="201">
        <v>0</v>
      </c>
      <c r="I146" s="225">
        <v>0</v>
      </c>
      <c r="J146" s="242">
        <f t="shared" si="7"/>
        <v>326.60000000000002</v>
      </c>
    </row>
    <row r="147" spans="1:12" s="4" customFormat="1" ht="36" customHeight="1" x14ac:dyDescent="0.25">
      <c r="A147" s="659" t="s">
        <v>190</v>
      </c>
      <c r="B147" s="516" t="s">
        <v>1047</v>
      </c>
      <c r="C147" s="231" t="s">
        <v>39</v>
      </c>
      <c r="D147" s="230">
        <v>258</v>
      </c>
      <c r="E147" s="202">
        <v>0</v>
      </c>
      <c r="F147" s="230">
        <v>0</v>
      </c>
      <c r="G147" s="230">
        <v>0</v>
      </c>
      <c r="H147" s="201">
        <v>0</v>
      </c>
      <c r="I147" s="225">
        <v>0</v>
      </c>
      <c r="J147" s="242">
        <f t="shared" si="7"/>
        <v>258</v>
      </c>
    </row>
    <row r="148" spans="1:12" s="4" customFormat="1" ht="48.75" customHeight="1" x14ac:dyDescent="0.25">
      <c r="A148" s="661"/>
      <c r="B148" s="516" t="s">
        <v>191</v>
      </c>
      <c r="C148" s="231" t="s">
        <v>39</v>
      </c>
      <c r="D148" s="230">
        <v>2691.28</v>
      </c>
      <c r="E148" s="202">
        <v>0</v>
      </c>
      <c r="F148" s="230">
        <v>0</v>
      </c>
      <c r="G148" s="230">
        <v>0</v>
      </c>
      <c r="H148" s="201">
        <v>0</v>
      </c>
      <c r="I148" s="225">
        <v>0</v>
      </c>
      <c r="J148" s="242">
        <f t="shared" si="7"/>
        <v>2691.28</v>
      </c>
    </row>
    <row r="149" spans="1:12" s="4" customFormat="1" ht="33" customHeight="1" x14ac:dyDescent="0.25">
      <c r="A149" s="659" t="s">
        <v>192</v>
      </c>
      <c r="B149" s="516" t="s">
        <v>1207</v>
      </c>
      <c r="C149" s="231" t="s">
        <v>39</v>
      </c>
      <c r="D149" s="230">
        <v>153.69999999999999</v>
      </c>
      <c r="E149" s="202">
        <v>0</v>
      </c>
      <c r="F149" s="230">
        <v>0</v>
      </c>
      <c r="G149" s="230">
        <v>74.7</v>
      </c>
      <c r="H149" s="230">
        <v>360.5</v>
      </c>
      <c r="I149" s="225">
        <v>245.8</v>
      </c>
      <c r="J149" s="242">
        <f t="shared" si="7"/>
        <v>834.7</v>
      </c>
    </row>
    <row r="150" spans="1:12" s="4" customFormat="1" ht="48" customHeight="1" x14ac:dyDescent="0.25">
      <c r="A150" s="660"/>
      <c r="B150" s="516" t="s">
        <v>193</v>
      </c>
      <c r="C150" s="231" t="s">
        <v>39</v>
      </c>
      <c r="D150" s="230">
        <v>2082.4</v>
      </c>
      <c r="E150" s="202">
        <v>0</v>
      </c>
      <c r="F150" s="230">
        <v>0</v>
      </c>
      <c r="G150" s="230">
        <v>0</v>
      </c>
      <c r="H150" s="230">
        <v>0</v>
      </c>
      <c r="I150" s="225">
        <v>0</v>
      </c>
      <c r="J150" s="242">
        <f t="shared" si="7"/>
        <v>2082.4</v>
      </c>
    </row>
    <row r="151" spans="1:12" s="4" customFormat="1" ht="36.75" customHeight="1" x14ac:dyDescent="0.25">
      <c r="A151" s="661"/>
      <c r="B151" s="516" t="s">
        <v>1219</v>
      </c>
      <c r="C151" s="231" t="s">
        <v>39</v>
      </c>
      <c r="D151" s="230">
        <v>79.400000000000006</v>
      </c>
      <c r="E151" s="202">
        <v>43.8</v>
      </c>
      <c r="F151" s="230">
        <v>0</v>
      </c>
      <c r="G151" s="230">
        <v>0</v>
      </c>
      <c r="H151" s="230">
        <v>0</v>
      </c>
      <c r="I151" s="230">
        <v>0</v>
      </c>
      <c r="J151" s="242">
        <f t="shared" si="7"/>
        <v>123.2</v>
      </c>
    </row>
    <row r="152" spans="1:12" s="4" customFormat="1" ht="30" customHeight="1" x14ac:dyDescent="0.25">
      <c r="A152" s="57" t="s">
        <v>194</v>
      </c>
      <c r="B152" s="516" t="s">
        <v>195</v>
      </c>
      <c r="C152" s="231" t="s">
        <v>39</v>
      </c>
      <c r="D152" s="230">
        <v>45078.46</v>
      </c>
      <c r="E152" s="202">
        <v>555.70000000000005</v>
      </c>
      <c r="F152" s="202">
        <v>517.9</v>
      </c>
      <c r="G152" s="202">
        <v>439.8</v>
      </c>
      <c r="H152" s="201">
        <v>681.8</v>
      </c>
      <c r="I152" s="225">
        <v>969.5</v>
      </c>
      <c r="J152" s="242">
        <f t="shared" si="7"/>
        <v>48243.16</v>
      </c>
    </row>
    <row r="153" spans="1:12" s="4" customFormat="1" ht="29.25" customHeight="1" x14ac:dyDescent="0.25">
      <c r="A153" s="679" t="s">
        <v>196</v>
      </c>
      <c r="B153" s="516" t="s">
        <v>197</v>
      </c>
      <c r="C153" s="231" t="s">
        <v>39</v>
      </c>
      <c r="D153" s="230">
        <v>4594.6499999999996</v>
      </c>
      <c r="E153" s="202">
        <v>0</v>
      </c>
      <c r="F153" s="202">
        <v>0</v>
      </c>
      <c r="G153" s="202">
        <v>0</v>
      </c>
      <c r="H153" s="202">
        <v>0</v>
      </c>
      <c r="I153" s="225">
        <v>0</v>
      </c>
      <c r="J153" s="242">
        <f t="shared" si="7"/>
        <v>4594.6499999999996</v>
      </c>
    </row>
    <row r="154" spans="1:12" s="4" customFormat="1" ht="36" customHeight="1" x14ac:dyDescent="0.25">
      <c r="A154" s="679"/>
      <c r="B154" s="516" t="s">
        <v>198</v>
      </c>
      <c r="C154" s="231" t="s">
        <v>39</v>
      </c>
      <c r="D154" s="230">
        <v>17653.219999999998</v>
      </c>
      <c r="E154" s="202">
        <v>0</v>
      </c>
      <c r="F154" s="202">
        <v>0</v>
      </c>
      <c r="G154" s="202">
        <v>0</v>
      </c>
      <c r="H154" s="202">
        <v>0</v>
      </c>
      <c r="I154" s="225">
        <v>0</v>
      </c>
      <c r="J154" s="242">
        <f t="shared" si="7"/>
        <v>17653.219999999998</v>
      </c>
    </row>
    <row r="155" spans="1:12" s="4" customFormat="1" ht="30.75" customHeight="1" x14ac:dyDescent="0.25">
      <c r="A155" s="57" t="s">
        <v>199</v>
      </c>
      <c r="B155" s="516" t="s">
        <v>200</v>
      </c>
      <c r="C155" s="231" t="s">
        <v>39</v>
      </c>
      <c r="D155" s="230">
        <v>92413.420000000013</v>
      </c>
      <c r="E155" s="202">
        <v>1441.1</v>
      </c>
      <c r="F155" s="201">
        <v>7351.21</v>
      </c>
      <c r="G155" s="202">
        <v>3467.6</v>
      </c>
      <c r="H155" s="201">
        <v>1564.6</v>
      </c>
      <c r="I155" s="225">
        <v>2041.6</v>
      </c>
      <c r="J155" s="242">
        <f t="shared" si="7"/>
        <v>108279.53000000004</v>
      </c>
    </row>
    <row r="156" spans="1:12" s="4" customFormat="1" ht="49.5" customHeight="1" x14ac:dyDescent="0.25">
      <c r="A156" s="80" t="s">
        <v>201</v>
      </c>
      <c r="B156" s="237" t="s">
        <v>202</v>
      </c>
      <c r="C156" s="240" t="s">
        <v>39</v>
      </c>
      <c r="D156" s="241">
        <v>43756.82</v>
      </c>
      <c r="E156" s="202">
        <v>206.1</v>
      </c>
      <c r="F156" s="201">
        <v>310.89999999999998</v>
      </c>
      <c r="G156" s="202">
        <v>399.9</v>
      </c>
      <c r="H156" s="201">
        <v>338.2</v>
      </c>
      <c r="I156" s="225">
        <v>525.4</v>
      </c>
      <c r="J156" s="242">
        <f t="shared" si="7"/>
        <v>45537.32</v>
      </c>
    </row>
    <row r="157" spans="1:12" s="4" customFormat="1" ht="32.25" customHeight="1" x14ac:dyDescent="0.25">
      <c r="A157" s="659" t="s">
        <v>1004</v>
      </c>
      <c r="B157" s="237" t="s">
        <v>1255</v>
      </c>
      <c r="C157" s="240" t="s">
        <v>39</v>
      </c>
      <c r="D157" s="241">
        <v>0</v>
      </c>
      <c r="E157" s="202">
        <v>0</v>
      </c>
      <c r="F157" s="201">
        <v>303.8</v>
      </c>
      <c r="G157" s="202">
        <v>0</v>
      </c>
      <c r="H157" s="201">
        <v>0</v>
      </c>
      <c r="I157" s="225">
        <v>504.2</v>
      </c>
      <c r="J157" s="242">
        <f t="shared" si="7"/>
        <v>808</v>
      </c>
    </row>
    <row r="158" spans="1:12" s="4" customFormat="1" ht="38.25" customHeight="1" x14ac:dyDescent="0.25">
      <c r="A158" s="661"/>
      <c r="B158" s="516" t="s">
        <v>1012</v>
      </c>
      <c r="C158" s="231" t="s">
        <v>39</v>
      </c>
      <c r="D158" s="230">
        <v>824</v>
      </c>
      <c r="E158" s="202">
        <v>0</v>
      </c>
      <c r="F158" s="201">
        <v>0</v>
      </c>
      <c r="G158" s="201">
        <v>0</v>
      </c>
      <c r="H158" s="201">
        <v>0</v>
      </c>
      <c r="I158" s="225">
        <v>0</v>
      </c>
      <c r="J158" s="242">
        <f t="shared" si="7"/>
        <v>824</v>
      </c>
    </row>
    <row r="159" spans="1:12" s="4" customFormat="1" ht="28.5" customHeight="1" x14ac:dyDescent="0.25">
      <c r="A159" s="57" t="s">
        <v>203</v>
      </c>
      <c r="B159" s="516" t="s">
        <v>204</v>
      </c>
      <c r="C159" s="231" t="s">
        <v>39</v>
      </c>
      <c r="D159" s="230">
        <v>129264.84000000001</v>
      </c>
      <c r="E159" s="202">
        <v>1577.6</v>
      </c>
      <c r="F159" s="201">
        <v>706.5</v>
      </c>
      <c r="G159" s="201">
        <v>798</v>
      </c>
      <c r="H159" s="201">
        <v>751</v>
      </c>
      <c r="I159" s="225">
        <v>476.5</v>
      </c>
      <c r="J159" s="242">
        <f t="shared" si="7"/>
        <v>133574.44</v>
      </c>
    </row>
    <row r="160" spans="1:12" s="151" customFormat="1" ht="33" customHeight="1" x14ac:dyDescent="0.25">
      <c r="A160" s="57" t="s">
        <v>205</v>
      </c>
      <c r="B160" s="517" t="s">
        <v>206</v>
      </c>
      <c r="C160" s="232" t="s">
        <v>39</v>
      </c>
      <c r="D160" s="223">
        <v>45003.73000000001</v>
      </c>
      <c r="E160" s="202">
        <v>350</v>
      </c>
      <c r="F160" s="201">
        <v>282.89999999999998</v>
      </c>
      <c r="G160" s="202">
        <v>0</v>
      </c>
      <c r="H160" s="201">
        <v>0</v>
      </c>
      <c r="I160" s="225">
        <v>0</v>
      </c>
      <c r="J160" s="242">
        <f t="shared" si="7"/>
        <v>45636.630000000012</v>
      </c>
      <c r="L160" s="4"/>
    </row>
    <row r="161" spans="1:12" s="151" customFormat="1" ht="33" customHeight="1" x14ac:dyDescent="0.25">
      <c r="A161" s="659" t="s">
        <v>207</v>
      </c>
      <c r="B161" s="517" t="s">
        <v>1025</v>
      </c>
      <c r="C161" s="232" t="s">
        <v>39</v>
      </c>
      <c r="D161" s="223">
        <v>575.1</v>
      </c>
      <c r="E161" s="202">
        <v>0</v>
      </c>
      <c r="F161" s="201">
        <v>0</v>
      </c>
      <c r="G161" s="202">
        <v>0</v>
      </c>
      <c r="H161" s="201">
        <v>0</v>
      </c>
      <c r="I161" s="225">
        <v>0</v>
      </c>
      <c r="J161" s="242">
        <f t="shared" si="7"/>
        <v>575.1</v>
      </c>
      <c r="L161" s="4"/>
    </row>
    <row r="162" spans="1:12" s="4" customFormat="1" ht="29.25" customHeight="1" x14ac:dyDescent="0.25">
      <c r="A162" s="660"/>
      <c r="B162" s="516" t="s">
        <v>208</v>
      </c>
      <c r="C162" s="231" t="s">
        <v>39</v>
      </c>
      <c r="D162" s="230">
        <v>353.3</v>
      </c>
      <c r="E162" s="202">
        <v>0</v>
      </c>
      <c r="F162" s="201">
        <v>0</v>
      </c>
      <c r="G162" s="202">
        <v>0</v>
      </c>
      <c r="H162" s="201">
        <v>0</v>
      </c>
      <c r="I162" s="225">
        <v>0</v>
      </c>
      <c r="J162" s="242">
        <f t="shared" si="7"/>
        <v>353.3</v>
      </c>
    </row>
    <row r="163" spans="1:12" s="4" customFormat="1" ht="27.75" customHeight="1" x14ac:dyDescent="0.25">
      <c r="A163" s="661"/>
      <c r="B163" s="516" t="s">
        <v>209</v>
      </c>
      <c r="C163" s="231" t="s">
        <v>39</v>
      </c>
      <c r="D163" s="230">
        <v>6164.57</v>
      </c>
      <c r="E163" s="202">
        <v>0</v>
      </c>
      <c r="F163" s="201">
        <v>0</v>
      </c>
      <c r="G163" s="202">
        <v>0</v>
      </c>
      <c r="H163" s="201">
        <v>0</v>
      </c>
      <c r="I163" s="225">
        <v>0</v>
      </c>
      <c r="J163" s="242">
        <f t="shared" si="7"/>
        <v>6164.57</v>
      </c>
    </row>
    <row r="164" spans="1:12" s="4" customFormat="1" ht="47.25" customHeight="1" x14ac:dyDescent="0.25">
      <c r="A164" s="115" t="s">
        <v>1061</v>
      </c>
      <c r="B164" s="516" t="s">
        <v>1062</v>
      </c>
      <c r="C164" s="231" t="s">
        <v>39</v>
      </c>
      <c r="D164" s="230">
        <v>575</v>
      </c>
      <c r="E164" s="202">
        <v>0</v>
      </c>
      <c r="F164" s="201">
        <v>0</v>
      </c>
      <c r="G164" s="201">
        <v>100.4</v>
      </c>
      <c r="H164" s="201">
        <v>0</v>
      </c>
      <c r="I164" s="225">
        <v>0</v>
      </c>
      <c r="J164" s="242">
        <f t="shared" si="7"/>
        <v>675.4</v>
      </c>
    </row>
    <row r="165" spans="1:12" s="4" customFormat="1" ht="32.25" customHeight="1" x14ac:dyDescent="0.25">
      <c r="A165" s="651" t="s">
        <v>210</v>
      </c>
      <c r="B165" s="516" t="s">
        <v>211</v>
      </c>
      <c r="C165" s="231" t="s">
        <v>39</v>
      </c>
      <c r="D165" s="230">
        <v>3216.2</v>
      </c>
      <c r="E165" s="202">
        <v>0</v>
      </c>
      <c r="F165" s="201">
        <v>0</v>
      </c>
      <c r="G165" s="201">
        <v>0</v>
      </c>
      <c r="H165" s="201">
        <v>0</v>
      </c>
      <c r="I165" s="225">
        <v>0</v>
      </c>
      <c r="J165" s="242">
        <f t="shared" si="7"/>
        <v>3216.2</v>
      </c>
    </row>
    <row r="166" spans="1:12" s="4" customFormat="1" ht="35.25" customHeight="1" x14ac:dyDescent="0.25">
      <c r="A166" s="653"/>
      <c r="B166" s="516" t="s">
        <v>212</v>
      </c>
      <c r="C166" s="231" t="s">
        <v>39</v>
      </c>
      <c r="D166" s="230">
        <v>50615.15</v>
      </c>
      <c r="E166" s="202">
        <v>920.7</v>
      </c>
      <c r="F166" s="201">
        <v>604.9</v>
      </c>
      <c r="G166" s="202">
        <v>963.5</v>
      </c>
      <c r="H166" s="201">
        <v>698.1</v>
      </c>
      <c r="I166" s="225">
        <v>364.8</v>
      </c>
      <c r="J166" s="242">
        <f t="shared" si="7"/>
        <v>54167.15</v>
      </c>
    </row>
    <row r="167" spans="1:12" s="4" customFormat="1" ht="36" customHeight="1" x14ac:dyDescent="0.25">
      <c r="A167" s="652"/>
      <c r="B167" s="516" t="s">
        <v>1088</v>
      </c>
      <c r="C167" s="231" t="s">
        <v>39</v>
      </c>
      <c r="D167" s="230">
        <v>586.20000000000005</v>
      </c>
      <c r="E167" s="202">
        <v>0</v>
      </c>
      <c r="F167" s="230">
        <v>0</v>
      </c>
      <c r="G167" s="230">
        <v>0</v>
      </c>
      <c r="H167" s="230">
        <v>0</v>
      </c>
      <c r="I167" s="225">
        <v>0</v>
      </c>
      <c r="J167" s="242">
        <f t="shared" si="7"/>
        <v>586.20000000000005</v>
      </c>
    </row>
    <row r="168" spans="1:12" s="4" customFormat="1" ht="48" customHeight="1" x14ac:dyDescent="0.25">
      <c r="A168" s="651" t="s">
        <v>213</v>
      </c>
      <c r="B168" s="516" t="s">
        <v>214</v>
      </c>
      <c r="C168" s="231" t="s">
        <v>39</v>
      </c>
      <c r="D168" s="230">
        <v>55574.47</v>
      </c>
      <c r="E168" s="202">
        <v>0</v>
      </c>
      <c r="F168" s="230">
        <v>0</v>
      </c>
      <c r="G168" s="230">
        <v>0</v>
      </c>
      <c r="H168" s="230">
        <v>0</v>
      </c>
      <c r="I168" s="225">
        <v>0</v>
      </c>
      <c r="J168" s="242">
        <f t="shared" ref="J168:J234" si="8">SUM(D168:I168)</f>
        <v>55574.47</v>
      </c>
    </row>
    <row r="169" spans="1:12" s="4" customFormat="1" ht="36.75" customHeight="1" x14ac:dyDescent="0.25">
      <c r="A169" s="653"/>
      <c r="B169" s="516" t="s">
        <v>215</v>
      </c>
      <c r="C169" s="231" t="s">
        <v>39</v>
      </c>
      <c r="D169" s="230">
        <v>1315.9</v>
      </c>
      <c r="E169" s="202">
        <v>0</v>
      </c>
      <c r="F169" s="230">
        <v>0</v>
      </c>
      <c r="G169" s="230">
        <v>0</v>
      </c>
      <c r="H169" s="230">
        <v>0</v>
      </c>
      <c r="I169" s="225">
        <v>0</v>
      </c>
      <c r="J169" s="242">
        <f t="shared" si="8"/>
        <v>1315.9</v>
      </c>
    </row>
    <row r="170" spans="1:12" s="4" customFormat="1" ht="33.75" customHeight="1" x14ac:dyDescent="0.25">
      <c r="A170" s="652"/>
      <c r="B170" s="516" t="s">
        <v>216</v>
      </c>
      <c r="C170" s="231" t="s">
        <v>39</v>
      </c>
      <c r="D170" s="230">
        <v>1873.1</v>
      </c>
      <c r="E170" s="202">
        <v>0</v>
      </c>
      <c r="F170" s="230">
        <v>0</v>
      </c>
      <c r="G170" s="230">
        <v>0</v>
      </c>
      <c r="H170" s="230">
        <v>0</v>
      </c>
      <c r="I170" s="225">
        <v>0</v>
      </c>
      <c r="J170" s="242">
        <f t="shared" si="8"/>
        <v>1873.1</v>
      </c>
    </row>
    <row r="171" spans="1:12" s="4" customFormat="1" ht="31.5" customHeight="1" x14ac:dyDescent="0.25">
      <c r="A171" s="81" t="s">
        <v>1045</v>
      </c>
      <c r="B171" s="516" t="s">
        <v>1046</v>
      </c>
      <c r="C171" s="231" t="s">
        <v>39</v>
      </c>
      <c r="D171" s="230">
        <v>2779.3999999999996</v>
      </c>
      <c r="E171" s="202">
        <v>0</v>
      </c>
      <c r="F171" s="230">
        <v>480</v>
      </c>
      <c r="G171" s="230">
        <v>675.2</v>
      </c>
      <c r="H171" s="201">
        <v>418.4</v>
      </c>
      <c r="I171" s="225">
        <v>536.70000000000005</v>
      </c>
      <c r="J171" s="242">
        <f t="shared" si="8"/>
        <v>4889.6999999999989</v>
      </c>
    </row>
    <row r="172" spans="1:12" s="4" customFormat="1" ht="35.25" customHeight="1" x14ac:dyDescent="0.25">
      <c r="A172" s="58" t="s">
        <v>217</v>
      </c>
      <c r="B172" s="516" t="s">
        <v>218</v>
      </c>
      <c r="C172" s="231" t="s">
        <v>39</v>
      </c>
      <c r="D172" s="230">
        <v>118851.24599999998</v>
      </c>
      <c r="E172" s="202">
        <v>2297.1999999999998</v>
      </c>
      <c r="F172" s="201">
        <v>1915.2</v>
      </c>
      <c r="G172" s="202">
        <v>2940.1</v>
      </c>
      <c r="H172" s="201">
        <v>2348.6</v>
      </c>
      <c r="I172" s="225">
        <v>655.7</v>
      </c>
      <c r="J172" s="242">
        <f t="shared" si="8"/>
        <v>129008.04599999999</v>
      </c>
    </row>
    <row r="173" spans="1:12" s="4" customFormat="1" ht="50.25" customHeight="1" x14ac:dyDescent="0.25">
      <c r="A173" s="116" t="s">
        <v>1020</v>
      </c>
      <c r="B173" s="516" t="s">
        <v>1026</v>
      </c>
      <c r="C173" s="231" t="s">
        <v>39</v>
      </c>
      <c r="D173" s="230">
        <v>765</v>
      </c>
      <c r="E173" s="202">
        <v>0</v>
      </c>
      <c r="F173" s="201">
        <v>0</v>
      </c>
      <c r="G173" s="201">
        <v>0</v>
      </c>
      <c r="H173" s="201">
        <v>0</v>
      </c>
      <c r="I173" s="225">
        <v>0</v>
      </c>
      <c r="J173" s="242">
        <f t="shared" si="8"/>
        <v>765</v>
      </c>
    </row>
    <row r="174" spans="1:12" s="4" customFormat="1" ht="50.25" customHeight="1" x14ac:dyDescent="0.25">
      <c r="A174" s="116" t="s">
        <v>1256</v>
      </c>
      <c r="B174" s="516" t="s">
        <v>1257</v>
      </c>
      <c r="C174" s="231" t="s">
        <v>39</v>
      </c>
      <c r="D174" s="230">
        <v>0</v>
      </c>
      <c r="E174" s="202">
        <v>0</v>
      </c>
      <c r="F174" s="201">
        <v>243.4</v>
      </c>
      <c r="G174" s="201">
        <v>0</v>
      </c>
      <c r="H174" s="201">
        <v>281.60000000000002</v>
      </c>
      <c r="I174" s="225">
        <v>0</v>
      </c>
      <c r="J174" s="242">
        <f t="shared" si="8"/>
        <v>525</v>
      </c>
    </row>
    <row r="175" spans="1:12" s="4" customFormat="1" ht="35.25" customHeight="1" x14ac:dyDescent="0.25">
      <c r="A175" s="651" t="s">
        <v>219</v>
      </c>
      <c r="B175" s="516" t="s">
        <v>220</v>
      </c>
      <c r="C175" s="231" t="s">
        <v>39</v>
      </c>
      <c r="D175" s="230">
        <v>26604.870000000003</v>
      </c>
      <c r="E175" s="202">
        <v>0</v>
      </c>
      <c r="F175" s="201">
        <v>0</v>
      </c>
      <c r="G175" s="201">
        <v>0</v>
      </c>
      <c r="H175" s="201">
        <v>0</v>
      </c>
      <c r="I175" s="225">
        <v>0</v>
      </c>
      <c r="J175" s="242">
        <f t="shared" si="8"/>
        <v>26604.870000000003</v>
      </c>
    </row>
    <row r="176" spans="1:12" s="4" customFormat="1" ht="33.75" customHeight="1" x14ac:dyDescent="0.25">
      <c r="A176" s="653"/>
      <c r="B176" s="516" t="s">
        <v>221</v>
      </c>
      <c r="C176" s="231" t="s">
        <v>39</v>
      </c>
      <c r="D176" s="230">
        <v>3012.5</v>
      </c>
      <c r="E176" s="202">
        <v>0</v>
      </c>
      <c r="F176" s="201">
        <v>0</v>
      </c>
      <c r="G176" s="201">
        <v>0</v>
      </c>
      <c r="H176" s="201">
        <v>0</v>
      </c>
      <c r="I176" s="225">
        <v>0</v>
      </c>
      <c r="J176" s="242">
        <f t="shared" si="8"/>
        <v>3012.5</v>
      </c>
    </row>
    <row r="177" spans="1:10" s="4" customFormat="1" ht="48.75" customHeight="1" x14ac:dyDescent="0.25">
      <c r="A177" s="653"/>
      <c r="B177" s="516" t="s">
        <v>1013</v>
      </c>
      <c r="C177" s="231" t="s">
        <v>39</v>
      </c>
      <c r="D177" s="230">
        <v>3523.1</v>
      </c>
      <c r="E177" s="202">
        <v>0</v>
      </c>
      <c r="F177" s="201">
        <v>0</v>
      </c>
      <c r="G177" s="201">
        <v>0</v>
      </c>
      <c r="H177" s="201">
        <v>0</v>
      </c>
      <c r="I177" s="225">
        <v>0</v>
      </c>
      <c r="J177" s="242">
        <f t="shared" si="8"/>
        <v>3523.1</v>
      </c>
    </row>
    <row r="178" spans="1:10" s="4" customFormat="1" ht="49.5" customHeight="1" x14ac:dyDescent="0.25">
      <c r="A178" s="653"/>
      <c r="B178" s="516" t="s">
        <v>222</v>
      </c>
      <c r="C178" s="231" t="s">
        <v>39</v>
      </c>
      <c r="D178" s="230">
        <v>328</v>
      </c>
      <c r="E178" s="202">
        <v>0</v>
      </c>
      <c r="F178" s="201">
        <v>0</v>
      </c>
      <c r="G178" s="201">
        <v>0</v>
      </c>
      <c r="H178" s="201">
        <v>0</v>
      </c>
      <c r="I178" s="225">
        <v>0</v>
      </c>
      <c r="J178" s="242">
        <f t="shared" si="8"/>
        <v>328</v>
      </c>
    </row>
    <row r="179" spans="1:10" s="4" customFormat="1" ht="34.5" customHeight="1" x14ac:dyDescent="0.25">
      <c r="A179" s="653"/>
      <c r="B179" s="516" t="s">
        <v>223</v>
      </c>
      <c r="C179" s="231" t="s">
        <v>39</v>
      </c>
      <c r="D179" s="230">
        <v>38584.950000000004</v>
      </c>
      <c r="E179" s="202">
        <v>767</v>
      </c>
      <c r="F179" s="201">
        <v>1379.5</v>
      </c>
      <c r="G179" s="201">
        <v>811.1</v>
      </c>
      <c r="H179" s="201">
        <v>699.8</v>
      </c>
      <c r="I179" s="225">
        <v>858.2</v>
      </c>
      <c r="J179" s="242">
        <f t="shared" si="8"/>
        <v>43100.55</v>
      </c>
    </row>
    <row r="180" spans="1:10" s="4" customFormat="1" ht="48" customHeight="1" x14ac:dyDescent="0.25">
      <c r="A180" s="653"/>
      <c r="B180" s="516" t="s">
        <v>224</v>
      </c>
      <c r="C180" s="231" t="s">
        <v>39</v>
      </c>
      <c r="D180" s="230">
        <v>9014.5999999999985</v>
      </c>
      <c r="E180" s="202">
        <v>0</v>
      </c>
      <c r="F180" s="201">
        <v>0</v>
      </c>
      <c r="G180" s="201">
        <v>0</v>
      </c>
      <c r="H180" s="201">
        <v>0</v>
      </c>
      <c r="I180" s="225">
        <v>0</v>
      </c>
      <c r="J180" s="242">
        <f t="shared" si="8"/>
        <v>9014.5999999999985</v>
      </c>
    </row>
    <row r="181" spans="1:10" s="4" customFormat="1" ht="29.25" customHeight="1" x14ac:dyDescent="0.25">
      <c r="A181" s="653"/>
      <c r="B181" s="516" t="s">
        <v>225</v>
      </c>
      <c r="C181" s="231" t="s">
        <v>39</v>
      </c>
      <c r="D181" s="230">
        <v>583.29999999999995</v>
      </c>
      <c r="E181" s="202">
        <v>0</v>
      </c>
      <c r="F181" s="201">
        <v>297</v>
      </c>
      <c r="G181" s="201">
        <v>223.7</v>
      </c>
      <c r="H181" s="201">
        <v>271.60000000000002</v>
      </c>
      <c r="I181" s="225">
        <v>0</v>
      </c>
      <c r="J181" s="242">
        <f t="shared" si="8"/>
        <v>1375.6</v>
      </c>
    </row>
    <row r="182" spans="1:10" s="4" customFormat="1" ht="28.5" customHeight="1" x14ac:dyDescent="0.25">
      <c r="A182" s="653"/>
      <c r="B182" s="516" t="s">
        <v>226</v>
      </c>
      <c r="C182" s="231" t="s">
        <v>39</v>
      </c>
      <c r="D182" s="230">
        <v>491</v>
      </c>
      <c r="E182" s="202">
        <v>0</v>
      </c>
      <c r="F182" s="201">
        <v>0</v>
      </c>
      <c r="G182" s="201">
        <v>0</v>
      </c>
      <c r="H182" s="201">
        <v>0</v>
      </c>
      <c r="I182" s="225">
        <v>0</v>
      </c>
      <c r="J182" s="242">
        <f t="shared" si="8"/>
        <v>491</v>
      </c>
    </row>
    <row r="183" spans="1:10" s="4" customFormat="1" ht="48" customHeight="1" x14ac:dyDescent="0.25">
      <c r="A183" s="652"/>
      <c r="B183" s="516" t="s">
        <v>227</v>
      </c>
      <c r="C183" s="231" t="s">
        <v>39</v>
      </c>
      <c r="D183" s="230">
        <v>11099.039999999999</v>
      </c>
      <c r="E183" s="202">
        <v>0</v>
      </c>
      <c r="F183" s="201">
        <v>0</v>
      </c>
      <c r="G183" s="201">
        <v>0</v>
      </c>
      <c r="H183" s="201">
        <v>0</v>
      </c>
      <c r="I183" s="225">
        <v>0</v>
      </c>
      <c r="J183" s="242">
        <f t="shared" si="8"/>
        <v>11099.039999999999</v>
      </c>
    </row>
    <row r="184" spans="1:10" s="4" customFormat="1" ht="37.5" customHeight="1" x14ac:dyDescent="0.25">
      <c r="A184" s="81" t="s">
        <v>1089</v>
      </c>
      <c r="B184" s="516" t="s">
        <v>1090</v>
      </c>
      <c r="C184" s="231" t="s">
        <v>39</v>
      </c>
      <c r="D184" s="230">
        <v>5547.9000000000005</v>
      </c>
      <c r="E184" s="202">
        <v>0</v>
      </c>
      <c r="F184" s="201">
        <v>0</v>
      </c>
      <c r="G184" s="201">
        <v>0</v>
      </c>
      <c r="H184" s="201">
        <v>383.2</v>
      </c>
      <c r="I184" s="225">
        <v>0</v>
      </c>
      <c r="J184" s="242">
        <f t="shared" si="8"/>
        <v>5931.1</v>
      </c>
    </row>
    <row r="185" spans="1:10" s="4" customFormat="1" ht="35.25" customHeight="1" x14ac:dyDescent="0.25">
      <c r="A185" s="58" t="s">
        <v>228</v>
      </c>
      <c r="B185" s="516" t="s">
        <v>229</v>
      </c>
      <c r="C185" s="231" t="s">
        <v>39</v>
      </c>
      <c r="D185" s="230">
        <v>37440.019999999997</v>
      </c>
      <c r="E185" s="202">
        <v>0</v>
      </c>
      <c r="F185" s="201">
        <v>0</v>
      </c>
      <c r="G185" s="201">
        <v>0</v>
      </c>
      <c r="H185" s="201">
        <v>0</v>
      </c>
      <c r="I185" s="225">
        <v>0</v>
      </c>
      <c r="J185" s="242">
        <f t="shared" si="8"/>
        <v>37440.019999999997</v>
      </c>
    </row>
    <row r="186" spans="1:10" s="4" customFormat="1" ht="34.5" customHeight="1" x14ac:dyDescent="0.25">
      <c r="A186" s="58" t="s">
        <v>230</v>
      </c>
      <c r="B186" s="516" t="s">
        <v>231</v>
      </c>
      <c r="C186" s="231" t="s">
        <v>39</v>
      </c>
      <c r="D186" s="230">
        <v>60581.399999999994</v>
      </c>
      <c r="E186" s="201">
        <v>0</v>
      </c>
      <c r="F186" s="201">
        <v>0</v>
      </c>
      <c r="G186" s="201">
        <v>156.69999999999999</v>
      </c>
      <c r="H186" s="201">
        <v>362.7</v>
      </c>
      <c r="I186" s="225">
        <v>0</v>
      </c>
      <c r="J186" s="457">
        <f t="shared" si="8"/>
        <v>61100.799999999988</v>
      </c>
    </row>
    <row r="187" spans="1:10" s="4" customFormat="1" ht="30.75" customHeight="1" x14ac:dyDescent="0.25">
      <c r="A187" s="58" t="s">
        <v>232</v>
      </c>
      <c r="B187" s="516" t="s">
        <v>233</v>
      </c>
      <c r="C187" s="231" t="s">
        <v>39</v>
      </c>
      <c r="D187" s="230">
        <v>1783</v>
      </c>
      <c r="E187" s="201">
        <v>0</v>
      </c>
      <c r="F187" s="201">
        <v>0</v>
      </c>
      <c r="G187" s="201">
        <v>0</v>
      </c>
      <c r="H187" s="201">
        <v>0</v>
      </c>
      <c r="I187" s="225">
        <v>0</v>
      </c>
      <c r="J187" s="457">
        <f t="shared" si="8"/>
        <v>1783</v>
      </c>
    </row>
    <row r="188" spans="1:10" s="4" customFormat="1" ht="30.75" customHeight="1" x14ac:dyDescent="0.25">
      <c r="A188" s="58" t="s">
        <v>234</v>
      </c>
      <c r="B188" s="516" t="s">
        <v>1014</v>
      </c>
      <c r="C188" s="231" t="s">
        <v>39</v>
      </c>
      <c r="D188" s="350">
        <v>176</v>
      </c>
      <c r="E188" s="201">
        <v>0</v>
      </c>
      <c r="F188" s="201">
        <v>0</v>
      </c>
      <c r="G188" s="201">
        <v>0</v>
      </c>
      <c r="H188" s="201">
        <v>0</v>
      </c>
      <c r="I188" s="225">
        <v>0</v>
      </c>
      <c r="J188" s="457">
        <f t="shared" si="8"/>
        <v>176</v>
      </c>
    </row>
    <row r="189" spans="1:10" s="4" customFormat="1" ht="48" customHeight="1" x14ac:dyDescent="0.25">
      <c r="A189" s="58" t="s">
        <v>235</v>
      </c>
      <c r="B189" s="516" t="s">
        <v>236</v>
      </c>
      <c r="C189" s="231" t="s">
        <v>39</v>
      </c>
      <c r="D189" s="230">
        <v>739.5</v>
      </c>
      <c r="E189" s="202">
        <v>0</v>
      </c>
      <c r="F189" s="201">
        <v>0</v>
      </c>
      <c r="G189" s="201">
        <v>0</v>
      </c>
      <c r="H189" s="202">
        <v>0</v>
      </c>
      <c r="I189" s="225">
        <v>0</v>
      </c>
      <c r="J189" s="242">
        <f t="shared" si="8"/>
        <v>739.5</v>
      </c>
    </row>
    <row r="190" spans="1:10" s="4" customFormat="1" ht="28.5" customHeight="1" x14ac:dyDescent="0.25">
      <c r="A190" s="58" t="s">
        <v>1091</v>
      </c>
      <c r="B190" s="516" t="s">
        <v>1092</v>
      </c>
      <c r="C190" s="231" t="s">
        <v>39</v>
      </c>
      <c r="D190" s="350">
        <v>508.79999999999995</v>
      </c>
      <c r="E190" s="202">
        <v>0</v>
      </c>
      <c r="F190" s="201">
        <v>314.8</v>
      </c>
      <c r="G190" s="201">
        <v>0</v>
      </c>
      <c r="H190" s="201">
        <v>189.6</v>
      </c>
      <c r="I190" s="225">
        <v>0</v>
      </c>
      <c r="J190" s="457">
        <f t="shared" si="8"/>
        <v>1013.1999999999999</v>
      </c>
    </row>
    <row r="191" spans="1:10" s="4" customFormat="1" ht="33" customHeight="1" x14ac:dyDescent="0.25">
      <c r="A191" s="58" t="s">
        <v>237</v>
      </c>
      <c r="B191" s="516" t="s">
        <v>238</v>
      </c>
      <c r="C191" s="231" t="s">
        <v>39</v>
      </c>
      <c r="D191" s="350">
        <v>12507.18</v>
      </c>
      <c r="E191" s="202">
        <v>0</v>
      </c>
      <c r="F191" s="201">
        <v>0</v>
      </c>
      <c r="G191" s="201">
        <v>0</v>
      </c>
      <c r="H191" s="201">
        <v>0</v>
      </c>
      <c r="I191" s="225">
        <v>0</v>
      </c>
      <c r="J191" s="457">
        <f t="shared" si="8"/>
        <v>12507.18</v>
      </c>
    </row>
    <row r="192" spans="1:10" s="4" customFormat="1" ht="36" customHeight="1" x14ac:dyDescent="0.25">
      <c r="A192" s="58" t="s">
        <v>239</v>
      </c>
      <c r="B192" s="516" t="s">
        <v>240</v>
      </c>
      <c r="C192" s="231" t="s">
        <v>39</v>
      </c>
      <c r="D192" s="230">
        <v>11915.81</v>
      </c>
      <c r="E192" s="202">
        <v>0</v>
      </c>
      <c r="F192" s="202">
        <v>0</v>
      </c>
      <c r="G192" s="201">
        <v>0</v>
      </c>
      <c r="H192" s="202">
        <v>0</v>
      </c>
      <c r="I192" s="225">
        <v>0</v>
      </c>
      <c r="J192" s="242">
        <f t="shared" si="8"/>
        <v>11915.81</v>
      </c>
    </row>
    <row r="193" spans="1:10" s="4" customFormat="1" ht="34.5" customHeight="1" x14ac:dyDescent="0.25">
      <c r="A193" s="651" t="s">
        <v>241</v>
      </c>
      <c r="B193" s="516" t="s">
        <v>242</v>
      </c>
      <c r="C193" s="231" t="s">
        <v>39</v>
      </c>
      <c r="D193" s="230">
        <v>9175.3999999999978</v>
      </c>
      <c r="E193" s="202">
        <v>327.5</v>
      </c>
      <c r="F193" s="201">
        <v>106.6</v>
      </c>
      <c r="G193" s="201">
        <v>41</v>
      </c>
      <c r="H193" s="201">
        <v>0</v>
      </c>
      <c r="I193" s="225">
        <v>0</v>
      </c>
      <c r="J193" s="242">
        <f t="shared" si="8"/>
        <v>9650.4999999999982</v>
      </c>
    </row>
    <row r="194" spans="1:10" s="4" customFormat="1" ht="36.75" customHeight="1" x14ac:dyDescent="0.25">
      <c r="A194" s="653"/>
      <c r="B194" s="516" t="s">
        <v>243</v>
      </c>
      <c r="C194" s="231" t="s">
        <v>39</v>
      </c>
      <c r="D194" s="230">
        <v>67441.169999999984</v>
      </c>
      <c r="E194" s="202">
        <v>397.5</v>
      </c>
      <c r="F194" s="201">
        <v>573.20000000000005</v>
      </c>
      <c r="G194" s="201">
        <v>764.9</v>
      </c>
      <c r="H194" s="201">
        <v>530.29999999999995</v>
      </c>
      <c r="I194" s="225">
        <v>103.7</v>
      </c>
      <c r="J194" s="242">
        <f t="shared" si="8"/>
        <v>69810.769999999975</v>
      </c>
    </row>
    <row r="195" spans="1:10" s="4" customFormat="1" ht="28.5" customHeight="1" x14ac:dyDescent="0.25">
      <c r="A195" s="652"/>
      <c r="B195" s="516" t="s">
        <v>1258</v>
      </c>
      <c r="C195" s="231" t="s">
        <v>39</v>
      </c>
      <c r="D195" s="230">
        <v>0</v>
      </c>
      <c r="E195" s="202">
        <v>0</v>
      </c>
      <c r="F195" s="201">
        <v>187.7</v>
      </c>
      <c r="G195" s="201">
        <v>0</v>
      </c>
      <c r="H195" s="201">
        <v>301.89999999999998</v>
      </c>
      <c r="I195" s="225">
        <v>0</v>
      </c>
      <c r="J195" s="242">
        <f t="shared" si="8"/>
        <v>489.59999999999997</v>
      </c>
    </row>
    <row r="196" spans="1:10" s="4" customFormat="1" ht="33" customHeight="1" x14ac:dyDescent="0.25">
      <c r="A196" s="58" t="s">
        <v>244</v>
      </c>
      <c r="B196" s="516" t="s">
        <v>245</v>
      </c>
      <c r="C196" s="231" t="s">
        <v>39</v>
      </c>
      <c r="D196" s="230">
        <v>4834.7999999999993</v>
      </c>
      <c r="E196" s="202">
        <v>0</v>
      </c>
      <c r="F196" s="201">
        <v>0</v>
      </c>
      <c r="G196" s="201">
        <v>0</v>
      </c>
      <c r="H196" s="201">
        <v>0</v>
      </c>
      <c r="I196" s="225">
        <v>0</v>
      </c>
      <c r="J196" s="242">
        <f t="shared" si="8"/>
        <v>4834.7999999999993</v>
      </c>
    </row>
    <row r="197" spans="1:10" s="4" customFormat="1" ht="34.5" customHeight="1" x14ac:dyDescent="0.25">
      <c r="A197" s="58" t="s">
        <v>246</v>
      </c>
      <c r="B197" s="516" t="s">
        <v>247</v>
      </c>
      <c r="C197" s="231" t="s">
        <v>39</v>
      </c>
      <c r="D197" s="230">
        <v>5103.18</v>
      </c>
      <c r="E197" s="202">
        <v>0</v>
      </c>
      <c r="F197" s="201">
        <v>0</v>
      </c>
      <c r="G197" s="201">
        <v>0</v>
      </c>
      <c r="H197" s="201">
        <v>0</v>
      </c>
      <c r="I197" s="225">
        <v>0</v>
      </c>
      <c r="J197" s="242">
        <f t="shared" si="8"/>
        <v>5103.18</v>
      </c>
    </row>
    <row r="198" spans="1:10" s="4" customFormat="1" ht="33.75" customHeight="1" x14ac:dyDescent="0.25">
      <c r="A198" s="680" t="s">
        <v>248</v>
      </c>
      <c r="B198" s="516" t="s">
        <v>249</v>
      </c>
      <c r="C198" s="231" t="s">
        <v>39</v>
      </c>
      <c r="D198" s="230">
        <v>22142.99</v>
      </c>
      <c r="E198" s="202">
        <v>538.79999999999995</v>
      </c>
      <c r="F198" s="201">
        <v>316.7</v>
      </c>
      <c r="G198" s="201">
        <v>211.6</v>
      </c>
      <c r="H198" s="201">
        <v>866.6</v>
      </c>
      <c r="I198" s="225">
        <v>758.4</v>
      </c>
      <c r="J198" s="242">
        <f t="shared" si="8"/>
        <v>24835.09</v>
      </c>
    </row>
    <row r="199" spans="1:10" s="4" customFormat="1" ht="36.75" customHeight="1" x14ac:dyDescent="0.25">
      <c r="A199" s="680"/>
      <c r="B199" s="516" t="s">
        <v>250</v>
      </c>
      <c r="C199" s="231" t="s">
        <v>39</v>
      </c>
      <c r="D199" s="230">
        <v>4878.5000000000009</v>
      </c>
      <c r="E199" s="202">
        <v>0</v>
      </c>
      <c r="F199" s="202">
        <v>0</v>
      </c>
      <c r="G199" s="202">
        <v>0</v>
      </c>
      <c r="H199" s="201">
        <v>0</v>
      </c>
      <c r="I199" s="225">
        <v>0</v>
      </c>
      <c r="J199" s="242">
        <f t="shared" si="8"/>
        <v>4878.5000000000009</v>
      </c>
    </row>
    <row r="200" spans="1:10" s="4" customFormat="1" ht="36.75" customHeight="1" x14ac:dyDescent="0.25">
      <c r="A200" s="58" t="s">
        <v>1157</v>
      </c>
      <c r="B200" s="516" t="s">
        <v>1150</v>
      </c>
      <c r="C200" s="231" t="s">
        <v>39</v>
      </c>
      <c r="D200" s="230">
        <v>249.6</v>
      </c>
      <c r="E200" s="202">
        <v>0</v>
      </c>
      <c r="F200" s="202">
        <v>0</v>
      </c>
      <c r="G200" s="202">
        <v>0</v>
      </c>
      <c r="H200" s="201">
        <v>0</v>
      </c>
      <c r="I200" s="225">
        <v>0</v>
      </c>
      <c r="J200" s="242">
        <f t="shared" si="8"/>
        <v>249.6</v>
      </c>
    </row>
    <row r="201" spans="1:10" s="4" customFormat="1" ht="33" customHeight="1" x14ac:dyDescent="0.25">
      <c r="A201" s="680" t="s">
        <v>251</v>
      </c>
      <c r="B201" s="516" t="s">
        <v>252</v>
      </c>
      <c r="C201" s="231" t="s">
        <v>39</v>
      </c>
      <c r="D201" s="350">
        <v>9886.5499999999993</v>
      </c>
      <c r="E201" s="202">
        <v>0</v>
      </c>
      <c r="F201" s="202">
        <v>0</v>
      </c>
      <c r="G201" s="202">
        <v>0</v>
      </c>
      <c r="H201" s="201">
        <v>0</v>
      </c>
      <c r="I201" s="225">
        <v>0</v>
      </c>
      <c r="J201" s="242">
        <f t="shared" si="8"/>
        <v>9886.5499999999993</v>
      </c>
    </row>
    <row r="202" spans="1:10" s="4" customFormat="1" ht="33" customHeight="1" x14ac:dyDescent="0.25">
      <c r="A202" s="680"/>
      <c r="B202" s="516" t="s">
        <v>253</v>
      </c>
      <c r="C202" s="231" t="s">
        <v>39</v>
      </c>
      <c r="D202" s="222">
        <v>24330.19</v>
      </c>
      <c r="E202" s="202">
        <v>739.8</v>
      </c>
      <c r="F202" s="201">
        <v>543.70000000000005</v>
      </c>
      <c r="G202" s="201">
        <v>277.3</v>
      </c>
      <c r="H202" s="201">
        <v>855.9</v>
      </c>
      <c r="I202" s="225">
        <v>1382.2</v>
      </c>
      <c r="J202" s="242">
        <f t="shared" si="8"/>
        <v>28129.09</v>
      </c>
    </row>
    <row r="203" spans="1:10" s="4" customFormat="1" ht="29.25" customHeight="1" x14ac:dyDescent="0.25">
      <c r="A203" s="680"/>
      <c r="B203" s="516" t="s">
        <v>254</v>
      </c>
      <c r="C203" s="231" t="s">
        <v>39</v>
      </c>
      <c r="D203" s="230">
        <v>9975.7999999999993</v>
      </c>
      <c r="E203" s="202">
        <v>635</v>
      </c>
      <c r="F203" s="201">
        <v>551.79999999999995</v>
      </c>
      <c r="G203" s="201">
        <v>1291</v>
      </c>
      <c r="H203" s="201">
        <v>1109.7</v>
      </c>
      <c r="I203" s="225">
        <v>190</v>
      </c>
      <c r="J203" s="242">
        <f t="shared" si="8"/>
        <v>13753.3</v>
      </c>
    </row>
    <row r="204" spans="1:10" s="4" customFormat="1" ht="36" customHeight="1" x14ac:dyDescent="0.25">
      <c r="A204" s="651" t="s">
        <v>255</v>
      </c>
      <c r="B204" s="516" t="s">
        <v>256</v>
      </c>
      <c r="C204" s="231" t="s">
        <v>39</v>
      </c>
      <c r="D204" s="230">
        <v>525.6</v>
      </c>
      <c r="E204" s="202">
        <v>0</v>
      </c>
      <c r="F204" s="202">
        <v>0</v>
      </c>
      <c r="G204" s="201">
        <v>0</v>
      </c>
      <c r="H204" s="201">
        <v>0</v>
      </c>
      <c r="I204" s="225">
        <v>0</v>
      </c>
      <c r="J204" s="242">
        <f t="shared" si="8"/>
        <v>525.6</v>
      </c>
    </row>
    <row r="205" spans="1:10" s="4" customFormat="1" ht="34.5" customHeight="1" x14ac:dyDescent="0.25">
      <c r="A205" s="652"/>
      <c r="B205" s="516" t="s">
        <v>257</v>
      </c>
      <c r="C205" s="231" t="s">
        <v>39</v>
      </c>
      <c r="D205" s="230">
        <v>583.1</v>
      </c>
      <c r="E205" s="202">
        <v>0</v>
      </c>
      <c r="F205" s="202">
        <v>0</v>
      </c>
      <c r="G205" s="201">
        <v>0</v>
      </c>
      <c r="H205" s="201">
        <v>0</v>
      </c>
      <c r="I205" s="225">
        <v>0</v>
      </c>
      <c r="J205" s="242">
        <f t="shared" si="8"/>
        <v>583.1</v>
      </c>
    </row>
    <row r="206" spans="1:10" s="4" customFormat="1" ht="33" customHeight="1" x14ac:dyDescent="0.25">
      <c r="A206" s="58" t="s">
        <v>258</v>
      </c>
      <c r="B206" s="516" t="s">
        <v>259</v>
      </c>
      <c r="C206" s="231" t="s">
        <v>39</v>
      </c>
      <c r="D206" s="230">
        <v>247.1</v>
      </c>
      <c r="E206" s="202">
        <v>0</v>
      </c>
      <c r="F206" s="202">
        <v>0</v>
      </c>
      <c r="G206" s="201">
        <v>0</v>
      </c>
      <c r="H206" s="201">
        <v>0</v>
      </c>
      <c r="I206" s="225">
        <v>0</v>
      </c>
      <c r="J206" s="242">
        <f t="shared" si="8"/>
        <v>247.1</v>
      </c>
    </row>
    <row r="207" spans="1:10" s="4" customFormat="1" ht="33.75" customHeight="1" x14ac:dyDescent="0.25">
      <c r="A207" s="58" t="s">
        <v>260</v>
      </c>
      <c r="B207" s="516" t="s">
        <v>261</v>
      </c>
      <c r="C207" s="231" t="s">
        <v>39</v>
      </c>
      <c r="D207" s="230">
        <v>969.46</v>
      </c>
      <c r="E207" s="202">
        <v>0</v>
      </c>
      <c r="F207" s="202">
        <v>0</v>
      </c>
      <c r="G207" s="201">
        <v>0</v>
      </c>
      <c r="H207" s="201">
        <v>0</v>
      </c>
      <c r="I207" s="225">
        <v>0</v>
      </c>
      <c r="J207" s="242">
        <f t="shared" si="8"/>
        <v>969.46</v>
      </c>
    </row>
    <row r="208" spans="1:10" s="4" customFormat="1" ht="34.5" customHeight="1" x14ac:dyDescent="0.25">
      <c r="A208" s="58" t="s">
        <v>262</v>
      </c>
      <c r="B208" s="516" t="s">
        <v>263</v>
      </c>
      <c r="C208" s="231" t="s">
        <v>39</v>
      </c>
      <c r="D208" s="230">
        <v>11444.309999999998</v>
      </c>
      <c r="E208" s="202">
        <v>0</v>
      </c>
      <c r="F208" s="202">
        <v>0</v>
      </c>
      <c r="G208" s="201">
        <v>0</v>
      </c>
      <c r="H208" s="201">
        <v>0</v>
      </c>
      <c r="I208" s="225">
        <v>0</v>
      </c>
      <c r="J208" s="242">
        <f t="shared" si="8"/>
        <v>11444.309999999998</v>
      </c>
    </row>
    <row r="209" spans="1:10" s="4" customFormat="1" ht="33" customHeight="1" x14ac:dyDescent="0.25">
      <c r="A209" s="58" t="s">
        <v>264</v>
      </c>
      <c r="B209" s="516" t="s">
        <v>265</v>
      </c>
      <c r="C209" s="231" t="s">
        <v>39</v>
      </c>
      <c r="D209" s="230">
        <v>4200.6999999999989</v>
      </c>
      <c r="E209" s="202">
        <v>0</v>
      </c>
      <c r="F209" s="202">
        <v>0</v>
      </c>
      <c r="G209" s="201">
        <v>0</v>
      </c>
      <c r="H209" s="201">
        <v>0</v>
      </c>
      <c r="I209" s="225">
        <v>0</v>
      </c>
      <c r="J209" s="242">
        <f t="shared" si="8"/>
        <v>4200.6999999999989</v>
      </c>
    </row>
    <row r="210" spans="1:10" s="4" customFormat="1" ht="33.75" customHeight="1" x14ac:dyDescent="0.25">
      <c r="A210" s="58" t="s">
        <v>266</v>
      </c>
      <c r="B210" s="516" t="s">
        <v>267</v>
      </c>
      <c r="C210" s="231" t="s">
        <v>39</v>
      </c>
      <c r="D210" s="230">
        <v>8208.02</v>
      </c>
      <c r="E210" s="202">
        <v>0</v>
      </c>
      <c r="F210" s="202">
        <v>0</v>
      </c>
      <c r="G210" s="201">
        <v>0</v>
      </c>
      <c r="H210" s="201">
        <v>0</v>
      </c>
      <c r="I210" s="225">
        <v>0</v>
      </c>
      <c r="J210" s="242">
        <f t="shared" si="8"/>
        <v>8208.02</v>
      </c>
    </row>
    <row r="211" spans="1:10" s="4" customFormat="1" ht="33" customHeight="1" x14ac:dyDescent="0.25">
      <c r="A211" s="58" t="s">
        <v>1021</v>
      </c>
      <c r="B211" s="516" t="s">
        <v>1027</v>
      </c>
      <c r="C211" s="231" t="s">
        <v>39</v>
      </c>
      <c r="D211" s="230">
        <v>45</v>
      </c>
      <c r="E211" s="202">
        <v>0</v>
      </c>
      <c r="F211" s="202">
        <v>0</v>
      </c>
      <c r="G211" s="201">
        <v>0</v>
      </c>
      <c r="H211" s="201">
        <v>0</v>
      </c>
      <c r="I211" s="225">
        <v>0</v>
      </c>
      <c r="J211" s="242">
        <f t="shared" si="8"/>
        <v>45</v>
      </c>
    </row>
    <row r="212" spans="1:10" s="4" customFormat="1" ht="31.5" customHeight="1" x14ac:dyDescent="0.25">
      <c r="A212" s="651" t="s">
        <v>268</v>
      </c>
      <c r="B212" s="516" t="s">
        <v>269</v>
      </c>
      <c r="C212" s="231" t="s">
        <v>39</v>
      </c>
      <c r="D212" s="230">
        <v>1666.6</v>
      </c>
      <c r="E212" s="202">
        <v>0</v>
      </c>
      <c r="F212" s="202">
        <v>0</v>
      </c>
      <c r="G212" s="201">
        <v>0</v>
      </c>
      <c r="H212" s="201">
        <v>0</v>
      </c>
      <c r="I212" s="225">
        <v>0</v>
      </c>
      <c r="J212" s="242">
        <f>SUM(D212:I212)</f>
        <v>1666.6</v>
      </c>
    </row>
    <row r="213" spans="1:10" s="4" customFormat="1" ht="31.5" customHeight="1" x14ac:dyDescent="0.25">
      <c r="A213" s="652"/>
      <c r="B213" s="516" t="s">
        <v>1289</v>
      </c>
      <c r="C213" s="231" t="s">
        <v>39</v>
      </c>
      <c r="D213" s="230">
        <v>0</v>
      </c>
      <c r="E213" s="230">
        <v>0</v>
      </c>
      <c r="F213" s="230">
        <v>0</v>
      </c>
      <c r="G213" s="230">
        <v>0</v>
      </c>
      <c r="H213" s="201">
        <v>563.5</v>
      </c>
      <c r="I213" s="225">
        <v>278.3</v>
      </c>
      <c r="J213" s="242">
        <f>SUM(D213:I213)</f>
        <v>841.8</v>
      </c>
    </row>
    <row r="214" spans="1:10" s="4" customFormat="1" ht="33.75" customHeight="1" x14ac:dyDescent="0.25">
      <c r="A214" s="58" t="s">
        <v>270</v>
      </c>
      <c r="B214" s="516" t="s">
        <v>271</v>
      </c>
      <c r="C214" s="231" t="s">
        <v>39</v>
      </c>
      <c r="D214" s="230">
        <v>1696.9</v>
      </c>
      <c r="E214" s="202">
        <v>0</v>
      </c>
      <c r="F214" s="202">
        <v>472.3</v>
      </c>
      <c r="G214" s="201">
        <v>0</v>
      </c>
      <c r="H214" s="201">
        <v>314.39999999999998</v>
      </c>
      <c r="I214" s="225">
        <v>115.3</v>
      </c>
      <c r="J214" s="242">
        <f t="shared" si="8"/>
        <v>2598.9000000000005</v>
      </c>
    </row>
    <row r="215" spans="1:10" s="4" customFormat="1" ht="32.25" customHeight="1" x14ac:dyDescent="0.25">
      <c r="A215" s="58" t="s">
        <v>272</v>
      </c>
      <c r="B215" s="516" t="s">
        <v>273</v>
      </c>
      <c r="C215" s="231" t="s">
        <v>39</v>
      </c>
      <c r="D215" s="230">
        <v>1862</v>
      </c>
      <c r="E215" s="202">
        <v>0</v>
      </c>
      <c r="F215" s="202">
        <v>0</v>
      </c>
      <c r="G215" s="201">
        <v>0</v>
      </c>
      <c r="H215" s="201">
        <v>0</v>
      </c>
      <c r="I215" s="225">
        <v>0</v>
      </c>
      <c r="J215" s="242">
        <f t="shared" si="8"/>
        <v>1862</v>
      </c>
    </row>
    <row r="216" spans="1:10" s="4" customFormat="1" ht="28.5" customHeight="1" x14ac:dyDescent="0.25">
      <c r="A216" s="58" t="s">
        <v>274</v>
      </c>
      <c r="B216" s="516" t="s">
        <v>275</v>
      </c>
      <c r="C216" s="231" t="s">
        <v>39</v>
      </c>
      <c r="D216" s="230">
        <v>453.69999999999993</v>
      </c>
      <c r="E216" s="202">
        <v>0</v>
      </c>
      <c r="F216" s="202">
        <v>0</v>
      </c>
      <c r="G216" s="201">
        <v>0</v>
      </c>
      <c r="H216" s="201">
        <v>0</v>
      </c>
      <c r="I216" s="225">
        <v>0</v>
      </c>
      <c r="J216" s="242">
        <f>SUM(D216:I216)</f>
        <v>453.69999999999993</v>
      </c>
    </row>
    <row r="217" spans="1:10" s="4" customFormat="1" ht="34.5" customHeight="1" x14ac:dyDescent="0.25">
      <c r="A217" s="651" t="s">
        <v>276</v>
      </c>
      <c r="B217" s="516" t="s">
        <v>277</v>
      </c>
      <c r="C217" s="231" t="s">
        <v>39</v>
      </c>
      <c r="D217" s="230">
        <v>37492.85</v>
      </c>
      <c r="E217" s="202">
        <v>1539.2</v>
      </c>
      <c r="F217" s="202">
        <v>0</v>
      </c>
      <c r="G217" s="201">
        <v>976</v>
      </c>
      <c r="H217" s="215">
        <v>3797.4</v>
      </c>
      <c r="I217" s="225">
        <v>741.4</v>
      </c>
      <c r="J217" s="242">
        <f t="shared" si="8"/>
        <v>44546.85</v>
      </c>
    </row>
    <row r="218" spans="1:10" s="4" customFormat="1" ht="31.5" customHeight="1" x14ac:dyDescent="0.25">
      <c r="A218" s="653"/>
      <c r="B218" s="516" t="s">
        <v>278</v>
      </c>
      <c r="C218" s="231" t="s">
        <v>39</v>
      </c>
      <c r="D218" s="230">
        <v>17726.52</v>
      </c>
      <c r="E218" s="202">
        <v>0</v>
      </c>
      <c r="F218" s="202">
        <v>0</v>
      </c>
      <c r="G218" s="202">
        <v>0</v>
      </c>
      <c r="H218" s="202">
        <v>0</v>
      </c>
      <c r="I218" s="225">
        <v>0</v>
      </c>
      <c r="J218" s="242">
        <f t="shared" si="8"/>
        <v>17726.52</v>
      </c>
    </row>
    <row r="219" spans="1:10" s="4" customFormat="1" ht="28.5" customHeight="1" x14ac:dyDescent="0.25">
      <c r="A219" s="652"/>
      <c r="B219" s="516" t="s">
        <v>279</v>
      </c>
      <c r="C219" s="231" t="s">
        <v>39</v>
      </c>
      <c r="D219" s="230">
        <v>846.9</v>
      </c>
      <c r="E219" s="202">
        <v>0</v>
      </c>
      <c r="F219" s="202">
        <v>0</v>
      </c>
      <c r="G219" s="202">
        <v>0</v>
      </c>
      <c r="H219" s="202">
        <v>0</v>
      </c>
      <c r="I219" s="225">
        <v>0</v>
      </c>
      <c r="J219" s="242">
        <f t="shared" si="8"/>
        <v>846.9</v>
      </c>
    </row>
    <row r="220" spans="1:10" s="4" customFormat="1" ht="48" customHeight="1" x14ac:dyDescent="0.25">
      <c r="A220" s="58" t="s">
        <v>280</v>
      </c>
      <c r="B220" s="516" t="s">
        <v>281</v>
      </c>
      <c r="C220" s="231" t="s">
        <v>39</v>
      </c>
      <c r="D220" s="230">
        <v>42794.979999999996</v>
      </c>
      <c r="E220" s="202">
        <v>0</v>
      </c>
      <c r="F220" s="202">
        <v>0</v>
      </c>
      <c r="G220" s="202">
        <v>0</v>
      </c>
      <c r="H220" s="202">
        <v>0</v>
      </c>
      <c r="I220" s="225">
        <v>0</v>
      </c>
      <c r="J220" s="242">
        <f t="shared" si="8"/>
        <v>42794.979999999996</v>
      </c>
    </row>
    <row r="221" spans="1:10" s="4" customFormat="1" ht="32.25" customHeight="1" x14ac:dyDescent="0.25">
      <c r="A221" s="651" t="s">
        <v>282</v>
      </c>
      <c r="B221" s="516" t="s">
        <v>283</v>
      </c>
      <c r="C221" s="231" t="s">
        <v>39</v>
      </c>
      <c r="D221" s="230">
        <v>922.8</v>
      </c>
      <c r="E221" s="202">
        <v>0</v>
      </c>
      <c r="F221" s="202">
        <v>0</v>
      </c>
      <c r="G221" s="202">
        <v>0</v>
      </c>
      <c r="H221" s="202">
        <v>0</v>
      </c>
      <c r="I221" s="225">
        <v>0</v>
      </c>
      <c r="J221" s="242">
        <f t="shared" si="8"/>
        <v>922.8</v>
      </c>
    </row>
    <row r="222" spans="1:10" s="4" customFormat="1" ht="30" customHeight="1" x14ac:dyDescent="0.25">
      <c r="A222" s="652"/>
      <c r="B222" s="516" t="s">
        <v>284</v>
      </c>
      <c r="C222" s="231" t="s">
        <v>39</v>
      </c>
      <c r="D222" s="230">
        <v>958.4</v>
      </c>
      <c r="E222" s="202">
        <v>0</v>
      </c>
      <c r="F222" s="202">
        <v>0</v>
      </c>
      <c r="G222" s="202">
        <v>0</v>
      </c>
      <c r="H222" s="202">
        <v>0</v>
      </c>
      <c r="I222" s="225">
        <v>0</v>
      </c>
      <c r="J222" s="242">
        <f t="shared" si="8"/>
        <v>958.4</v>
      </c>
    </row>
    <row r="223" spans="1:10" s="4" customFormat="1" ht="34.5" customHeight="1" x14ac:dyDescent="0.25">
      <c r="A223" s="651" t="s">
        <v>285</v>
      </c>
      <c r="B223" s="516" t="s">
        <v>1015</v>
      </c>
      <c r="C223" s="231" t="s">
        <v>39</v>
      </c>
      <c r="D223" s="230">
        <v>148</v>
      </c>
      <c r="E223" s="202">
        <v>0</v>
      </c>
      <c r="F223" s="202">
        <v>0</v>
      </c>
      <c r="G223" s="202">
        <v>0</v>
      </c>
      <c r="H223" s="202">
        <v>0</v>
      </c>
      <c r="I223" s="225">
        <v>0</v>
      </c>
      <c r="J223" s="242">
        <f t="shared" si="8"/>
        <v>148</v>
      </c>
    </row>
    <row r="224" spans="1:10" s="4" customFormat="1" ht="30" customHeight="1" x14ac:dyDescent="0.25">
      <c r="A224" s="652"/>
      <c r="B224" s="516" t="s">
        <v>286</v>
      </c>
      <c r="C224" s="231" t="s">
        <v>39</v>
      </c>
      <c r="D224" s="230">
        <v>16317.559999999998</v>
      </c>
      <c r="E224" s="202">
        <v>185.3</v>
      </c>
      <c r="F224" s="201">
        <v>555</v>
      </c>
      <c r="G224" s="201">
        <v>541.1</v>
      </c>
      <c r="H224" s="215">
        <v>990.5</v>
      </c>
      <c r="I224" s="225">
        <v>518</v>
      </c>
      <c r="J224" s="242">
        <f t="shared" si="8"/>
        <v>19107.459999999995</v>
      </c>
    </row>
    <row r="225" spans="1:15" s="4" customFormat="1" ht="27" customHeight="1" x14ac:dyDescent="0.25">
      <c r="A225" s="58" t="s">
        <v>287</v>
      </c>
      <c r="B225" s="516" t="s">
        <v>288</v>
      </c>
      <c r="C225" s="231" t="s">
        <v>39</v>
      </c>
      <c r="D225" s="230">
        <v>12800.4</v>
      </c>
      <c r="E225" s="202">
        <v>0</v>
      </c>
      <c r="F225" s="202">
        <v>0</v>
      </c>
      <c r="G225" s="202">
        <v>0</v>
      </c>
      <c r="H225" s="202">
        <v>0</v>
      </c>
      <c r="I225" s="225">
        <v>0</v>
      </c>
      <c r="J225" s="242">
        <f t="shared" si="8"/>
        <v>12800.4</v>
      </c>
    </row>
    <row r="226" spans="1:15" s="4" customFormat="1" ht="46.5" customHeight="1" x14ac:dyDescent="0.25">
      <c r="A226" s="58" t="s">
        <v>289</v>
      </c>
      <c r="B226" s="516" t="s">
        <v>290</v>
      </c>
      <c r="C226" s="231" t="s">
        <v>39</v>
      </c>
      <c r="D226" s="230">
        <v>3438.2</v>
      </c>
      <c r="E226" s="202">
        <v>0</v>
      </c>
      <c r="F226" s="202">
        <v>0</v>
      </c>
      <c r="G226" s="202">
        <v>0</v>
      </c>
      <c r="H226" s="202">
        <v>0</v>
      </c>
      <c r="I226" s="225">
        <v>0</v>
      </c>
      <c r="J226" s="242">
        <f>SUM(D226:I226)</f>
        <v>3438.2</v>
      </c>
      <c r="O226" s="483"/>
    </row>
    <row r="227" spans="1:15" s="4" customFormat="1" ht="48" customHeight="1" x14ac:dyDescent="0.25">
      <c r="A227" s="680" t="s">
        <v>291</v>
      </c>
      <c r="B227" s="516" t="s">
        <v>292</v>
      </c>
      <c r="C227" s="231" t="s">
        <v>39</v>
      </c>
      <c r="D227" s="230">
        <v>25802.379999999994</v>
      </c>
      <c r="E227" s="202">
        <v>0</v>
      </c>
      <c r="F227" s="202">
        <v>0</v>
      </c>
      <c r="G227" s="202">
        <v>0</v>
      </c>
      <c r="H227" s="202">
        <v>0</v>
      </c>
      <c r="I227" s="225">
        <v>336.1</v>
      </c>
      <c r="J227" s="242">
        <f t="shared" si="8"/>
        <v>26138.479999999992</v>
      </c>
    </row>
    <row r="228" spans="1:15" s="4" customFormat="1" ht="31.5" customHeight="1" x14ac:dyDescent="0.25">
      <c r="A228" s="680"/>
      <c r="B228" s="516" t="s">
        <v>293</v>
      </c>
      <c r="C228" s="231" t="s">
        <v>39</v>
      </c>
      <c r="D228" s="230">
        <v>19646.099999999999</v>
      </c>
      <c r="E228" s="202">
        <v>717.2</v>
      </c>
      <c r="F228" s="201">
        <v>848.5</v>
      </c>
      <c r="G228" s="201">
        <v>961.1</v>
      </c>
      <c r="H228" s="215">
        <v>829.3</v>
      </c>
      <c r="I228" s="226">
        <v>1638.2</v>
      </c>
      <c r="J228" s="242">
        <f t="shared" si="8"/>
        <v>24640.399999999998</v>
      </c>
    </row>
    <row r="229" spans="1:15" s="4" customFormat="1" ht="107.25" customHeight="1" x14ac:dyDescent="0.25">
      <c r="A229" s="58" t="s">
        <v>294</v>
      </c>
      <c r="B229" s="516" t="s">
        <v>1028</v>
      </c>
      <c r="C229" s="231" t="s">
        <v>39</v>
      </c>
      <c r="D229" s="230">
        <v>46879.859999999986</v>
      </c>
      <c r="E229" s="202">
        <v>639.5</v>
      </c>
      <c r="F229" s="201">
        <v>999.6</v>
      </c>
      <c r="G229" s="201">
        <v>678.4</v>
      </c>
      <c r="H229" s="215">
        <v>1080.4000000000001</v>
      </c>
      <c r="I229" s="226">
        <v>1510.4</v>
      </c>
      <c r="J229" s="242">
        <f>SUM(D229:I229)</f>
        <v>51788.159999999989</v>
      </c>
    </row>
    <row r="230" spans="1:15" s="4" customFormat="1" ht="32.25" customHeight="1" x14ac:dyDescent="0.25">
      <c r="A230" s="651" t="s">
        <v>295</v>
      </c>
      <c r="B230" s="516" t="s">
        <v>1093</v>
      </c>
      <c r="C230" s="231" t="s">
        <v>39</v>
      </c>
      <c r="D230" s="230">
        <v>278</v>
      </c>
      <c r="E230" s="202">
        <v>0</v>
      </c>
      <c r="F230" s="202">
        <v>0</v>
      </c>
      <c r="G230" s="201">
        <v>0</v>
      </c>
      <c r="H230" s="201">
        <v>0</v>
      </c>
      <c r="I230" s="225">
        <v>0</v>
      </c>
      <c r="J230" s="242">
        <f t="shared" si="8"/>
        <v>278</v>
      </c>
    </row>
    <row r="231" spans="1:15" s="4" customFormat="1" ht="27.75" customHeight="1" x14ac:dyDescent="0.25">
      <c r="A231" s="653"/>
      <c r="B231" s="516" t="s">
        <v>296</v>
      </c>
      <c r="C231" s="231" t="s">
        <v>39</v>
      </c>
      <c r="D231" s="230">
        <v>5364.2</v>
      </c>
      <c r="E231" s="202">
        <v>0</v>
      </c>
      <c r="F231" s="202">
        <v>0</v>
      </c>
      <c r="G231" s="201">
        <v>0</v>
      </c>
      <c r="H231" s="201">
        <v>0</v>
      </c>
      <c r="I231" s="225">
        <v>0</v>
      </c>
      <c r="J231" s="242">
        <f t="shared" si="8"/>
        <v>5364.2</v>
      </c>
    </row>
    <row r="232" spans="1:15" s="4" customFormat="1" ht="30.75" customHeight="1" x14ac:dyDescent="0.25">
      <c r="A232" s="652"/>
      <c r="B232" s="516" t="s">
        <v>1198</v>
      </c>
      <c r="C232" s="231" t="s">
        <v>39</v>
      </c>
      <c r="D232" s="230">
        <v>426.4</v>
      </c>
      <c r="E232" s="202">
        <v>0</v>
      </c>
      <c r="F232" s="202">
        <v>0</v>
      </c>
      <c r="G232" s="201">
        <v>0</v>
      </c>
      <c r="H232" s="201">
        <v>0</v>
      </c>
      <c r="I232" s="225">
        <v>0</v>
      </c>
      <c r="J232" s="242">
        <f t="shared" si="8"/>
        <v>426.4</v>
      </c>
    </row>
    <row r="233" spans="1:15" s="4" customFormat="1" ht="33.75" customHeight="1" x14ac:dyDescent="0.25">
      <c r="A233" s="58" t="s">
        <v>297</v>
      </c>
      <c r="B233" s="516" t="s">
        <v>298</v>
      </c>
      <c r="C233" s="231" t="s">
        <v>39</v>
      </c>
      <c r="D233" s="230">
        <v>6054.1499999999987</v>
      </c>
      <c r="E233" s="202">
        <v>0</v>
      </c>
      <c r="F233" s="202">
        <v>0</v>
      </c>
      <c r="G233" s="201">
        <v>0</v>
      </c>
      <c r="H233" s="201">
        <v>0</v>
      </c>
      <c r="I233" s="225">
        <v>0</v>
      </c>
      <c r="J233" s="242">
        <f t="shared" si="8"/>
        <v>6054.1499999999987</v>
      </c>
    </row>
    <row r="234" spans="1:15" s="4" customFormat="1" ht="32.25" customHeight="1" x14ac:dyDescent="0.25">
      <c r="A234" s="58" t="s">
        <v>299</v>
      </c>
      <c r="B234" s="516" t="s">
        <v>300</v>
      </c>
      <c r="C234" s="231" t="s">
        <v>39</v>
      </c>
      <c r="D234" s="230">
        <v>1164.8999999999999</v>
      </c>
      <c r="E234" s="201">
        <v>0</v>
      </c>
      <c r="F234" s="201">
        <v>0</v>
      </c>
      <c r="G234" s="201">
        <v>0</v>
      </c>
      <c r="H234" s="201">
        <v>0</v>
      </c>
      <c r="I234" s="225">
        <v>0</v>
      </c>
      <c r="J234" s="457">
        <f t="shared" si="8"/>
        <v>1164.8999999999999</v>
      </c>
    </row>
    <row r="235" spans="1:15" s="4" customFormat="1" ht="30" customHeight="1" x14ac:dyDescent="0.25">
      <c r="A235" s="680" t="s">
        <v>301</v>
      </c>
      <c r="B235" s="516" t="s">
        <v>302</v>
      </c>
      <c r="C235" s="231" t="s">
        <v>39</v>
      </c>
      <c r="D235" s="350">
        <v>62771.740000000013</v>
      </c>
      <c r="E235" s="201">
        <v>0</v>
      </c>
      <c r="F235" s="202">
        <v>0</v>
      </c>
      <c r="G235" s="201">
        <v>0</v>
      </c>
      <c r="H235" s="201">
        <v>0</v>
      </c>
      <c r="I235" s="225">
        <v>0</v>
      </c>
      <c r="J235" s="457">
        <f t="shared" ref="J235:J263" si="9">SUM(D235:I235)</f>
        <v>62771.740000000013</v>
      </c>
    </row>
    <row r="236" spans="1:15" s="4" customFormat="1" ht="27" customHeight="1" x14ac:dyDescent="0.25">
      <c r="A236" s="680"/>
      <c r="B236" s="516" t="s">
        <v>303</v>
      </c>
      <c r="C236" s="231" t="s">
        <v>39</v>
      </c>
      <c r="D236" s="230">
        <v>10217.400000000001</v>
      </c>
      <c r="E236" s="202">
        <v>0</v>
      </c>
      <c r="F236" s="202">
        <v>0</v>
      </c>
      <c r="G236" s="201">
        <v>0</v>
      </c>
      <c r="H236" s="201">
        <v>0</v>
      </c>
      <c r="I236" s="225">
        <v>0</v>
      </c>
      <c r="J236" s="242">
        <f t="shared" si="9"/>
        <v>10217.400000000001</v>
      </c>
    </row>
    <row r="237" spans="1:15" s="4" customFormat="1" ht="33" customHeight="1" x14ac:dyDescent="0.25">
      <c r="A237" s="651" t="s">
        <v>304</v>
      </c>
      <c r="B237" s="516" t="s">
        <v>1040</v>
      </c>
      <c r="C237" s="231" t="s">
        <v>39</v>
      </c>
      <c r="D237" s="350">
        <v>4818.3999999999996</v>
      </c>
      <c r="E237" s="202">
        <v>0</v>
      </c>
      <c r="F237" s="202">
        <v>0</v>
      </c>
      <c r="G237" s="201">
        <v>0</v>
      </c>
      <c r="H237" s="201">
        <v>0</v>
      </c>
      <c r="I237" s="225">
        <v>0</v>
      </c>
      <c r="J237" s="457">
        <f t="shared" si="9"/>
        <v>4818.3999999999996</v>
      </c>
    </row>
    <row r="238" spans="1:15" s="4" customFormat="1" ht="34.5" customHeight="1" x14ac:dyDescent="0.25">
      <c r="A238" s="652"/>
      <c r="B238" s="516" t="s">
        <v>305</v>
      </c>
      <c r="C238" s="231" t="s">
        <v>39</v>
      </c>
      <c r="D238" s="230">
        <v>8448.1200000000008</v>
      </c>
      <c r="E238" s="202">
        <v>0</v>
      </c>
      <c r="F238" s="202">
        <v>0</v>
      </c>
      <c r="G238" s="201">
        <v>0</v>
      </c>
      <c r="H238" s="201">
        <v>0</v>
      </c>
      <c r="I238" s="225">
        <v>0</v>
      </c>
      <c r="J238" s="242">
        <f t="shared" si="9"/>
        <v>8448.1200000000008</v>
      </c>
    </row>
    <row r="239" spans="1:15" s="4" customFormat="1" ht="36.75" customHeight="1" x14ac:dyDescent="0.25">
      <c r="A239" s="58" t="s">
        <v>306</v>
      </c>
      <c r="B239" s="516" t="s">
        <v>307</v>
      </c>
      <c r="C239" s="231" t="s">
        <v>39</v>
      </c>
      <c r="D239" s="350">
        <v>6053.2000000000007</v>
      </c>
      <c r="E239" s="202">
        <v>0</v>
      </c>
      <c r="F239" s="202">
        <v>0</v>
      </c>
      <c r="G239" s="201">
        <v>0</v>
      </c>
      <c r="H239" s="201">
        <v>0</v>
      </c>
      <c r="I239" s="225">
        <v>0</v>
      </c>
      <c r="J239" s="457">
        <f t="shared" si="9"/>
        <v>6053.2000000000007</v>
      </c>
    </row>
    <row r="240" spans="1:15" s="4" customFormat="1" ht="34.5" customHeight="1" x14ac:dyDescent="0.25">
      <c r="A240" s="651" t="s">
        <v>308</v>
      </c>
      <c r="B240" s="516" t="s">
        <v>309</v>
      </c>
      <c r="C240" s="231" t="s">
        <v>39</v>
      </c>
      <c r="D240" s="350">
        <v>511</v>
      </c>
      <c r="E240" s="202">
        <v>0</v>
      </c>
      <c r="F240" s="202">
        <v>0</v>
      </c>
      <c r="G240" s="201">
        <v>0</v>
      </c>
      <c r="H240" s="201">
        <v>0</v>
      </c>
      <c r="I240" s="225">
        <v>0</v>
      </c>
      <c r="J240" s="242">
        <f t="shared" si="9"/>
        <v>511</v>
      </c>
    </row>
    <row r="241" spans="1:12" s="4" customFormat="1" ht="28.5" customHeight="1" x14ac:dyDescent="0.25">
      <c r="A241" s="653"/>
      <c r="B241" s="516" t="s">
        <v>310</v>
      </c>
      <c r="C241" s="231" t="s">
        <v>39</v>
      </c>
      <c r="D241" s="230">
        <v>2129</v>
      </c>
      <c r="E241" s="202">
        <v>0</v>
      </c>
      <c r="F241" s="202">
        <v>0</v>
      </c>
      <c r="G241" s="201">
        <v>0</v>
      </c>
      <c r="H241" s="201">
        <v>0</v>
      </c>
      <c r="I241" s="225">
        <v>0</v>
      </c>
      <c r="J241" s="242">
        <f t="shared" si="9"/>
        <v>2129</v>
      </c>
    </row>
    <row r="242" spans="1:12" s="4" customFormat="1" ht="33" customHeight="1" x14ac:dyDescent="0.25">
      <c r="A242" s="652"/>
      <c r="B242" s="516" t="s">
        <v>311</v>
      </c>
      <c r="C242" s="231" t="s">
        <v>39</v>
      </c>
      <c r="D242" s="230">
        <v>26281.79</v>
      </c>
      <c r="E242" s="202">
        <v>0</v>
      </c>
      <c r="F242" s="202">
        <v>0</v>
      </c>
      <c r="G242" s="201">
        <v>0</v>
      </c>
      <c r="H242" s="201">
        <v>0</v>
      </c>
      <c r="I242" s="225">
        <v>0</v>
      </c>
      <c r="J242" s="242">
        <f t="shared" si="9"/>
        <v>26281.79</v>
      </c>
    </row>
    <row r="243" spans="1:12" s="4" customFormat="1" ht="36" customHeight="1" x14ac:dyDescent="0.25">
      <c r="A243" s="81" t="s">
        <v>312</v>
      </c>
      <c r="B243" s="518" t="s">
        <v>313</v>
      </c>
      <c r="C243" s="240" t="s">
        <v>39</v>
      </c>
      <c r="D243" s="241">
        <v>11746.2</v>
      </c>
      <c r="E243" s="202">
        <v>0</v>
      </c>
      <c r="F243" s="202">
        <v>0</v>
      </c>
      <c r="G243" s="201">
        <v>374.8</v>
      </c>
      <c r="H243" s="201">
        <v>646</v>
      </c>
      <c r="I243" s="225">
        <v>268</v>
      </c>
      <c r="J243" s="242">
        <f t="shared" si="9"/>
        <v>13035</v>
      </c>
    </row>
    <row r="244" spans="1:12" s="4" customFormat="1" ht="35.25" customHeight="1" x14ac:dyDescent="0.25">
      <c r="A244" s="58" t="s">
        <v>314</v>
      </c>
      <c r="B244" s="516" t="s">
        <v>315</v>
      </c>
      <c r="C244" s="231" t="s">
        <v>39</v>
      </c>
      <c r="D244" s="230">
        <v>8003.9400000000005</v>
      </c>
      <c r="E244" s="202">
        <v>0</v>
      </c>
      <c r="F244" s="202">
        <v>0</v>
      </c>
      <c r="G244" s="201">
        <v>0</v>
      </c>
      <c r="H244" s="201">
        <v>0</v>
      </c>
      <c r="I244" s="225">
        <v>0</v>
      </c>
      <c r="J244" s="242">
        <f t="shared" si="9"/>
        <v>8003.9400000000005</v>
      </c>
    </row>
    <row r="245" spans="1:12" s="4" customFormat="1" ht="35.25" customHeight="1" x14ac:dyDescent="0.25">
      <c r="A245" s="680" t="s">
        <v>316</v>
      </c>
      <c r="B245" s="516" t="s">
        <v>317</v>
      </c>
      <c r="C245" s="231" t="s">
        <v>39</v>
      </c>
      <c r="D245" s="350">
        <v>32704.459999999995</v>
      </c>
      <c r="E245" s="202">
        <v>785.6</v>
      </c>
      <c r="F245" s="201">
        <v>577</v>
      </c>
      <c r="G245" s="201">
        <v>400.9</v>
      </c>
      <c r="H245" s="201">
        <v>777.1</v>
      </c>
      <c r="I245" s="225">
        <v>524.70000000000005</v>
      </c>
      <c r="J245" s="242">
        <f t="shared" si="9"/>
        <v>35769.759999999995</v>
      </c>
    </row>
    <row r="246" spans="1:12" s="4" customFormat="1" ht="35.25" customHeight="1" x14ac:dyDescent="0.25">
      <c r="A246" s="680"/>
      <c r="B246" s="516" t="s">
        <v>318</v>
      </c>
      <c r="C246" s="231" t="s">
        <v>39</v>
      </c>
      <c r="D246" s="230">
        <v>29564.81</v>
      </c>
      <c r="E246" s="202">
        <v>0</v>
      </c>
      <c r="F246" s="201">
        <v>0</v>
      </c>
      <c r="G246" s="201">
        <v>0</v>
      </c>
      <c r="H246" s="201">
        <v>0</v>
      </c>
      <c r="I246" s="225">
        <v>0</v>
      </c>
      <c r="J246" s="242">
        <f t="shared" si="9"/>
        <v>29564.81</v>
      </c>
    </row>
    <row r="247" spans="1:12" s="4" customFormat="1" ht="36.75" customHeight="1" x14ac:dyDescent="0.25">
      <c r="A247" s="58" t="s">
        <v>319</v>
      </c>
      <c r="B247" s="516" t="s">
        <v>320</v>
      </c>
      <c r="C247" s="231" t="s">
        <v>39</v>
      </c>
      <c r="D247" s="230">
        <v>730.1</v>
      </c>
      <c r="E247" s="202">
        <v>0</v>
      </c>
      <c r="F247" s="201">
        <v>0</v>
      </c>
      <c r="G247" s="201">
        <v>0</v>
      </c>
      <c r="H247" s="201">
        <v>0</v>
      </c>
      <c r="I247" s="225">
        <v>0</v>
      </c>
      <c r="J247" s="242">
        <f t="shared" si="9"/>
        <v>730.1</v>
      </c>
    </row>
    <row r="248" spans="1:12" s="4" customFormat="1" ht="32.25" customHeight="1" x14ac:dyDescent="0.25">
      <c r="A248" s="58" t="s">
        <v>1173</v>
      </c>
      <c r="B248" s="517" t="s">
        <v>1172</v>
      </c>
      <c r="C248" s="231" t="s">
        <v>39</v>
      </c>
      <c r="D248" s="230">
        <v>611.4</v>
      </c>
      <c r="E248" s="202">
        <v>0</v>
      </c>
      <c r="F248" s="201">
        <v>0</v>
      </c>
      <c r="G248" s="201">
        <v>309.89999999999998</v>
      </c>
      <c r="H248" s="201">
        <v>456.6</v>
      </c>
      <c r="I248" s="225">
        <v>509.4</v>
      </c>
      <c r="J248" s="242">
        <f t="shared" si="9"/>
        <v>1887.3000000000002</v>
      </c>
    </row>
    <row r="249" spans="1:12" s="4" customFormat="1" ht="33" customHeight="1" x14ac:dyDescent="0.25">
      <c r="A249" s="162" t="s">
        <v>321</v>
      </c>
      <c r="B249" s="516" t="s">
        <v>322</v>
      </c>
      <c r="C249" s="231" t="s">
        <v>39</v>
      </c>
      <c r="D249" s="230">
        <v>952.6</v>
      </c>
      <c r="E249" s="202">
        <v>0</v>
      </c>
      <c r="F249" s="201">
        <v>262.2</v>
      </c>
      <c r="G249" s="201">
        <v>80.7</v>
      </c>
      <c r="H249" s="201">
        <v>0</v>
      </c>
      <c r="I249" s="225">
        <v>0</v>
      </c>
      <c r="J249" s="242">
        <f t="shared" si="9"/>
        <v>1295.5</v>
      </c>
    </row>
    <row r="250" spans="1:12" s="4" customFormat="1" ht="35.25" customHeight="1" x14ac:dyDescent="0.25">
      <c r="A250" s="58" t="s">
        <v>323</v>
      </c>
      <c r="B250" s="516" t="s">
        <v>324</v>
      </c>
      <c r="C250" s="231" t="s">
        <v>39</v>
      </c>
      <c r="D250" s="230">
        <v>13679.7</v>
      </c>
      <c r="E250" s="202">
        <v>0</v>
      </c>
      <c r="F250" s="201">
        <v>0</v>
      </c>
      <c r="G250" s="201">
        <v>0</v>
      </c>
      <c r="H250" s="201">
        <v>0</v>
      </c>
      <c r="I250" s="225">
        <v>0</v>
      </c>
      <c r="J250" s="242">
        <f t="shared" si="9"/>
        <v>13679.7</v>
      </c>
    </row>
    <row r="251" spans="1:12" s="4" customFormat="1" ht="33" customHeight="1" x14ac:dyDescent="0.25">
      <c r="A251" s="58" t="s">
        <v>325</v>
      </c>
      <c r="B251" s="516" t="s">
        <v>326</v>
      </c>
      <c r="C251" s="231" t="s">
        <v>39</v>
      </c>
      <c r="D251" s="230">
        <v>100.9</v>
      </c>
      <c r="E251" s="202">
        <v>0</v>
      </c>
      <c r="F251" s="201">
        <v>0</v>
      </c>
      <c r="G251" s="201">
        <v>0</v>
      </c>
      <c r="H251" s="201">
        <v>0</v>
      </c>
      <c r="I251" s="225">
        <v>0</v>
      </c>
      <c r="J251" s="242">
        <f t="shared" si="9"/>
        <v>100.9</v>
      </c>
    </row>
    <row r="252" spans="1:12" s="4" customFormat="1" ht="27.75" customHeight="1" x14ac:dyDescent="0.25">
      <c r="A252" s="58" t="s">
        <v>327</v>
      </c>
      <c r="B252" s="516" t="s">
        <v>328</v>
      </c>
      <c r="C252" s="231" t="s">
        <v>39</v>
      </c>
      <c r="D252" s="230">
        <v>476.2</v>
      </c>
      <c r="E252" s="202">
        <v>0</v>
      </c>
      <c r="F252" s="201">
        <v>0</v>
      </c>
      <c r="G252" s="201">
        <v>0</v>
      </c>
      <c r="H252" s="201">
        <v>0</v>
      </c>
      <c r="I252" s="225">
        <v>0</v>
      </c>
      <c r="J252" s="242">
        <f t="shared" si="9"/>
        <v>476.2</v>
      </c>
    </row>
    <row r="253" spans="1:12" s="151" customFormat="1" ht="34.5" customHeight="1" x14ac:dyDescent="0.25">
      <c r="A253" s="58" t="s">
        <v>329</v>
      </c>
      <c r="B253" s="517" t="s">
        <v>330</v>
      </c>
      <c r="C253" s="232" t="s">
        <v>39</v>
      </c>
      <c r="D253" s="223">
        <v>17016.940000000002</v>
      </c>
      <c r="E253" s="202">
        <v>0</v>
      </c>
      <c r="F253" s="201">
        <v>0</v>
      </c>
      <c r="G253" s="201">
        <v>0</v>
      </c>
      <c r="H253" s="201">
        <v>0</v>
      </c>
      <c r="I253" s="225">
        <v>0</v>
      </c>
      <c r="J253" s="242">
        <f t="shared" si="9"/>
        <v>17016.940000000002</v>
      </c>
      <c r="L253" s="4"/>
    </row>
    <row r="254" spans="1:12" s="151" customFormat="1" ht="35.25" customHeight="1" x14ac:dyDescent="0.25">
      <c r="A254" s="651" t="s">
        <v>331</v>
      </c>
      <c r="B254" s="517" t="s">
        <v>332</v>
      </c>
      <c r="C254" s="232" t="s">
        <v>39</v>
      </c>
      <c r="D254" s="223">
        <v>1936</v>
      </c>
      <c r="E254" s="202">
        <v>0</v>
      </c>
      <c r="F254" s="201">
        <v>0</v>
      </c>
      <c r="G254" s="201">
        <v>0</v>
      </c>
      <c r="H254" s="201">
        <v>0</v>
      </c>
      <c r="I254" s="225">
        <v>0</v>
      </c>
      <c r="J254" s="242">
        <f t="shared" si="9"/>
        <v>1936</v>
      </c>
      <c r="L254" s="4"/>
    </row>
    <row r="255" spans="1:12" s="4" customFormat="1" ht="36.75" customHeight="1" x14ac:dyDescent="0.25">
      <c r="A255" s="652"/>
      <c r="B255" s="516" t="s">
        <v>333</v>
      </c>
      <c r="C255" s="231" t="s">
        <v>39</v>
      </c>
      <c r="D255" s="230">
        <v>1389.8</v>
      </c>
      <c r="E255" s="202">
        <v>0</v>
      </c>
      <c r="F255" s="201">
        <v>0</v>
      </c>
      <c r="G255" s="201">
        <v>0</v>
      </c>
      <c r="H255" s="201">
        <v>0</v>
      </c>
      <c r="I255" s="225">
        <v>0</v>
      </c>
      <c r="J255" s="242">
        <f t="shared" si="9"/>
        <v>1389.8</v>
      </c>
    </row>
    <row r="256" spans="1:12" s="4" customFormat="1" ht="26.25" customHeight="1" x14ac:dyDescent="0.25">
      <c r="A256" s="58" t="s">
        <v>334</v>
      </c>
      <c r="B256" s="137" t="s">
        <v>335</v>
      </c>
      <c r="C256" s="231" t="s">
        <v>39</v>
      </c>
      <c r="D256" s="230">
        <v>4362</v>
      </c>
      <c r="E256" s="202">
        <v>0</v>
      </c>
      <c r="F256" s="201">
        <v>0</v>
      </c>
      <c r="G256" s="201">
        <v>0</v>
      </c>
      <c r="H256" s="201">
        <v>0</v>
      </c>
      <c r="I256" s="225">
        <v>0</v>
      </c>
      <c r="J256" s="242">
        <f t="shared" si="9"/>
        <v>4362</v>
      </c>
    </row>
    <row r="257" spans="1:10" s="4" customFormat="1" ht="33" customHeight="1" x14ac:dyDescent="0.25">
      <c r="A257" s="651" t="s">
        <v>336</v>
      </c>
      <c r="B257" s="137" t="s">
        <v>1029</v>
      </c>
      <c r="C257" s="231" t="s">
        <v>39</v>
      </c>
      <c r="D257" s="230">
        <v>884</v>
      </c>
      <c r="E257" s="202">
        <v>0</v>
      </c>
      <c r="F257" s="201">
        <v>0</v>
      </c>
      <c r="G257" s="201">
        <v>343.3</v>
      </c>
      <c r="H257" s="201">
        <v>0</v>
      </c>
      <c r="I257" s="225">
        <v>0</v>
      </c>
      <c r="J257" s="242">
        <f t="shared" si="9"/>
        <v>1227.3</v>
      </c>
    </row>
    <row r="258" spans="1:10" s="4" customFormat="1" ht="30.75" customHeight="1" x14ac:dyDescent="0.25">
      <c r="A258" s="652"/>
      <c r="B258" s="137" t="s">
        <v>337</v>
      </c>
      <c r="C258" s="231" t="s">
        <v>39</v>
      </c>
      <c r="D258" s="230">
        <v>2857.1</v>
      </c>
      <c r="E258" s="202">
        <v>0</v>
      </c>
      <c r="F258" s="201">
        <v>0</v>
      </c>
      <c r="G258" s="201">
        <v>0</v>
      </c>
      <c r="H258" s="201">
        <v>0</v>
      </c>
      <c r="I258" s="225">
        <v>0</v>
      </c>
      <c r="J258" s="242">
        <f t="shared" si="9"/>
        <v>2857.1</v>
      </c>
    </row>
    <row r="259" spans="1:10" s="4" customFormat="1" ht="30.75" customHeight="1" x14ac:dyDescent="0.25">
      <c r="A259" s="651" t="s">
        <v>207</v>
      </c>
      <c r="B259" s="137" t="s">
        <v>338</v>
      </c>
      <c r="C259" s="231" t="s">
        <v>39</v>
      </c>
      <c r="D259" s="230">
        <v>2183.4</v>
      </c>
      <c r="E259" s="202">
        <v>0</v>
      </c>
      <c r="F259" s="201">
        <v>0</v>
      </c>
      <c r="G259" s="201">
        <v>0</v>
      </c>
      <c r="H259" s="201">
        <v>0</v>
      </c>
      <c r="I259" s="225">
        <v>0</v>
      </c>
      <c r="J259" s="242">
        <f t="shared" si="9"/>
        <v>2183.4</v>
      </c>
    </row>
    <row r="260" spans="1:10" s="4" customFormat="1" ht="32.25" customHeight="1" x14ac:dyDescent="0.25">
      <c r="A260" s="652"/>
      <c r="B260" s="137" t="s">
        <v>339</v>
      </c>
      <c r="C260" s="231" t="s">
        <v>39</v>
      </c>
      <c r="D260" s="201">
        <v>1550.6</v>
      </c>
      <c r="E260" s="202">
        <v>0</v>
      </c>
      <c r="F260" s="201">
        <v>0</v>
      </c>
      <c r="G260" s="201">
        <v>0</v>
      </c>
      <c r="H260" s="201">
        <v>0</v>
      </c>
      <c r="I260" s="225">
        <v>0</v>
      </c>
      <c r="J260" s="242">
        <f t="shared" si="9"/>
        <v>1550.6</v>
      </c>
    </row>
    <row r="261" spans="1:10" s="4" customFormat="1" ht="35.25" customHeight="1" x14ac:dyDescent="0.25">
      <c r="A261" s="58" t="s">
        <v>340</v>
      </c>
      <c r="B261" s="137" t="s">
        <v>341</v>
      </c>
      <c r="C261" s="231" t="s">
        <v>39</v>
      </c>
      <c r="D261" s="230">
        <v>6776.7</v>
      </c>
      <c r="E261" s="202">
        <v>0</v>
      </c>
      <c r="F261" s="201">
        <v>0</v>
      </c>
      <c r="G261" s="201">
        <v>0</v>
      </c>
      <c r="H261" s="201">
        <v>0</v>
      </c>
      <c r="I261" s="225">
        <v>0</v>
      </c>
      <c r="J261" s="242">
        <f t="shared" si="9"/>
        <v>6776.7</v>
      </c>
    </row>
    <row r="262" spans="1:10" s="4" customFormat="1" ht="47.25" customHeight="1" x14ac:dyDescent="0.25">
      <c r="A262" s="58" t="s">
        <v>1202</v>
      </c>
      <c r="B262" s="137" t="s">
        <v>1205</v>
      </c>
      <c r="C262" s="231" t="s">
        <v>39</v>
      </c>
      <c r="D262" s="230">
        <v>741.8</v>
      </c>
      <c r="E262" s="202">
        <v>0</v>
      </c>
      <c r="F262" s="201">
        <v>0</v>
      </c>
      <c r="G262" s="230">
        <v>262</v>
      </c>
      <c r="H262" s="201">
        <v>0</v>
      </c>
      <c r="I262" s="225">
        <v>0</v>
      </c>
      <c r="J262" s="242">
        <f t="shared" si="9"/>
        <v>1003.8</v>
      </c>
    </row>
    <row r="263" spans="1:10" s="4" customFormat="1" ht="30.75" customHeight="1" x14ac:dyDescent="0.25">
      <c r="A263" s="57" t="s">
        <v>342</v>
      </c>
      <c r="B263" s="137" t="s">
        <v>343</v>
      </c>
      <c r="C263" s="231" t="s">
        <v>39</v>
      </c>
      <c r="D263" s="222">
        <v>1443.8700000000001</v>
      </c>
      <c r="E263" s="202">
        <v>0</v>
      </c>
      <c r="F263" s="201">
        <v>0</v>
      </c>
      <c r="G263" s="201">
        <v>0</v>
      </c>
      <c r="H263" s="201">
        <v>0</v>
      </c>
      <c r="I263" s="225">
        <v>0</v>
      </c>
      <c r="J263" s="242">
        <f t="shared" si="9"/>
        <v>1443.8700000000001</v>
      </c>
    </row>
    <row r="264" spans="1:10" s="4" customFormat="1" ht="30" customHeight="1" x14ac:dyDescent="0.25">
      <c r="A264" s="649" t="s">
        <v>344</v>
      </c>
      <c r="B264" s="650"/>
      <c r="C264" s="15" t="s">
        <v>39</v>
      </c>
      <c r="D264" s="214">
        <f t="shared" ref="D264:H264" si="10">SUM(D37:D263)</f>
        <v>3501214.1600000006</v>
      </c>
      <c r="E264" s="214">
        <f>SUM(E37:E263)</f>
        <v>29921.299999999996</v>
      </c>
      <c r="F264" s="214">
        <f>SUM(F37:F263)</f>
        <v>38780.009999999995</v>
      </c>
      <c r="G264" s="214">
        <f t="shared" si="10"/>
        <v>33442.9</v>
      </c>
      <c r="H264" s="214">
        <f t="shared" si="10"/>
        <v>39024.9</v>
      </c>
      <c r="I264" s="227">
        <f>SUM(I37:I263)</f>
        <v>38020.94</v>
      </c>
      <c r="J264" s="18">
        <f>SUM(D264:I264)</f>
        <v>3680404.21</v>
      </c>
    </row>
    <row r="265" spans="1:10" s="4" customFormat="1" ht="30" customHeight="1" x14ac:dyDescent="0.25">
      <c r="A265" s="649" t="s">
        <v>345</v>
      </c>
      <c r="B265" s="650"/>
      <c r="C265" s="15" t="s">
        <v>39</v>
      </c>
      <c r="D265" s="218">
        <f t="shared" ref="D265:H265" si="11">COUNTIF(D37:D263,"&gt;0")</f>
        <v>221</v>
      </c>
      <c r="E265" s="218">
        <f t="shared" si="11"/>
        <v>36</v>
      </c>
      <c r="F265" s="218">
        <f t="shared" si="11"/>
        <v>48</v>
      </c>
      <c r="G265" s="218">
        <f t="shared" si="11"/>
        <v>47</v>
      </c>
      <c r="H265" s="218">
        <f t="shared" si="11"/>
        <v>49</v>
      </c>
      <c r="I265" s="228">
        <f>COUNTIF(I37:I263,"&gt;0")</f>
        <v>44</v>
      </c>
      <c r="J265" s="239">
        <f>SUM(D265:I265)</f>
        <v>445</v>
      </c>
    </row>
    <row r="266" spans="1:10" s="4" customFormat="1" ht="24.95" customHeight="1" x14ac:dyDescent="0.25">
      <c r="A266" s="671" t="s">
        <v>46</v>
      </c>
      <c r="B266" s="672"/>
      <c r="C266" s="672"/>
      <c r="D266" s="672"/>
      <c r="E266" s="672"/>
      <c r="F266" s="672"/>
      <c r="G266" s="672"/>
      <c r="H266" s="672"/>
      <c r="I266" s="672"/>
      <c r="J266" s="673"/>
    </row>
    <row r="267" spans="1:10" s="5" customFormat="1" ht="35.1" customHeight="1" x14ac:dyDescent="0.25">
      <c r="A267" s="238" t="s">
        <v>346</v>
      </c>
      <c r="B267" s="669" t="s">
        <v>347</v>
      </c>
      <c r="C267" s="670"/>
      <c r="D267" s="224" t="s">
        <v>1231</v>
      </c>
      <c r="E267" s="219" t="s">
        <v>1232</v>
      </c>
      <c r="F267" s="220" t="s">
        <v>1233</v>
      </c>
      <c r="G267" s="220" t="s">
        <v>1236</v>
      </c>
      <c r="H267" s="220" t="s">
        <v>1234</v>
      </c>
      <c r="I267" s="450" t="s">
        <v>1235</v>
      </c>
      <c r="J267" s="229" t="s">
        <v>42</v>
      </c>
    </row>
    <row r="268" spans="1:10" ht="29.25" customHeight="1" x14ac:dyDescent="0.2">
      <c r="A268" s="660" t="s">
        <v>348</v>
      </c>
      <c r="B268" s="302" t="s">
        <v>349</v>
      </c>
      <c r="C268" s="504" t="s">
        <v>39</v>
      </c>
      <c r="D268" s="222">
        <v>964.5</v>
      </c>
      <c r="E268" s="202">
        <v>0</v>
      </c>
      <c r="F268" s="488">
        <v>0</v>
      </c>
      <c r="G268" s="202">
        <v>0</v>
      </c>
      <c r="H268" s="202">
        <v>0</v>
      </c>
      <c r="I268" s="202">
        <v>0</v>
      </c>
      <c r="J268" s="50">
        <f>SUM(D268:I268)</f>
        <v>964.5</v>
      </c>
    </row>
    <row r="269" spans="1:10" ht="31.5" customHeight="1" x14ac:dyDescent="0.2">
      <c r="A269" s="660"/>
      <c r="B269" s="302" t="s">
        <v>1284</v>
      </c>
      <c r="C269" s="504"/>
      <c r="D269" s="222">
        <v>0</v>
      </c>
      <c r="E269" s="202">
        <v>0</v>
      </c>
      <c r="F269" s="488">
        <v>0</v>
      </c>
      <c r="G269" s="202">
        <v>100.7</v>
      </c>
      <c r="H269" s="202">
        <v>0</v>
      </c>
      <c r="I269" s="202">
        <v>0</v>
      </c>
      <c r="J269" s="50">
        <f>SUM(D269:I269)</f>
        <v>100.7</v>
      </c>
    </row>
    <row r="270" spans="1:10" ht="34.5" customHeight="1" x14ac:dyDescent="0.2">
      <c r="A270" s="660"/>
      <c r="B270" s="302" t="s">
        <v>350</v>
      </c>
      <c r="C270" s="504" t="s">
        <v>39</v>
      </c>
      <c r="D270" s="222">
        <v>245</v>
      </c>
      <c r="E270" s="202">
        <v>0</v>
      </c>
      <c r="F270" s="488">
        <v>0</v>
      </c>
      <c r="G270" s="202">
        <v>0</v>
      </c>
      <c r="H270" s="202">
        <v>0</v>
      </c>
      <c r="I270" s="202">
        <v>0</v>
      </c>
      <c r="J270" s="50">
        <f t="shared" ref="J270:J300" si="12">SUM(D270:I270)</f>
        <v>245</v>
      </c>
    </row>
    <row r="271" spans="1:10" ht="28.5" customHeight="1" x14ac:dyDescent="0.2">
      <c r="A271" s="660"/>
      <c r="B271" s="302" t="s">
        <v>351</v>
      </c>
      <c r="C271" s="504" t="s">
        <v>39</v>
      </c>
      <c r="D271" s="222">
        <v>2698.6000000000004</v>
      </c>
      <c r="E271" s="202">
        <v>0</v>
      </c>
      <c r="F271" s="488">
        <v>0</v>
      </c>
      <c r="G271" s="202">
        <v>0</v>
      </c>
      <c r="H271" s="202">
        <v>0</v>
      </c>
      <c r="I271" s="202">
        <v>0</v>
      </c>
      <c r="J271" s="50">
        <f t="shared" si="12"/>
        <v>2698.6000000000004</v>
      </c>
    </row>
    <row r="272" spans="1:10" ht="30" customHeight="1" x14ac:dyDescent="0.2">
      <c r="A272" s="660"/>
      <c r="B272" s="302" t="s">
        <v>352</v>
      </c>
      <c r="C272" s="504" t="s">
        <v>39</v>
      </c>
      <c r="D272" s="222">
        <v>504</v>
      </c>
      <c r="E272" s="202">
        <v>0</v>
      </c>
      <c r="F272" s="488">
        <v>0</v>
      </c>
      <c r="G272" s="202">
        <v>0</v>
      </c>
      <c r="H272" s="202">
        <v>0</v>
      </c>
      <c r="I272" s="202">
        <v>0</v>
      </c>
      <c r="J272" s="50">
        <f t="shared" si="12"/>
        <v>504</v>
      </c>
    </row>
    <row r="273" spans="1:10" ht="34.5" customHeight="1" x14ac:dyDescent="0.2">
      <c r="A273" s="660"/>
      <c r="B273" s="302" t="s">
        <v>1170</v>
      </c>
      <c r="C273" s="504" t="s">
        <v>39</v>
      </c>
      <c r="D273" s="222">
        <v>355</v>
      </c>
      <c r="E273" s="202">
        <v>0</v>
      </c>
      <c r="F273" s="488">
        <v>0</v>
      </c>
      <c r="G273" s="202">
        <v>0</v>
      </c>
      <c r="H273" s="202">
        <v>0</v>
      </c>
      <c r="I273" s="202">
        <v>0</v>
      </c>
      <c r="J273" s="50">
        <f t="shared" si="12"/>
        <v>355</v>
      </c>
    </row>
    <row r="274" spans="1:10" ht="35.25" customHeight="1" x14ac:dyDescent="0.2">
      <c r="A274" s="660"/>
      <c r="B274" s="137" t="s">
        <v>353</v>
      </c>
      <c r="C274" s="504" t="s">
        <v>39</v>
      </c>
      <c r="D274" s="222">
        <v>939.3</v>
      </c>
      <c r="E274" s="202">
        <v>0</v>
      </c>
      <c r="F274" s="488">
        <v>0</v>
      </c>
      <c r="G274" s="202">
        <v>0</v>
      </c>
      <c r="H274" s="202">
        <v>0</v>
      </c>
      <c r="I274" s="202">
        <v>0</v>
      </c>
      <c r="J274" s="50">
        <f t="shared" si="12"/>
        <v>939.3</v>
      </c>
    </row>
    <row r="275" spans="1:10" ht="30" customHeight="1" x14ac:dyDescent="0.2">
      <c r="A275" s="660"/>
      <c r="B275" s="137" t="s">
        <v>354</v>
      </c>
      <c r="C275" s="504" t="s">
        <v>39</v>
      </c>
      <c r="D275" s="222">
        <v>486.9</v>
      </c>
      <c r="E275" s="202">
        <v>0</v>
      </c>
      <c r="F275" s="488">
        <v>0</v>
      </c>
      <c r="G275" s="202">
        <v>0</v>
      </c>
      <c r="H275" s="202">
        <v>113.8</v>
      </c>
      <c r="I275" s="202">
        <v>0</v>
      </c>
      <c r="J275" s="50">
        <f t="shared" si="12"/>
        <v>600.69999999999993</v>
      </c>
    </row>
    <row r="276" spans="1:10" ht="35.25" customHeight="1" x14ac:dyDescent="0.2">
      <c r="A276" s="660"/>
      <c r="B276" s="137" t="s">
        <v>1142</v>
      </c>
      <c r="C276" s="504" t="s">
        <v>39</v>
      </c>
      <c r="D276" s="222">
        <v>152</v>
      </c>
      <c r="E276" s="202">
        <v>0</v>
      </c>
      <c r="F276" s="488">
        <v>0</v>
      </c>
      <c r="G276" s="202">
        <v>0</v>
      </c>
      <c r="H276" s="202">
        <v>0</v>
      </c>
      <c r="I276" s="202">
        <v>0</v>
      </c>
      <c r="J276" s="50">
        <f t="shared" si="12"/>
        <v>152</v>
      </c>
    </row>
    <row r="277" spans="1:10" ht="34.5" customHeight="1" x14ac:dyDescent="0.2">
      <c r="A277" s="660"/>
      <c r="B277" s="137" t="s">
        <v>355</v>
      </c>
      <c r="C277" s="504" t="s">
        <v>39</v>
      </c>
      <c r="D277" s="222">
        <v>479.9</v>
      </c>
      <c r="E277" s="202">
        <v>0</v>
      </c>
      <c r="F277" s="488">
        <v>0</v>
      </c>
      <c r="G277" s="202">
        <v>0</v>
      </c>
      <c r="H277" s="202">
        <v>0</v>
      </c>
      <c r="I277" s="202">
        <v>0</v>
      </c>
      <c r="J277" s="50">
        <f t="shared" si="12"/>
        <v>479.9</v>
      </c>
    </row>
    <row r="278" spans="1:10" ht="30" customHeight="1" x14ac:dyDescent="0.2">
      <c r="A278" s="660"/>
      <c r="B278" s="137" t="s">
        <v>1151</v>
      </c>
      <c r="C278" s="504" t="s">
        <v>39</v>
      </c>
      <c r="D278" s="222">
        <v>407.90000000000003</v>
      </c>
      <c r="E278" s="202">
        <v>0</v>
      </c>
      <c r="F278" s="488">
        <v>0</v>
      </c>
      <c r="G278" s="202">
        <v>0</v>
      </c>
      <c r="H278" s="202">
        <v>0</v>
      </c>
      <c r="I278" s="202">
        <v>0</v>
      </c>
      <c r="J278" s="50">
        <f t="shared" si="12"/>
        <v>407.90000000000003</v>
      </c>
    </row>
    <row r="279" spans="1:10" ht="36.75" customHeight="1" x14ac:dyDescent="0.2">
      <c r="A279" s="660"/>
      <c r="B279" s="137" t="s">
        <v>356</v>
      </c>
      <c r="C279" s="504" t="s">
        <v>39</v>
      </c>
      <c r="D279" s="222">
        <v>1741.95</v>
      </c>
      <c r="E279" s="202">
        <v>0</v>
      </c>
      <c r="F279" s="488">
        <v>0</v>
      </c>
      <c r="G279" s="202">
        <v>0</v>
      </c>
      <c r="H279" s="202">
        <v>0</v>
      </c>
      <c r="I279" s="202">
        <v>0</v>
      </c>
      <c r="J279" s="50">
        <f t="shared" si="12"/>
        <v>1741.95</v>
      </c>
    </row>
    <row r="280" spans="1:10" ht="38.25" customHeight="1" x14ac:dyDescent="0.2">
      <c r="A280" s="660"/>
      <c r="B280" s="137" t="s">
        <v>357</v>
      </c>
      <c r="C280" s="504" t="s">
        <v>39</v>
      </c>
      <c r="D280" s="222">
        <v>1439.2</v>
      </c>
      <c r="E280" s="202">
        <v>0</v>
      </c>
      <c r="F280" s="488">
        <v>0</v>
      </c>
      <c r="G280" s="202">
        <v>0</v>
      </c>
      <c r="H280" s="202">
        <v>0</v>
      </c>
      <c r="I280" s="202">
        <v>0</v>
      </c>
      <c r="J280" s="50">
        <f t="shared" si="12"/>
        <v>1439.2</v>
      </c>
    </row>
    <row r="281" spans="1:10" ht="30" customHeight="1" x14ac:dyDescent="0.2">
      <c r="A281" s="660"/>
      <c r="B281" s="137" t="s">
        <v>358</v>
      </c>
      <c r="C281" s="504" t="s">
        <v>39</v>
      </c>
      <c r="D281" s="222">
        <v>345</v>
      </c>
      <c r="E281" s="202">
        <v>0</v>
      </c>
      <c r="F281" s="488">
        <v>0</v>
      </c>
      <c r="G281" s="202">
        <v>0</v>
      </c>
      <c r="H281" s="202">
        <v>0</v>
      </c>
      <c r="I281" s="202">
        <v>0</v>
      </c>
      <c r="J281" s="50">
        <f t="shared" si="12"/>
        <v>345</v>
      </c>
    </row>
    <row r="282" spans="1:10" ht="30" customHeight="1" x14ac:dyDescent="0.2">
      <c r="A282" s="660"/>
      <c r="B282" s="137" t="s">
        <v>335</v>
      </c>
      <c r="C282" s="504" t="s">
        <v>39</v>
      </c>
      <c r="D282" s="222">
        <v>536.9</v>
      </c>
      <c r="E282" s="202">
        <v>0</v>
      </c>
      <c r="F282" s="488">
        <v>269.2</v>
      </c>
      <c r="G282" s="202">
        <v>0</v>
      </c>
      <c r="H282" s="202">
        <v>0</v>
      </c>
      <c r="I282" s="202">
        <v>0</v>
      </c>
      <c r="J282" s="50">
        <f t="shared" si="12"/>
        <v>806.09999999999991</v>
      </c>
    </row>
    <row r="283" spans="1:10" ht="30" customHeight="1" x14ac:dyDescent="0.2">
      <c r="A283" s="660"/>
      <c r="B283" s="137" t="s">
        <v>1030</v>
      </c>
      <c r="C283" s="504" t="s">
        <v>39</v>
      </c>
      <c r="D283" s="222">
        <v>1913.2</v>
      </c>
      <c r="E283" s="202">
        <v>305.10000000000002</v>
      </c>
      <c r="F283" s="488">
        <v>366.1</v>
      </c>
      <c r="G283" s="202">
        <v>351.6</v>
      </c>
      <c r="H283" s="202">
        <v>556.5</v>
      </c>
      <c r="I283" s="451">
        <v>506.3</v>
      </c>
      <c r="J283" s="50">
        <f t="shared" si="12"/>
        <v>3998.8</v>
      </c>
    </row>
    <row r="284" spans="1:10" ht="27.75" customHeight="1" x14ac:dyDescent="0.2">
      <c r="A284" s="661"/>
      <c r="B284" s="137" t="s">
        <v>359</v>
      </c>
      <c r="C284" s="504" t="s">
        <v>39</v>
      </c>
      <c r="D284" s="222">
        <v>1455.8999999999999</v>
      </c>
      <c r="E284" s="202">
        <v>0</v>
      </c>
      <c r="F284" s="488">
        <v>0</v>
      </c>
      <c r="G284" s="202">
        <v>0</v>
      </c>
      <c r="H284" s="202">
        <v>0</v>
      </c>
      <c r="I284" s="202">
        <v>0</v>
      </c>
      <c r="J284" s="50">
        <f t="shared" si="12"/>
        <v>1455.8999999999999</v>
      </c>
    </row>
    <row r="285" spans="1:10" ht="34.5" customHeight="1" x14ac:dyDescent="0.2">
      <c r="A285" s="659" t="s">
        <v>360</v>
      </c>
      <c r="B285" s="137" t="s">
        <v>1048</v>
      </c>
      <c r="C285" s="504" t="s">
        <v>39</v>
      </c>
      <c r="D285" s="471">
        <v>2320.2999999999997</v>
      </c>
      <c r="E285" s="201">
        <v>0</v>
      </c>
      <c r="F285" s="489">
        <v>0</v>
      </c>
      <c r="G285" s="201">
        <v>0</v>
      </c>
      <c r="H285" s="201">
        <v>0</v>
      </c>
      <c r="I285" s="538">
        <v>0</v>
      </c>
      <c r="J285" s="458">
        <f>SUM(D285:I285)</f>
        <v>2320.2999999999997</v>
      </c>
    </row>
    <row r="286" spans="1:10" ht="34.5" customHeight="1" x14ac:dyDescent="0.2">
      <c r="A286" s="660"/>
      <c r="B286" s="137" t="s">
        <v>1031</v>
      </c>
      <c r="C286" s="504" t="s">
        <v>39</v>
      </c>
      <c r="D286" s="222">
        <v>575</v>
      </c>
      <c r="E286" s="202">
        <v>0</v>
      </c>
      <c r="F286" s="488">
        <v>0</v>
      </c>
      <c r="G286" s="202">
        <v>0</v>
      </c>
      <c r="H286" s="202">
        <v>0</v>
      </c>
      <c r="I286" s="202">
        <v>0</v>
      </c>
      <c r="J286" s="50">
        <f t="shared" si="12"/>
        <v>575</v>
      </c>
    </row>
    <row r="287" spans="1:10" ht="30" customHeight="1" x14ac:dyDescent="0.2">
      <c r="A287" s="661"/>
      <c r="B287" s="137" t="s">
        <v>361</v>
      </c>
      <c r="C287" s="504" t="s">
        <v>39</v>
      </c>
      <c r="D287" s="222">
        <v>11445.1</v>
      </c>
      <c r="E287" s="202">
        <v>0</v>
      </c>
      <c r="F287" s="488">
        <v>0</v>
      </c>
      <c r="G287" s="202">
        <v>0</v>
      </c>
      <c r="H287" s="202">
        <v>0</v>
      </c>
      <c r="I287" s="202">
        <v>0</v>
      </c>
      <c r="J287" s="50">
        <f t="shared" si="12"/>
        <v>11445.1</v>
      </c>
    </row>
    <row r="288" spans="1:10" ht="35.25" customHeight="1" x14ac:dyDescent="0.2">
      <c r="A288" s="659" t="s">
        <v>362</v>
      </c>
      <c r="B288" s="137" t="s">
        <v>363</v>
      </c>
      <c r="C288" s="504" t="s">
        <v>39</v>
      </c>
      <c r="D288" s="53">
        <v>181671.12999999998</v>
      </c>
      <c r="E288" s="93">
        <v>3276.8</v>
      </c>
      <c r="F288" s="93">
        <v>4418.43</v>
      </c>
      <c r="G288" s="93">
        <v>4597.33</v>
      </c>
      <c r="H288" s="93">
        <v>4398</v>
      </c>
      <c r="I288" s="341">
        <v>6256.9</v>
      </c>
      <c r="J288" s="458">
        <f t="shared" si="12"/>
        <v>204618.58999999994</v>
      </c>
    </row>
    <row r="289" spans="1:13" ht="36.75" customHeight="1" x14ac:dyDescent="0.2">
      <c r="A289" s="660"/>
      <c r="B289" s="137" t="s">
        <v>364</v>
      </c>
      <c r="C289" s="504" t="s">
        <v>39</v>
      </c>
      <c r="D289" s="223">
        <v>100608.01000000001</v>
      </c>
      <c r="E289" s="93">
        <v>824.4</v>
      </c>
      <c r="F289" s="29">
        <v>1093.0999999999999</v>
      </c>
      <c r="G289" s="201">
        <v>762.5</v>
      </c>
      <c r="H289" s="201">
        <v>499.2</v>
      </c>
      <c r="I289" s="225">
        <v>726.8</v>
      </c>
      <c r="J289" s="50">
        <f t="shared" si="12"/>
        <v>104514.01000000001</v>
      </c>
      <c r="M289" s="51"/>
    </row>
    <row r="290" spans="1:13" ht="36.75" customHeight="1" x14ac:dyDescent="0.2">
      <c r="A290" s="660"/>
      <c r="B290" s="137" t="s">
        <v>365</v>
      </c>
      <c r="C290" s="504" t="s">
        <v>39</v>
      </c>
      <c r="D290" s="223">
        <v>1412.5</v>
      </c>
      <c r="E290" s="202">
        <v>0</v>
      </c>
      <c r="F290" s="488">
        <v>0</v>
      </c>
      <c r="G290" s="202">
        <v>0</v>
      </c>
      <c r="H290" s="202">
        <v>0</v>
      </c>
      <c r="I290" s="202">
        <v>0</v>
      </c>
      <c r="J290" s="50">
        <f t="shared" si="12"/>
        <v>1412.5</v>
      </c>
    </row>
    <row r="291" spans="1:13" ht="36.75" customHeight="1" x14ac:dyDescent="0.2">
      <c r="A291" s="660"/>
      <c r="B291" s="137" t="s">
        <v>1094</v>
      </c>
      <c r="C291" s="504" t="s">
        <v>39</v>
      </c>
      <c r="D291" s="223">
        <v>40</v>
      </c>
      <c r="E291" s="202">
        <v>0</v>
      </c>
      <c r="F291" s="488">
        <v>0</v>
      </c>
      <c r="G291" s="202">
        <v>0</v>
      </c>
      <c r="H291" s="202">
        <v>0</v>
      </c>
      <c r="I291" s="202">
        <v>0</v>
      </c>
      <c r="J291" s="50">
        <f t="shared" si="12"/>
        <v>40</v>
      </c>
    </row>
    <row r="292" spans="1:13" ht="36.75" customHeight="1" x14ac:dyDescent="0.2">
      <c r="A292" s="660"/>
      <c r="B292" s="137" t="s">
        <v>1033</v>
      </c>
      <c r="C292" s="504" t="s">
        <v>39</v>
      </c>
      <c r="D292" s="223">
        <v>500</v>
      </c>
      <c r="E292" s="202">
        <v>0</v>
      </c>
      <c r="F292" s="488">
        <v>0</v>
      </c>
      <c r="G292" s="202">
        <v>0</v>
      </c>
      <c r="H292" s="202">
        <v>0</v>
      </c>
      <c r="I292" s="202">
        <v>0</v>
      </c>
      <c r="J292" s="50">
        <f t="shared" si="12"/>
        <v>500</v>
      </c>
    </row>
    <row r="293" spans="1:13" ht="36.75" customHeight="1" x14ac:dyDescent="0.2">
      <c r="A293" s="661"/>
      <c r="B293" s="137" t="s">
        <v>366</v>
      </c>
      <c r="C293" s="504" t="s">
        <v>39</v>
      </c>
      <c r="D293" s="223">
        <v>1901</v>
      </c>
      <c r="E293" s="202">
        <v>0</v>
      </c>
      <c r="F293" s="488">
        <v>0</v>
      </c>
      <c r="G293" s="202">
        <v>0</v>
      </c>
      <c r="H293" s="202">
        <v>0</v>
      </c>
      <c r="I293" s="202">
        <v>0</v>
      </c>
      <c r="J293" s="50">
        <f t="shared" si="12"/>
        <v>1901</v>
      </c>
    </row>
    <row r="294" spans="1:13" ht="36.75" customHeight="1" x14ac:dyDescent="0.2">
      <c r="A294" s="57" t="s">
        <v>367</v>
      </c>
      <c r="B294" s="137" t="s">
        <v>368</v>
      </c>
      <c r="C294" s="504" t="s">
        <v>39</v>
      </c>
      <c r="D294" s="223">
        <v>1216.3</v>
      </c>
      <c r="E294" s="202">
        <v>0</v>
      </c>
      <c r="F294" s="488">
        <v>0</v>
      </c>
      <c r="G294" s="202">
        <v>0</v>
      </c>
      <c r="H294" s="202">
        <v>0</v>
      </c>
      <c r="I294" s="202">
        <v>0</v>
      </c>
      <c r="J294" s="50">
        <f t="shared" si="12"/>
        <v>1216.3</v>
      </c>
    </row>
    <row r="295" spans="1:13" ht="30" customHeight="1" x14ac:dyDescent="0.2">
      <c r="A295" s="659" t="s">
        <v>369</v>
      </c>
      <c r="B295" s="312" t="s">
        <v>1085</v>
      </c>
      <c r="C295" s="504" t="s">
        <v>39</v>
      </c>
      <c r="D295" s="223">
        <v>553.20000000000005</v>
      </c>
      <c r="E295" s="202">
        <v>0</v>
      </c>
      <c r="F295" s="488">
        <v>0</v>
      </c>
      <c r="G295" s="202">
        <v>0</v>
      </c>
      <c r="H295" s="202">
        <v>0</v>
      </c>
      <c r="I295" s="202">
        <v>0</v>
      </c>
      <c r="J295" s="50">
        <f t="shared" si="12"/>
        <v>553.20000000000005</v>
      </c>
    </row>
    <row r="296" spans="1:13" ht="45.75" customHeight="1" x14ac:dyDescent="0.2">
      <c r="A296" s="660"/>
      <c r="B296" s="254" t="s">
        <v>370</v>
      </c>
      <c r="C296" s="504" t="s">
        <v>39</v>
      </c>
      <c r="D296" s="223">
        <v>20483.16</v>
      </c>
      <c r="E296" s="93">
        <v>1162.9000000000001</v>
      </c>
      <c r="F296" s="488">
        <v>652.70000000000005</v>
      </c>
      <c r="G296" s="201">
        <v>895.2</v>
      </c>
      <c r="H296" s="201">
        <v>1773.4</v>
      </c>
      <c r="I296" s="225">
        <v>383.7</v>
      </c>
      <c r="J296" s="50">
        <f t="shared" si="12"/>
        <v>25351.060000000005</v>
      </c>
    </row>
    <row r="297" spans="1:13" ht="30" customHeight="1" x14ac:dyDescent="0.2">
      <c r="A297" s="660"/>
      <c r="B297" s="312" t="s">
        <v>371</v>
      </c>
      <c r="C297" s="504" t="s">
        <v>39</v>
      </c>
      <c r="D297" s="376">
        <v>256.8</v>
      </c>
      <c r="E297" s="201">
        <v>0</v>
      </c>
      <c r="F297" s="488">
        <v>0</v>
      </c>
      <c r="G297" s="201">
        <v>0</v>
      </c>
      <c r="H297" s="201">
        <v>0</v>
      </c>
      <c r="I297" s="225">
        <v>0</v>
      </c>
      <c r="J297" s="50">
        <f t="shared" si="12"/>
        <v>256.8</v>
      </c>
    </row>
    <row r="298" spans="1:13" ht="30" customHeight="1" x14ac:dyDescent="0.2">
      <c r="A298" s="660"/>
      <c r="B298" s="312" t="s">
        <v>372</v>
      </c>
      <c r="C298" s="504" t="s">
        <v>39</v>
      </c>
      <c r="D298" s="222">
        <v>1563.74</v>
      </c>
      <c r="E298" s="201">
        <v>0</v>
      </c>
      <c r="F298" s="488">
        <v>0</v>
      </c>
      <c r="G298" s="201">
        <v>0</v>
      </c>
      <c r="H298" s="201">
        <v>0</v>
      </c>
      <c r="I298" s="225">
        <v>0</v>
      </c>
      <c r="J298" s="50">
        <f t="shared" si="12"/>
        <v>1563.74</v>
      </c>
    </row>
    <row r="299" spans="1:13" ht="30" customHeight="1" x14ac:dyDescent="0.2">
      <c r="A299" s="660"/>
      <c r="B299" s="137" t="s">
        <v>373</v>
      </c>
      <c r="C299" s="504" t="s">
        <v>39</v>
      </c>
      <c r="D299" s="223">
        <v>53336.46</v>
      </c>
      <c r="E299" s="201">
        <v>928.3</v>
      </c>
      <c r="F299" s="93">
        <v>602.5</v>
      </c>
      <c r="G299" s="201">
        <v>409.3</v>
      </c>
      <c r="H299" s="201">
        <v>1290.2</v>
      </c>
      <c r="I299" s="225">
        <v>2037.8</v>
      </c>
      <c r="J299" s="50">
        <f t="shared" si="12"/>
        <v>58604.560000000005</v>
      </c>
    </row>
    <row r="300" spans="1:13" ht="30" customHeight="1" x14ac:dyDescent="0.2">
      <c r="A300" s="660"/>
      <c r="B300" s="137" t="s">
        <v>1042</v>
      </c>
      <c r="C300" s="504" t="s">
        <v>39</v>
      </c>
      <c r="D300" s="223">
        <v>131</v>
      </c>
      <c r="E300" s="201">
        <v>0</v>
      </c>
      <c r="F300" s="489">
        <v>0</v>
      </c>
      <c r="G300" s="201">
        <v>0</v>
      </c>
      <c r="H300" s="201">
        <v>0</v>
      </c>
      <c r="I300" s="201">
        <v>0</v>
      </c>
      <c r="J300" s="50">
        <f t="shared" si="12"/>
        <v>131</v>
      </c>
    </row>
    <row r="301" spans="1:13" ht="36.75" customHeight="1" x14ac:dyDescent="0.2">
      <c r="A301" s="660"/>
      <c r="B301" s="137" t="s">
        <v>1103</v>
      </c>
      <c r="C301" s="504" t="s">
        <v>39</v>
      </c>
      <c r="D301" s="223">
        <v>25753.089999999997</v>
      </c>
      <c r="E301" s="201">
        <v>0</v>
      </c>
      <c r="F301" s="489">
        <v>0</v>
      </c>
      <c r="G301" s="201">
        <v>0</v>
      </c>
      <c r="H301" s="201">
        <v>0</v>
      </c>
      <c r="I301" s="201">
        <v>0</v>
      </c>
      <c r="J301" s="50">
        <f t="shared" ref="J301:J332" si="13">SUM(D301:I301)</f>
        <v>25753.089999999997</v>
      </c>
    </row>
    <row r="302" spans="1:13" ht="36.75" customHeight="1" x14ac:dyDescent="0.2">
      <c r="A302" s="660"/>
      <c r="B302" s="137" t="s">
        <v>374</v>
      </c>
      <c r="C302" s="504" t="s">
        <v>39</v>
      </c>
      <c r="D302" s="53">
        <v>92160.619999999981</v>
      </c>
      <c r="E302" s="201">
        <v>1442.9</v>
      </c>
      <c r="F302" s="93">
        <v>771.2</v>
      </c>
      <c r="G302" s="201">
        <v>243</v>
      </c>
      <c r="H302" s="201">
        <v>1734.7</v>
      </c>
      <c r="I302" s="225">
        <v>418.9</v>
      </c>
      <c r="J302" s="50">
        <f t="shared" si="13"/>
        <v>96771.319999999963</v>
      </c>
    </row>
    <row r="303" spans="1:13" ht="36.75" customHeight="1" x14ac:dyDescent="0.2">
      <c r="A303" s="660"/>
      <c r="B303" s="137" t="s">
        <v>1220</v>
      </c>
      <c r="C303" s="504" t="s">
        <v>39</v>
      </c>
      <c r="D303" s="223">
        <v>160</v>
      </c>
      <c r="E303" s="223">
        <v>0</v>
      </c>
      <c r="F303" s="223">
        <v>221</v>
      </c>
      <c r="G303" s="223">
        <v>0</v>
      </c>
      <c r="H303" s="223">
        <v>0</v>
      </c>
      <c r="I303" s="223">
        <v>0</v>
      </c>
      <c r="J303" s="50">
        <f t="shared" si="13"/>
        <v>381</v>
      </c>
    </row>
    <row r="304" spans="1:13" ht="34.5" customHeight="1" x14ac:dyDescent="0.2">
      <c r="A304" s="660"/>
      <c r="B304" s="137" t="s">
        <v>375</v>
      </c>
      <c r="C304" s="504" t="s">
        <v>39</v>
      </c>
      <c r="D304" s="223">
        <v>5549.7400000000007</v>
      </c>
      <c r="E304" s="223">
        <v>0</v>
      </c>
      <c r="F304" s="489">
        <v>0</v>
      </c>
      <c r="G304" s="201">
        <v>0</v>
      </c>
      <c r="H304" s="223">
        <v>0</v>
      </c>
      <c r="I304" s="223">
        <v>0</v>
      </c>
      <c r="J304" s="50">
        <f t="shared" si="13"/>
        <v>5549.7400000000007</v>
      </c>
    </row>
    <row r="305" spans="1:10" ht="34.5" customHeight="1" x14ac:dyDescent="0.2">
      <c r="A305" s="660"/>
      <c r="B305" s="137" t="s">
        <v>376</v>
      </c>
      <c r="C305" s="504" t="s">
        <v>39</v>
      </c>
      <c r="D305" s="201">
        <v>613</v>
      </c>
      <c r="E305" s="223">
        <v>0</v>
      </c>
      <c r="F305" s="489">
        <v>0</v>
      </c>
      <c r="G305" s="201">
        <v>0</v>
      </c>
      <c r="H305" s="223">
        <v>0</v>
      </c>
      <c r="I305" s="223">
        <v>0</v>
      </c>
      <c r="J305" s="50">
        <f t="shared" si="13"/>
        <v>613</v>
      </c>
    </row>
    <row r="306" spans="1:10" ht="30" customHeight="1" x14ac:dyDescent="0.2">
      <c r="A306" s="660"/>
      <c r="B306" s="137" t="s">
        <v>377</v>
      </c>
      <c r="C306" s="504" t="s">
        <v>39</v>
      </c>
      <c r="D306" s="223">
        <v>32538.180000000008</v>
      </c>
      <c r="E306" s="223">
        <v>0</v>
      </c>
      <c r="F306" s="489">
        <v>0</v>
      </c>
      <c r="G306" s="201">
        <v>0</v>
      </c>
      <c r="H306" s="223">
        <v>0</v>
      </c>
      <c r="I306" s="223">
        <v>0</v>
      </c>
      <c r="J306" s="50">
        <f t="shared" si="13"/>
        <v>32538.180000000008</v>
      </c>
    </row>
    <row r="307" spans="1:10" ht="33" customHeight="1" x14ac:dyDescent="0.2">
      <c r="A307" s="660"/>
      <c r="B307" s="137" t="s">
        <v>1016</v>
      </c>
      <c r="C307" s="504" t="s">
        <v>39</v>
      </c>
      <c r="D307" s="223">
        <v>630</v>
      </c>
      <c r="E307" s="223">
        <v>0</v>
      </c>
      <c r="F307" s="489">
        <v>0</v>
      </c>
      <c r="G307" s="201">
        <v>95.8</v>
      </c>
      <c r="H307" s="223">
        <v>0</v>
      </c>
      <c r="I307" s="223">
        <v>0</v>
      </c>
      <c r="J307" s="50">
        <f t="shared" si="13"/>
        <v>725.8</v>
      </c>
    </row>
    <row r="308" spans="1:10" ht="31.5" customHeight="1" x14ac:dyDescent="0.2">
      <c r="A308" s="660"/>
      <c r="B308" s="137" t="s">
        <v>378</v>
      </c>
      <c r="C308" s="504" t="s">
        <v>39</v>
      </c>
      <c r="D308" s="223">
        <v>2647.84</v>
      </c>
      <c r="E308" s="223">
        <v>0</v>
      </c>
      <c r="F308" s="489">
        <v>0</v>
      </c>
      <c r="G308" s="201">
        <v>0</v>
      </c>
      <c r="H308" s="223">
        <v>0</v>
      </c>
      <c r="I308" s="223">
        <v>0</v>
      </c>
      <c r="J308" s="50">
        <f t="shared" si="13"/>
        <v>2647.84</v>
      </c>
    </row>
    <row r="309" spans="1:10" ht="33" customHeight="1" x14ac:dyDescent="0.2">
      <c r="A309" s="660"/>
      <c r="B309" s="137" t="s">
        <v>1007</v>
      </c>
      <c r="C309" s="504" t="s">
        <v>39</v>
      </c>
      <c r="D309" s="223">
        <v>210</v>
      </c>
      <c r="E309" s="223">
        <v>0</v>
      </c>
      <c r="F309" s="489">
        <v>0</v>
      </c>
      <c r="G309" s="201">
        <v>0</v>
      </c>
      <c r="H309" s="223">
        <v>0</v>
      </c>
      <c r="I309" s="223">
        <v>0</v>
      </c>
      <c r="J309" s="50">
        <f t="shared" si="13"/>
        <v>210</v>
      </c>
    </row>
    <row r="310" spans="1:10" ht="34.5" customHeight="1" x14ac:dyDescent="0.2">
      <c r="A310" s="660"/>
      <c r="B310" s="137" t="s">
        <v>379</v>
      </c>
      <c r="C310" s="504" t="s">
        <v>39</v>
      </c>
      <c r="D310" s="223">
        <v>2458.0500000000002</v>
      </c>
      <c r="E310" s="223">
        <v>0</v>
      </c>
      <c r="F310" s="489">
        <v>0</v>
      </c>
      <c r="G310" s="201">
        <v>0</v>
      </c>
      <c r="H310" s="223">
        <v>0</v>
      </c>
      <c r="I310" s="223">
        <v>0</v>
      </c>
      <c r="J310" s="50">
        <f t="shared" si="13"/>
        <v>2458.0500000000002</v>
      </c>
    </row>
    <row r="311" spans="1:10" ht="36.75" customHeight="1" x14ac:dyDescent="0.2">
      <c r="A311" s="660"/>
      <c r="B311" s="137" t="s">
        <v>380</v>
      </c>
      <c r="C311" s="504" t="s">
        <v>39</v>
      </c>
      <c r="D311" s="223">
        <v>1632.9199999999998</v>
      </c>
      <c r="E311" s="223">
        <v>0</v>
      </c>
      <c r="F311" s="489">
        <v>0</v>
      </c>
      <c r="G311" s="201">
        <v>0</v>
      </c>
      <c r="H311" s="223">
        <v>0</v>
      </c>
      <c r="I311" s="223">
        <v>0</v>
      </c>
      <c r="J311" s="50">
        <f t="shared" si="13"/>
        <v>1632.9199999999998</v>
      </c>
    </row>
    <row r="312" spans="1:10" ht="36.75" customHeight="1" x14ac:dyDescent="0.2">
      <c r="A312" s="660"/>
      <c r="B312" s="137" t="s">
        <v>381</v>
      </c>
      <c r="C312" s="504" t="s">
        <v>39</v>
      </c>
      <c r="D312" s="223">
        <v>33175.599999999999</v>
      </c>
      <c r="E312" s="223">
        <v>0</v>
      </c>
      <c r="F312" s="489">
        <v>0</v>
      </c>
      <c r="G312" s="201">
        <v>0</v>
      </c>
      <c r="H312" s="223">
        <v>0</v>
      </c>
      <c r="I312" s="223">
        <v>0</v>
      </c>
      <c r="J312" s="50">
        <f t="shared" si="13"/>
        <v>33175.599999999999</v>
      </c>
    </row>
    <row r="313" spans="1:10" ht="35.25" customHeight="1" x14ac:dyDescent="0.2">
      <c r="A313" s="660"/>
      <c r="B313" s="137" t="s">
        <v>382</v>
      </c>
      <c r="C313" s="504" t="s">
        <v>39</v>
      </c>
      <c r="D313" s="223">
        <v>22299.7</v>
      </c>
      <c r="E313" s="223">
        <v>0</v>
      </c>
      <c r="F313" s="489">
        <v>0</v>
      </c>
      <c r="G313" s="201">
        <v>0</v>
      </c>
      <c r="H313" s="223">
        <v>0</v>
      </c>
      <c r="I313" s="223">
        <v>0</v>
      </c>
      <c r="J313" s="50">
        <f t="shared" si="13"/>
        <v>22299.7</v>
      </c>
    </row>
    <row r="314" spans="1:10" ht="34.5" customHeight="1" x14ac:dyDescent="0.2">
      <c r="A314" s="660"/>
      <c r="B314" s="137" t="s">
        <v>383</v>
      </c>
      <c r="C314" s="504" t="s">
        <v>39</v>
      </c>
      <c r="D314" s="223">
        <v>106525.15</v>
      </c>
      <c r="E314" s="223">
        <v>0</v>
      </c>
      <c r="F314" s="489">
        <v>2046.8</v>
      </c>
      <c r="G314" s="201">
        <v>249</v>
      </c>
      <c r="H314" s="223">
        <v>0</v>
      </c>
      <c r="I314" s="225">
        <v>486.8</v>
      </c>
      <c r="J314" s="50">
        <f t="shared" si="13"/>
        <v>109307.75</v>
      </c>
    </row>
    <row r="315" spans="1:10" ht="35.25" customHeight="1" x14ac:dyDescent="0.2">
      <c r="A315" s="660"/>
      <c r="B315" s="137" t="s">
        <v>384</v>
      </c>
      <c r="C315" s="504" t="s">
        <v>39</v>
      </c>
      <c r="D315" s="223">
        <v>6721.0000000000009</v>
      </c>
      <c r="E315" s="223">
        <v>0</v>
      </c>
      <c r="F315" s="489">
        <v>0</v>
      </c>
      <c r="G315" s="202">
        <v>0</v>
      </c>
      <c r="H315" s="223">
        <v>0</v>
      </c>
      <c r="I315" s="225">
        <v>0</v>
      </c>
      <c r="J315" s="50">
        <f t="shared" si="13"/>
        <v>6721.0000000000009</v>
      </c>
    </row>
    <row r="316" spans="1:10" ht="36.75" customHeight="1" x14ac:dyDescent="0.2">
      <c r="A316" s="660"/>
      <c r="B316" s="137" t="s">
        <v>385</v>
      </c>
      <c r="C316" s="504" t="s">
        <v>39</v>
      </c>
      <c r="D316" s="223">
        <v>43058.129999999983</v>
      </c>
      <c r="E316" s="93">
        <v>413.8</v>
      </c>
      <c r="F316" s="29">
        <v>512</v>
      </c>
      <c r="G316" s="201">
        <v>373.4</v>
      </c>
      <c r="H316" s="201">
        <v>668.3</v>
      </c>
      <c r="I316" s="225">
        <v>893.5</v>
      </c>
      <c r="J316" s="50">
        <f t="shared" si="13"/>
        <v>45919.12999999999</v>
      </c>
    </row>
    <row r="317" spans="1:10" ht="36.75" customHeight="1" x14ac:dyDescent="0.2">
      <c r="A317" s="660"/>
      <c r="B317" s="137" t="s">
        <v>386</v>
      </c>
      <c r="C317" s="504" t="s">
        <v>39</v>
      </c>
      <c r="D317" s="223">
        <v>17426.349999999999</v>
      </c>
      <c r="E317" s="202">
        <v>424.3</v>
      </c>
      <c r="F317" s="488">
        <v>660.6</v>
      </c>
      <c r="G317" s="202">
        <v>542</v>
      </c>
      <c r="H317" s="201">
        <v>866.4</v>
      </c>
      <c r="I317" s="225">
        <v>702.6</v>
      </c>
      <c r="J317" s="50">
        <f t="shared" si="13"/>
        <v>20622.249999999996</v>
      </c>
    </row>
    <row r="318" spans="1:10" ht="36.75" customHeight="1" x14ac:dyDescent="0.2">
      <c r="A318" s="660"/>
      <c r="B318" s="137" t="s">
        <v>387</v>
      </c>
      <c r="C318" s="504" t="s">
        <v>39</v>
      </c>
      <c r="D318" s="223">
        <v>3402.6</v>
      </c>
      <c r="E318" s="202">
        <v>0</v>
      </c>
      <c r="F318" s="488">
        <v>0</v>
      </c>
      <c r="G318" s="202">
        <v>0</v>
      </c>
      <c r="H318" s="202">
        <v>0</v>
      </c>
      <c r="I318" s="202">
        <v>0</v>
      </c>
      <c r="J318" s="50">
        <f t="shared" si="13"/>
        <v>3402.6</v>
      </c>
    </row>
    <row r="319" spans="1:10" ht="36.75" customHeight="1" x14ac:dyDescent="0.2">
      <c r="A319" s="660"/>
      <c r="B319" s="137" t="s">
        <v>388</v>
      </c>
      <c r="C319" s="504" t="s">
        <v>39</v>
      </c>
      <c r="D319" s="223">
        <v>6655.2000000000016</v>
      </c>
      <c r="E319" s="202">
        <v>0</v>
      </c>
      <c r="F319" s="488">
        <v>0</v>
      </c>
      <c r="G319" s="202">
        <v>0</v>
      </c>
      <c r="H319" s="202">
        <v>0</v>
      </c>
      <c r="I319" s="202">
        <v>0</v>
      </c>
      <c r="J319" s="50">
        <f t="shared" si="13"/>
        <v>6655.2000000000016</v>
      </c>
    </row>
    <row r="320" spans="1:10" ht="30.75" customHeight="1" x14ac:dyDescent="0.2">
      <c r="A320" s="660"/>
      <c r="B320" s="137" t="s">
        <v>389</v>
      </c>
      <c r="C320" s="504" t="s">
        <v>39</v>
      </c>
      <c r="D320" s="223">
        <v>319.10000000000002</v>
      </c>
      <c r="E320" s="202">
        <v>0</v>
      </c>
      <c r="F320" s="488">
        <v>0</v>
      </c>
      <c r="G320" s="202">
        <v>0</v>
      </c>
      <c r="H320" s="202">
        <v>0</v>
      </c>
      <c r="I320" s="202">
        <v>0</v>
      </c>
      <c r="J320" s="50">
        <f t="shared" si="13"/>
        <v>319.10000000000002</v>
      </c>
    </row>
    <row r="321" spans="1:10" ht="42.75" customHeight="1" x14ac:dyDescent="0.2">
      <c r="A321" s="660"/>
      <c r="B321" s="137" t="s">
        <v>390</v>
      </c>
      <c r="C321" s="504" t="s">
        <v>39</v>
      </c>
      <c r="D321" s="223">
        <v>24052.1</v>
      </c>
      <c r="E321" s="202">
        <v>0</v>
      </c>
      <c r="F321" s="488">
        <v>0</v>
      </c>
      <c r="G321" s="202">
        <v>187.9</v>
      </c>
      <c r="H321" s="202">
        <v>727.3</v>
      </c>
      <c r="I321" s="202">
        <v>598.79999999999995</v>
      </c>
      <c r="J321" s="50">
        <f t="shared" si="13"/>
        <v>25566.1</v>
      </c>
    </row>
    <row r="322" spans="1:10" ht="33" customHeight="1" x14ac:dyDescent="0.2">
      <c r="A322" s="660"/>
      <c r="B322" s="137" t="s">
        <v>391</v>
      </c>
      <c r="C322" s="504" t="s">
        <v>39</v>
      </c>
      <c r="D322" s="223">
        <v>1974</v>
      </c>
      <c r="E322" s="202">
        <v>0</v>
      </c>
      <c r="F322" s="488">
        <v>0</v>
      </c>
      <c r="G322" s="202">
        <v>0</v>
      </c>
      <c r="H322" s="202">
        <v>0</v>
      </c>
      <c r="I322" s="202">
        <v>0</v>
      </c>
      <c r="J322" s="50">
        <f t="shared" si="13"/>
        <v>1974</v>
      </c>
    </row>
    <row r="323" spans="1:10" ht="36.75" customHeight="1" x14ac:dyDescent="0.2">
      <c r="A323" s="660"/>
      <c r="B323" s="137" t="s">
        <v>392</v>
      </c>
      <c r="C323" s="504" t="s">
        <v>39</v>
      </c>
      <c r="D323" s="223">
        <v>35807.220000000008</v>
      </c>
      <c r="E323" s="202">
        <v>725.7</v>
      </c>
      <c r="F323" s="29">
        <v>586.5</v>
      </c>
      <c r="G323" s="201">
        <v>439</v>
      </c>
      <c r="H323" s="201">
        <v>847.7</v>
      </c>
      <c r="I323" s="225">
        <v>1123.3</v>
      </c>
      <c r="J323" s="50">
        <f t="shared" si="13"/>
        <v>39529.420000000006</v>
      </c>
    </row>
    <row r="324" spans="1:10" ht="33.75" customHeight="1" x14ac:dyDescent="0.2">
      <c r="A324" s="660"/>
      <c r="B324" s="137" t="s">
        <v>393</v>
      </c>
      <c r="C324" s="504" t="s">
        <v>39</v>
      </c>
      <c r="D324" s="223">
        <v>8952.9</v>
      </c>
      <c r="E324" s="93">
        <v>0</v>
      </c>
      <c r="F324" s="93">
        <v>0</v>
      </c>
      <c r="G324" s="93">
        <v>0</v>
      </c>
      <c r="H324" s="93">
        <v>0</v>
      </c>
      <c r="I324" s="341">
        <v>0</v>
      </c>
      <c r="J324" s="50">
        <f t="shared" si="13"/>
        <v>8952.9</v>
      </c>
    </row>
    <row r="325" spans="1:10" ht="32.25" customHeight="1" x14ac:dyDescent="0.2">
      <c r="A325" s="660"/>
      <c r="B325" s="460" t="s">
        <v>394</v>
      </c>
      <c r="C325" s="504" t="s">
        <v>39</v>
      </c>
      <c r="D325" s="223">
        <v>686.1</v>
      </c>
      <c r="E325" s="93">
        <v>0</v>
      </c>
      <c r="F325" s="93">
        <v>0</v>
      </c>
      <c r="G325" s="93">
        <v>0</v>
      </c>
      <c r="H325" s="93">
        <v>0</v>
      </c>
      <c r="I325" s="341">
        <v>0</v>
      </c>
      <c r="J325" s="50">
        <f t="shared" si="13"/>
        <v>686.1</v>
      </c>
    </row>
    <row r="326" spans="1:10" ht="34.5" customHeight="1" x14ac:dyDescent="0.2">
      <c r="A326" s="660"/>
      <c r="B326" s="137" t="s">
        <v>395</v>
      </c>
      <c r="C326" s="504" t="s">
        <v>39</v>
      </c>
      <c r="D326" s="223">
        <v>1126</v>
      </c>
      <c r="E326" s="93">
        <v>0</v>
      </c>
      <c r="F326" s="93">
        <v>0</v>
      </c>
      <c r="G326" s="93">
        <v>0</v>
      </c>
      <c r="H326" s="93">
        <v>0</v>
      </c>
      <c r="I326" s="341">
        <v>0</v>
      </c>
      <c r="J326" s="50">
        <f t="shared" si="13"/>
        <v>1126</v>
      </c>
    </row>
    <row r="327" spans="1:10" ht="30" customHeight="1" x14ac:dyDescent="0.2">
      <c r="A327" s="660"/>
      <c r="B327" s="137" t="s">
        <v>396</v>
      </c>
      <c r="C327" s="504" t="s">
        <v>39</v>
      </c>
      <c r="D327" s="223">
        <v>3484.6</v>
      </c>
      <c r="E327" s="93">
        <v>0</v>
      </c>
      <c r="F327" s="93">
        <v>0</v>
      </c>
      <c r="G327" s="93">
        <v>0</v>
      </c>
      <c r="H327" s="93">
        <v>0</v>
      </c>
      <c r="I327" s="341">
        <v>0</v>
      </c>
      <c r="J327" s="50">
        <f t="shared" si="13"/>
        <v>3484.6</v>
      </c>
    </row>
    <row r="328" spans="1:10" ht="36" customHeight="1" x14ac:dyDescent="0.2">
      <c r="A328" s="660"/>
      <c r="B328" s="137" t="s">
        <v>397</v>
      </c>
      <c r="C328" s="504" t="s">
        <v>39</v>
      </c>
      <c r="D328" s="223">
        <v>164.6</v>
      </c>
      <c r="E328" s="93">
        <v>0</v>
      </c>
      <c r="F328" s="93">
        <v>0</v>
      </c>
      <c r="G328" s="93">
        <v>0</v>
      </c>
      <c r="H328" s="93">
        <v>0</v>
      </c>
      <c r="I328" s="341">
        <v>0</v>
      </c>
      <c r="J328" s="50">
        <f t="shared" si="13"/>
        <v>164.6</v>
      </c>
    </row>
    <row r="329" spans="1:10" ht="34.5" customHeight="1" x14ac:dyDescent="0.2">
      <c r="A329" s="660"/>
      <c r="B329" s="137" t="s">
        <v>1095</v>
      </c>
      <c r="C329" s="504" t="s">
        <v>39</v>
      </c>
      <c r="D329" s="223">
        <v>65</v>
      </c>
      <c r="E329" s="93">
        <v>0</v>
      </c>
      <c r="F329" s="93">
        <v>0</v>
      </c>
      <c r="G329" s="93">
        <v>0</v>
      </c>
      <c r="H329" s="93">
        <v>0</v>
      </c>
      <c r="I329" s="341">
        <v>0</v>
      </c>
      <c r="J329" s="50">
        <f t="shared" si="13"/>
        <v>65</v>
      </c>
    </row>
    <row r="330" spans="1:10" ht="33" customHeight="1" x14ac:dyDescent="0.2">
      <c r="A330" s="661"/>
      <c r="B330" s="137" t="s">
        <v>1169</v>
      </c>
      <c r="C330" s="504" t="s">
        <v>39</v>
      </c>
      <c r="D330" s="223">
        <v>50</v>
      </c>
      <c r="E330" s="93">
        <v>0</v>
      </c>
      <c r="F330" s="93">
        <v>0</v>
      </c>
      <c r="G330" s="93">
        <v>0</v>
      </c>
      <c r="H330" s="93">
        <v>0</v>
      </c>
      <c r="I330" s="341">
        <v>0</v>
      </c>
      <c r="J330" s="50">
        <f t="shared" si="13"/>
        <v>50</v>
      </c>
    </row>
    <row r="331" spans="1:10" ht="63.75" customHeight="1" x14ac:dyDescent="0.2">
      <c r="A331" s="659" t="s">
        <v>369</v>
      </c>
      <c r="B331" s="137" t="s">
        <v>398</v>
      </c>
      <c r="C331" s="504" t="s">
        <v>39</v>
      </c>
      <c r="D331" s="223">
        <v>3800.4</v>
      </c>
      <c r="E331" s="93">
        <v>0</v>
      </c>
      <c r="F331" s="93">
        <v>495</v>
      </c>
      <c r="G331" s="93">
        <v>0</v>
      </c>
      <c r="H331" s="93">
        <v>0</v>
      </c>
      <c r="I331" s="341">
        <v>0</v>
      </c>
      <c r="J331" s="458">
        <f t="shared" si="13"/>
        <v>4295.3999999999996</v>
      </c>
    </row>
    <row r="332" spans="1:10" ht="29.25" customHeight="1" x14ac:dyDescent="0.2">
      <c r="A332" s="660"/>
      <c r="B332" s="137" t="s">
        <v>1096</v>
      </c>
      <c r="C332" s="504" t="s">
        <v>39</v>
      </c>
      <c r="D332" s="53">
        <v>104</v>
      </c>
      <c r="E332" s="93">
        <v>0</v>
      </c>
      <c r="F332" s="93">
        <v>0</v>
      </c>
      <c r="G332" s="93">
        <v>0</v>
      </c>
      <c r="H332" s="93">
        <v>0</v>
      </c>
      <c r="I332" s="341">
        <v>0</v>
      </c>
      <c r="J332" s="458">
        <f t="shared" si="13"/>
        <v>104</v>
      </c>
    </row>
    <row r="333" spans="1:10" ht="27" customHeight="1" x14ac:dyDescent="0.2">
      <c r="A333" s="660"/>
      <c r="B333" s="137" t="s">
        <v>399</v>
      </c>
      <c r="C333" s="504" t="s">
        <v>39</v>
      </c>
      <c r="D333" s="201">
        <v>4991.1000000000004</v>
      </c>
      <c r="E333" s="93">
        <v>0</v>
      </c>
      <c r="F333" s="93">
        <v>0</v>
      </c>
      <c r="G333" s="93">
        <v>303</v>
      </c>
      <c r="H333" s="93">
        <v>367.3</v>
      </c>
      <c r="I333" s="341">
        <v>0</v>
      </c>
      <c r="J333" s="50">
        <f t="shared" ref="J333:J364" si="14">SUM(D333:I333)</f>
        <v>5661.4000000000005</v>
      </c>
    </row>
    <row r="334" spans="1:10" ht="29.25" customHeight="1" x14ac:dyDescent="0.2">
      <c r="A334" s="660"/>
      <c r="B334" s="137" t="s">
        <v>1163</v>
      </c>
      <c r="C334" s="504" t="s">
        <v>39</v>
      </c>
      <c r="D334" s="222">
        <v>571.4</v>
      </c>
      <c r="E334" s="93">
        <v>0</v>
      </c>
      <c r="F334" s="93">
        <v>0</v>
      </c>
      <c r="G334" s="93">
        <v>0</v>
      </c>
      <c r="H334" s="93">
        <v>0</v>
      </c>
      <c r="I334" s="341">
        <v>0</v>
      </c>
      <c r="J334" s="458">
        <f t="shared" si="14"/>
        <v>571.4</v>
      </c>
    </row>
    <row r="335" spans="1:10" ht="32.25" customHeight="1" x14ac:dyDescent="0.2">
      <c r="A335" s="660"/>
      <c r="B335" s="137" t="s">
        <v>995</v>
      </c>
      <c r="C335" s="504" t="s">
        <v>39</v>
      </c>
      <c r="D335" s="222">
        <v>1819.6</v>
      </c>
      <c r="E335" s="93">
        <v>0</v>
      </c>
      <c r="F335" s="93">
        <v>0</v>
      </c>
      <c r="G335" s="93">
        <v>0</v>
      </c>
      <c r="H335" s="93">
        <v>0</v>
      </c>
      <c r="I335" s="341">
        <v>0</v>
      </c>
      <c r="J335" s="50">
        <f t="shared" si="14"/>
        <v>1819.6</v>
      </c>
    </row>
    <row r="336" spans="1:10" ht="27" customHeight="1" x14ac:dyDescent="0.2">
      <c r="A336" s="660"/>
      <c r="B336" s="137" t="s">
        <v>400</v>
      </c>
      <c r="C336" s="504" t="s">
        <v>39</v>
      </c>
      <c r="D336" s="222">
        <v>364</v>
      </c>
      <c r="E336" s="93">
        <v>0</v>
      </c>
      <c r="F336" s="93">
        <v>0</v>
      </c>
      <c r="G336" s="93">
        <v>0</v>
      </c>
      <c r="H336" s="93">
        <v>0</v>
      </c>
      <c r="I336" s="341">
        <v>0</v>
      </c>
      <c r="J336" s="50">
        <f t="shared" si="14"/>
        <v>364</v>
      </c>
    </row>
    <row r="337" spans="1:10" ht="37.5" customHeight="1" x14ac:dyDescent="0.2">
      <c r="A337" s="660"/>
      <c r="B337" s="137" t="s">
        <v>401</v>
      </c>
      <c r="C337" s="504" t="s">
        <v>39</v>
      </c>
      <c r="D337" s="53">
        <v>1691.3999999999999</v>
      </c>
      <c r="E337" s="93">
        <v>0</v>
      </c>
      <c r="F337" s="93">
        <v>0</v>
      </c>
      <c r="G337" s="93">
        <v>0</v>
      </c>
      <c r="H337" s="93">
        <v>0</v>
      </c>
      <c r="I337" s="341">
        <v>0</v>
      </c>
      <c r="J337" s="50">
        <f t="shared" si="14"/>
        <v>1691.3999999999999</v>
      </c>
    </row>
    <row r="338" spans="1:10" ht="34.5" customHeight="1" x14ac:dyDescent="0.2">
      <c r="A338" s="660"/>
      <c r="B338" s="137" t="s">
        <v>402</v>
      </c>
      <c r="C338" s="504" t="s">
        <v>39</v>
      </c>
      <c r="D338" s="53">
        <v>8196.9500000000007</v>
      </c>
      <c r="E338" s="93">
        <v>0</v>
      </c>
      <c r="F338" s="93">
        <v>0</v>
      </c>
      <c r="G338" s="93">
        <v>0</v>
      </c>
      <c r="H338" s="93">
        <v>0</v>
      </c>
      <c r="I338" s="341">
        <v>0</v>
      </c>
      <c r="J338" s="50">
        <f t="shared" si="14"/>
        <v>8196.9500000000007</v>
      </c>
    </row>
    <row r="339" spans="1:10" ht="31.5" customHeight="1" x14ac:dyDescent="0.2">
      <c r="A339" s="660"/>
      <c r="B339" s="137" t="s">
        <v>403</v>
      </c>
      <c r="C339" s="504" t="s">
        <v>39</v>
      </c>
      <c r="D339" s="223">
        <v>12099.919999999998</v>
      </c>
      <c r="E339" s="93">
        <v>0</v>
      </c>
      <c r="F339" s="93">
        <v>0</v>
      </c>
      <c r="G339" s="93">
        <v>0</v>
      </c>
      <c r="H339" s="93">
        <v>0</v>
      </c>
      <c r="I339" s="341">
        <v>0</v>
      </c>
      <c r="J339" s="50">
        <f t="shared" si="14"/>
        <v>12099.919999999998</v>
      </c>
    </row>
    <row r="340" spans="1:10" ht="46.5" customHeight="1" x14ac:dyDescent="0.2">
      <c r="A340" s="660"/>
      <c r="B340" s="137" t="s">
        <v>404</v>
      </c>
      <c r="C340" s="504" t="s">
        <v>39</v>
      </c>
      <c r="D340" s="223">
        <v>11165.109999999999</v>
      </c>
      <c r="E340" s="93">
        <v>0</v>
      </c>
      <c r="F340" s="93">
        <v>0</v>
      </c>
      <c r="G340" s="93">
        <v>0</v>
      </c>
      <c r="H340" s="93">
        <v>0</v>
      </c>
      <c r="I340" s="341">
        <v>0</v>
      </c>
      <c r="J340" s="50">
        <f t="shared" si="14"/>
        <v>11165.109999999999</v>
      </c>
    </row>
    <row r="341" spans="1:10" ht="30" customHeight="1" x14ac:dyDescent="0.2">
      <c r="A341" s="660"/>
      <c r="B341" s="137" t="s">
        <v>405</v>
      </c>
      <c r="C341" s="504" t="s">
        <v>39</v>
      </c>
      <c r="D341" s="223">
        <v>33733.599999999999</v>
      </c>
      <c r="E341" s="202">
        <v>275.39999999999998</v>
      </c>
      <c r="F341" s="488">
        <v>345.8</v>
      </c>
      <c r="G341" s="201">
        <v>260.2</v>
      </c>
      <c r="H341" s="201">
        <v>934.2</v>
      </c>
      <c r="I341" s="225">
        <v>833.9</v>
      </c>
      <c r="J341" s="50">
        <f t="shared" si="14"/>
        <v>36383.1</v>
      </c>
    </row>
    <row r="342" spans="1:10" ht="28.5" customHeight="1" x14ac:dyDescent="0.2">
      <c r="A342" s="660"/>
      <c r="B342" s="137" t="s">
        <v>406</v>
      </c>
      <c r="C342" s="504" t="s">
        <v>39</v>
      </c>
      <c r="D342" s="223">
        <v>862.3</v>
      </c>
      <c r="E342" s="202">
        <v>0</v>
      </c>
      <c r="F342" s="488">
        <v>0</v>
      </c>
      <c r="G342" s="202">
        <v>0</v>
      </c>
      <c r="H342" s="202">
        <v>0</v>
      </c>
      <c r="I342" s="202">
        <v>0</v>
      </c>
      <c r="J342" s="50">
        <f t="shared" si="14"/>
        <v>862.3</v>
      </c>
    </row>
    <row r="343" spans="1:10" ht="35.25" customHeight="1" x14ac:dyDescent="0.2">
      <c r="A343" s="660"/>
      <c r="B343" s="519" t="s">
        <v>407</v>
      </c>
      <c r="C343" s="505" t="s">
        <v>39</v>
      </c>
      <c r="D343" s="223">
        <v>2150.02</v>
      </c>
      <c r="E343" s="202">
        <v>0</v>
      </c>
      <c r="F343" s="488">
        <v>0</v>
      </c>
      <c r="G343" s="202">
        <v>0</v>
      </c>
      <c r="H343" s="202">
        <v>0</v>
      </c>
      <c r="I343" s="202">
        <v>0</v>
      </c>
      <c r="J343" s="50">
        <f t="shared" si="14"/>
        <v>2150.02</v>
      </c>
    </row>
    <row r="344" spans="1:10" ht="28.5" customHeight="1" x14ac:dyDescent="0.2">
      <c r="A344" s="660"/>
      <c r="B344" s="137" t="s">
        <v>408</v>
      </c>
      <c r="C344" s="504" t="s">
        <v>39</v>
      </c>
      <c r="D344" s="223">
        <v>10555.1</v>
      </c>
      <c r="E344" s="202">
        <v>0</v>
      </c>
      <c r="F344" s="488">
        <v>0</v>
      </c>
      <c r="G344" s="202">
        <v>0</v>
      </c>
      <c r="H344" s="202">
        <v>0</v>
      </c>
      <c r="I344" s="202">
        <v>0</v>
      </c>
      <c r="J344" s="50">
        <f t="shared" si="14"/>
        <v>10555.1</v>
      </c>
    </row>
    <row r="345" spans="1:10" ht="29.25" customHeight="1" x14ac:dyDescent="0.2">
      <c r="A345" s="660"/>
      <c r="B345" s="137" t="s">
        <v>409</v>
      </c>
      <c r="C345" s="504" t="s">
        <v>39</v>
      </c>
      <c r="D345" s="223">
        <v>3262.6000000000004</v>
      </c>
      <c r="E345" s="202">
        <v>0</v>
      </c>
      <c r="F345" s="488">
        <v>0</v>
      </c>
      <c r="G345" s="202">
        <v>0</v>
      </c>
      <c r="H345" s="202">
        <v>0</v>
      </c>
      <c r="I345" s="202">
        <v>0</v>
      </c>
      <c r="J345" s="50">
        <f t="shared" si="14"/>
        <v>3262.6000000000004</v>
      </c>
    </row>
    <row r="346" spans="1:10" ht="35.25" customHeight="1" x14ac:dyDescent="0.2">
      <c r="A346" s="660"/>
      <c r="B346" s="137" t="s">
        <v>410</v>
      </c>
      <c r="C346" s="504" t="s">
        <v>39</v>
      </c>
      <c r="D346" s="223">
        <v>101259.70999999996</v>
      </c>
      <c r="E346" s="93">
        <v>594.54999999999995</v>
      </c>
      <c r="F346" s="29">
        <v>1281.4000000000001</v>
      </c>
      <c r="G346" s="202">
        <v>909.9</v>
      </c>
      <c r="H346" s="201">
        <v>560.20000000000005</v>
      </c>
      <c r="I346" s="225">
        <v>614.20000000000005</v>
      </c>
      <c r="J346" s="50">
        <f t="shared" si="14"/>
        <v>105219.95999999995</v>
      </c>
    </row>
    <row r="347" spans="1:10" ht="35.25" customHeight="1" x14ac:dyDescent="0.2">
      <c r="A347" s="660"/>
      <c r="B347" s="137" t="s">
        <v>1152</v>
      </c>
      <c r="C347" s="504" t="s">
        <v>39</v>
      </c>
      <c r="D347" s="223">
        <v>99.2</v>
      </c>
      <c r="E347" s="223">
        <v>0</v>
      </c>
      <c r="F347" s="223">
        <v>0</v>
      </c>
      <c r="G347" s="223">
        <v>0</v>
      </c>
      <c r="H347" s="202">
        <v>0</v>
      </c>
      <c r="I347" s="202">
        <v>0</v>
      </c>
      <c r="J347" s="50">
        <f t="shared" si="14"/>
        <v>99.2</v>
      </c>
    </row>
    <row r="348" spans="1:10" ht="47.25" customHeight="1" x14ac:dyDescent="0.2">
      <c r="A348" s="660"/>
      <c r="B348" s="137" t="s">
        <v>411</v>
      </c>
      <c r="C348" s="504" t="s">
        <v>39</v>
      </c>
      <c r="D348" s="223">
        <v>232</v>
      </c>
      <c r="E348" s="223">
        <v>0</v>
      </c>
      <c r="F348" s="223">
        <v>0</v>
      </c>
      <c r="G348" s="223">
        <v>0</v>
      </c>
      <c r="H348" s="202">
        <v>0</v>
      </c>
      <c r="I348" s="202">
        <v>0</v>
      </c>
      <c r="J348" s="50">
        <f t="shared" si="14"/>
        <v>232</v>
      </c>
    </row>
    <row r="349" spans="1:10" ht="30.75" customHeight="1" x14ac:dyDescent="0.2">
      <c r="A349" s="660"/>
      <c r="B349" s="137" t="s">
        <v>412</v>
      </c>
      <c r="C349" s="504" t="s">
        <v>39</v>
      </c>
      <c r="D349" s="223">
        <v>2275</v>
      </c>
      <c r="E349" s="223">
        <v>0</v>
      </c>
      <c r="F349" s="223">
        <v>0</v>
      </c>
      <c r="G349" s="223">
        <v>0</v>
      </c>
      <c r="H349" s="202">
        <v>0</v>
      </c>
      <c r="I349" s="202">
        <v>0</v>
      </c>
      <c r="J349" s="50">
        <f t="shared" si="14"/>
        <v>2275</v>
      </c>
    </row>
    <row r="350" spans="1:10" ht="35.25" customHeight="1" x14ac:dyDescent="0.2">
      <c r="A350" s="660"/>
      <c r="B350" s="137" t="s">
        <v>1022</v>
      </c>
      <c r="C350" s="504" t="s">
        <v>39</v>
      </c>
      <c r="D350" s="223">
        <v>1000</v>
      </c>
      <c r="E350" s="223">
        <v>0</v>
      </c>
      <c r="F350" s="223">
        <v>0</v>
      </c>
      <c r="G350" s="223">
        <v>0</v>
      </c>
      <c r="H350" s="202">
        <v>0</v>
      </c>
      <c r="I350" s="202">
        <v>0</v>
      </c>
      <c r="J350" s="50">
        <f t="shared" si="14"/>
        <v>1000</v>
      </c>
    </row>
    <row r="351" spans="1:10" ht="35.25" customHeight="1" x14ac:dyDescent="0.2">
      <c r="A351" s="660"/>
      <c r="B351" s="137" t="s">
        <v>1206</v>
      </c>
      <c r="C351" s="504" t="s">
        <v>39</v>
      </c>
      <c r="D351" s="223">
        <v>386.4</v>
      </c>
      <c r="E351" s="223">
        <v>0</v>
      </c>
      <c r="F351" s="223">
        <v>0</v>
      </c>
      <c r="G351" s="223">
        <v>0</v>
      </c>
      <c r="H351" s="202">
        <v>0</v>
      </c>
      <c r="I351" s="202">
        <v>0</v>
      </c>
      <c r="J351" s="50">
        <f t="shared" si="14"/>
        <v>386.4</v>
      </c>
    </row>
    <row r="352" spans="1:10" ht="31.5" customHeight="1" x14ac:dyDescent="0.2">
      <c r="A352" s="660"/>
      <c r="B352" s="137" t="s">
        <v>1023</v>
      </c>
      <c r="C352" s="504" t="s">
        <v>39</v>
      </c>
      <c r="D352" s="223">
        <v>1397</v>
      </c>
      <c r="E352" s="223">
        <v>0</v>
      </c>
      <c r="F352" s="223">
        <v>0</v>
      </c>
      <c r="G352" s="223">
        <v>79.599999999999994</v>
      </c>
      <c r="H352" s="201">
        <v>368.4</v>
      </c>
      <c r="I352" s="202">
        <v>0</v>
      </c>
      <c r="J352" s="50">
        <f t="shared" si="14"/>
        <v>1845</v>
      </c>
    </row>
    <row r="353" spans="1:10" ht="35.25" customHeight="1" x14ac:dyDescent="0.2">
      <c r="A353" s="660"/>
      <c r="B353" s="137" t="s">
        <v>1036</v>
      </c>
      <c r="C353" s="504" t="s">
        <v>39</v>
      </c>
      <c r="D353" s="223">
        <v>9884</v>
      </c>
      <c r="E353" s="223">
        <v>273.3</v>
      </c>
      <c r="F353" s="223">
        <v>372.9</v>
      </c>
      <c r="G353" s="223">
        <v>476.1</v>
      </c>
      <c r="H353" s="201">
        <v>193.4</v>
      </c>
      <c r="I353" s="225">
        <v>125.1</v>
      </c>
      <c r="J353" s="50">
        <f t="shared" si="14"/>
        <v>11324.8</v>
      </c>
    </row>
    <row r="354" spans="1:10" ht="30" customHeight="1" x14ac:dyDescent="0.2">
      <c r="A354" s="660"/>
      <c r="B354" s="137" t="s">
        <v>1037</v>
      </c>
      <c r="C354" s="504" t="s">
        <v>39</v>
      </c>
      <c r="D354" s="223">
        <v>12966.079999999998</v>
      </c>
      <c r="E354" s="223">
        <v>299.89999999999998</v>
      </c>
      <c r="F354" s="223">
        <v>361.6</v>
      </c>
      <c r="G354" s="223">
        <v>674.8</v>
      </c>
      <c r="H354" s="201">
        <v>1269.4000000000001</v>
      </c>
      <c r="I354" s="225">
        <v>941.4</v>
      </c>
      <c r="J354" s="50">
        <f t="shared" si="14"/>
        <v>16513.179999999997</v>
      </c>
    </row>
    <row r="355" spans="1:10" ht="32.25" customHeight="1" x14ac:dyDescent="0.2">
      <c r="A355" s="660"/>
      <c r="B355" s="460" t="s">
        <v>1190</v>
      </c>
      <c r="C355" s="504" t="s">
        <v>39</v>
      </c>
      <c r="D355" s="223">
        <v>143</v>
      </c>
      <c r="E355" s="223">
        <v>0</v>
      </c>
      <c r="F355" s="223">
        <v>0</v>
      </c>
      <c r="G355" s="223">
        <v>0</v>
      </c>
      <c r="H355" s="201">
        <v>0</v>
      </c>
      <c r="I355" s="225">
        <v>233.3</v>
      </c>
      <c r="J355" s="50">
        <f t="shared" si="14"/>
        <v>376.3</v>
      </c>
    </row>
    <row r="356" spans="1:10" ht="30" customHeight="1" x14ac:dyDescent="0.2">
      <c r="A356" s="661"/>
      <c r="B356" s="137" t="s">
        <v>413</v>
      </c>
      <c r="C356" s="504" t="s">
        <v>39</v>
      </c>
      <c r="D356" s="223">
        <v>11817.499999999998</v>
      </c>
      <c r="E356" s="223">
        <v>154.4</v>
      </c>
      <c r="F356" s="223">
        <v>0</v>
      </c>
      <c r="G356" s="201">
        <v>548.9</v>
      </c>
      <c r="H356" s="201">
        <v>199</v>
      </c>
      <c r="I356" s="225">
        <v>0</v>
      </c>
      <c r="J356" s="50">
        <f t="shared" si="14"/>
        <v>12719.799999999997</v>
      </c>
    </row>
    <row r="357" spans="1:10" ht="33" customHeight="1" x14ac:dyDescent="0.2">
      <c r="A357" s="80" t="s">
        <v>813</v>
      </c>
      <c r="B357" s="137" t="s">
        <v>1097</v>
      </c>
      <c r="C357" s="504" t="s">
        <v>39</v>
      </c>
      <c r="D357" s="223">
        <v>271</v>
      </c>
      <c r="E357" s="223">
        <v>0</v>
      </c>
      <c r="F357" s="223">
        <v>0</v>
      </c>
      <c r="G357" s="201">
        <v>0</v>
      </c>
      <c r="H357" s="201">
        <v>0</v>
      </c>
      <c r="I357" s="225">
        <v>0</v>
      </c>
      <c r="J357" s="50">
        <f t="shared" si="14"/>
        <v>271</v>
      </c>
    </row>
    <row r="358" spans="1:10" ht="29.25" customHeight="1" x14ac:dyDescent="0.2">
      <c r="A358" s="681" t="s">
        <v>414</v>
      </c>
      <c r="B358" s="137" t="s">
        <v>415</v>
      </c>
      <c r="C358" s="504" t="s">
        <v>39</v>
      </c>
      <c r="D358" s="223">
        <v>630</v>
      </c>
      <c r="E358" s="223">
        <v>0</v>
      </c>
      <c r="F358" s="223">
        <v>761.9</v>
      </c>
      <c r="G358" s="201">
        <v>0</v>
      </c>
      <c r="H358" s="201">
        <v>0</v>
      </c>
      <c r="I358" s="225">
        <v>0</v>
      </c>
      <c r="J358" s="50">
        <f t="shared" si="14"/>
        <v>1391.9</v>
      </c>
    </row>
    <row r="359" spans="1:10" ht="47.25" customHeight="1" x14ac:dyDescent="0.2">
      <c r="A359" s="682"/>
      <c r="B359" s="137" t="s">
        <v>1098</v>
      </c>
      <c r="C359" s="504" t="s">
        <v>39</v>
      </c>
      <c r="D359" s="223">
        <v>965.5</v>
      </c>
      <c r="E359" s="223">
        <v>0</v>
      </c>
      <c r="F359" s="93">
        <v>0</v>
      </c>
      <c r="G359" s="201">
        <v>0</v>
      </c>
      <c r="H359" s="201">
        <v>0</v>
      </c>
      <c r="I359" s="225">
        <v>0</v>
      </c>
      <c r="J359" s="50">
        <f t="shared" si="14"/>
        <v>965.5</v>
      </c>
    </row>
    <row r="360" spans="1:10" ht="34.5" customHeight="1" x14ac:dyDescent="0.2">
      <c r="A360" s="647" t="s">
        <v>416</v>
      </c>
      <c r="B360" s="137" t="s">
        <v>1000</v>
      </c>
      <c r="C360" s="504" t="s">
        <v>39</v>
      </c>
      <c r="D360" s="223">
        <v>115</v>
      </c>
      <c r="E360" s="223">
        <v>0</v>
      </c>
      <c r="F360" s="93">
        <v>0</v>
      </c>
      <c r="G360" s="201">
        <v>0</v>
      </c>
      <c r="H360" s="201">
        <v>0</v>
      </c>
      <c r="I360" s="225">
        <v>0</v>
      </c>
      <c r="J360" s="50">
        <f t="shared" si="14"/>
        <v>115</v>
      </c>
    </row>
    <row r="361" spans="1:10" ht="28.5" customHeight="1" x14ac:dyDescent="0.2">
      <c r="A361" s="648"/>
      <c r="B361" s="137" t="s">
        <v>417</v>
      </c>
      <c r="C361" s="504" t="s">
        <v>39</v>
      </c>
      <c r="D361" s="223">
        <v>484.1</v>
      </c>
      <c r="E361" s="223">
        <v>0</v>
      </c>
      <c r="F361" s="93">
        <v>0</v>
      </c>
      <c r="G361" s="201">
        <v>0</v>
      </c>
      <c r="H361" s="201">
        <v>0</v>
      </c>
      <c r="I361" s="225">
        <v>0</v>
      </c>
      <c r="J361" s="50">
        <f t="shared" si="14"/>
        <v>484.1</v>
      </c>
    </row>
    <row r="362" spans="1:10" ht="36.75" customHeight="1" x14ac:dyDescent="0.2">
      <c r="A362" s="57" t="s">
        <v>418</v>
      </c>
      <c r="B362" s="137" t="s">
        <v>419</v>
      </c>
      <c r="C362" s="504" t="s">
        <v>39</v>
      </c>
      <c r="D362" s="223">
        <v>123897.1</v>
      </c>
      <c r="E362" s="223">
        <v>0</v>
      </c>
      <c r="F362" s="93">
        <v>1067.5999999999999</v>
      </c>
      <c r="G362" s="223">
        <v>588.79999999999995</v>
      </c>
      <c r="H362" s="201">
        <v>0</v>
      </c>
      <c r="I362" s="225">
        <v>0</v>
      </c>
      <c r="J362" s="50">
        <f t="shared" si="14"/>
        <v>125553.50000000001</v>
      </c>
    </row>
    <row r="363" spans="1:10" ht="30.75" customHeight="1" x14ac:dyDescent="0.2">
      <c r="A363" s="57" t="s">
        <v>848</v>
      </c>
      <c r="B363" s="137" t="s">
        <v>1049</v>
      </c>
      <c r="C363" s="504" t="s">
        <v>39</v>
      </c>
      <c r="D363" s="223">
        <v>105.8</v>
      </c>
      <c r="E363" s="223">
        <v>0</v>
      </c>
      <c r="F363" s="223">
        <v>0</v>
      </c>
      <c r="G363" s="223">
        <v>0</v>
      </c>
      <c r="H363" s="201">
        <v>0</v>
      </c>
      <c r="I363" s="225">
        <v>0</v>
      </c>
      <c r="J363" s="50">
        <f t="shared" si="14"/>
        <v>105.8</v>
      </c>
    </row>
    <row r="364" spans="1:10" ht="30" customHeight="1" x14ac:dyDescent="0.2">
      <c r="A364" s="57" t="s">
        <v>846</v>
      </c>
      <c r="B364" s="137" t="s">
        <v>1153</v>
      </c>
      <c r="C364" s="504" t="s">
        <v>39</v>
      </c>
      <c r="D364" s="223">
        <v>415.3</v>
      </c>
      <c r="E364" s="223">
        <v>0</v>
      </c>
      <c r="F364" s="223">
        <v>233.8</v>
      </c>
      <c r="G364" s="223">
        <v>0</v>
      </c>
      <c r="H364" s="201">
        <v>281</v>
      </c>
      <c r="I364" s="225">
        <v>0</v>
      </c>
      <c r="J364" s="50">
        <f t="shared" si="14"/>
        <v>930.1</v>
      </c>
    </row>
    <row r="365" spans="1:10" ht="47.25" customHeight="1" x14ac:dyDescent="0.2">
      <c r="A365" s="57" t="s">
        <v>1005</v>
      </c>
      <c r="B365" s="137" t="s">
        <v>1017</v>
      </c>
      <c r="C365" s="504" t="s">
        <v>39</v>
      </c>
      <c r="D365" s="223">
        <v>802</v>
      </c>
      <c r="E365" s="223">
        <v>0</v>
      </c>
      <c r="F365" s="223">
        <v>0</v>
      </c>
      <c r="G365" s="223">
        <v>0</v>
      </c>
      <c r="H365" s="201">
        <v>0</v>
      </c>
      <c r="I365" s="225">
        <v>0</v>
      </c>
      <c r="J365" s="50">
        <f t="shared" ref="J365:J398" si="15">SUM(D365:I365)</f>
        <v>802</v>
      </c>
    </row>
    <row r="366" spans="1:10" ht="35.25" customHeight="1" x14ac:dyDescent="0.2">
      <c r="A366" s="364" t="s">
        <v>855</v>
      </c>
      <c r="B366" s="137" t="s">
        <v>1295</v>
      </c>
      <c r="C366" s="504" t="s">
        <v>39</v>
      </c>
      <c r="D366" s="223">
        <v>0</v>
      </c>
      <c r="E366" s="223">
        <v>0</v>
      </c>
      <c r="F366" s="223">
        <v>0</v>
      </c>
      <c r="G366" s="223">
        <v>0</v>
      </c>
      <c r="H366" s="201">
        <v>346.4</v>
      </c>
      <c r="I366" s="225">
        <v>0</v>
      </c>
      <c r="J366" s="50">
        <f t="shared" si="15"/>
        <v>346.4</v>
      </c>
    </row>
    <row r="367" spans="1:10" ht="35.25" customHeight="1" x14ac:dyDescent="0.2">
      <c r="A367" s="58" t="s">
        <v>420</v>
      </c>
      <c r="B367" s="137" t="s">
        <v>421</v>
      </c>
      <c r="C367" s="504" t="s">
        <v>39</v>
      </c>
      <c r="D367" s="223">
        <v>210.9</v>
      </c>
      <c r="E367" s="223">
        <v>0</v>
      </c>
      <c r="F367" s="223">
        <v>0</v>
      </c>
      <c r="G367" s="223">
        <v>0</v>
      </c>
      <c r="H367" s="201">
        <v>0</v>
      </c>
      <c r="I367" s="225">
        <v>0</v>
      </c>
      <c r="J367" s="50">
        <f t="shared" si="15"/>
        <v>210.9</v>
      </c>
    </row>
    <row r="368" spans="1:10" ht="31.5" customHeight="1" x14ac:dyDescent="0.2">
      <c r="A368" s="659" t="s">
        <v>422</v>
      </c>
      <c r="B368" s="137" t="s">
        <v>423</v>
      </c>
      <c r="C368" s="504" t="s">
        <v>39</v>
      </c>
      <c r="D368" s="223">
        <v>14377.330000000004</v>
      </c>
      <c r="E368" s="223">
        <v>0</v>
      </c>
      <c r="F368" s="223">
        <v>0</v>
      </c>
      <c r="G368" s="223">
        <v>0</v>
      </c>
      <c r="H368" s="201">
        <v>0</v>
      </c>
      <c r="I368" s="225">
        <v>0</v>
      </c>
      <c r="J368" s="50">
        <f t="shared" si="15"/>
        <v>14377.330000000004</v>
      </c>
    </row>
    <row r="369" spans="1:10" ht="36.75" customHeight="1" x14ac:dyDescent="0.2">
      <c r="A369" s="660"/>
      <c r="B369" s="137" t="s">
        <v>424</v>
      </c>
      <c r="C369" s="504" t="s">
        <v>39</v>
      </c>
      <c r="D369" s="223">
        <v>52627.77</v>
      </c>
      <c r="E369" s="202">
        <v>612.5</v>
      </c>
      <c r="F369" s="29">
        <v>660.8</v>
      </c>
      <c r="G369" s="201">
        <v>545.1</v>
      </c>
      <c r="H369" s="201">
        <v>1108.9000000000001</v>
      </c>
      <c r="I369" s="225">
        <v>0</v>
      </c>
      <c r="J369" s="50">
        <f t="shared" si="15"/>
        <v>55555.07</v>
      </c>
    </row>
    <row r="370" spans="1:10" ht="47.25" customHeight="1" x14ac:dyDescent="0.2">
      <c r="A370" s="660"/>
      <c r="B370" s="137" t="s">
        <v>425</v>
      </c>
      <c r="C370" s="504" t="s">
        <v>39</v>
      </c>
      <c r="D370" s="223">
        <v>90606.150000000009</v>
      </c>
      <c r="E370" s="93">
        <v>0</v>
      </c>
      <c r="F370" s="29">
        <v>0</v>
      </c>
      <c r="G370" s="29">
        <v>0</v>
      </c>
      <c r="H370" s="201">
        <v>0</v>
      </c>
      <c r="I370" s="225">
        <v>1111.3</v>
      </c>
      <c r="J370" s="50">
        <f t="shared" si="15"/>
        <v>91717.450000000012</v>
      </c>
    </row>
    <row r="371" spans="1:10" ht="30" customHeight="1" x14ac:dyDescent="0.2">
      <c r="A371" s="660"/>
      <c r="B371" s="137" t="s">
        <v>1164</v>
      </c>
      <c r="C371" s="504" t="s">
        <v>39</v>
      </c>
      <c r="D371" s="223">
        <v>483.4</v>
      </c>
      <c r="E371" s="93">
        <v>0</v>
      </c>
      <c r="F371" s="29">
        <v>0</v>
      </c>
      <c r="G371" s="29">
        <v>0</v>
      </c>
      <c r="H371" s="223">
        <v>229.1</v>
      </c>
      <c r="I371" s="225">
        <v>0</v>
      </c>
      <c r="J371" s="50">
        <f t="shared" si="15"/>
        <v>712.5</v>
      </c>
    </row>
    <row r="372" spans="1:10" ht="34.5" customHeight="1" x14ac:dyDescent="0.2">
      <c r="A372" s="660"/>
      <c r="B372" s="137" t="s">
        <v>1099</v>
      </c>
      <c r="C372" s="504" t="s">
        <v>39</v>
      </c>
      <c r="D372" s="223">
        <v>620.20000000000005</v>
      </c>
      <c r="E372" s="93">
        <v>0</v>
      </c>
      <c r="F372" s="29">
        <v>0</v>
      </c>
      <c r="G372" s="29">
        <v>190.5</v>
      </c>
      <c r="H372" s="201">
        <v>364.6</v>
      </c>
      <c r="I372" s="225">
        <v>550</v>
      </c>
      <c r="J372" s="50">
        <f t="shared" si="15"/>
        <v>1725.3000000000002</v>
      </c>
    </row>
    <row r="373" spans="1:10" ht="30" customHeight="1" x14ac:dyDescent="0.2">
      <c r="A373" s="661"/>
      <c r="B373" s="61" t="s">
        <v>426</v>
      </c>
      <c r="C373" s="504" t="s">
        <v>39</v>
      </c>
      <c r="D373" s="223">
        <v>923.38</v>
      </c>
      <c r="E373" s="93">
        <v>0</v>
      </c>
      <c r="F373" s="29">
        <v>0</v>
      </c>
      <c r="G373" s="29">
        <v>0</v>
      </c>
      <c r="H373" s="29">
        <v>0</v>
      </c>
      <c r="I373" s="225">
        <v>0</v>
      </c>
      <c r="J373" s="50">
        <f t="shared" si="15"/>
        <v>923.38</v>
      </c>
    </row>
    <row r="374" spans="1:10" ht="30" customHeight="1" x14ac:dyDescent="0.2">
      <c r="A374" s="115" t="s">
        <v>863</v>
      </c>
      <c r="B374" s="61" t="s">
        <v>1285</v>
      </c>
      <c r="C374" s="504" t="s">
        <v>39</v>
      </c>
      <c r="D374" s="223">
        <v>0</v>
      </c>
      <c r="E374" s="93">
        <v>0</v>
      </c>
      <c r="F374" s="29">
        <v>0</v>
      </c>
      <c r="G374" s="29">
        <v>147.1</v>
      </c>
      <c r="H374" s="29">
        <v>0</v>
      </c>
      <c r="I374" s="225">
        <v>0</v>
      </c>
      <c r="J374" s="50">
        <f t="shared" si="15"/>
        <v>147.1</v>
      </c>
    </row>
    <row r="375" spans="1:10" ht="30" customHeight="1" x14ac:dyDescent="0.2">
      <c r="A375" s="659" t="s">
        <v>427</v>
      </c>
      <c r="B375" s="137" t="s">
        <v>428</v>
      </c>
      <c r="C375" s="504" t="s">
        <v>39</v>
      </c>
      <c r="D375" s="223">
        <v>13616.290000000003</v>
      </c>
      <c r="E375" s="93">
        <v>0</v>
      </c>
      <c r="F375" s="29">
        <v>0</v>
      </c>
      <c r="G375" s="29">
        <v>0</v>
      </c>
      <c r="H375" s="29">
        <v>0</v>
      </c>
      <c r="I375" s="225">
        <v>0</v>
      </c>
      <c r="J375" s="50">
        <f t="shared" si="15"/>
        <v>13616.290000000003</v>
      </c>
    </row>
    <row r="376" spans="1:10" ht="36.75" customHeight="1" x14ac:dyDescent="0.2">
      <c r="A376" s="660"/>
      <c r="B376" s="137" t="s">
        <v>429</v>
      </c>
      <c r="C376" s="504" t="s">
        <v>39</v>
      </c>
      <c r="D376" s="223">
        <v>1668.8000000000002</v>
      </c>
      <c r="E376" s="93">
        <v>0</v>
      </c>
      <c r="F376" s="29">
        <v>0</v>
      </c>
      <c r="G376" s="29">
        <v>0</v>
      </c>
      <c r="H376" s="29">
        <v>0</v>
      </c>
      <c r="I376" s="225">
        <v>0</v>
      </c>
      <c r="J376" s="50">
        <f t="shared" si="15"/>
        <v>1668.8000000000002</v>
      </c>
    </row>
    <row r="377" spans="1:10" ht="35.25" customHeight="1" x14ac:dyDescent="0.2">
      <c r="A377" s="660"/>
      <c r="B377" s="137" t="s">
        <v>430</v>
      </c>
      <c r="C377" s="504" t="s">
        <v>39</v>
      </c>
      <c r="D377" s="223">
        <v>623.5</v>
      </c>
      <c r="E377" s="93">
        <v>0</v>
      </c>
      <c r="F377" s="29">
        <v>0</v>
      </c>
      <c r="G377" s="29">
        <v>0</v>
      </c>
      <c r="H377" s="29">
        <v>0</v>
      </c>
      <c r="I377" s="225">
        <v>0</v>
      </c>
      <c r="J377" s="50">
        <f t="shared" si="15"/>
        <v>623.5</v>
      </c>
    </row>
    <row r="378" spans="1:10" ht="30" customHeight="1" x14ac:dyDescent="0.2">
      <c r="A378" s="660"/>
      <c r="B378" s="137" t="s">
        <v>802</v>
      </c>
      <c r="C378" s="504" t="s">
        <v>39</v>
      </c>
      <c r="D378" s="223">
        <v>312.8</v>
      </c>
      <c r="E378" s="93">
        <v>0</v>
      </c>
      <c r="F378" s="93">
        <v>116.6</v>
      </c>
      <c r="G378" s="29">
        <v>97</v>
      </c>
      <c r="H378" s="29">
        <v>216.2</v>
      </c>
      <c r="I378" s="225">
        <v>159.1</v>
      </c>
      <c r="J378" s="50">
        <f t="shared" si="15"/>
        <v>901.69999999999993</v>
      </c>
    </row>
    <row r="379" spans="1:10" ht="35.25" customHeight="1" x14ac:dyDescent="0.2">
      <c r="A379" s="661"/>
      <c r="B379" s="137" t="s">
        <v>1050</v>
      </c>
      <c r="C379" s="504" t="s">
        <v>39</v>
      </c>
      <c r="D379" s="223">
        <v>518</v>
      </c>
      <c r="E379" s="93">
        <v>0</v>
      </c>
      <c r="F379" s="93">
        <v>0</v>
      </c>
      <c r="G379" s="29">
        <v>0</v>
      </c>
      <c r="H379" s="29">
        <v>227.1</v>
      </c>
      <c r="I379" s="225">
        <v>260</v>
      </c>
      <c r="J379" s="50">
        <f t="shared" si="15"/>
        <v>1005.1</v>
      </c>
    </row>
    <row r="380" spans="1:10" ht="30" customHeight="1" x14ac:dyDescent="0.2">
      <c r="A380" s="468" t="s">
        <v>762</v>
      </c>
      <c r="B380" s="137" t="s">
        <v>792</v>
      </c>
      <c r="C380" s="504" t="s">
        <v>39</v>
      </c>
      <c r="D380" s="53">
        <v>337</v>
      </c>
      <c r="E380" s="93">
        <v>0</v>
      </c>
      <c r="F380" s="93">
        <v>0</v>
      </c>
      <c r="G380" s="93">
        <v>0</v>
      </c>
      <c r="H380" s="93">
        <v>0</v>
      </c>
      <c r="I380" s="225">
        <v>0</v>
      </c>
      <c r="J380" s="458">
        <f t="shared" si="15"/>
        <v>337</v>
      </c>
    </row>
    <row r="381" spans="1:10" ht="33" customHeight="1" x14ac:dyDescent="0.2">
      <c r="A381" s="662" t="s">
        <v>431</v>
      </c>
      <c r="B381" s="312" t="s">
        <v>432</v>
      </c>
      <c r="C381" s="504" t="s">
        <v>39</v>
      </c>
      <c r="D381" s="53">
        <v>44996.799999999996</v>
      </c>
      <c r="E381" s="93">
        <v>0</v>
      </c>
      <c r="F381" s="93">
        <v>0</v>
      </c>
      <c r="G381" s="29">
        <v>0</v>
      </c>
      <c r="H381" s="93">
        <v>0</v>
      </c>
      <c r="I381" s="225">
        <v>0</v>
      </c>
      <c r="J381" s="458">
        <f t="shared" si="15"/>
        <v>44996.799999999996</v>
      </c>
    </row>
    <row r="382" spans="1:10" ht="34.5" customHeight="1" x14ac:dyDescent="0.2">
      <c r="A382" s="663"/>
      <c r="B382" s="312" t="s">
        <v>433</v>
      </c>
      <c r="C382" s="504" t="s">
        <v>39</v>
      </c>
      <c r="D382" s="201">
        <v>10624.800000000001</v>
      </c>
      <c r="E382" s="93">
        <v>102.8</v>
      </c>
      <c r="F382" s="93">
        <v>0</v>
      </c>
      <c r="G382" s="29">
        <v>0</v>
      </c>
      <c r="H382" s="93">
        <v>0</v>
      </c>
      <c r="I382" s="225">
        <v>0</v>
      </c>
      <c r="J382" s="50">
        <f t="shared" si="15"/>
        <v>10727.6</v>
      </c>
    </row>
    <row r="383" spans="1:10" ht="30" customHeight="1" x14ac:dyDescent="0.2">
      <c r="A383" s="653"/>
      <c r="B383" s="137" t="s">
        <v>434</v>
      </c>
      <c r="C383" s="504" t="s">
        <v>39</v>
      </c>
      <c r="D383" s="223">
        <v>484.8</v>
      </c>
      <c r="E383" s="93">
        <v>0</v>
      </c>
      <c r="F383" s="93">
        <v>0</v>
      </c>
      <c r="G383" s="29">
        <v>0</v>
      </c>
      <c r="H383" s="93">
        <v>0</v>
      </c>
      <c r="I383" s="225">
        <v>0</v>
      </c>
      <c r="J383" s="50">
        <f t="shared" si="15"/>
        <v>484.8</v>
      </c>
    </row>
    <row r="384" spans="1:10" ht="33" customHeight="1" x14ac:dyDescent="0.2">
      <c r="A384" s="664"/>
      <c r="B384" s="312" t="s">
        <v>435</v>
      </c>
      <c r="C384" s="504" t="s">
        <v>39</v>
      </c>
      <c r="D384" s="223">
        <v>20746.709999999995</v>
      </c>
      <c r="E384" s="202">
        <v>458</v>
      </c>
      <c r="F384" s="93">
        <v>0</v>
      </c>
      <c r="G384" s="202">
        <v>505.8</v>
      </c>
      <c r="H384" s="201">
        <v>687</v>
      </c>
      <c r="I384" s="225">
        <v>666</v>
      </c>
      <c r="J384" s="50">
        <f t="shared" si="15"/>
        <v>23063.509999999995</v>
      </c>
    </row>
    <row r="385" spans="1:10" ht="30.75" customHeight="1" x14ac:dyDescent="0.2">
      <c r="A385" s="653"/>
      <c r="B385" s="137" t="s">
        <v>436</v>
      </c>
      <c r="C385" s="504" t="s">
        <v>39</v>
      </c>
      <c r="D385" s="223">
        <v>1812.8000000000002</v>
      </c>
      <c r="E385" s="202">
        <v>0</v>
      </c>
      <c r="F385" s="93">
        <v>0</v>
      </c>
      <c r="G385" s="202">
        <v>0</v>
      </c>
      <c r="H385" s="201">
        <v>0</v>
      </c>
      <c r="I385" s="201">
        <v>0</v>
      </c>
      <c r="J385" s="50">
        <f t="shared" si="15"/>
        <v>1812.8000000000002</v>
      </c>
    </row>
    <row r="386" spans="1:10" ht="33" customHeight="1" x14ac:dyDescent="0.2">
      <c r="A386" s="653"/>
      <c r="B386" s="137" t="s">
        <v>335</v>
      </c>
      <c r="C386" s="504" t="s">
        <v>39</v>
      </c>
      <c r="D386" s="223">
        <v>5517.4500000000007</v>
      </c>
      <c r="E386" s="202">
        <v>0</v>
      </c>
      <c r="F386" s="93">
        <v>0</v>
      </c>
      <c r="G386" s="202">
        <v>0</v>
      </c>
      <c r="H386" s="201">
        <v>0</v>
      </c>
      <c r="I386" s="201">
        <v>0</v>
      </c>
      <c r="J386" s="50">
        <f t="shared" si="15"/>
        <v>5517.4500000000007</v>
      </c>
    </row>
    <row r="387" spans="1:10" ht="49.5" customHeight="1" x14ac:dyDescent="0.2">
      <c r="A387" s="652"/>
      <c r="B387" s="137" t="s">
        <v>437</v>
      </c>
      <c r="C387" s="504" t="s">
        <v>39</v>
      </c>
      <c r="D387" s="223">
        <v>2178.2000000000003</v>
      </c>
      <c r="E387" s="202">
        <v>0</v>
      </c>
      <c r="F387" s="93">
        <v>0</v>
      </c>
      <c r="G387" s="202">
        <v>0</v>
      </c>
      <c r="H387" s="201">
        <v>0</v>
      </c>
      <c r="I387" s="201">
        <v>0</v>
      </c>
      <c r="J387" s="50">
        <f t="shared" si="15"/>
        <v>2178.2000000000003</v>
      </c>
    </row>
    <row r="388" spans="1:10" ht="30" customHeight="1" x14ac:dyDescent="0.2">
      <c r="A388" s="57" t="s">
        <v>441</v>
      </c>
      <c r="B388" s="137" t="s">
        <v>442</v>
      </c>
      <c r="C388" s="504" t="s">
        <v>39</v>
      </c>
      <c r="D388" s="223">
        <v>71669.64</v>
      </c>
      <c r="E388" s="202">
        <v>1331.9</v>
      </c>
      <c r="F388" s="29">
        <v>615</v>
      </c>
      <c r="G388" s="201">
        <v>1119.8900000000001</v>
      </c>
      <c r="H388" s="201">
        <v>476.7</v>
      </c>
      <c r="I388" s="225">
        <v>545.29999999999995</v>
      </c>
      <c r="J388" s="50">
        <f t="shared" si="15"/>
        <v>75758.429999999993</v>
      </c>
    </row>
    <row r="389" spans="1:10" ht="39.75" customHeight="1" x14ac:dyDescent="0.2">
      <c r="A389" s="651" t="s">
        <v>438</v>
      </c>
      <c r="B389" s="137" t="s">
        <v>1125</v>
      </c>
      <c r="C389" s="504" t="s">
        <v>39</v>
      </c>
      <c r="D389" s="223">
        <v>745.4</v>
      </c>
      <c r="E389" s="202">
        <v>0</v>
      </c>
      <c r="F389" s="488">
        <v>0</v>
      </c>
      <c r="G389" s="202">
        <v>193.6</v>
      </c>
      <c r="H389" s="223">
        <v>0</v>
      </c>
      <c r="I389" s="223">
        <v>0</v>
      </c>
      <c r="J389" s="50">
        <f t="shared" si="15"/>
        <v>939</v>
      </c>
    </row>
    <row r="390" spans="1:10" ht="33.75" customHeight="1" x14ac:dyDescent="0.2">
      <c r="A390" s="653"/>
      <c r="B390" s="137" t="s">
        <v>439</v>
      </c>
      <c r="C390" s="504" t="s">
        <v>39</v>
      </c>
      <c r="D390" s="53">
        <v>1932.6999999999998</v>
      </c>
      <c r="E390" s="202">
        <v>0</v>
      </c>
      <c r="F390" s="488">
        <v>0</v>
      </c>
      <c r="G390" s="202">
        <v>0</v>
      </c>
      <c r="H390" s="201">
        <v>0</v>
      </c>
      <c r="I390" s="223">
        <v>0</v>
      </c>
      <c r="J390" s="50">
        <f t="shared" si="15"/>
        <v>1932.6999999999998</v>
      </c>
    </row>
    <row r="391" spans="1:10" ht="36.75" customHeight="1" x14ac:dyDescent="0.2">
      <c r="A391" s="652"/>
      <c r="B391" s="137" t="s">
        <v>440</v>
      </c>
      <c r="C391" s="504" t="s">
        <v>39</v>
      </c>
      <c r="D391" s="223">
        <v>26925.5</v>
      </c>
      <c r="E391" s="202">
        <v>771</v>
      </c>
      <c r="F391" s="488">
        <v>457.4</v>
      </c>
      <c r="G391" s="201">
        <v>433.4</v>
      </c>
      <c r="H391" s="201">
        <v>993.9</v>
      </c>
      <c r="I391" s="225">
        <v>1219.9000000000001</v>
      </c>
      <c r="J391" s="50">
        <f t="shared" si="15"/>
        <v>30801.100000000006</v>
      </c>
    </row>
    <row r="392" spans="1:10" ht="35.25" customHeight="1" x14ac:dyDescent="0.2">
      <c r="A392" s="114" t="s">
        <v>443</v>
      </c>
      <c r="B392" s="137" t="s">
        <v>444</v>
      </c>
      <c r="C392" s="504" t="s">
        <v>39</v>
      </c>
      <c r="D392" s="53">
        <v>1323.4</v>
      </c>
      <c r="E392" s="201">
        <v>0</v>
      </c>
      <c r="F392" s="489">
        <v>0</v>
      </c>
      <c r="G392" s="201">
        <v>0</v>
      </c>
      <c r="H392" s="201">
        <v>0</v>
      </c>
      <c r="I392" s="201">
        <v>0</v>
      </c>
      <c r="J392" s="50">
        <f t="shared" si="15"/>
        <v>1323.4</v>
      </c>
    </row>
    <row r="393" spans="1:10" ht="34.5" customHeight="1" x14ac:dyDescent="0.2">
      <c r="A393" s="364" t="s">
        <v>445</v>
      </c>
      <c r="B393" s="137" t="s">
        <v>446</v>
      </c>
      <c r="C393" s="504" t="s">
        <v>39</v>
      </c>
      <c r="D393" s="223">
        <v>705</v>
      </c>
      <c r="E393" s="201">
        <v>0</v>
      </c>
      <c r="F393" s="489">
        <v>0</v>
      </c>
      <c r="G393" s="201">
        <v>0</v>
      </c>
      <c r="H393" s="201">
        <v>0</v>
      </c>
      <c r="I393" s="201">
        <v>0</v>
      </c>
      <c r="J393" s="50">
        <f t="shared" si="15"/>
        <v>705</v>
      </c>
    </row>
    <row r="394" spans="1:10" ht="28.5" customHeight="1" x14ac:dyDescent="0.2">
      <c r="A394" s="659" t="s">
        <v>447</v>
      </c>
      <c r="B394" s="137" t="s">
        <v>448</v>
      </c>
      <c r="C394" s="504" t="s">
        <v>39</v>
      </c>
      <c r="D394" s="223">
        <v>54354.500000000022</v>
      </c>
      <c r="E394" s="93">
        <v>251.2</v>
      </c>
      <c r="F394" s="93">
        <v>361</v>
      </c>
      <c r="G394" s="201">
        <v>393.8</v>
      </c>
      <c r="H394" s="201">
        <v>178.2</v>
      </c>
      <c r="I394" s="225">
        <v>986.6</v>
      </c>
      <c r="J394" s="50">
        <f t="shared" si="15"/>
        <v>56525.300000000017</v>
      </c>
    </row>
    <row r="395" spans="1:10" ht="35.25" customHeight="1" x14ac:dyDescent="0.2">
      <c r="A395" s="660"/>
      <c r="B395" s="137" t="s">
        <v>449</v>
      </c>
      <c r="C395" s="504" t="s">
        <v>39</v>
      </c>
      <c r="D395" s="223">
        <v>1691</v>
      </c>
      <c r="E395" s="29">
        <v>0</v>
      </c>
      <c r="F395" s="29">
        <v>0</v>
      </c>
      <c r="G395" s="29">
        <v>0</v>
      </c>
      <c r="H395" s="29">
        <v>0</v>
      </c>
      <c r="I395" s="225">
        <v>0</v>
      </c>
      <c r="J395" s="50">
        <f t="shared" si="15"/>
        <v>1691</v>
      </c>
    </row>
    <row r="396" spans="1:10" ht="29.25" customHeight="1" x14ac:dyDescent="0.2">
      <c r="A396" s="661"/>
      <c r="B396" s="137" t="s">
        <v>450</v>
      </c>
      <c r="C396" s="504" t="s">
        <v>39</v>
      </c>
      <c r="D396" s="223">
        <v>27832.749999999996</v>
      </c>
      <c r="E396" s="29">
        <v>0</v>
      </c>
      <c r="F396" s="29">
        <v>0</v>
      </c>
      <c r="G396" s="29">
        <v>0</v>
      </c>
      <c r="H396" s="29">
        <v>0</v>
      </c>
      <c r="I396" s="225">
        <v>0</v>
      </c>
      <c r="J396" s="50">
        <f t="shared" si="15"/>
        <v>27832.749999999996</v>
      </c>
    </row>
    <row r="397" spans="1:10" ht="33" customHeight="1" x14ac:dyDescent="0.2">
      <c r="A397" s="659" t="s">
        <v>768</v>
      </c>
      <c r="B397" s="460" t="s">
        <v>1174</v>
      </c>
      <c r="C397" s="504" t="s">
        <v>39</v>
      </c>
      <c r="D397" s="223">
        <v>125</v>
      </c>
      <c r="E397" s="29">
        <v>0</v>
      </c>
      <c r="F397" s="29">
        <v>0</v>
      </c>
      <c r="G397" s="29">
        <v>0</v>
      </c>
      <c r="H397" s="29">
        <v>0</v>
      </c>
      <c r="I397" s="225">
        <v>0</v>
      </c>
      <c r="J397" s="50">
        <f t="shared" si="15"/>
        <v>125</v>
      </c>
    </row>
    <row r="398" spans="1:10" ht="30" customHeight="1" x14ac:dyDescent="0.2">
      <c r="A398" s="660"/>
      <c r="B398" s="137" t="s">
        <v>1127</v>
      </c>
      <c r="C398" s="504" t="s">
        <v>39</v>
      </c>
      <c r="D398" s="223">
        <v>670</v>
      </c>
      <c r="E398" s="29">
        <v>0</v>
      </c>
      <c r="F398" s="29">
        <v>0</v>
      </c>
      <c r="G398" s="29">
        <v>0</v>
      </c>
      <c r="H398" s="29">
        <v>120.2</v>
      </c>
      <c r="I398" s="225">
        <v>52</v>
      </c>
      <c r="J398" s="50">
        <f t="shared" si="15"/>
        <v>842.2</v>
      </c>
    </row>
    <row r="399" spans="1:10" ht="33" customHeight="1" x14ac:dyDescent="0.2">
      <c r="A399" s="660"/>
      <c r="B399" s="137" t="s">
        <v>1215</v>
      </c>
      <c r="C399" s="504" t="s">
        <v>39</v>
      </c>
      <c r="D399" s="223">
        <v>385.6</v>
      </c>
      <c r="E399" s="29">
        <v>0</v>
      </c>
      <c r="F399" s="223">
        <v>281.8</v>
      </c>
      <c r="G399" s="29">
        <v>0</v>
      </c>
      <c r="H399" s="223">
        <v>0</v>
      </c>
      <c r="I399" s="223">
        <v>199.4</v>
      </c>
      <c r="J399" s="50">
        <f t="shared" ref="J399:J431" si="16">SUM(D399:I399)</f>
        <v>866.80000000000007</v>
      </c>
    </row>
    <row r="400" spans="1:10" ht="32.25" customHeight="1" x14ac:dyDescent="0.2">
      <c r="A400" s="660"/>
      <c r="B400" s="460" t="s">
        <v>1176</v>
      </c>
      <c r="C400" s="504" t="s">
        <v>39</v>
      </c>
      <c r="D400" s="223">
        <v>125</v>
      </c>
      <c r="E400" s="29">
        <v>0</v>
      </c>
      <c r="F400" s="29">
        <v>0</v>
      </c>
      <c r="G400" s="29">
        <v>0</v>
      </c>
      <c r="H400" s="223">
        <v>0</v>
      </c>
      <c r="I400" s="225">
        <v>0</v>
      </c>
      <c r="J400" s="50">
        <f t="shared" si="16"/>
        <v>125</v>
      </c>
    </row>
    <row r="401" spans="1:10" ht="30" customHeight="1" x14ac:dyDescent="0.2">
      <c r="A401" s="661"/>
      <c r="B401" s="460" t="s">
        <v>1175</v>
      </c>
      <c r="C401" s="504" t="s">
        <v>39</v>
      </c>
      <c r="D401" s="223">
        <v>125</v>
      </c>
      <c r="E401" s="29">
        <v>0</v>
      </c>
      <c r="F401" s="29">
        <v>0</v>
      </c>
      <c r="G401" s="29">
        <v>0</v>
      </c>
      <c r="H401" s="223">
        <v>0</v>
      </c>
      <c r="I401" s="225">
        <v>0</v>
      </c>
      <c r="J401" s="50">
        <f t="shared" si="16"/>
        <v>125</v>
      </c>
    </row>
    <row r="402" spans="1:10" ht="46.5" customHeight="1" x14ac:dyDescent="0.2">
      <c r="A402" s="651" t="s">
        <v>451</v>
      </c>
      <c r="B402" s="137" t="s">
        <v>1156</v>
      </c>
      <c r="C402" s="504" t="s">
        <v>39</v>
      </c>
      <c r="D402" s="223">
        <v>88</v>
      </c>
      <c r="E402" s="29">
        <v>0</v>
      </c>
      <c r="F402" s="29">
        <v>0</v>
      </c>
      <c r="G402" s="29">
        <v>0</v>
      </c>
      <c r="H402" s="223">
        <v>0</v>
      </c>
      <c r="I402" s="225">
        <v>0</v>
      </c>
      <c r="J402" s="50">
        <f t="shared" si="16"/>
        <v>88</v>
      </c>
    </row>
    <row r="403" spans="1:10" ht="35.25" customHeight="1" x14ac:dyDescent="0.2">
      <c r="A403" s="653"/>
      <c r="B403" s="137" t="s">
        <v>452</v>
      </c>
      <c r="C403" s="504" t="s">
        <v>39</v>
      </c>
      <c r="D403" s="53">
        <v>611.09999999999991</v>
      </c>
      <c r="E403" s="29">
        <v>0</v>
      </c>
      <c r="F403" s="29">
        <v>0</v>
      </c>
      <c r="G403" s="29">
        <v>0</v>
      </c>
      <c r="H403" s="223">
        <v>0</v>
      </c>
      <c r="I403" s="225">
        <v>0</v>
      </c>
      <c r="J403" s="50">
        <f t="shared" si="16"/>
        <v>611.09999999999991</v>
      </c>
    </row>
    <row r="404" spans="1:10" ht="48" customHeight="1" x14ac:dyDescent="0.2">
      <c r="A404" s="652"/>
      <c r="B404" s="137" t="s">
        <v>453</v>
      </c>
      <c r="C404" s="504" t="s">
        <v>39</v>
      </c>
      <c r="D404" s="223">
        <v>1058.82</v>
      </c>
      <c r="E404" s="29">
        <v>0</v>
      </c>
      <c r="F404" s="29">
        <v>0</v>
      </c>
      <c r="G404" s="29">
        <v>0</v>
      </c>
      <c r="H404" s="223">
        <v>0</v>
      </c>
      <c r="I404" s="225">
        <v>0</v>
      </c>
      <c r="J404" s="50">
        <f t="shared" si="16"/>
        <v>1058.82</v>
      </c>
    </row>
    <row r="405" spans="1:10" ht="29.25" customHeight="1" x14ac:dyDescent="0.2">
      <c r="A405" s="81" t="s">
        <v>454</v>
      </c>
      <c r="B405" s="137" t="s">
        <v>455</v>
      </c>
      <c r="C405" s="504" t="s">
        <v>39</v>
      </c>
      <c r="D405" s="223">
        <v>175.4</v>
      </c>
      <c r="E405" s="29">
        <v>0</v>
      </c>
      <c r="F405" s="29">
        <v>0</v>
      </c>
      <c r="G405" s="29">
        <v>0</v>
      </c>
      <c r="H405" s="223">
        <v>0</v>
      </c>
      <c r="I405" s="225">
        <v>0</v>
      </c>
      <c r="J405" s="50">
        <f t="shared" si="16"/>
        <v>175.4</v>
      </c>
    </row>
    <row r="406" spans="1:10" ht="29.25" customHeight="1" x14ac:dyDescent="0.2">
      <c r="A406" s="365" t="s">
        <v>925</v>
      </c>
      <c r="B406" s="460" t="s">
        <v>1177</v>
      </c>
      <c r="C406" s="504" t="s">
        <v>39</v>
      </c>
      <c r="D406" s="223">
        <v>60</v>
      </c>
      <c r="E406" s="29">
        <v>0</v>
      </c>
      <c r="F406" s="29">
        <v>0</v>
      </c>
      <c r="G406" s="29">
        <v>0</v>
      </c>
      <c r="H406" s="223">
        <v>0</v>
      </c>
      <c r="I406" s="225">
        <v>0</v>
      </c>
      <c r="J406" s="50">
        <f t="shared" si="16"/>
        <v>60</v>
      </c>
    </row>
    <row r="407" spans="1:10" ht="35.25" customHeight="1" x14ac:dyDescent="0.2">
      <c r="A407" s="651" t="s">
        <v>456</v>
      </c>
      <c r="B407" s="137" t="s">
        <v>1032</v>
      </c>
      <c r="C407" s="504" t="s">
        <v>39</v>
      </c>
      <c r="D407" s="223">
        <v>13871.199999999999</v>
      </c>
      <c r="E407" s="223">
        <v>284.3</v>
      </c>
      <c r="F407" s="223">
        <v>207.2</v>
      </c>
      <c r="G407" s="202">
        <v>527</v>
      </c>
      <c r="H407" s="201">
        <v>531.5</v>
      </c>
      <c r="I407" s="225">
        <v>580.29999999999995</v>
      </c>
      <c r="J407" s="50">
        <f t="shared" si="16"/>
        <v>16001.499999999998</v>
      </c>
    </row>
    <row r="408" spans="1:10" ht="26.25" customHeight="1" x14ac:dyDescent="0.2">
      <c r="A408" s="653"/>
      <c r="B408" s="137" t="s">
        <v>904</v>
      </c>
      <c r="C408" s="504" t="s">
        <v>39</v>
      </c>
      <c r="D408" s="223">
        <v>117</v>
      </c>
      <c r="E408" s="223">
        <v>0</v>
      </c>
      <c r="F408" s="223">
        <v>0</v>
      </c>
      <c r="G408" s="223">
        <v>0</v>
      </c>
      <c r="H408" s="202">
        <v>0</v>
      </c>
      <c r="I408" s="225">
        <v>0</v>
      </c>
      <c r="J408" s="50">
        <f t="shared" si="16"/>
        <v>117</v>
      </c>
    </row>
    <row r="409" spans="1:10" ht="33.75" customHeight="1" x14ac:dyDescent="0.2">
      <c r="A409" s="652"/>
      <c r="B409" s="137" t="s">
        <v>457</v>
      </c>
      <c r="C409" s="504" t="s">
        <v>39</v>
      </c>
      <c r="D409" s="223">
        <v>234.1</v>
      </c>
      <c r="E409" s="223">
        <v>0</v>
      </c>
      <c r="F409" s="223">
        <v>0</v>
      </c>
      <c r="G409" s="223">
        <v>0</v>
      </c>
      <c r="H409" s="202">
        <v>0</v>
      </c>
      <c r="I409" s="225">
        <v>0</v>
      </c>
      <c r="J409" s="50">
        <f t="shared" si="16"/>
        <v>234.1</v>
      </c>
    </row>
    <row r="410" spans="1:10" ht="34.5" customHeight="1" x14ac:dyDescent="0.2">
      <c r="A410" s="651" t="s">
        <v>458</v>
      </c>
      <c r="B410" s="137" t="s">
        <v>459</v>
      </c>
      <c r="C410" s="504" t="s">
        <v>39</v>
      </c>
      <c r="D410" s="223">
        <v>504</v>
      </c>
      <c r="E410" s="223">
        <v>0</v>
      </c>
      <c r="F410" s="223">
        <v>0</v>
      </c>
      <c r="G410" s="223">
        <v>0</v>
      </c>
      <c r="H410" s="202">
        <v>0</v>
      </c>
      <c r="I410" s="225">
        <v>0</v>
      </c>
      <c r="J410" s="50">
        <f t="shared" si="16"/>
        <v>504</v>
      </c>
    </row>
    <row r="411" spans="1:10" ht="34.5" customHeight="1" x14ac:dyDescent="0.2">
      <c r="A411" s="652"/>
      <c r="B411" s="137" t="s">
        <v>460</v>
      </c>
      <c r="C411" s="504" t="s">
        <v>39</v>
      </c>
      <c r="D411" s="223">
        <v>2846.2</v>
      </c>
      <c r="E411" s="223">
        <v>0</v>
      </c>
      <c r="F411" s="223">
        <v>0</v>
      </c>
      <c r="G411" s="223">
        <v>0</v>
      </c>
      <c r="H411" s="202">
        <v>0</v>
      </c>
      <c r="I411" s="225">
        <v>0</v>
      </c>
      <c r="J411" s="50">
        <f t="shared" si="16"/>
        <v>2846.2</v>
      </c>
    </row>
    <row r="412" spans="1:10" ht="30" customHeight="1" x14ac:dyDescent="0.2">
      <c r="A412" s="365" t="s">
        <v>461</v>
      </c>
      <c r="B412" s="237" t="s">
        <v>462</v>
      </c>
      <c r="C412" s="504" t="s">
        <v>39</v>
      </c>
      <c r="D412" s="223">
        <v>1597</v>
      </c>
      <c r="E412" s="223">
        <v>0</v>
      </c>
      <c r="F412" s="223">
        <v>0</v>
      </c>
      <c r="G412" s="223">
        <v>0</v>
      </c>
      <c r="H412" s="202">
        <v>0</v>
      </c>
      <c r="I412" s="225">
        <v>0</v>
      </c>
      <c r="J412" s="50">
        <f t="shared" si="16"/>
        <v>1597</v>
      </c>
    </row>
    <row r="413" spans="1:10" ht="33" customHeight="1" x14ac:dyDescent="0.2">
      <c r="A413" s="366" t="s">
        <v>463</v>
      </c>
      <c r="B413" s="301" t="s">
        <v>464</v>
      </c>
      <c r="C413" s="504" t="s">
        <v>39</v>
      </c>
      <c r="D413" s="223">
        <v>152.5</v>
      </c>
      <c r="E413" s="223">
        <v>0</v>
      </c>
      <c r="F413" s="223">
        <v>0</v>
      </c>
      <c r="G413" s="223">
        <v>0</v>
      </c>
      <c r="H413" s="202">
        <v>0</v>
      </c>
      <c r="I413" s="225">
        <v>0</v>
      </c>
      <c r="J413" s="50">
        <f t="shared" si="16"/>
        <v>152.5</v>
      </c>
    </row>
    <row r="414" spans="1:10" ht="49.5" customHeight="1" x14ac:dyDescent="0.2">
      <c r="A414" s="367" t="s">
        <v>465</v>
      </c>
      <c r="B414" s="520" t="s">
        <v>466</v>
      </c>
      <c r="C414" s="504" t="s">
        <v>39</v>
      </c>
      <c r="D414" s="223">
        <v>10291.000000000002</v>
      </c>
      <c r="E414" s="223">
        <v>0</v>
      </c>
      <c r="F414" s="223">
        <v>0</v>
      </c>
      <c r="G414" s="223">
        <v>0</v>
      </c>
      <c r="H414" s="202">
        <v>0</v>
      </c>
      <c r="I414" s="225">
        <v>0</v>
      </c>
      <c r="J414" s="50">
        <f t="shared" si="16"/>
        <v>10291.000000000002</v>
      </c>
    </row>
    <row r="415" spans="1:10" ht="31.5" customHeight="1" x14ac:dyDescent="0.2">
      <c r="A415" s="58" t="s">
        <v>1051</v>
      </c>
      <c r="B415" s="521" t="s">
        <v>1052</v>
      </c>
      <c r="C415" s="504" t="s">
        <v>39</v>
      </c>
      <c r="D415" s="401">
        <v>474.09999999999997</v>
      </c>
      <c r="E415" s="223">
        <v>0</v>
      </c>
      <c r="F415" s="223">
        <v>0</v>
      </c>
      <c r="G415" s="223">
        <v>0</v>
      </c>
      <c r="H415" s="202">
        <v>0</v>
      </c>
      <c r="I415" s="225">
        <v>0</v>
      </c>
      <c r="J415" s="50">
        <f t="shared" si="16"/>
        <v>474.09999999999997</v>
      </c>
    </row>
    <row r="416" spans="1:10" ht="50.25" customHeight="1" x14ac:dyDescent="0.2">
      <c r="A416" s="654" t="s">
        <v>467</v>
      </c>
      <c r="B416" s="522" t="s">
        <v>468</v>
      </c>
      <c r="C416" s="506" t="s">
        <v>39</v>
      </c>
      <c r="D416" s="336">
        <v>71753.640000000014</v>
      </c>
      <c r="E416" s="337">
        <v>1278.3</v>
      </c>
      <c r="F416" s="337">
        <v>776.7</v>
      </c>
      <c r="G416" s="338">
        <v>1095.9000000000001</v>
      </c>
      <c r="H416" s="338">
        <v>852.8</v>
      </c>
      <c r="I416" s="452">
        <v>769.5</v>
      </c>
      <c r="J416" s="50">
        <f t="shared" si="16"/>
        <v>76526.840000000011</v>
      </c>
    </row>
    <row r="417" spans="1:10" ht="36.75" customHeight="1" x14ac:dyDescent="0.2">
      <c r="A417" s="655"/>
      <c r="B417" s="523" t="s">
        <v>469</v>
      </c>
      <c r="C417" s="507" t="s">
        <v>39</v>
      </c>
      <c r="D417" s="247">
        <v>16638.440000000002</v>
      </c>
      <c r="E417" s="202">
        <v>0</v>
      </c>
      <c r="F417" s="488">
        <v>0</v>
      </c>
      <c r="G417" s="202">
        <v>0</v>
      </c>
      <c r="H417" s="202">
        <v>0</v>
      </c>
      <c r="I417" s="449">
        <v>0</v>
      </c>
      <c r="J417" s="50">
        <f t="shared" si="16"/>
        <v>16638.440000000002</v>
      </c>
    </row>
    <row r="418" spans="1:10" ht="34.5" customHeight="1" x14ac:dyDescent="0.2">
      <c r="A418" s="655"/>
      <c r="B418" s="523" t="s">
        <v>1290</v>
      </c>
      <c r="C418" s="507" t="s">
        <v>39</v>
      </c>
      <c r="D418" s="247">
        <v>0</v>
      </c>
      <c r="E418" s="247">
        <v>0</v>
      </c>
      <c r="F418" s="247">
        <v>0</v>
      </c>
      <c r="G418" s="247">
        <v>0</v>
      </c>
      <c r="H418" s="202">
        <v>295.89999999999998</v>
      </c>
      <c r="I418" s="449">
        <v>0</v>
      </c>
      <c r="J418" s="50">
        <f t="shared" si="16"/>
        <v>295.89999999999998</v>
      </c>
    </row>
    <row r="419" spans="1:10" ht="33.75" customHeight="1" x14ac:dyDescent="0.2">
      <c r="A419" s="655"/>
      <c r="B419" s="514" t="s">
        <v>470</v>
      </c>
      <c r="C419" s="504" t="s">
        <v>39</v>
      </c>
      <c r="D419" s="223">
        <v>41569.240000000005</v>
      </c>
      <c r="E419" s="202">
        <v>0</v>
      </c>
      <c r="F419" s="488">
        <v>0</v>
      </c>
      <c r="G419" s="202">
        <v>58.8</v>
      </c>
      <c r="H419" s="202">
        <v>170.8</v>
      </c>
      <c r="I419" s="449">
        <v>0</v>
      </c>
      <c r="J419" s="50">
        <f t="shared" si="16"/>
        <v>41798.840000000011</v>
      </c>
    </row>
    <row r="420" spans="1:10" ht="30" customHeight="1" x14ac:dyDescent="0.2">
      <c r="A420" s="655"/>
      <c r="B420" s="514" t="s">
        <v>471</v>
      </c>
      <c r="C420" s="504" t="s">
        <v>39</v>
      </c>
      <c r="D420" s="223">
        <v>20519.830000000002</v>
      </c>
      <c r="E420" s="202">
        <v>0</v>
      </c>
      <c r="F420" s="488">
        <v>0</v>
      </c>
      <c r="G420" s="202">
        <v>0</v>
      </c>
      <c r="H420" s="202">
        <v>0</v>
      </c>
      <c r="I420" s="449">
        <v>0</v>
      </c>
      <c r="J420" s="50">
        <f t="shared" si="16"/>
        <v>20519.830000000002</v>
      </c>
    </row>
    <row r="421" spans="1:10" ht="34.5" customHeight="1" x14ac:dyDescent="0.2">
      <c r="A421" s="655"/>
      <c r="B421" s="514" t="s">
        <v>472</v>
      </c>
      <c r="C421" s="504" t="s">
        <v>39</v>
      </c>
      <c r="D421" s="223">
        <v>51077.089999999989</v>
      </c>
      <c r="E421" s="93">
        <v>656.4</v>
      </c>
      <c r="F421" s="29">
        <v>476.5</v>
      </c>
      <c r="G421" s="201">
        <v>497.7</v>
      </c>
      <c r="H421" s="201">
        <v>852.3</v>
      </c>
      <c r="I421" s="225">
        <v>1184.3</v>
      </c>
      <c r="J421" s="50">
        <f t="shared" si="16"/>
        <v>54744.289999999994</v>
      </c>
    </row>
    <row r="422" spans="1:10" ht="34.5" customHeight="1" x14ac:dyDescent="0.2">
      <c r="A422" s="655"/>
      <c r="B422" s="514" t="s">
        <v>473</v>
      </c>
      <c r="C422" s="504" t="s">
        <v>39</v>
      </c>
      <c r="D422" s="223">
        <v>1785.4</v>
      </c>
      <c r="E422" s="202">
        <v>0</v>
      </c>
      <c r="F422" s="488">
        <v>0</v>
      </c>
      <c r="G422" s="202">
        <v>0</v>
      </c>
      <c r="H422" s="202">
        <v>0</v>
      </c>
      <c r="I422" s="225">
        <v>0</v>
      </c>
      <c r="J422" s="50">
        <f t="shared" si="16"/>
        <v>1785.4</v>
      </c>
    </row>
    <row r="423" spans="1:10" ht="34.5" customHeight="1" x14ac:dyDescent="0.2">
      <c r="A423" s="655"/>
      <c r="B423" s="514" t="s">
        <v>474</v>
      </c>
      <c r="C423" s="504" t="s">
        <v>39</v>
      </c>
      <c r="D423" s="223">
        <v>1687.7</v>
      </c>
      <c r="E423" s="202">
        <v>0</v>
      </c>
      <c r="F423" s="488">
        <v>0</v>
      </c>
      <c r="G423" s="202">
        <v>0</v>
      </c>
      <c r="H423" s="202">
        <v>0</v>
      </c>
      <c r="I423" s="225">
        <v>0</v>
      </c>
      <c r="J423" s="50">
        <f t="shared" si="16"/>
        <v>1687.7</v>
      </c>
    </row>
    <row r="424" spans="1:10" ht="35.25" customHeight="1" x14ac:dyDescent="0.2">
      <c r="A424" s="655"/>
      <c r="B424" s="514" t="s">
        <v>475</v>
      </c>
      <c r="C424" s="504" t="s">
        <v>39</v>
      </c>
      <c r="D424" s="223">
        <v>1200.7</v>
      </c>
      <c r="E424" s="202">
        <v>0</v>
      </c>
      <c r="F424" s="488">
        <v>0</v>
      </c>
      <c r="G424" s="202">
        <v>0</v>
      </c>
      <c r="H424" s="202">
        <v>0</v>
      </c>
      <c r="I424" s="225">
        <v>0</v>
      </c>
      <c r="J424" s="50">
        <f t="shared" si="16"/>
        <v>1200.7</v>
      </c>
    </row>
    <row r="425" spans="1:10" ht="35.25" customHeight="1" x14ac:dyDescent="0.2">
      <c r="A425" s="655"/>
      <c r="B425" s="514" t="s">
        <v>996</v>
      </c>
      <c r="C425" s="504" t="s">
        <v>39</v>
      </c>
      <c r="D425" s="223">
        <v>1652</v>
      </c>
      <c r="E425" s="202">
        <v>0</v>
      </c>
      <c r="F425" s="488">
        <v>0</v>
      </c>
      <c r="G425" s="202">
        <v>0</v>
      </c>
      <c r="H425" s="202">
        <v>0</v>
      </c>
      <c r="I425" s="225">
        <v>0</v>
      </c>
      <c r="J425" s="50">
        <f t="shared" si="16"/>
        <v>1652</v>
      </c>
    </row>
    <row r="426" spans="1:10" ht="49.5" customHeight="1" x14ac:dyDescent="0.2">
      <c r="A426" s="655"/>
      <c r="B426" s="514" t="s">
        <v>476</v>
      </c>
      <c r="C426" s="504" t="s">
        <v>39</v>
      </c>
      <c r="D426" s="223">
        <v>8947.82</v>
      </c>
      <c r="E426" s="202">
        <v>0</v>
      </c>
      <c r="F426" s="488">
        <v>0</v>
      </c>
      <c r="G426" s="202">
        <v>0</v>
      </c>
      <c r="H426" s="202">
        <v>0</v>
      </c>
      <c r="I426" s="225">
        <v>0</v>
      </c>
      <c r="J426" s="50">
        <f t="shared" si="16"/>
        <v>8947.82</v>
      </c>
    </row>
    <row r="427" spans="1:10" ht="30.75" customHeight="1" x14ac:dyDescent="0.2">
      <c r="A427" s="655"/>
      <c r="B427" s="312" t="s">
        <v>1212</v>
      </c>
      <c r="C427" s="504" t="s">
        <v>39</v>
      </c>
      <c r="D427" s="223">
        <v>565</v>
      </c>
      <c r="E427" s="202">
        <v>0</v>
      </c>
      <c r="F427" s="488">
        <v>0</v>
      </c>
      <c r="G427" s="202">
        <v>0</v>
      </c>
      <c r="H427" s="223">
        <v>285.2</v>
      </c>
      <c r="I427" s="225">
        <v>0</v>
      </c>
      <c r="J427" s="50">
        <f t="shared" si="16"/>
        <v>850.2</v>
      </c>
    </row>
    <row r="428" spans="1:10" ht="28.5" customHeight="1" x14ac:dyDescent="0.2">
      <c r="A428" s="656"/>
      <c r="B428" s="312" t="s">
        <v>1165</v>
      </c>
      <c r="C428" s="504" t="s">
        <v>39</v>
      </c>
      <c r="D428" s="223">
        <v>1027</v>
      </c>
      <c r="E428" s="202">
        <v>0</v>
      </c>
      <c r="F428" s="488">
        <v>0</v>
      </c>
      <c r="G428" s="202">
        <v>0</v>
      </c>
      <c r="H428" s="202">
        <v>0</v>
      </c>
      <c r="I428" s="225">
        <v>0</v>
      </c>
      <c r="J428" s="50">
        <f t="shared" si="16"/>
        <v>1027</v>
      </c>
    </row>
    <row r="429" spans="1:10" ht="35.25" customHeight="1" x14ac:dyDescent="0.2">
      <c r="A429" s="678" t="s">
        <v>477</v>
      </c>
      <c r="B429" s="137" t="s">
        <v>1063</v>
      </c>
      <c r="C429" s="504" t="s">
        <v>39</v>
      </c>
      <c r="D429" s="53">
        <v>174.2</v>
      </c>
      <c r="E429" s="201">
        <v>0</v>
      </c>
      <c r="F429" s="489">
        <v>0</v>
      </c>
      <c r="G429" s="201">
        <v>0</v>
      </c>
      <c r="H429" s="201">
        <v>0</v>
      </c>
      <c r="I429" s="225">
        <v>0</v>
      </c>
      <c r="J429" s="458">
        <f t="shared" si="16"/>
        <v>174.2</v>
      </c>
    </row>
    <row r="430" spans="1:10" ht="33.75" customHeight="1" x14ac:dyDescent="0.2">
      <c r="A430" s="678"/>
      <c r="B430" s="312" t="s">
        <v>478</v>
      </c>
      <c r="C430" s="504" t="s">
        <v>39</v>
      </c>
      <c r="D430" s="223">
        <v>9371.42</v>
      </c>
      <c r="E430" s="202">
        <v>0</v>
      </c>
      <c r="F430" s="488">
        <v>0</v>
      </c>
      <c r="G430" s="202">
        <v>0</v>
      </c>
      <c r="H430" s="202">
        <v>0</v>
      </c>
      <c r="I430" s="225">
        <v>0</v>
      </c>
      <c r="J430" s="50">
        <f t="shared" si="16"/>
        <v>9371.42</v>
      </c>
    </row>
    <row r="431" spans="1:10" ht="30" customHeight="1" x14ac:dyDescent="0.2">
      <c r="A431" s="678"/>
      <c r="B431" s="312" t="s">
        <v>479</v>
      </c>
      <c r="C431" s="504" t="s">
        <v>39</v>
      </c>
      <c r="D431" s="223">
        <v>9740.2000000000007</v>
      </c>
      <c r="E431" s="202">
        <v>0</v>
      </c>
      <c r="F431" s="488">
        <v>0</v>
      </c>
      <c r="G431" s="202">
        <v>0</v>
      </c>
      <c r="H431" s="202">
        <v>0</v>
      </c>
      <c r="I431" s="225">
        <v>0</v>
      </c>
      <c r="J431" s="50">
        <f t="shared" si="16"/>
        <v>9740.2000000000007</v>
      </c>
    </row>
    <row r="432" spans="1:10" ht="36.75" customHeight="1" x14ac:dyDescent="0.2">
      <c r="A432" s="678"/>
      <c r="B432" s="312" t="s">
        <v>1143</v>
      </c>
      <c r="C432" s="504" t="s">
        <v>39</v>
      </c>
      <c r="D432" s="223">
        <v>385.6</v>
      </c>
      <c r="E432" s="202">
        <v>0</v>
      </c>
      <c r="F432" s="488">
        <v>0</v>
      </c>
      <c r="G432" s="202">
        <v>0</v>
      </c>
      <c r="H432" s="202">
        <v>0</v>
      </c>
      <c r="I432" s="225">
        <v>0</v>
      </c>
      <c r="J432" s="50">
        <f t="shared" ref="J432:J453" si="17">SUM(D432:I432)</f>
        <v>385.6</v>
      </c>
    </row>
    <row r="433" spans="1:10" ht="33.75" customHeight="1" x14ac:dyDescent="0.2">
      <c r="A433" s="678"/>
      <c r="B433" s="312" t="s">
        <v>480</v>
      </c>
      <c r="C433" s="504" t="s">
        <v>39</v>
      </c>
      <c r="D433" s="223">
        <v>5681.7</v>
      </c>
      <c r="E433" s="202">
        <v>0</v>
      </c>
      <c r="F433" s="488">
        <v>0</v>
      </c>
      <c r="G433" s="202">
        <v>0</v>
      </c>
      <c r="H433" s="202">
        <v>0</v>
      </c>
      <c r="I433" s="225">
        <v>0</v>
      </c>
      <c r="J433" s="50">
        <f t="shared" si="17"/>
        <v>5681.7</v>
      </c>
    </row>
    <row r="434" spans="1:10" ht="30" customHeight="1" x14ac:dyDescent="0.2">
      <c r="A434" s="678"/>
      <c r="B434" s="312" t="s">
        <v>481</v>
      </c>
      <c r="C434" s="504" t="s">
        <v>39</v>
      </c>
      <c r="D434" s="53">
        <v>8916.4</v>
      </c>
      <c r="E434" s="202">
        <v>0</v>
      </c>
      <c r="F434" s="488">
        <v>0</v>
      </c>
      <c r="G434" s="202">
        <v>0</v>
      </c>
      <c r="H434" s="202">
        <v>0</v>
      </c>
      <c r="I434" s="225">
        <v>0</v>
      </c>
      <c r="J434" s="50">
        <f t="shared" si="17"/>
        <v>8916.4</v>
      </c>
    </row>
    <row r="435" spans="1:10" ht="34.5" customHeight="1" x14ac:dyDescent="0.2">
      <c r="A435" s="678"/>
      <c r="B435" s="312" t="s">
        <v>482</v>
      </c>
      <c r="C435" s="504" t="s">
        <v>39</v>
      </c>
      <c r="D435" s="53">
        <v>137302.21000000002</v>
      </c>
      <c r="E435" s="235">
        <v>1076.9000000000001</v>
      </c>
      <c r="F435" s="29">
        <v>515.9</v>
      </c>
      <c r="G435" s="201">
        <v>300.2</v>
      </c>
      <c r="H435" s="201">
        <v>384.1</v>
      </c>
      <c r="I435" s="225">
        <v>1291.5</v>
      </c>
      <c r="J435" s="50">
        <f t="shared" si="17"/>
        <v>140870.81000000003</v>
      </c>
    </row>
    <row r="436" spans="1:10" ht="30" customHeight="1" x14ac:dyDescent="0.2">
      <c r="A436" s="678"/>
      <c r="B436" s="312" t="s">
        <v>483</v>
      </c>
      <c r="C436" s="504" t="s">
        <v>39</v>
      </c>
      <c r="D436" s="53">
        <v>23843.899999999998</v>
      </c>
      <c r="E436" s="93">
        <v>344.4</v>
      </c>
      <c r="F436" s="93">
        <v>0</v>
      </c>
      <c r="G436" s="222">
        <v>190.4</v>
      </c>
      <c r="H436" s="201">
        <v>0</v>
      </c>
      <c r="I436" s="225">
        <v>131.80000000000001</v>
      </c>
      <c r="J436" s="50">
        <f t="shared" si="17"/>
        <v>24510.5</v>
      </c>
    </row>
    <row r="437" spans="1:10" ht="31.5" customHeight="1" x14ac:dyDescent="0.2">
      <c r="A437" s="678"/>
      <c r="B437" s="312" t="s">
        <v>484</v>
      </c>
      <c r="C437" s="504" t="s">
        <v>39</v>
      </c>
      <c r="D437" s="53">
        <v>15068.599999999999</v>
      </c>
      <c r="E437" s="93">
        <v>0</v>
      </c>
      <c r="F437" s="93">
        <v>0</v>
      </c>
      <c r="G437" s="93">
        <v>0</v>
      </c>
      <c r="H437" s="201">
        <v>0</v>
      </c>
      <c r="I437" s="201">
        <v>0</v>
      </c>
      <c r="J437" s="50">
        <f t="shared" si="17"/>
        <v>15068.599999999999</v>
      </c>
    </row>
    <row r="438" spans="1:10" ht="33.75" customHeight="1" x14ac:dyDescent="0.2">
      <c r="A438" s="678"/>
      <c r="B438" s="312" t="s">
        <v>1006</v>
      </c>
      <c r="C438" s="504" t="s">
        <v>39</v>
      </c>
      <c r="D438" s="53">
        <v>504</v>
      </c>
      <c r="E438" s="93">
        <v>0</v>
      </c>
      <c r="F438" s="93">
        <v>0</v>
      </c>
      <c r="G438" s="93">
        <v>0</v>
      </c>
      <c r="H438" s="201">
        <v>0</v>
      </c>
      <c r="I438" s="201">
        <v>0</v>
      </c>
      <c r="J438" s="50">
        <f t="shared" si="17"/>
        <v>504</v>
      </c>
    </row>
    <row r="439" spans="1:10" ht="30" customHeight="1" x14ac:dyDescent="0.2">
      <c r="A439" s="678"/>
      <c r="B439" s="312" t="s">
        <v>485</v>
      </c>
      <c r="C439" s="504" t="s">
        <v>39</v>
      </c>
      <c r="D439" s="53">
        <v>30880.939999999995</v>
      </c>
      <c r="E439" s="93">
        <v>0</v>
      </c>
      <c r="F439" s="93">
        <v>0</v>
      </c>
      <c r="G439" s="93">
        <v>0</v>
      </c>
      <c r="H439" s="201">
        <v>0</v>
      </c>
      <c r="I439" s="201">
        <v>0</v>
      </c>
      <c r="J439" s="50">
        <f t="shared" si="17"/>
        <v>30880.939999999995</v>
      </c>
    </row>
    <row r="440" spans="1:10" ht="36" customHeight="1" x14ac:dyDescent="0.2">
      <c r="A440" s="678"/>
      <c r="B440" s="312" t="s">
        <v>486</v>
      </c>
      <c r="C440" s="504" t="s">
        <v>39</v>
      </c>
      <c r="D440" s="53">
        <v>11908.53</v>
      </c>
      <c r="E440" s="93">
        <v>0</v>
      </c>
      <c r="F440" s="93">
        <v>0</v>
      </c>
      <c r="G440" s="93">
        <v>0</v>
      </c>
      <c r="H440" s="201">
        <v>0</v>
      </c>
      <c r="I440" s="201">
        <v>0</v>
      </c>
      <c r="J440" s="50">
        <f t="shared" si="17"/>
        <v>11908.53</v>
      </c>
    </row>
    <row r="441" spans="1:10" ht="36.75" customHeight="1" x14ac:dyDescent="0.2">
      <c r="A441" s="678"/>
      <c r="B441" s="312" t="s">
        <v>487</v>
      </c>
      <c r="C441" s="504" t="s">
        <v>39</v>
      </c>
      <c r="D441" s="53">
        <v>29233.98</v>
      </c>
      <c r="E441" s="93">
        <v>0</v>
      </c>
      <c r="F441" s="93">
        <v>1595</v>
      </c>
      <c r="G441" s="93">
        <v>0</v>
      </c>
      <c r="H441" s="201">
        <v>0</v>
      </c>
      <c r="I441" s="201">
        <v>0</v>
      </c>
      <c r="J441" s="50">
        <f t="shared" si="17"/>
        <v>30828.98</v>
      </c>
    </row>
    <row r="442" spans="1:10" ht="35.25" customHeight="1" x14ac:dyDescent="0.2">
      <c r="A442" s="678"/>
      <c r="B442" s="312" t="s">
        <v>488</v>
      </c>
      <c r="C442" s="504" t="s">
        <v>39</v>
      </c>
      <c r="D442" s="201">
        <v>3220</v>
      </c>
      <c r="E442" s="93">
        <v>0</v>
      </c>
      <c r="F442" s="93">
        <v>0</v>
      </c>
      <c r="G442" s="93">
        <v>0</v>
      </c>
      <c r="H442" s="201">
        <v>0</v>
      </c>
      <c r="I442" s="201">
        <v>0</v>
      </c>
      <c r="J442" s="50">
        <f t="shared" si="17"/>
        <v>3220</v>
      </c>
    </row>
    <row r="443" spans="1:10" ht="36" customHeight="1" x14ac:dyDescent="0.2">
      <c r="A443" s="678"/>
      <c r="B443" s="312" t="s">
        <v>489</v>
      </c>
      <c r="C443" s="504" t="s">
        <v>39</v>
      </c>
      <c r="D443" s="53">
        <v>9842.1200000000008</v>
      </c>
      <c r="E443" s="93">
        <v>0</v>
      </c>
      <c r="F443" s="93">
        <v>0</v>
      </c>
      <c r="G443" s="93">
        <v>0</v>
      </c>
      <c r="H443" s="201">
        <v>0</v>
      </c>
      <c r="I443" s="201">
        <v>0</v>
      </c>
      <c r="J443" s="50">
        <f t="shared" si="17"/>
        <v>9842.1200000000008</v>
      </c>
    </row>
    <row r="444" spans="1:10" ht="30" customHeight="1" x14ac:dyDescent="0.2">
      <c r="A444" s="678"/>
      <c r="B444" s="523" t="s">
        <v>490</v>
      </c>
      <c r="C444" s="507" t="s">
        <v>39</v>
      </c>
      <c r="D444" s="64">
        <v>4622.420000000001</v>
      </c>
      <c r="E444" s="93">
        <v>0</v>
      </c>
      <c r="F444" s="93">
        <v>0</v>
      </c>
      <c r="G444" s="93">
        <v>0</v>
      </c>
      <c r="H444" s="201">
        <v>0</v>
      </c>
      <c r="I444" s="201">
        <v>0</v>
      </c>
      <c r="J444" s="50">
        <f t="shared" si="17"/>
        <v>4622.420000000001</v>
      </c>
    </row>
    <row r="445" spans="1:10" ht="33" customHeight="1" x14ac:dyDescent="0.2">
      <c r="A445" s="678"/>
      <c r="B445" s="312" t="s">
        <v>491</v>
      </c>
      <c r="C445" s="504" t="s">
        <v>39</v>
      </c>
      <c r="D445" s="53">
        <v>58201.609999999993</v>
      </c>
      <c r="E445" s="235">
        <v>1454.4</v>
      </c>
      <c r="F445" s="29">
        <v>929.7</v>
      </c>
      <c r="G445" s="201">
        <v>452.4</v>
      </c>
      <c r="H445" s="201">
        <v>1485.8</v>
      </c>
      <c r="I445" s="225">
        <v>907.3</v>
      </c>
      <c r="J445" s="50">
        <f t="shared" si="17"/>
        <v>63431.21</v>
      </c>
    </row>
    <row r="446" spans="1:10" ht="34.5" customHeight="1" x14ac:dyDescent="0.2">
      <c r="A446" s="678"/>
      <c r="B446" s="312" t="s">
        <v>492</v>
      </c>
      <c r="C446" s="504" t="s">
        <v>39</v>
      </c>
      <c r="D446" s="53">
        <v>1570</v>
      </c>
      <c r="E446" s="202">
        <v>0</v>
      </c>
      <c r="F446" s="488">
        <v>0</v>
      </c>
      <c r="G446" s="201">
        <v>0</v>
      </c>
      <c r="H446" s="201">
        <v>0</v>
      </c>
      <c r="I446" s="225">
        <v>0</v>
      </c>
      <c r="J446" s="50">
        <f t="shared" si="17"/>
        <v>1570</v>
      </c>
    </row>
    <row r="447" spans="1:10" ht="49.5" customHeight="1" x14ac:dyDescent="0.2">
      <c r="A447" s="678"/>
      <c r="B447" s="312" t="s">
        <v>493</v>
      </c>
      <c r="C447" s="504" t="s">
        <v>39</v>
      </c>
      <c r="D447" s="53">
        <v>680</v>
      </c>
      <c r="E447" s="202">
        <v>0</v>
      </c>
      <c r="F447" s="488">
        <v>0</v>
      </c>
      <c r="G447" s="201">
        <v>0</v>
      </c>
      <c r="H447" s="201">
        <v>0</v>
      </c>
      <c r="I447" s="225">
        <v>0</v>
      </c>
      <c r="J447" s="50">
        <f t="shared" si="17"/>
        <v>680</v>
      </c>
    </row>
    <row r="448" spans="1:10" ht="35.25" customHeight="1" x14ac:dyDescent="0.2">
      <c r="A448" s="678"/>
      <c r="B448" s="312" t="s">
        <v>1100</v>
      </c>
      <c r="C448" s="504" t="s">
        <v>39</v>
      </c>
      <c r="D448" s="53">
        <v>277.39999999999998</v>
      </c>
      <c r="E448" s="202">
        <v>0</v>
      </c>
      <c r="F448" s="488">
        <v>0</v>
      </c>
      <c r="G448" s="201">
        <v>0</v>
      </c>
      <c r="H448" s="201">
        <v>0</v>
      </c>
      <c r="I448" s="225">
        <v>0</v>
      </c>
      <c r="J448" s="50">
        <f t="shared" si="17"/>
        <v>277.39999999999998</v>
      </c>
    </row>
    <row r="449" spans="1:11" ht="30" customHeight="1" x14ac:dyDescent="0.2">
      <c r="A449" s="678"/>
      <c r="B449" s="312" t="s">
        <v>494</v>
      </c>
      <c r="C449" s="504" t="s">
        <v>39</v>
      </c>
      <c r="D449" s="53">
        <v>6533.32</v>
      </c>
      <c r="E449" s="202">
        <v>0</v>
      </c>
      <c r="F449" s="488">
        <v>0</v>
      </c>
      <c r="G449" s="201">
        <v>0</v>
      </c>
      <c r="H449" s="201">
        <v>0</v>
      </c>
      <c r="I449" s="225">
        <v>0</v>
      </c>
      <c r="J449" s="50">
        <f t="shared" si="17"/>
        <v>6533.32</v>
      </c>
    </row>
    <row r="450" spans="1:11" ht="30" customHeight="1" x14ac:dyDescent="0.2">
      <c r="A450" s="678"/>
      <c r="B450" s="312" t="s">
        <v>495</v>
      </c>
      <c r="C450" s="504" t="s">
        <v>39</v>
      </c>
      <c r="D450" s="53">
        <v>2186.42</v>
      </c>
      <c r="E450" s="202">
        <v>0</v>
      </c>
      <c r="F450" s="488">
        <v>0</v>
      </c>
      <c r="G450" s="201">
        <v>0</v>
      </c>
      <c r="H450" s="201">
        <v>0</v>
      </c>
      <c r="I450" s="225">
        <v>0</v>
      </c>
      <c r="J450" s="50">
        <f t="shared" si="17"/>
        <v>2186.42</v>
      </c>
    </row>
    <row r="451" spans="1:11" ht="30" customHeight="1" x14ac:dyDescent="0.2">
      <c r="A451" s="678"/>
      <c r="B451" s="312" t="s">
        <v>496</v>
      </c>
      <c r="C451" s="504" t="s">
        <v>39</v>
      </c>
      <c r="D451" s="53">
        <v>24190.699999999997</v>
      </c>
      <c r="E451" s="202">
        <v>0</v>
      </c>
      <c r="F451" s="488">
        <v>0</v>
      </c>
      <c r="G451" s="201">
        <v>0</v>
      </c>
      <c r="H451" s="201">
        <v>0</v>
      </c>
      <c r="I451" s="225">
        <v>0</v>
      </c>
      <c r="J451" s="50">
        <f t="shared" si="17"/>
        <v>24190.699999999997</v>
      </c>
    </row>
    <row r="452" spans="1:11" ht="33.75" customHeight="1" x14ac:dyDescent="0.2">
      <c r="A452" s="678"/>
      <c r="B452" s="312" t="s">
        <v>497</v>
      </c>
      <c r="C452" s="504" t="s">
        <v>39</v>
      </c>
      <c r="D452" s="53">
        <v>6034.7</v>
      </c>
      <c r="E452" s="202">
        <v>0</v>
      </c>
      <c r="F452" s="488">
        <v>0</v>
      </c>
      <c r="G452" s="201">
        <v>0</v>
      </c>
      <c r="H452" s="201">
        <v>0</v>
      </c>
      <c r="I452" s="225">
        <v>0</v>
      </c>
      <c r="J452" s="50">
        <f t="shared" si="17"/>
        <v>6034.7</v>
      </c>
    </row>
    <row r="453" spans="1:11" ht="36.75" customHeight="1" x14ac:dyDescent="0.2">
      <c r="A453" s="678"/>
      <c r="B453" s="312" t="s">
        <v>498</v>
      </c>
      <c r="C453" s="504" t="s">
        <v>39</v>
      </c>
      <c r="D453" s="53">
        <v>1823.71</v>
      </c>
      <c r="E453" s="202">
        <v>0</v>
      </c>
      <c r="F453" s="488">
        <v>0</v>
      </c>
      <c r="G453" s="201">
        <v>0</v>
      </c>
      <c r="H453" s="201">
        <v>0</v>
      </c>
      <c r="I453" s="225">
        <v>0</v>
      </c>
      <c r="J453" s="50">
        <f t="shared" si="17"/>
        <v>1823.71</v>
      </c>
    </row>
    <row r="454" spans="1:11" ht="36.75" customHeight="1" x14ac:dyDescent="0.2">
      <c r="A454" s="345" t="s">
        <v>950</v>
      </c>
      <c r="B454" s="312" t="s">
        <v>1238</v>
      </c>
      <c r="C454" s="504" t="s">
        <v>39</v>
      </c>
      <c r="D454" s="223">
        <v>0</v>
      </c>
      <c r="E454" s="202">
        <v>77.8</v>
      </c>
      <c r="F454" s="488">
        <v>0</v>
      </c>
      <c r="G454" s="201">
        <v>0</v>
      </c>
      <c r="H454" s="201">
        <v>0</v>
      </c>
      <c r="I454" s="225">
        <v>0</v>
      </c>
      <c r="J454" s="50">
        <f>SUM(D454:I454)</f>
        <v>77.8</v>
      </c>
    </row>
    <row r="455" spans="1:11" ht="30" customHeight="1" x14ac:dyDescent="0.2">
      <c r="A455" s="667" t="s">
        <v>344</v>
      </c>
      <c r="B455" s="668"/>
      <c r="C455" s="15" t="s">
        <v>39</v>
      </c>
      <c r="D455" s="19">
        <f t="shared" ref="D455:I455" si="18">SUM(D268:D454)</f>
        <v>2342086.8599999989</v>
      </c>
      <c r="E455" s="19">
        <f t="shared" si="18"/>
        <v>19801.650000000001</v>
      </c>
      <c r="F455" s="19">
        <f t="shared" si="18"/>
        <v>24113.73</v>
      </c>
      <c r="G455" s="19">
        <f t="shared" si="18"/>
        <v>19836.620000000003</v>
      </c>
      <c r="H455" s="19">
        <f t="shared" si="18"/>
        <v>27455.100000000002</v>
      </c>
      <c r="I455" s="453">
        <f t="shared" si="18"/>
        <v>27497.599999999995</v>
      </c>
      <c r="J455" s="18">
        <f>SUM(D455:I455)</f>
        <v>2460791.5599999991</v>
      </c>
    </row>
    <row r="456" spans="1:11" s="4" customFormat="1" ht="30" customHeight="1" thickBot="1" x14ac:dyDescent="0.3">
      <c r="A456" s="665" t="s">
        <v>345</v>
      </c>
      <c r="B456" s="666"/>
      <c r="C456" s="31" t="s">
        <v>39</v>
      </c>
      <c r="D456" s="20">
        <f t="shared" ref="D456:I456" si="19">COUNTIF(D268:D454,"&gt;0")</f>
        <v>182</v>
      </c>
      <c r="E456" s="20">
        <f t="shared" si="19"/>
        <v>27</v>
      </c>
      <c r="F456" s="20">
        <f t="shared" si="19"/>
        <v>32</v>
      </c>
      <c r="G456" s="20">
        <f t="shared" si="19"/>
        <v>37</v>
      </c>
      <c r="H456" s="20">
        <f t="shared" si="19"/>
        <v>38</v>
      </c>
      <c r="I456" s="20">
        <f t="shared" si="19"/>
        <v>32</v>
      </c>
      <c r="J456" s="21">
        <f>SUM(D456:I456)</f>
        <v>348</v>
      </c>
      <c r="K456" s="59"/>
    </row>
    <row r="457" spans="1:11" s="4" customFormat="1" ht="34.5" customHeight="1" thickTop="1" thickBot="1" x14ac:dyDescent="0.3">
      <c r="A457" s="674" t="s">
        <v>499</v>
      </c>
      <c r="B457" s="675"/>
      <c r="C457" s="477" t="s">
        <v>39</v>
      </c>
      <c r="D457" s="60" t="s">
        <v>1231</v>
      </c>
      <c r="E457" s="60" t="s">
        <v>1232</v>
      </c>
      <c r="F457" s="10" t="s">
        <v>1233</v>
      </c>
      <c r="G457" s="10" t="s">
        <v>1236</v>
      </c>
      <c r="H457" s="10" t="s">
        <v>1234</v>
      </c>
      <c r="I457" s="10" t="s">
        <v>1235</v>
      </c>
      <c r="J457" s="9" t="s">
        <v>42</v>
      </c>
      <c r="K457"/>
    </row>
    <row r="458" spans="1:11" s="4" customFormat="1" ht="30" customHeight="1" thickTop="1" thickBot="1" x14ac:dyDescent="0.3">
      <c r="A458" s="676"/>
      <c r="B458" s="677"/>
      <c r="C458" s="508" t="s">
        <v>39</v>
      </c>
      <c r="D458" s="48">
        <v>2462964.9599999995</v>
      </c>
      <c r="E458" s="24">
        <v>52084.7</v>
      </c>
      <c r="F458" s="24">
        <v>46483</v>
      </c>
      <c r="G458" s="24">
        <v>44105.68</v>
      </c>
      <c r="H458" s="24">
        <v>47288.1</v>
      </c>
      <c r="I458" s="24">
        <v>52493.77</v>
      </c>
      <c r="J458" s="25">
        <f>SUM(D458:I458)</f>
        <v>2705420.21</v>
      </c>
    </row>
    <row r="459" spans="1:11" s="4" customFormat="1" ht="30" customHeight="1" thickTop="1" thickBot="1" x14ac:dyDescent="0.3">
      <c r="A459" s="657" t="s">
        <v>344</v>
      </c>
      <c r="B459" s="658"/>
      <c r="C459" s="11" t="s">
        <v>39</v>
      </c>
      <c r="D459" s="43">
        <v>2462964.9599999995</v>
      </c>
      <c r="E459" s="221">
        <f t="shared" ref="E459:I459" si="20">E458</f>
        <v>52084.7</v>
      </c>
      <c r="F459" s="221">
        <f t="shared" si="20"/>
        <v>46483</v>
      </c>
      <c r="G459" s="22">
        <f t="shared" si="20"/>
        <v>44105.68</v>
      </c>
      <c r="H459" s="22">
        <f t="shared" si="20"/>
        <v>47288.1</v>
      </c>
      <c r="I459" s="22">
        <f t="shared" si="20"/>
        <v>52493.77</v>
      </c>
      <c r="J459" s="23">
        <f>SUM(D459:I459)</f>
        <v>2705420.21</v>
      </c>
    </row>
    <row r="460" spans="1:11" s="4" customFormat="1" ht="30" customHeight="1" thickTop="1" thickBot="1" x14ac:dyDescent="0.3">
      <c r="A460" s="657" t="s">
        <v>345</v>
      </c>
      <c r="B460" s="658"/>
      <c r="C460" s="11" t="s">
        <v>39</v>
      </c>
      <c r="D460" s="136">
        <v>142339</v>
      </c>
      <c r="E460" s="179">
        <v>3785</v>
      </c>
      <c r="F460" s="179">
        <v>3528</v>
      </c>
      <c r="G460" s="179">
        <v>3363</v>
      </c>
      <c r="H460" s="179">
        <v>3152</v>
      </c>
      <c r="I460" s="179">
        <v>3612</v>
      </c>
      <c r="J460" s="67">
        <f>SUM(D460:I460)</f>
        <v>159779</v>
      </c>
    </row>
    <row r="461" spans="1:11" s="4" customFormat="1" ht="30" customHeight="1" thickTop="1" thickBot="1" x14ac:dyDescent="0.3">
      <c r="A461" s="803" t="s">
        <v>500</v>
      </c>
      <c r="B461" s="804"/>
      <c r="C461" s="42" t="s">
        <v>39</v>
      </c>
      <c r="D461" s="26">
        <v>8306265.9800000014</v>
      </c>
      <c r="E461" s="26">
        <f>SUM(E459,E264,E455)</f>
        <v>101807.65</v>
      </c>
      <c r="F461" s="26">
        <f>SUM(F459,F264,F455)</f>
        <v>109376.73999999999</v>
      </c>
      <c r="G461" s="26">
        <f>SUM(G459,G264,G455)</f>
        <v>97385.200000000012</v>
      </c>
      <c r="H461" s="26">
        <f>SUM(H459,H264,H455)</f>
        <v>113768.1</v>
      </c>
      <c r="I461" s="26">
        <f t="shared" ref="I461" si="21">SUM(I459,I264,I455)</f>
        <v>118012.30999999998</v>
      </c>
      <c r="J461" s="27">
        <f>SUM(D461:I461)</f>
        <v>8846615.9800000004</v>
      </c>
    </row>
    <row r="462" spans="1:11" s="4" customFormat="1" ht="25.5" customHeight="1" thickTop="1" thickBot="1" x14ac:dyDescent="0.3">
      <c r="A462" s="713" t="s">
        <v>501</v>
      </c>
      <c r="B462" s="714"/>
      <c r="C462" s="714"/>
      <c r="D462" s="714"/>
      <c r="E462" s="714"/>
      <c r="F462" s="714"/>
      <c r="G462" s="714"/>
      <c r="H462" s="714"/>
      <c r="I462" s="714"/>
      <c r="J462" s="716"/>
    </row>
    <row r="463" spans="1:11" s="4" customFormat="1" ht="24.75" customHeight="1" thickTop="1" thickBot="1" x14ac:dyDescent="0.3">
      <c r="A463" s="704" t="s">
        <v>502</v>
      </c>
      <c r="B463" s="705"/>
      <c r="C463" s="705"/>
      <c r="D463" s="705"/>
      <c r="E463" s="705"/>
      <c r="F463" s="705"/>
      <c r="G463" s="705"/>
      <c r="H463" s="705"/>
      <c r="I463" s="705"/>
      <c r="J463" s="706"/>
    </row>
    <row r="464" spans="1:11" s="4" customFormat="1" ht="23.1" customHeight="1" thickTop="1" thickBot="1" x14ac:dyDescent="0.3">
      <c r="A464" s="791" t="s">
        <v>503</v>
      </c>
      <c r="B464" s="792"/>
      <c r="C464" s="792"/>
      <c r="D464" s="792"/>
      <c r="E464" s="792"/>
      <c r="F464" s="792"/>
      <c r="G464" s="792"/>
      <c r="H464" s="792"/>
      <c r="I464" s="792"/>
      <c r="J464" s="793"/>
    </row>
    <row r="465" spans="1:10" s="4" customFormat="1" ht="32.25" customHeight="1" thickTop="1" thickBot="1" x14ac:dyDescent="0.3">
      <c r="A465" s="783" t="s">
        <v>504</v>
      </c>
      <c r="B465" s="784"/>
      <c r="C465" s="785"/>
      <c r="D465" s="456" t="s">
        <v>1231</v>
      </c>
      <c r="E465" s="456" t="s">
        <v>1232</v>
      </c>
      <c r="F465" s="455" t="s">
        <v>1233</v>
      </c>
      <c r="G465" s="455" t="s">
        <v>1236</v>
      </c>
      <c r="H465" s="455" t="s">
        <v>1234</v>
      </c>
      <c r="I465" s="455" t="s">
        <v>1235</v>
      </c>
      <c r="J465" s="9" t="s">
        <v>42</v>
      </c>
    </row>
    <row r="466" spans="1:10" s="4" customFormat="1" ht="23.1" customHeight="1" thickTop="1" x14ac:dyDescent="0.25">
      <c r="A466" s="412" t="s">
        <v>505</v>
      </c>
      <c r="B466" s="524"/>
      <c r="C466" s="509" t="s">
        <v>39</v>
      </c>
      <c r="D466" s="63">
        <v>15370.880000000001</v>
      </c>
      <c r="E466" s="29">
        <v>0</v>
      </c>
      <c r="F466" s="29">
        <v>0</v>
      </c>
      <c r="G466" s="29">
        <v>0</v>
      </c>
      <c r="H466" s="29">
        <v>0</v>
      </c>
      <c r="I466" s="29">
        <v>0</v>
      </c>
      <c r="J466" s="50">
        <f t="shared" ref="J466:J498" si="22">SUM(D466:I466)</f>
        <v>15370.880000000001</v>
      </c>
    </row>
    <row r="467" spans="1:10" s="4" customFormat="1" ht="23.1" customHeight="1" x14ac:dyDescent="0.25">
      <c r="A467" s="374" t="s">
        <v>506</v>
      </c>
      <c r="B467" s="525"/>
      <c r="C467" s="510" t="s">
        <v>39</v>
      </c>
      <c r="D467" s="64">
        <v>62.3</v>
      </c>
      <c r="E467" s="29">
        <v>0</v>
      </c>
      <c r="F467" s="29">
        <v>0</v>
      </c>
      <c r="G467" s="29">
        <v>0</v>
      </c>
      <c r="H467" s="29">
        <v>0</v>
      </c>
      <c r="I467" s="29">
        <v>0</v>
      </c>
      <c r="J467" s="50">
        <f t="shared" si="22"/>
        <v>62.3</v>
      </c>
    </row>
    <row r="468" spans="1:10" s="4" customFormat="1" ht="23.1" customHeight="1" x14ac:dyDescent="0.25">
      <c r="A468" s="370" t="s">
        <v>1200</v>
      </c>
      <c r="B468" s="421"/>
      <c r="C468" s="510" t="s">
        <v>39</v>
      </c>
      <c r="D468" s="64">
        <v>79312.73000000001</v>
      </c>
      <c r="E468" s="29">
        <v>3009.1</v>
      </c>
      <c r="F468" s="29">
        <v>2012</v>
      </c>
      <c r="G468" s="29">
        <v>6397.5</v>
      </c>
      <c r="H468" s="29">
        <v>10097.5</v>
      </c>
      <c r="I468" s="29">
        <v>6785.52</v>
      </c>
      <c r="J468" s="50">
        <f t="shared" si="22"/>
        <v>107614.35000000002</v>
      </c>
    </row>
    <row r="469" spans="1:10" s="4" customFormat="1" ht="23.1" customHeight="1" x14ac:dyDescent="0.25">
      <c r="A469" s="370" t="s">
        <v>1199</v>
      </c>
      <c r="B469" s="421"/>
      <c r="C469" s="510" t="s">
        <v>39</v>
      </c>
      <c r="D469" s="64">
        <v>888.2</v>
      </c>
      <c r="E469" s="29">
        <v>0</v>
      </c>
      <c r="F469" s="29">
        <v>0</v>
      </c>
      <c r="G469" s="29">
        <v>0</v>
      </c>
      <c r="H469" s="29">
        <v>0</v>
      </c>
      <c r="I469" s="29">
        <v>0</v>
      </c>
      <c r="J469" s="50">
        <f t="shared" si="22"/>
        <v>888.2</v>
      </c>
    </row>
    <row r="470" spans="1:10" s="4" customFormat="1" ht="23.1" customHeight="1" x14ac:dyDescent="0.25">
      <c r="A470" s="645" t="s">
        <v>507</v>
      </c>
      <c r="B470" s="646"/>
      <c r="C470" s="510" t="s">
        <v>39</v>
      </c>
      <c r="D470" s="29">
        <v>2137.1999999999998</v>
      </c>
      <c r="E470" s="29">
        <v>0</v>
      </c>
      <c r="F470" s="29">
        <v>0</v>
      </c>
      <c r="G470" s="29">
        <v>0</v>
      </c>
      <c r="H470" s="29">
        <v>0</v>
      </c>
      <c r="I470" s="29">
        <v>0</v>
      </c>
      <c r="J470" s="50">
        <f t="shared" si="22"/>
        <v>2137.1999999999998</v>
      </c>
    </row>
    <row r="471" spans="1:10" s="4" customFormat="1" ht="23.1" customHeight="1" x14ac:dyDescent="0.25">
      <c r="A471" s="645" t="s">
        <v>508</v>
      </c>
      <c r="B471" s="646"/>
      <c r="C471" s="510" t="s">
        <v>39</v>
      </c>
      <c r="D471" s="29">
        <v>15473.900000000001</v>
      </c>
      <c r="E471" s="29">
        <v>35.4</v>
      </c>
      <c r="F471" s="29">
        <v>0</v>
      </c>
      <c r="G471" s="29">
        <v>0</v>
      </c>
      <c r="H471" s="29">
        <v>0</v>
      </c>
      <c r="I471" s="29">
        <v>0</v>
      </c>
      <c r="J471" s="50">
        <f t="shared" si="22"/>
        <v>15509.300000000001</v>
      </c>
    </row>
    <row r="472" spans="1:10" s="4" customFormat="1" ht="23.1" customHeight="1" x14ac:dyDescent="0.25">
      <c r="A472" s="370" t="s">
        <v>509</v>
      </c>
      <c r="B472" s="421"/>
      <c r="C472" s="510" t="s">
        <v>39</v>
      </c>
      <c r="D472" s="64">
        <v>8627</v>
      </c>
      <c r="E472" s="29">
        <v>26.4</v>
      </c>
      <c r="F472" s="62">
        <v>97.8</v>
      </c>
      <c r="G472" s="29">
        <v>0</v>
      </c>
      <c r="H472" s="29">
        <v>0</v>
      </c>
      <c r="I472" s="29">
        <v>0</v>
      </c>
      <c r="J472" s="50">
        <f t="shared" si="22"/>
        <v>8751.1999999999989</v>
      </c>
    </row>
    <row r="473" spans="1:10" s="4" customFormat="1" ht="23.1" customHeight="1" x14ac:dyDescent="0.25">
      <c r="A473" s="370" t="s">
        <v>510</v>
      </c>
      <c r="B473" s="421"/>
      <c r="C473" s="511" t="s">
        <v>39</v>
      </c>
      <c r="D473" s="64">
        <v>164012.28000000003</v>
      </c>
      <c r="E473" s="93">
        <v>600</v>
      </c>
      <c r="F473" s="93">
        <v>900</v>
      </c>
      <c r="G473" s="29">
        <v>612</v>
      </c>
      <c r="H473" s="29">
        <v>700</v>
      </c>
      <c r="I473" s="451">
        <v>0</v>
      </c>
      <c r="J473" s="458">
        <f t="shared" si="22"/>
        <v>166824.28000000003</v>
      </c>
    </row>
    <row r="474" spans="1:10" s="4" customFormat="1" ht="23.1" customHeight="1" x14ac:dyDescent="0.25">
      <c r="A474" s="370" t="s">
        <v>1178</v>
      </c>
      <c r="B474" s="421"/>
      <c r="C474" s="511" t="s">
        <v>39</v>
      </c>
      <c r="D474" s="64">
        <v>7532.7</v>
      </c>
      <c r="E474" s="93">
        <v>5857.1</v>
      </c>
      <c r="F474" s="93">
        <v>0</v>
      </c>
      <c r="G474" s="29">
        <v>0</v>
      </c>
      <c r="H474" s="29">
        <v>0</v>
      </c>
      <c r="I474" s="451">
        <v>739.6</v>
      </c>
      <c r="J474" s="50">
        <f t="shared" si="22"/>
        <v>14129.4</v>
      </c>
    </row>
    <row r="475" spans="1:10" s="4" customFormat="1" ht="23.1" customHeight="1" x14ac:dyDescent="0.25">
      <c r="A475" s="370" t="s">
        <v>1291</v>
      </c>
      <c r="B475" s="421"/>
      <c r="C475" s="511" t="s">
        <v>39</v>
      </c>
      <c r="D475" s="53">
        <v>0</v>
      </c>
      <c r="E475" s="247">
        <v>0</v>
      </c>
      <c r="F475" s="93">
        <v>0</v>
      </c>
      <c r="G475" s="29">
        <v>0</v>
      </c>
      <c r="H475" s="29">
        <v>776.6</v>
      </c>
      <c r="I475" s="451">
        <v>0</v>
      </c>
      <c r="J475" s="50">
        <f t="shared" si="22"/>
        <v>776.6</v>
      </c>
    </row>
    <row r="476" spans="1:10" s="4" customFormat="1" ht="23.1" customHeight="1" x14ac:dyDescent="0.25">
      <c r="A476" s="370" t="s">
        <v>511</v>
      </c>
      <c r="B476" s="421"/>
      <c r="C476" s="511" t="s">
        <v>39</v>
      </c>
      <c r="D476" s="64">
        <v>55191.68</v>
      </c>
      <c r="E476" s="93">
        <v>0</v>
      </c>
      <c r="F476" s="93">
        <v>0</v>
      </c>
      <c r="G476" s="93">
        <v>4491.1000000000004</v>
      </c>
      <c r="H476" s="29">
        <v>4500</v>
      </c>
      <c r="I476" s="451">
        <v>0</v>
      </c>
      <c r="J476" s="50">
        <f t="shared" si="22"/>
        <v>64182.78</v>
      </c>
    </row>
    <row r="477" spans="1:10" s="4" customFormat="1" ht="21" customHeight="1" x14ac:dyDescent="0.25">
      <c r="A477" s="370" t="s">
        <v>512</v>
      </c>
      <c r="B477" s="421"/>
      <c r="C477" s="511" t="s">
        <v>39</v>
      </c>
      <c r="D477" s="64">
        <v>36268.6</v>
      </c>
      <c r="E477" s="93">
        <v>0</v>
      </c>
      <c r="F477" s="93">
        <v>0</v>
      </c>
      <c r="G477" s="93">
        <v>0</v>
      </c>
      <c r="H477" s="93">
        <v>0</v>
      </c>
      <c r="I477" s="451">
        <v>0</v>
      </c>
      <c r="J477" s="50">
        <f t="shared" si="22"/>
        <v>36268.6</v>
      </c>
    </row>
    <row r="478" spans="1:10" s="4" customFormat="1" ht="23.1" customHeight="1" x14ac:dyDescent="0.25">
      <c r="A478" s="370" t="s">
        <v>513</v>
      </c>
      <c r="B478" s="421"/>
      <c r="C478" s="511" t="s">
        <v>39</v>
      </c>
      <c r="D478" s="64">
        <v>1730</v>
      </c>
      <c r="E478" s="93">
        <v>0</v>
      </c>
      <c r="F478" s="93">
        <v>0</v>
      </c>
      <c r="G478" s="93">
        <v>0</v>
      </c>
      <c r="H478" s="93">
        <v>0</v>
      </c>
      <c r="I478" s="451">
        <v>0</v>
      </c>
      <c r="J478" s="50">
        <f t="shared" si="22"/>
        <v>1730</v>
      </c>
    </row>
    <row r="479" spans="1:10" s="4" customFormat="1" ht="23.1" customHeight="1" x14ac:dyDescent="0.25">
      <c r="A479" s="370" t="s">
        <v>514</v>
      </c>
      <c r="B479" s="421"/>
      <c r="C479" s="511" t="s">
        <v>39</v>
      </c>
      <c r="D479" s="64">
        <v>31841.599999999995</v>
      </c>
      <c r="E479" s="93">
        <v>0</v>
      </c>
      <c r="F479" s="93">
        <v>0</v>
      </c>
      <c r="G479" s="93">
        <v>0</v>
      </c>
      <c r="H479" s="93">
        <v>0</v>
      </c>
      <c r="I479" s="451">
        <v>0</v>
      </c>
      <c r="J479" s="50">
        <f t="shared" si="22"/>
        <v>31841.599999999995</v>
      </c>
    </row>
    <row r="480" spans="1:10" s="4" customFormat="1" ht="23.1" customHeight="1" x14ac:dyDescent="0.25">
      <c r="A480" s="370" t="s">
        <v>1101</v>
      </c>
      <c r="B480" s="421"/>
      <c r="C480" s="511" t="s">
        <v>39</v>
      </c>
      <c r="D480" s="64">
        <v>3793</v>
      </c>
      <c r="E480" s="93">
        <v>0</v>
      </c>
      <c r="F480" s="93">
        <v>0</v>
      </c>
      <c r="G480" s="93">
        <v>0</v>
      </c>
      <c r="H480" s="93">
        <v>0</v>
      </c>
      <c r="I480" s="451">
        <v>0</v>
      </c>
      <c r="J480" s="50">
        <f t="shared" si="22"/>
        <v>3793</v>
      </c>
    </row>
    <row r="481" spans="1:10" s="4" customFormat="1" ht="23.1" customHeight="1" x14ac:dyDescent="0.25">
      <c r="A481" s="370" t="s">
        <v>515</v>
      </c>
      <c r="B481" s="421"/>
      <c r="C481" s="511" t="s">
        <v>39</v>
      </c>
      <c r="D481" s="64">
        <v>197263.23999999996</v>
      </c>
      <c r="E481" s="93">
        <v>8125.6</v>
      </c>
      <c r="F481" s="93">
        <v>0</v>
      </c>
      <c r="G481" s="93">
        <v>0</v>
      </c>
      <c r="H481" s="93">
        <v>0</v>
      </c>
      <c r="I481" s="29">
        <v>0</v>
      </c>
      <c r="J481" s="50">
        <f t="shared" si="22"/>
        <v>205388.83999999997</v>
      </c>
    </row>
    <row r="482" spans="1:10" s="4" customFormat="1" ht="23.1" customHeight="1" x14ac:dyDescent="0.25">
      <c r="A482" s="370" t="s">
        <v>516</v>
      </c>
      <c r="B482" s="421"/>
      <c r="C482" s="511" t="s">
        <v>39</v>
      </c>
      <c r="D482" s="64">
        <v>1355.9</v>
      </c>
      <c r="E482" s="93">
        <v>0</v>
      </c>
      <c r="F482" s="93">
        <v>0</v>
      </c>
      <c r="G482" s="93">
        <v>0</v>
      </c>
      <c r="H482" s="93">
        <v>0</v>
      </c>
      <c r="I482" s="29">
        <v>0</v>
      </c>
      <c r="J482" s="50">
        <f t="shared" si="22"/>
        <v>1355.9</v>
      </c>
    </row>
    <row r="483" spans="1:10" s="4" customFormat="1" ht="23.1" customHeight="1" x14ac:dyDescent="0.25">
      <c r="A483" s="363" t="s">
        <v>517</v>
      </c>
      <c r="B483" s="526"/>
      <c r="C483" s="511" t="s">
        <v>39</v>
      </c>
      <c r="D483" s="64">
        <v>1094.2</v>
      </c>
      <c r="E483" s="93">
        <v>0</v>
      </c>
      <c r="F483" s="93">
        <v>0</v>
      </c>
      <c r="G483" s="93">
        <v>0</v>
      </c>
      <c r="H483" s="93">
        <v>0</v>
      </c>
      <c r="I483" s="29">
        <v>0</v>
      </c>
      <c r="J483" s="50">
        <f t="shared" si="22"/>
        <v>1094.2</v>
      </c>
    </row>
    <row r="484" spans="1:10" s="4" customFormat="1" ht="23.1" customHeight="1" x14ac:dyDescent="0.25">
      <c r="A484" s="363" t="s">
        <v>518</v>
      </c>
      <c r="B484" s="421"/>
      <c r="C484" s="511" t="s">
        <v>39</v>
      </c>
      <c r="D484" s="64">
        <v>684.3</v>
      </c>
      <c r="E484" s="93">
        <v>0</v>
      </c>
      <c r="F484" s="93">
        <v>0</v>
      </c>
      <c r="G484" s="93">
        <v>0</v>
      </c>
      <c r="H484" s="93">
        <v>0</v>
      </c>
      <c r="I484" s="29">
        <v>0</v>
      </c>
      <c r="J484" s="50">
        <f t="shared" si="22"/>
        <v>684.3</v>
      </c>
    </row>
    <row r="485" spans="1:10" s="4" customFormat="1" ht="23.1" customHeight="1" x14ac:dyDescent="0.25">
      <c r="A485" s="363" t="s">
        <v>519</v>
      </c>
      <c r="B485" s="421"/>
      <c r="C485" s="511" t="s">
        <v>39</v>
      </c>
      <c r="D485" s="64">
        <v>493.4</v>
      </c>
      <c r="E485" s="93">
        <v>0</v>
      </c>
      <c r="F485" s="93">
        <v>0</v>
      </c>
      <c r="G485" s="93">
        <v>0</v>
      </c>
      <c r="H485" s="93">
        <v>0</v>
      </c>
      <c r="I485" s="29">
        <v>0</v>
      </c>
      <c r="J485" s="50">
        <f t="shared" si="22"/>
        <v>493.4</v>
      </c>
    </row>
    <row r="486" spans="1:10" s="4" customFormat="1" ht="23.1" customHeight="1" x14ac:dyDescent="0.25">
      <c r="A486" s="363" t="s">
        <v>143</v>
      </c>
      <c r="B486" s="421"/>
      <c r="C486" s="511" t="s">
        <v>39</v>
      </c>
      <c r="D486" s="53">
        <v>30.1</v>
      </c>
      <c r="E486" s="93">
        <v>0</v>
      </c>
      <c r="F486" s="93">
        <v>0</v>
      </c>
      <c r="G486" s="93">
        <v>0</v>
      </c>
      <c r="H486" s="93">
        <v>0</v>
      </c>
      <c r="I486" s="454">
        <v>0</v>
      </c>
      <c r="J486" s="458">
        <f t="shared" si="22"/>
        <v>30.1</v>
      </c>
    </row>
    <row r="487" spans="1:10" s="4" customFormat="1" ht="23.1" customHeight="1" x14ac:dyDescent="0.25">
      <c r="A487" s="363" t="s">
        <v>1186</v>
      </c>
      <c r="B487" s="421"/>
      <c r="C487" s="511" t="s">
        <v>39</v>
      </c>
      <c r="D487" s="64">
        <v>1327.6</v>
      </c>
      <c r="E487" s="93">
        <v>0</v>
      </c>
      <c r="F487" s="93">
        <v>0</v>
      </c>
      <c r="G487" s="93">
        <v>0</v>
      </c>
      <c r="H487" s="93">
        <v>0</v>
      </c>
      <c r="I487" s="29">
        <v>0</v>
      </c>
      <c r="J487" s="50">
        <f t="shared" si="22"/>
        <v>1327.6</v>
      </c>
    </row>
    <row r="488" spans="1:10" s="4" customFormat="1" ht="20.25" customHeight="1" x14ac:dyDescent="0.25">
      <c r="A488" s="370" t="s">
        <v>520</v>
      </c>
      <c r="B488" s="421"/>
      <c r="C488" s="511" t="s">
        <v>39</v>
      </c>
      <c r="D488" s="64">
        <v>3841.2</v>
      </c>
      <c r="E488" s="93">
        <v>0</v>
      </c>
      <c r="F488" s="93">
        <v>0</v>
      </c>
      <c r="G488" s="93">
        <v>0</v>
      </c>
      <c r="H488" s="93">
        <v>0</v>
      </c>
      <c r="I488" s="29">
        <v>0</v>
      </c>
      <c r="J488" s="50">
        <f t="shared" si="22"/>
        <v>3841.2</v>
      </c>
    </row>
    <row r="489" spans="1:10" s="4" customFormat="1" ht="23.1" customHeight="1" x14ac:dyDescent="0.25">
      <c r="A489" s="370" t="s">
        <v>521</v>
      </c>
      <c r="B489" s="421"/>
      <c r="C489" s="511" t="s">
        <v>39</v>
      </c>
      <c r="D489" s="64">
        <v>90</v>
      </c>
      <c r="E489" s="93">
        <v>0</v>
      </c>
      <c r="F489" s="93">
        <v>0</v>
      </c>
      <c r="G489" s="93">
        <v>0</v>
      </c>
      <c r="H489" s="93">
        <v>0</v>
      </c>
      <c r="I489" s="29">
        <v>0</v>
      </c>
      <c r="J489" s="50">
        <f t="shared" si="22"/>
        <v>90</v>
      </c>
    </row>
    <row r="490" spans="1:10" s="4" customFormat="1" ht="23.1" customHeight="1" x14ac:dyDescent="0.25">
      <c r="A490" s="370" t="s">
        <v>1166</v>
      </c>
      <c r="B490" s="421"/>
      <c r="C490" s="511" t="s">
        <v>39</v>
      </c>
      <c r="D490" s="223">
        <v>4240</v>
      </c>
      <c r="E490" s="93">
        <v>0</v>
      </c>
      <c r="F490" s="93">
        <v>0</v>
      </c>
      <c r="G490" s="93">
        <v>860</v>
      </c>
      <c r="H490" s="93">
        <v>0</v>
      </c>
      <c r="I490" s="29">
        <v>0</v>
      </c>
      <c r="J490" s="50">
        <f t="shared" si="22"/>
        <v>5100</v>
      </c>
    </row>
    <row r="491" spans="1:10" s="4" customFormat="1" ht="23.1" customHeight="1" x14ac:dyDescent="0.25">
      <c r="A491" s="370" t="s">
        <v>522</v>
      </c>
      <c r="B491" s="421"/>
      <c r="C491" s="511" t="s">
        <v>39</v>
      </c>
      <c r="D491" s="64">
        <v>1748.7000000000003</v>
      </c>
      <c r="E491" s="93">
        <v>0</v>
      </c>
      <c r="F491" s="93">
        <v>0</v>
      </c>
      <c r="G491" s="93">
        <v>0</v>
      </c>
      <c r="H491" s="93">
        <v>0</v>
      </c>
      <c r="I491" s="29">
        <v>0</v>
      </c>
      <c r="J491" s="50">
        <f t="shared" si="22"/>
        <v>1748.7000000000003</v>
      </c>
    </row>
    <row r="492" spans="1:10" s="4" customFormat="1" ht="23.1" customHeight="1" x14ac:dyDescent="0.25">
      <c r="A492" s="370" t="s">
        <v>523</v>
      </c>
      <c r="B492" s="421"/>
      <c r="C492" s="511" t="s">
        <v>39</v>
      </c>
      <c r="D492" s="64">
        <v>102458.6</v>
      </c>
      <c r="E492" s="93">
        <v>0</v>
      </c>
      <c r="F492" s="93">
        <v>0</v>
      </c>
      <c r="G492" s="93">
        <v>0</v>
      </c>
      <c r="H492" s="93">
        <v>0</v>
      </c>
      <c r="I492" s="29">
        <v>0</v>
      </c>
      <c r="J492" s="50">
        <f t="shared" si="22"/>
        <v>102458.6</v>
      </c>
    </row>
    <row r="493" spans="1:10" s="4" customFormat="1" ht="21" customHeight="1" x14ac:dyDescent="0.25">
      <c r="A493" s="370" t="s">
        <v>524</v>
      </c>
      <c r="B493" s="421"/>
      <c r="C493" s="511" t="s">
        <v>39</v>
      </c>
      <c r="D493" s="64">
        <v>17069</v>
      </c>
      <c r="E493" s="93">
        <v>0</v>
      </c>
      <c r="F493" s="93">
        <v>0</v>
      </c>
      <c r="G493" s="93">
        <v>0</v>
      </c>
      <c r="H493" s="93">
        <v>0</v>
      </c>
      <c r="I493" s="29">
        <v>0</v>
      </c>
      <c r="J493" s="50">
        <f t="shared" si="22"/>
        <v>17069</v>
      </c>
    </row>
    <row r="494" spans="1:10" s="4" customFormat="1" ht="21" customHeight="1" x14ac:dyDescent="0.25">
      <c r="A494" s="370" t="s">
        <v>525</v>
      </c>
      <c r="B494" s="421"/>
      <c r="C494" s="511" t="s">
        <v>39</v>
      </c>
      <c r="D494" s="64">
        <v>6506.8600000000006</v>
      </c>
      <c r="E494" s="93">
        <v>0</v>
      </c>
      <c r="F494" s="93">
        <v>0</v>
      </c>
      <c r="G494" s="93">
        <v>0</v>
      </c>
      <c r="H494" s="93">
        <v>0</v>
      </c>
      <c r="I494" s="29">
        <v>0</v>
      </c>
      <c r="J494" s="50">
        <f t="shared" si="22"/>
        <v>6506.8600000000006</v>
      </c>
    </row>
    <row r="495" spans="1:10" s="4" customFormat="1" ht="21.75" customHeight="1" x14ac:dyDescent="0.25">
      <c r="A495" s="370" t="s">
        <v>526</v>
      </c>
      <c r="B495" s="421"/>
      <c r="C495" s="511" t="s">
        <v>39</v>
      </c>
      <c r="D495" s="64">
        <v>33702.559999999998</v>
      </c>
      <c r="E495" s="93">
        <v>637</v>
      </c>
      <c r="F495" s="93">
        <v>728</v>
      </c>
      <c r="G495" s="93">
        <v>1800</v>
      </c>
      <c r="H495" s="93">
        <v>0</v>
      </c>
      <c r="I495" s="29">
        <v>0</v>
      </c>
      <c r="J495" s="50">
        <f t="shared" si="22"/>
        <v>36867.56</v>
      </c>
    </row>
    <row r="496" spans="1:10" s="4" customFormat="1" ht="21.75" customHeight="1" x14ac:dyDescent="0.25">
      <c r="A496" s="370" t="s">
        <v>527</v>
      </c>
      <c r="B496" s="421"/>
      <c r="C496" s="511" t="s">
        <v>39</v>
      </c>
      <c r="D496" s="64">
        <v>277212.26000000007</v>
      </c>
      <c r="E496" s="93">
        <v>3123.4</v>
      </c>
      <c r="F496" s="62">
        <v>778.8</v>
      </c>
      <c r="G496" s="93">
        <v>0</v>
      </c>
      <c r="H496" s="93">
        <v>148.5</v>
      </c>
      <c r="I496" s="29">
        <v>1923.1</v>
      </c>
      <c r="J496" s="50">
        <f t="shared" si="22"/>
        <v>283186.06000000006</v>
      </c>
    </row>
    <row r="497" spans="1:10" s="4" customFormat="1" ht="23.1" customHeight="1" x14ac:dyDescent="0.25">
      <c r="A497" s="370" t="s">
        <v>528</v>
      </c>
      <c r="B497" s="421"/>
      <c r="C497" s="511" t="s">
        <v>39</v>
      </c>
      <c r="D497" s="64">
        <v>7897.5000000000009</v>
      </c>
      <c r="E497" s="93">
        <v>0</v>
      </c>
      <c r="F497" s="93">
        <v>0</v>
      </c>
      <c r="G497" s="93">
        <v>0</v>
      </c>
      <c r="H497" s="93">
        <v>0</v>
      </c>
      <c r="I497" s="29">
        <v>0</v>
      </c>
      <c r="J497" s="50">
        <f t="shared" si="22"/>
        <v>7897.5000000000009</v>
      </c>
    </row>
    <row r="498" spans="1:10" s="4" customFormat="1" ht="20.25" customHeight="1" x14ac:dyDescent="0.25">
      <c r="A498" s="645" t="s">
        <v>1039</v>
      </c>
      <c r="B498" s="646"/>
      <c r="C498" s="511" t="s">
        <v>39</v>
      </c>
      <c r="D498" s="400">
        <v>1536</v>
      </c>
      <c r="E498" s="93">
        <v>0</v>
      </c>
      <c r="F498" s="93">
        <v>0</v>
      </c>
      <c r="G498" s="93">
        <v>0</v>
      </c>
      <c r="H498" s="93">
        <v>0</v>
      </c>
      <c r="I498" s="29">
        <v>0</v>
      </c>
      <c r="J498" s="50">
        <f t="shared" si="22"/>
        <v>1536</v>
      </c>
    </row>
    <row r="499" spans="1:10" s="4" customFormat="1" ht="23.1" customHeight="1" x14ac:dyDescent="0.25">
      <c r="A499" s="370" t="s">
        <v>529</v>
      </c>
      <c r="B499" s="421"/>
      <c r="C499" s="511" t="s">
        <v>39</v>
      </c>
      <c r="D499" s="64">
        <v>42881.830000000009</v>
      </c>
      <c r="E499" s="93">
        <v>15</v>
      </c>
      <c r="F499" s="93">
        <v>0</v>
      </c>
      <c r="G499" s="93">
        <v>0</v>
      </c>
      <c r="H499" s="93">
        <v>0</v>
      </c>
      <c r="I499" s="29">
        <v>211</v>
      </c>
      <c r="J499" s="50">
        <f t="shared" ref="J499:J530" si="23">SUM(D499:I499)</f>
        <v>43107.830000000009</v>
      </c>
    </row>
    <row r="500" spans="1:10" s="4" customFormat="1" ht="23.1" customHeight="1" x14ac:dyDescent="0.25">
      <c r="A500" s="369" t="s">
        <v>530</v>
      </c>
      <c r="B500" s="36"/>
      <c r="C500" s="511" t="s">
        <v>39</v>
      </c>
      <c r="D500" s="64">
        <v>7443.2000000000007</v>
      </c>
      <c r="E500" s="93">
        <v>0</v>
      </c>
      <c r="F500" s="93">
        <v>0</v>
      </c>
      <c r="G500" s="93">
        <v>0</v>
      </c>
      <c r="H500" s="93">
        <v>0</v>
      </c>
      <c r="I500" s="29">
        <v>0</v>
      </c>
      <c r="J500" s="50">
        <f t="shared" si="23"/>
        <v>7443.2000000000007</v>
      </c>
    </row>
    <row r="501" spans="1:10" s="4" customFormat="1" ht="21.75" customHeight="1" x14ac:dyDescent="0.25">
      <c r="A501" s="362" t="s">
        <v>531</v>
      </c>
      <c r="B501" s="36"/>
      <c r="C501" s="511" t="s">
        <v>39</v>
      </c>
      <c r="D501" s="53">
        <v>561115.83000000007</v>
      </c>
      <c r="E501" s="93">
        <v>2332.6999999999998</v>
      </c>
      <c r="F501" s="93">
        <v>0</v>
      </c>
      <c r="G501" s="93">
        <v>0</v>
      </c>
      <c r="H501" s="93">
        <v>0</v>
      </c>
      <c r="I501" s="29">
        <v>0</v>
      </c>
      <c r="J501" s="50">
        <f t="shared" si="23"/>
        <v>563448.53</v>
      </c>
    </row>
    <row r="502" spans="1:10" s="4" customFormat="1" ht="21.75" customHeight="1" x14ac:dyDescent="0.25">
      <c r="A502" s="369" t="s">
        <v>532</v>
      </c>
      <c r="B502" s="36"/>
      <c r="C502" s="511" t="s">
        <v>39</v>
      </c>
      <c r="D502" s="64">
        <v>1456.5</v>
      </c>
      <c r="E502" s="93">
        <v>0</v>
      </c>
      <c r="F502" s="93">
        <v>0</v>
      </c>
      <c r="G502" s="93">
        <v>0</v>
      </c>
      <c r="H502" s="93">
        <v>0</v>
      </c>
      <c r="I502" s="29">
        <v>0</v>
      </c>
      <c r="J502" s="50">
        <f t="shared" si="23"/>
        <v>1456.5</v>
      </c>
    </row>
    <row r="503" spans="1:10" s="4" customFormat="1" ht="21" customHeight="1" x14ac:dyDescent="0.25">
      <c r="A503" s="369" t="s">
        <v>533</v>
      </c>
      <c r="B503" s="36"/>
      <c r="C503" s="511" t="s">
        <v>39</v>
      </c>
      <c r="D503" s="64">
        <v>12331.13</v>
      </c>
      <c r="E503" s="93">
        <v>0</v>
      </c>
      <c r="F503" s="93">
        <v>0</v>
      </c>
      <c r="G503" s="93">
        <v>0</v>
      </c>
      <c r="H503" s="93">
        <v>0</v>
      </c>
      <c r="I503" s="29">
        <v>0</v>
      </c>
      <c r="J503" s="50">
        <f t="shared" si="23"/>
        <v>12331.13</v>
      </c>
    </row>
    <row r="504" spans="1:10" s="4" customFormat="1" ht="21" customHeight="1" x14ac:dyDescent="0.25">
      <c r="A504" s="370" t="s">
        <v>534</v>
      </c>
      <c r="B504" s="36"/>
      <c r="C504" s="511" t="s">
        <v>39</v>
      </c>
      <c r="D504" s="64">
        <v>3064.9</v>
      </c>
      <c r="E504" s="93">
        <v>0</v>
      </c>
      <c r="F504" s="93">
        <v>0</v>
      </c>
      <c r="G504" s="93">
        <v>0</v>
      </c>
      <c r="H504" s="93">
        <v>0</v>
      </c>
      <c r="I504" s="29">
        <v>0</v>
      </c>
      <c r="J504" s="50">
        <f t="shared" si="23"/>
        <v>3064.9</v>
      </c>
    </row>
    <row r="505" spans="1:10" s="4" customFormat="1" ht="22.5" customHeight="1" x14ac:dyDescent="0.25">
      <c r="A505" s="369" t="s">
        <v>535</v>
      </c>
      <c r="B505" s="36"/>
      <c r="C505" s="511" t="s">
        <v>39</v>
      </c>
      <c r="D505" s="53">
        <v>15148.099999999999</v>
      </c>
      <c r="E505" s="93">
        <v>0</v>
      </c>
      <c r="F505" s="93">
        <v>0</v>
      </c>
      <c r="G505" s="93">
        <v>0</v>
      </c>
      <c r="H505" s="93">
        <v>0</v>
      </c>
      <c r="I505" s="29">
        <v>0</v>
      </c>
      <c r="J505" s="50">
        <f t="shared" si="23"/>
        <v>15148.099999999999</v>
      </c>
    </row>
    <row r="506" spans="1:10" s="4" customFormat="1" ht="21" customHeight="1" x14ac:dyDescent="0.25">
      <c r="A506" s="369" t="s">
        <v>536</v>
      </c>
      <c r="B506" s="36"/>
      <c r="C506" s="511" t="s">
        <v>39</v>
      </c>
      <c r="D506" s="64">
        <v>3604.4</v>
      </c>
      <c r="E506" s="93">
        <v>0</v>
      </c>
      <c r="F506" s="93">
        <v>0</v>
      </c>
      <c r="G506" s="93">
        <v>0</v>
      </c>
      <c r="H506" s="93">
        <v>0</v>
      </c>
      <c r="I506" s="29">
        <v>0</v>
      </c>
      <c r="J506" s="50">
        <f t="shared" si="23"/>
        <v>3604.4</v>
      </c>
    </row>
    <row r="507" spans="1:10" s="4" customFormat="1" ht="21.75" customHeight="1" x14ac:dyDescent="0.25">
      <c r="A507" s="369" t="s">
        <v>537</v>
      </c>
      <c r="B507" s="36"/>
      <c r="C507" s="511" t="s">
        <v>39</v>
      </c>
      <c r="D507" s="64">
        <v>4768.3</v>
      </c>
      <c r="E507" s="93">
        <v>0</v>
      </c>
      <c r="F507" s="93">
        <v>0</v>
      </c>
      <c r="G507" s="93">
        <v>0</v>
      </c>
      <c r="H507" s="93">
        <v>0</v>
      </c>
      <c r="I507" s="29">
        <v>0</v>
      </c>
      <c r="J507" s="50">
        <f t="shared" si="23"/>
        <v>4768.3</v>
      </c>
    </row>
    <row r="508" spans="1:10" s="4" customFormat="1" ht="21" customHeight="1" x14ac:dyDescent="0.25">
      <c r="A508" s="369" t="s">
        <v>538</v>
      </c>
      <c r="B508" s="36"/>
      <c r="C508" s="511" t="s">
        <v>39</v>
      </c>
      <c r="D508" s="64">
        <v>12736.8</v>
      </c>
      <c r="E508" s="93">
        <v>0</v>
      </c>
      <c r="F508" s="93">
        <v>380.7</v>
      </c>
      <c r="G508" s="93">
        <v>0</v>
      </c>
      <c r="H508" s="93">
        <v>105.2</v>
      </c>
      <c r="I508" s="29">
        <v>0</v>
      </c>
      <c r="J508" s="50">
        <f t="shared" si="23"/>
        <v>13222.7</v>
      </c>
    </row>
    <row r="509" spans="1:10" s="4" customFormat="1" ht="21" customHeight="1" x14ac:dyDescent="0.25">
      <c r="A509" s="371" t="s">
        <v>539</v>
      </c>
      <c r="B509" s="111"/>
      <c r="C509" s="512" t="s">
        <v>39</v>
      </c>
      <c r="D509" s="91">
        <v>29233.8</v>
      </c>
      <c r="E509" s="93">
        <v>0</v>
      </c>
      <c r="F509" s="93">
        <v>0</v>
      </c>
      <c r="G509" s="93">
        <v>0</v>
      </c>
      <c r="H509" s="93">
        <v>0</v>
      </c>
      <c r="I509" s="451">
        <v>0</v>
      </c>
      <c r="J509" s="458">
        <f t="shared" si="23"/>
        <v>29233.8</v>
      </c>
    </row>
    <row r="510" spans="1:10" s="4" customFormat="1" ht="21" customHeight="1" x14ac:dyDescent="0.25">
      <c r="A510" s="369" t="s">
        <v>540</v>
      </c>
      <c r="B510" s="36"/>
      <c r="C510" s="511" t="s">
        <v>39</v>
      </c>
      <c r="D510" s="53">
        <v>922.55</v>
      </c>
      <c r="E510" s="93">
        <v>0</v>
      </c>
      <c r="F510" s="93">
        <v>0</v>
      </c>
      <c r="G510" s="93">
        <v>0</v>
      </c>
      <c r="H510" s="93">
        <v>0</v>
      </c>
      <c r="I510" s="451">
        <v>0</v>
      </c>
      <c r="J510" s="50">
        <f t="shared" si="23"/>
        <v>922.55</v>
      </c>
    </row>
    <row r="511" spans="1:10" s="4" customFormat="1" ht="19.5" customHeight="1" x14ac:dyDescent="0.25">
      <c r="A511" s="369" t="s">
        <v>541</v>
      </c>
      <c r="B511" s="36"/>
      <c r="C511" s="511" t="s">
        <v>39</v>
      </c>
      <c r="D511" s="64">
        <v>217.8</v>
      </c>
      <c r="E511" s="93">
        <v>0</v>
      </c>
      <c r="F511" s="93">
        <v>0</v>
      </c>
      <c r="G511" s="93">
        <v>0</v>
      </c>
      <c r="H511" s="93">
        <v>0</v>
      </c>
      <c r="I511" s="451">
        <v>0</v>
      </c>
      <c r="J511" s="50">
        <f>SUM(D511:I511)</f>
        <v>217.8</v>
      </c>
    </row>
    <row r="512" spans="1:10" s="4" customFormat="1" ht="21" customHeight="1" x14ac:dyDescent="0.25">
      <c r="A512" s="369" t="s">
        <v>542</v>
      </c>
      <c r="B512" s="36"/>
      <c r="C512" s="511" t="s">
        <v>39</v>
      </c>
      <c r="D512" s="53">
        <v>8398.02</v>
      </c>
      <c r="E512" s="93">
        <v>0</v>
      </c>
      <c r="F512" s="93">
        <v>0</v>
      </c>
      <c r="G512" s="93">
        <v>0</v>
      </c>
      <c r="H512" s="93">
        <v>0</v>
      </c>
      <c r="I512" s="454">
        <v>0</v>
      </c>
      <c r="J512" s="473">
        <f t="shared" si="23"/>
        <v>8398.02</v>
      </c>
    </row>
    <row r="513" spans="1:10" s="4" customFormat="1" ht="21.75" customHeight="1" x14ac:dyDescent="0.25">
      <c r="A513" s="369" t="s">
        <v>1203</v>
      </c>
      <c r="B513" s="36"/>
      <c r="C513" s="511" t="s">
        <v>39</v>
      </c>
      <c r="D513" s="64">
        <v>52174.7</v>
      </c>
      <c r="E513" s="93">
        <v>0</v>
      </c>
      <c r="F513" s="93">
        <v>0</v>
      </c>
      <c r="G513" s="93">
        <v>0</v>
      </c>
      <c r="H513" s="93">
        <v>6900</v>
      </c>
      <c r="I513" s="454">
        <v>1575</v>
      </c>
      <c r="J513" s="473">
        <f t="shared" si="23"/>
        <v>60649.7</v>
      </c>
    </row>
    <row r="514" spans="1:10" s="4" customFormat="1" ht="21" customHeight="1" x14ac:dyDescent="0.25">
      <c r="A514" s="369" t="s">
        <v>543</v>
      </c>
      <c r="B514" s="36"/>
      <c r="C514" s="511" t="s">
        <v>39</v>
      </c>
      <c r="D514" s="64">
        <v>4404.8999999999996</v>
      </c>
      <c r="E514" s="93">
        <v>0</v>
      </c>
      <c r="F514" s="93">
        <v>0</v>
      </c>
      <c r="G514" s="93">
        <v>0</v>
      </c>
      <c r="H514" s="93">
        <v>0</v>
      </c>
      <c r="I514" s="454">
        <v>0</v>
      </c>
      <c r="J514" s="473">
        <f t="shared" si="23"/>
        <v>4404.8999999999996</v>
      </c>
    </row>
    <row r="515" spans="1:10" s="4" customFormat="1" ht="21.75" customHeight="1" x14ac:dyDescent="0.25">
      <c r="A515" s="369" t="s">
        <v>544</v>
      </c>
      <c r="B515" s="36"/>
      <c r="C515" s="511" t="s">
        <v>39</v>
      </c>
      <c r="D515" s="64">
        <v>193</v>
      </c>
      <c r="E515" s="93">
        <v>0</v>
      </c>
      <c r="F515" s="93">
        <v>0</v>
      </c>
      <c r="G515" s="93">
        <v>0</v>
      </c>
      <c r="H515" s="93">
        <v>0</v>
      </c>
      <c r="I515" s="454">
        <v>0</v>
      </c>
      <c r="J515" s="473">
        <f t="shared" si="23"/>
        <v>193</v>
      </c>
    </row>
    <row r="516" spans="1:10" s="4" customFormat="1" ht="23.1" customHeight="1" x14ac:dyDescent="0.25">
      <c r="A516" s="369" t="s">
        <v>545</v>
      </c>
      <c r="B516" s="36"/>
      <c r="C516" s="511" t="s">
        <v>39</v>
      </c>
      <c r="D516" s="53">
        <v>2999.8</v>
      </c>
      <c r="E516" s="93">
        <v>0</v>
      </c>
      <c r="F516" s="93">
        <v>0</v>
      </c>
      <c r="G516" s="93">
        <v>0</v>
      </c>
      <c r="H516" s="93">
        <v>0</v>
      </c>
      <c r="I516" s="454">
        <v>0</v>
      </c>
      <c r="J516" s="473">
        <f t="shared" si="23"/>
        <v>2999.8</v>
      </c>
    </row>
    <row r="517" spans="1:10" s="4" customFormat="1" ht="23.1" customHeight="1" x14ac:dyDescent="0.25">
      <c r="A517" s="369" t="s">
        <v>546</v>
      </c>
      <c r="B517" s="36"/>
      <c r="C517" s="511" t="s">
        <v>39</v>
      </c>
      <c r="D517" s="64">
        <v>164685.53000000003</v>
      </c>
      <c r="E517" s="93">
        <v>798.2</v>
      </c>
      <c r="F517" s="62">
        <v>3600</v>
      </c>
      <c r="G517" s="29">
        <v>5140</v>
      </c>
      <c r="H517" s="29">
        <v>985</v>
      </c>
      <c r="I517" s="29">
        <v>12380.99</v>
      </c>
      <c r="J517" s="50">
        <f t="shared" si="23"/>
        <v>187589.72000000003</v>
      </c>
    </row>
    <row r="518" spans="1:10" s="4" customFormat="1" ht="23.1" customHeight="1" x14ac:dyDescent="0.25">
      <c r="A518" s="369" t="s">
        <v>547</v>
      </c>
      <c r="B518" s="36"/>
      <c r="C518" s="511" t="s">
        <v>39</v>
      </c>
      <c r="D518" s="53">
        <v>14124.85</v>
      </c>
      <c r="E518" s="93">
        <v>0</v>
      </c>
      <c r="F518" s="93">
        <v>0</v>
      </c>
      <c r="G518" s="93">
        <v>0</v>
      </c>
      <c r="H518" s="93">
        <v>0</v>
      </c>
      <c r="I518" s="93">
        <v>0</v>
      </c>
      <c r="J518" s="50">
        <f t="shared" si="23"/>
        <v>14124.85</v>
      </c>
    </row>
    <row r="519" spans="1:10" s="4" customFormat="1" ht="23.1" customHeight="1" x14ac:dyDescent="0.25">
      <c r="A519" s="369" t="s">
        <v>548</v>
      </c>
      <c r="B519" s="36"/>
      <c r="C519" s="511" t="s">
        <v>39</v>
      </c>
      <c r="D519" s="64">
        <v>3953.75</v>
      </c>
      <c r="E519" s="93">
        <v>0</v>
      </c>
      <c r="F519" s="93">
        <v>0</v>
      </c>
      <c r="G519" s="93">
        <v>0</v>
      </c>
      <c r="H519" s="93">
        <v>0</v>
      </c>
      <c r="I519" s="93">
        <v>0</v>
      </c>
      <c r="J519" s="50">
        <f t="shared" si="23"/>
        <v>3953.75</v>
      </c>
    </row>
    <row r="520" spans="1:10" s="4" customFormat="1" ht="23.1" customHeight="1" x14ac:dyDescent="0.25">
      <c r="A520" s="369" t="s">
        <v>549</v>
      </c>
      <c r="B520" s="36"/>
      <c r="C520" s="511" t="s">
        <v>39</v>
      </c>
      <c r="D520" s="64">
        <v>12.7</v>
      </c>
      <c r="E520" s="93">
        <v>0</v>
      </c>
      <c r="F520" s="93">
        <v>0</v>
      </c>
      <c r="G520" s="93">
        <v>0</v>
      </c>
      <c r="H520" s="93">
        <v>0</v>
      </c>
      <c r="I520" s="93">
        <v>0</v>
      </c>
      <c r="J520" s="50">
        <f t="shared" si="23"/>
        <v>12.7</v>
      </c>
    </row>
    <row r="521" spans="1:10" s="4" customFormat="1" ht="21.75" customHeight="1" x14ac:dyDescent="0.25">
      <c r="A521" s="369" t="s">
        <v>550</v>
      </c>
      <c r="B521" s="36"/>
      <c r="C521" s="511" t="s">
        <v>39</v>
      </c>
      <c r="D521" s="64">
        <v>464263.84</v>
      </c>
      <c r="E521" s="93">
        <v>930.8</v>
      </c>
      <c r="F521" s="93">
        <v>0</v>
      </c>
      <c r="G521" s="29">
        <v>5300</v>
      </c>
      <c r="H521" s="29">
        <v>12100.34</v>
      </c>
      <c r="I521" s="29">
        <v>17820</v>
      </c>
      <c r="J521" s="50">
        <f t="shared" si="23"/>
        <v>500414.98000000004</v>
      </c>
    </row>
    <row r="522" spans="1:10" s="4" customFormat="1" ht="21.75" customHeight="1" x14ac:dyDescent="0.25">
      <c r="A522" s="369" t="s">
        <v>551</v>
      </c>
      <c r="B522" s="36"/>
      <c r="C522" s="511" t="s">
        <v>39</v>
      </c>
      <c r="D522" s="64">
        <v>834134.06</v>
      </c>
      <c r="E522" s="93">
        <v>1413.2</v>
      </c>
      <c r="F522" s="93">
        <v>0</v>
      </c>
      <c r="G522" s="29">
        <v>1979.7</v>
      </c>
      <c r="H522" s="29">
        <v>1500</v>
      </c>
      <c r="I522" s="29">
        <v>1288</v>
      </c>
      <c r="J522" s="50">
        <f t="shared" si="23"/>
        <v>840314.96</v>
      </c>
    </row>
    <row r="523" spans="1:10" s="4" customFormat="1" ht="21.75" customHeight="1" x14ac:dyDescent="0.25">
      <c r="A523" s="369" t="s">
        <v>552</v>
      </c>
      <c r="B523" s="36"/>
      <c r="C523" s="511" t="s">
        <v>39</v>
      </c>
      <c r="D523" s="53">
        <v>1696.1</v>
      </c>
      <c r="E523" s="93">
        <v>0</v>
      </c>
      <c r="F523" s="93">
        <v>0</v>
      </c>
      <c r="G523" s="29">
        <v>0</v>
      </c>
      <c r="H523" s="93">
        <v>0</v>
      </c>
      <c r="I523" s="29">
        <v>0</v>
      </c>
      <c r="J523" s="50">
        <f t="shared" si="23"/>
        <v>1696.1</v>
      </c>
    </row>
    <row r="524" spans="1:10" s="4" customFormat="1" ht="23.1" customHeight="1" x14ac:dyDescent="0.25">
      <c r="A524" s="369" t="s">
        <v>553</v>
      </c>
      <c r="B524" s="36"/>
      <c r="C524" s="511" t="s">
        <v>39</v>
      </c>
      <c r="D524" s="64">
        <v>45610.770000000004</v>
      </c>
      <c r="E524" s="93">
        <v>1838.8</v>
      </c>
      <c r="F524" s="93">
        <v>325.2</v>
      </c>
      <c r="G524" s="29">
        <v>1137.5</v>
      </c>
      <c r="H524" s="93">
        <v>215.7</v>
      </c>
      <c r="I524" s="29">
        <v>3218.3</v>
      </c>
      <c r="J524" s="50">
        <f t="shared" si="23"/>
        <v>52346.270000000004</v>
      </c>
    </row>
    <row r="525" spans="1:10" s="4" customFormat="1" ht="21" customHeight="1" x14ac:dyDescent="0.25">
      <c r="A525" s="369" t="s">
        <v>554</v>
      </c>
      <c r="B525" s="36"/>
      <c r="C525" s="511" t="s">
        <v>39</v>
      </c>
      <c r="D525" s="53">
        <v>4117.5</v>
      </c>
      <c r="E525" s="93">
        <v>0</v>
      </c>
      <c r="F525" s="93">
        <v>0</v>
      </c>
      <c r="G525" s="29">
        <v>0</v>
      </c>
      <c r="H525" s="93">
        <v>0</v>
      </c>
      <c r="I525" s="93">
        <v>0</v>
      </c>
      <c r="J525" s="50">
        <f t="shared" si="23"/>
        <v>4117.5</v>
      </c>
    </row>
    <row r="526" spans="1:10" s="4" customFormat="1" ht="21" customHeight="1" x14ac:dyDescent="0.25">
      <c r="A526" s="369" t="s">
        <v>555</v>
      </c>
      <c r="B526" s="36"/>
      <c r="C526" s="511" t="s">
        <v>39</v>
      </c>
      <c r="D526" s="64">
        <v>3646.9</v>
      </c>
      <c r="E526" s="93">
        <v>0</v>
      </c>
      <c r="F526" s="93">
        <v>0</v>
      </c>
      <c r="G526" s="29">
        <v>0</v>
      </c>
      <c r="H526" s="93">
        <v>0</v>
      </c>
      <c r="I526" s="93">
        <v>0</v>
      </c>
      <c r="J526" s="50">
        <f t="shared" si="23"/>
        <v>3646.9</v>
      </c>
    </row>
    <row r="527" spans="1:10" s="4" customFormat="1" ht="23.1" customHeight="1" x14ac:dyDescent="0.25">
      <c r="A527" s="369" t="s">
        <v>556</v>
      </c>
      <c r="B527" s="36"/>
      <c r="C527" s="511" t="s">
        <v>39</v>
      </c>
      <c r="D527" s="64">
        <v>183.9</v>
      </c>
      <c r="E527" s="93">
        <v>0</v>
      </c>
      <c r="F527" s="93">
        <v>0</v>
      </c>
      <c r="G527" s="29">
        <v>0</v>
      </c>
      <c r="H527" s="93">
        <v>0</v>
      </c>
      <c r="I527" s="93">
        <v>0</v>
      </c>
      <c r="J527" s="50">
        <f t="shared" si="23"/>
        <v>183.9</v>
      </c>
    </row>
    <row r="528" spans="1:10" s="4" customFormat="1" ht="23.1" customHeight="1" x14ac:dyDescent="0.25">
      <c r="A528" s="369" t="s">
        <v>557</v>
      </c>
      <c r="B528" s="36"/>
      <c r="C528" s="511" t="s">
        <v>39</v>
      </c>
      <c r="D528" s="64">
        <v>370.4</v>
      </c>
      <c r="E528" s="93">
        <v>0</v>
      </c>
      <c r="F528" s="93">
        <v>0</v>
      </c>
      <c r="G528" s="29">
        <v>0</v>
      </c>
      <c r="H528" s="93">
        <v>0</v>
      </c>
      <c r="I528" s="93">
        <v>0</v>
      </c>
      <c r="J528" s="50">
        <f t="shared" si="23"/>
        <v>370.4</v>
      </c>
    </row>
    <row r="529" spans="1:10" s="4" customFormat="1" ht="21" customHeight="1" x14ac:dyDescent="0.25">
      <c r="A529" s="369" t="s">
        <v>558</v>
      </c>
      <c r="B529" s="36"/>
      <c r="C529" s="511" t="s">
        <v>39</v>
      </c>
      <c r="D529" s="64">
        <v>6313.6</v>
      </c>
      <c r="E529" s="93">
        <v>0</v>
      </c>
      <c r="F529" s="93">
        <v>0</v>
      </c>
      <c r="G529" s="29">
        <v>0</v>
      </c>
      <c r="H529" s="93">
        <v>0</v>
      </c>
      <c r="I529" s="93">
        <v>0</v>
      </c>
      <c r="J529" s="50">
        <f t="shared" si="23"/>
        <v>6313.6</v>
      </c>
    </row>
    <row r="530" spans="1:10" s="4" customFormat="1" ht="23.1" customHeight="1" x14ac:dyDescent="0.25">
      <c r="A530" s="369" t="s">
        <v>559</v>
      </c>
      <c r="B530" s="36"/>
      <c r="C530" s="511" t="s">
        <v>39</v>
      </c>
      <c r="D530" s="64">
        <v>1304.1999999999998</v>
      </c>
      <c r="E530" s="93">
        <v>0</v>
      </c>
      <c r="F530" s="93">
        <v>0</v>
      </c>
      <c r="G530" s="29">
        <v>0</v>
      </c>
      <c r="H530" s="93">
        <v>0</v>
      </c>
      <c r="I530" s="93">
        <v>0</v>
      </c>
      <c r="J530" s="50">
        <f t="shared" si="23"/>
        <v>1304.1999999999998</v>
      </c>
    </row>
    <row r="531" spans="1:10" s="4" customFormat="1" ht="21" customHeight="1" x14ac:dyDescent="0.25">
      <c r="A531" s="369" t="s">
        <v>560</v>
      </c>
      <c r="B531" s="36"/>
      <c r="C531" s="511" t="s">
        <v>39</v>
      </c>
      <c r="D531" s="53">
        <v>390659.51</v>
      </c>
      <c r="E531" s="93">
        <v>1107.5999999999999</v>
      </c>
      <c r="F531" s="92">
        <v>1718.3</v>
      </c>
      <c r="G531" s="93">
        <v>0</v>
      </c>
      <c r="H531" s="93">
        <v>1259.2</v>
      </c>
      <c r="I531" s="93">
        <v>0</v>
      </c>
      <c r="J531" s="50">
        <f t="shared" ref="J531:J565" si="24">SUM(D531:I531)</f>
        <v>394744.61</v>
      </c>
    </row>
    <row r="532" spans="1:10" s="4" customFormat="1" ht="21.75" customHeight="1" x14ac:dyDescent="0.25">
      <c r="A532" s="369" t="s">
        <v>561</v>
      </c>
      <c r="B532" s="36"/>
      <c r="C532" s="511" t="s">
        <v>39</v>
      </c>
      <c r="D532" s="64">
        <v>171310.5</v>
      </c>
      <c r="E532" s="93">
        <v>23686.05</v>
      </c>
      <c r="F532" s="62">
        <v>10913.2</v>
      </c>
      <c r="G532" s="29">
        <v>2865</v>
      </c>
      <c r="H532" s="29">
        <v>0</v>
      </c>
      <c r="I532" s="29">
        <v>286.8</v>
      </c>
      <c r="J532" s="50">
        <f t="shared" si="24"/>
        <v>209061.55</v>
      </c>
    </row>
    <row r="533" spans="1:10" s="4" customFormat="1" ht="21" customHeight="1" x14ac:dyDescent="0.25">
      <c r="A533" s="369" t="s">
        <v>562</v>
      </c>
      <c r="B533" s="36"/>
      <c r="C533" s="511" t="s">
        <v>39</v>
      </c>
      <c r="D533" s="64">
        <v>614806.16999999958</v>
      </c>
      <c r="E533" s="93">
        <v>1404.8</v>
      </c>
      <c r="F533" s="62">
        <v>0</v>
      </c>
      <c r="G533" s="29">
        <v>0</v>
      </c>
      <c r="H533" s="29">
        <v>2248.4</v>
      </c>
      <c r="I533" s="29">
        <v>4933.8</v>
      </c>
      <c r="J533" s="50">
        <f t="shared" si="24"/>
        <v>623393.16999999969</v>
      </c>
    </row>
    <row r="534" spans="1:10" s="4" customFormat="1" ht="23.1" customHeight="1" x14ac:dyDescent="0.25">
      <c r="A534" s="369" t="s">
        <v>563</v>
      </c>
      <c r="B534" s="36"/>
      <c r="C534" s="511" t="s">
        <v>39</v>
      </c>
      <c r="D534" s="64">
        <v>39915.9</v>
      </c>
      <c r="E534" s="93">
        <v>0</v>
      </c>
      <c r="F534" s="62">
        <v>0</v>
      </c>
      <c r="G534" s="93">
        <v>0</v>
      </c>
      <c r="H534" s="39">
        <v>0</v>
      </c>
      <c r="I534" s="39">
        <v>0</v>
      </c>
      <c r="J534" s="50">
        <f t="shared" si="24"/>
        <v>39915.9</v>
      </c>
    </row>
    <row r="535" spans="1:10" s="4" customFormat="1" ht="23.1" customHeight="1" x14ac:dyDescent="0.25">
      <c r="A535" s="369" t="s">
        <v>564</v>
      </c>
      <c r="B535" s="36"/>
      <c r="C535" s="511" t="s">
        <v>39</v>
      </c>
      <c r="D535" s="64">
        <v>57588.18</v>
      </c>
      <c r="E535" s="93">
        <v>0</v>
      </c>
      <c r="F535" s="62">
        <v>0</v>
      </c>
      <c r="G535" s="93">
        <v>51.2</v>
      </c>
      <c r="H535" s="39">
        <v>235.4</v>
      </c>
      <c r="I535" s="39">
        <v>0</v>
      </c>
      <c r="J535" s="50">
        <f t="shared" si="24"/>
        <v>57874.78</v>
      </c>
    </row>
    <row r="536" spans="1:10" s="4" customFormat="1" ht="23.1" customHeight="1" x14ac:dyDescent="0.25">
      <c r="A536" s="369" t="s">
        <v>565</v>
      </c>
      <c r="B536" s="236"/>
      <c r="C536" s="511" t="s">
        <v>39</v>
      </c>
      <c r="D536" s="53">
        <v>23478.979999999996</v>
      </c>
      <c r="E536" s="93">
        <v>0</v>
      </c>
      <c r="F536" s="93">
        <v>76</v>
      </c>
      <c r="G536" s="93">
        <v>0</v>
      </c>
      <c r="H536" s="39">
        <v>0</v>
      </c>
      <c r="I536" s="39">
        <v>0</v>
      </c>
      <c r="J536" s="50">
        <f t="shared" si="24"/>
        <v>23554.979999999996</v>
      </c>
    </row>
    <row r="537" spans="1:10" s="4" customFormat="1" ht="23.1" customHeight="1" x14ac:dyDescent="0.25">
      <c r="A537" s="373" t="s">
        <v>1280</v>
      </c>
      <c r="B537" s="36"/>
      <c r="C537" s="511" t="s">
        <v>39</v>
      </c>
      <c r="D537" s="53">
        <v>0</v>
      </c>
      <c r="E537" s="93">
        <v>1190.8</v>
      </c>
      <c r="F537" s="93">
        <v>0</v>
      </c>
      <c r="G537" s="93">
        <v>0</v>
      </c>
      <c r="H537" s="39">
        <v>0</v>
      </c>
      <c r="I537" s="39">
        <v>0</v>
      </c>
      <c r="J537" s="50">
        <f t="shared" si="24"/>
        <v>1190.8</v>
      </c>
    </row>
    <row r="538" spans="1:10" s="4" customFormat="1" ht="23.1" customHeight="1" x14ac:dyDescent="0.25">
      <c r="A538" s="369" t="s">
        <v>566</v>
      </c>
      <c r="B538" s="36"/>
      <c r="C538" s="511" t="s">
        <v>39</v>
      </c>
      <c r="D538" s="53">
        <v>88</v>
      </c>
      <c r="E538" s="93">
        <v>0</v>
      </c>
      <c r="F538" s="93">
        <v>0</v>
      </c>
      <c r="G538" s="93">
        <v>0</v>
      </c>
      <c r="H538" s="39">
        <v>0</v>
      </c>
      <c r="I538" s="39">
        <v>0</v>
      </c>
      <c r="J538" s="50">
        <f t="shared" si="24"/>
        <v>88</v>
      </c>
    </row>
    <row r="539" spans="1:10" s="4" customFormat="1" ht="23.1" customHeight="1" x14ac:dyDescent="0.25">
      <c r="A539" s="370" t="s">
        <v>1179</v>
      </c>
      <c r="B539" s="37"/>
      <c r="C539" s="511" t="s">
        <v>39</v>
      </c>
      <c r="D539" s="64">
        <v>13771.199999999999</v>
      </c>
      <c r="E539" s="93">
        <v>2198.3000000000002</v>
      </c>
      <c r="F539" s="93">
        <v>522</v>
      </c>
      <c r="G539" s="93">
        <v>0</v>
      </c>
      <c r="H539" s="39">
        <v>3407</v>
      </c>
      <c r="I539" s="39">
        <v>9062.1</v>
      </c>
      <c r="J539" s="50">
        <f t="shared" si="24"/>
        <v>28960.6</v>
      </c>
    </row>
    <row r="540" spans="1:10" s="4" customFormat="1" ht="23.1" customHeight="1" x14ac:dyDescent="0.25">
      <c r="A540" s="370" t="s">
        <v>1194</v>
      </c>
      <c r="B540" s="37"/>
      <c r="C540" s="511" t="s">
        <v>39</v>
      </c>
      <c r="D540" s="64">
        <v>2050.0000000000005</v>
      </c>
      <c r="E540" s="93">
        <v>0</v>
      </c>
      <c r="F540" s="93">
        <v>200</v>
      </c>
      <c r="G540" s="93">
        <v>0</v>
      </c>
      <c r="H540" s="39">
        <v>0</v>
      </c>
      <c r="I540" s="39">
        <v>0</v>
      </c>
      <c r="J540" s="50">
        <f>SUM(D540:I540)</f>
        <v>2250.0000000000005</v>
      </c>
    </row>
    <row r="541" spans="1:10" s="4" customFormat="1" ht="21.75" customHeight="1" x14ac:dyDescent="0.25">
      <c r="A541" s="370" t="s">
        <v>638</v>
      </c>
      <c r="B541" s="37"/>
      <c r="C541" s="511" t="s">
        <v>39</v>
      </c>
      <c r="D541" s="64">
        <v>13796.900000000001</v>
      </c>
      <c r="E541" s="93">
        <v>0</v>
      </c>
      <c r="F541" s="93">
        <v>0</v>
      </c>
      <c r="G541" s="93">
        <v>0</v>
      </c>
      <c r="H541" s="93">
        <v>0</v>
      </c>
      <c r="I541" s="93">
        <v>1996.5</v>
      </c>
      <c r="J541" s="50">
        <f t="shared" si="24"/>
        <v>15793.400000000001</v>
      </c>
    </row>
    <row r="542" spans="1:10" s="4" customFormat="1" ht="21.75" customHeight="1" x14ac:dyDescent="0.25">
      <c r="A542" s="370" t="s">
        <v>1180</v>
      </c>
      <c r="B542" s="37"/>
      <c r="C542" s="511" t="s">
        <v>39</v>
      </c>
      <c r="D542" s="64">
        <v>8050.9</v>
      </c>
      <c r="E542" s="93">
        <v>0</v>
      </c>
      <c r="F542" s="93">
        <v>0</v>
      </c>
      <c r="G542" s="93">
        <v>0</v>
      </c>
      <c r="H542" s="93">
        <v>0</v>
      </c>
      <c r="I542" s="93">
        <v>0</v>
      </c>
      <c r="J542" s="50">
        <f t="shared" si="24"/>
        <v>8050.9</v>
      </c>
    </row>
    <row r="543" spans="1:10" s="4" customFormat="1" ht="21.75" customHeight="1" x14ac:dyDescent="0.25">
      <c r="A543" s="373" t="s">
        <v>1259</v>
      </c>
      <c r="B543" s="37"/>
      <c r="C543" s="511" t="s">
        <v>39</v>
      </c>
      <c r="D543" s="64">
        <v>0</v>
      </c>
      <c r="E543" s="93">
        <v>0</v>
      </c>
      <c r="F543" s="93">
        <v>12960</v>
      </c>
      <c r="G543" s="93">
        <v>0</v>
      </c>
      <c r="H543" s="93">
        <v>2000</v>
      </c>
      <c r="I543" s="93">
        <v>0</v>
      </c>
      <c r="J543" s="50">
        <f t="shared" si="24"/>
        <v>14960</v>
      </c>
    </row>
    <row r="544" spans="1:10" s="4" customFormat="1" ht="21.75" customHeight="1" x14ac:dyDescent="0.25">
      <c r="A544" s="370" t="s">
        <v>1181</v>
      </c>
      <c r="B544" s="37"/>
      <c r="C544" s="511" t="s">
        <v>39</v>
      </c>
      <c r="D544" s="64">
        <v>1856.5</v>
      </c>
      <c r="E544" s="93">
        <v>0</v>
      </c>
      <c r="F544" s="93">
        <v>225.8</v>
      </c>
      <c r="G544" s="93">
        <v>216</v>
      </c>
      <c r="H544" s="93">
        <v>382.3</v>
      </c>
      <c r="I544" s="93">
        <v>204</v>
      </c>
      <c r="J544" s="50">
        <f t="shared" si="24"/>
        <v>2884.6000000000004</v>
      </c>
    </row>
    <row r="545" spans="1:10" s="4" customFormat="1" ht="21.75" customHeight="1" x14ac:dyDescent="0.25">
      <c r="A545" s="369" t="s">
        <v>567</v>
      </c>
      <c r="B545" s="36"/>
      <c r="C545" s="511" t="s">
        <v>39</v>
      </c>
      <c r="D545" s="64">
        <v>6586.2</v>
      </c>
      <c r="E545" s="93">
        <v>0</v>
      </c>
      <c r="F545" s="93">
        <v>0</v>
      </c>
      <c r="G545" s="93">
        <v>0</v>
      </c>
      <c r="H545" s="93">
        <v>0</v>
      </c>
      <c r="I545" s="93">
        <v>0</v>
      </c>
      <c r="J545" s="50">
        <f t="shared" si="24"/>
        <v>6586.2</v>
      </c>
    </row>
    <row r="546" spans="1:10" s="4" customFormat="1" ht="23.1" customHeight="1" x14ac:dyDescent="0.25">
      <c r="A546" s="370" t="s">
        <v>568</v>
      </c>
      <c r="B546" s="36"/>
      <c r="C546" s="511" t="s">
        <v>39</v>
      </c>
      <c r="D546" s="64">
        <v>2539.1</v>
      </c>
      <c r="E546" s="93">
        <v>0</v>
      </c>
      <c r="F546" s="93">
        <v>0</v>
      </c>
      <c r="G546" s="93">
        <v>0</v>
      </c>
      <c r="H546" s="93">
        <v>0</v>
      </c>
      <c r="I546" s="93">
        <v>0</v>
      </c>
      <c r="J546" s="50">
        <f t="shared" si="24"/>
        <v>2539.1</v>
      </c>
    </row>
    <row r="547" spans="1:10" s="4" customFormat="1" ht="23.1" customHeight="1" x14ac:dyDescent="0.25">
      <c r="A547" s="369" t="s">
        <v>569</v>
      </c>
      <c r="B547" s="36"/>
      <c r="C547" s="511" t="s">
        <v>39</v>
      </c>
      <c r="D547" s="64">
        <v>39691.1</v>
      </c>
      <c r="E547" s="93">
        <v>0</v>
      </c>
      <c r="F547" s="93">
        <v>438.2</v>
      </c>
      <c r="G547" s="93">
        <v>0</v>
      </c>
      <c r="H547" s="93">
        <v>0</v>
      </c>
      <c r="I547" s="93">
        <v>0</v>
      </c>
      <c r="J547" s="50">
        <f t="shared" si="24"/>
        <v>40129.299999999996</v>
      </c>
    </row>
    <row r="548" spans="1:10" s="4" customFormat="1" ht="23.1" customHeight="1" x14ac:dyDescent="0.25">
      <c r="A548" s="370" t="s">
        <v>1195</v>
      </c>
      <c r="B548" s="36"/>
      <c r="C548" s="511" t="s">
        <v>39</v>
      </c>
      <c r="D548" s="64">
        <v>10000</v>
      </c>
      <c r="E548" s="93">
        <v>200</v>
      </c>
      <c r="F548" s="93">
        <v>0</v>
      </c>
      <c r="G548" s="93">
        <v>0</v>
      </c>
      <c r="H548" s="93">
        <v>500</v>
      </c>
      <c r="I548" s="93">
        <v>0</v>
      </c>
      <c r="J548" s="50">
        <f t="shared" si="24"/>
        <v>10700</v>
      </c>
    </row>
    <row r="549" spans="1:10" s="4" customFormat="1" ht="22.5" customHeight="1" x14ac:dyDescent="0.25">
      <c r="A549" s="369" t="s">
        <v>570</v>
      </c>
      <c r="B549" s="36"/>
      <c r="C549" s="511" t="s">
        <v>39</v>
      </c>
      <c r="D549" s="64">
        <v>5998.1</v>
      </c>
      <c r="E549" s="93">
        <v>0</v>
      </c>
      <c r="F549" s="93">
        <v>0</v>
      </c>
      <c r="G549" s="93">
        <v>0</v>
      </c>
      <c r="H549" s="93">
        <v>0</v>
      </c>
      <c r="I549" s="93">
        <v>0</v>
      </c>
      <c r="J549" s="50">
        <f t="shared" si="24"/>
        <v>5998.1</v>
      </c>
    </row>
    <row r="550" spans="1:10" s="4" customFormat="1" ht="24" customHeight="1" x14ac:dyDescent="0.25">
      <c r="A550" s="369" t="s">
        <v>571</v>
      </c>
      <c r="B550" s="36"/>
      <c r="C550" s="511" t="s">
        <v>39</v>
      </c>
      <c r="D550" s="64">
        <v>132678.50000000003</v>
      </c>
      <c r="E550" s="93">
        <v>1625.1</v>
      </c>
      <c r="F550" s="93">
        <v>2712.6</v>
      </c>
      <c r="G550" s="29">
        <v>3359.9</v>
      </c>
      <c r="H550" s="93">
        <v>3380.1</v>
      </c>
      <c r="I550" s="29">
        <v>2147.8000000000002</v>
      </c>
      <c r="J550" s="50">
        <f t="shared" si="24"/>
        <v>145904.00000000003</v>
      </c>
    </row>
    <row r="551" spans="1:10" s="4" customFormat="1" ht="21" customHeight="1" x14ac:dyDescent="0.25">
      <c r="A551" s="373" t="s">
        <v>1239</v>
      </c>
      <c r="B551" s="36"/>
      <c r="C551" s="511" t="s">
        <v>39</v>
      </c>
      <c r="D551" s="64">
        <v>0</v>
      </c>
      <c r="E551" s="93">
        <v>4526.3</v>
      </c>
      <c r="F551" s="93">
        <v>18390.599999999999</v>
      </c>
      <c r="G551" s="29">
        <v>6153.9</v>
      </c>
      <c r="H551" s="93">
        <v>4476.8</v>
      </c>
      <c r="I551" s="29">
        <v>3704.1</v>
      </c>
      <c r="J551" s="50">
        <f t="shared" si="24"/>
        <v>37251.699999999997</v>
      </c>
    </row>
    <row r="552" spans="1:10" ht="21.75" customHeight="1" x14ac:dyDescent="0.2">
      <c r="A552" s="372" t="s">
        <v>1158</v>
      </c>
      <c r="B552" s="36"/>
      <c r="C552" s="511" t="s">
        <v>39</v>
      </c>
      <c r="D552" s="64">
        <v>120</v>
      </c>
      <c r="E552" s="93">
        <v>0</v>
      </c>
      <c r="F552" s="93">
        <v>0</v>
      </c>
      <c r="G552" s="93">
        <v>0</v>
      </c>
      <c r="H552" s="93">
        <v>0</v>
      </c>
      <c r="I552" s="29">
        <v>0</v>
      </c>
      <c r="J552" s="50">
        <f t="shared" si="24"/>
        <v>120</v>
      </c>
    </row>
    <row r="553" spans="1:10" ht="21.75" customHeight="1" x14ac:dyDescent="0.2">
      <c r="A553" s="363" t="s">
        <v>1154</v>
      </c>
      <c r="B553" s="36"/>
      <c r="C553" s="513" t="s">
        <v>39</v>
      </c>
      <c r="D553" s="53">
        <v>4025.1</v>
      </c>
      <c r="E553" s="93">
        <v>766.8</v>
      </c>
      <c r="F553" s="93">
        <v>0</v>
      </c>
      <c r="G553" s="93">
        <v>0</v>
      </c>
      <c r="H553" s="93">
        <v>0</v>
      </c>
      <c r="I553" s="29">
        <v>0</v>
      </c>
      <c r="J553" s="50">
        <f t="shared" si="24"/>
        <v>4791.8999999999996</v>
      </c>
    </row>
    <row r="554" spans="1:10" ht="19.5" customHeight="1" x14ac:dyDescent="0.2">
      <c r="A554" s="645" t="s">
        <v>572</v>
      </c>
      <c r="B554" s="646"/>
      <c r="C554" s="511" t="s">
        <v>39</v>
      </c>
      <c r="D554" s="64">
        <v>4931</v>
      </c>
      <c r="E554" s="93">
        <v>0</v>
      </c>
      <c r="F554" s="93">
        <v>0</v>
      </c>
      <c r="G554" s="93">
        <v>0</v>
      </c>
      <c r="H554" s="93">
        <v>0</v>
      </c>
      <c r="I554" s="29">
        <v>0</v>
      </c>
      <c r="J554" s="50">
        <f t="shared" si="24"/>
        <v>4931</v>
      </c>
    </row>
    <row r="555" spans="1:10" ht="22.5" customHeight="1" x14ac:dyDescent="0.2">
      <c r="A555" s="363" t="s">
        <v>573</v>
      </c>
      <c r="B555" s="303"/>
      <c r="C555" s="511" t="s">
        <v>39</v>
      </c>
      <c r="D555" s="64">
        <v>286</v>
      </c>
      <c r="E555" s="93">
        <v>0</v>
      </c>
      <c r="F555" s="93">
        <v>0</v>
      </c>
      <c r="G555" s="93">
        <v>0</v>
      </c>
      <c r="H555" s="93">
        <v>0</v>
      </c>
      <c r="I555" s="29">
        <v>0</v>
      </c>
      <c r="J555" s="50">
        <f t="shared" si="24"/>
        <v>286</v>
      </c>
    </row>
    <row r="556" spans="1:10" ht="22.5" customHeight="1" x14ac:dyDescent="0.2">
      <c r="A556" s="369" t="s">
        <v>574</v>
      </c>
      <c r="B556" s="36"/>
      <c r="C556" s="511" t="s">
        <v>39</v>
      </c>
      <c r="D556" s="64">
        <v>159883.78</v>
      </c>
      <c r="E556" s="93">
        <v>0</v>
      </c>
      <c r="F556" s="93">
        <v>0</v>
      </c>
      <c r="G556" s="93">
        <v>0</v>
      </c>
      <c r="H556" s="93">
        <v>0</v>
      </c>
      <c r="I556" s="29">
        <v>0</v>
      </c>
      <c r="J556" s="50">
        <f t="shared" si="24"/>
        <v>159883.78</v>
      </c>
    </row>
    <row r="557" spans="1:10" s="4" customFormat="1" ht="21.75" customHeight="1" x14ac:dyDescent="0.25">
      <c r="A557" s="369" t="s">
        <v>575</v>
      </c>
      <c r="B557" s="36"/>
      <c r="C557" s="511" t="s">
        <v>39</v>
      </c>
      <c r="D557" s="64">
        <v>35.1</v>
      </c>
      <c r="E557" s="93">
        <v>0</v>
      </c>
      <c r="F557" s="93">
        <v>0</v>
      </c>
      <c r="G557" s="93">
        <v>0</v>
      </c>
      <c r="H557" s="93">
        <v>0</v>
      </c>
      <c r="I557" s="29">
        <v>0</v>
      </c>
      <c r="J557" s="50">
        <f t="shared" si="24"/>
        <v>35.1</v>
      </c>
    </row>
    <row r="558" spans="1:10" s="4" customFormat="1" ht="21.75" customHeight="1" x14ac:dyDescent="0.25">
      <c r="A558" s="725" t="s">
        <v>576</v>
      </c>
      <c r="B558" s="726"/>
      <c r="C558" s="511" t="s">
        <v>39</v>
      </c>
      <c r="D558" s="64">
        <v>913</v>
      </c>
      <c r="E558" s="93">
        <v>0</v>
      </c>
      <c r="F558" s="93">
        <v>0</v>
      </c>
      <c r="G558" s="93">
        <v>0</v>
      </c>
      <c r="H558" s="93">
        <v>0</v>
      </c>
      <c r="I558" s="29">
        <v>0</v>
      </c>
      <c r="J558" s="50">
        <f t="shared" si="24"/>
        <v>913</v>
      </c>
    </row>
    <row r="559" spans="1:10" s="4" customFormat="1" ht="22.5" customHeight="1" x14ac:dyDescent="0.25">
      <c r="A559" s="369" t="s">
        <v>577</v>
      </c>
      <c r="B559" s="36"/>
      <c r="C559" s="511" t="s">
        <v>39</v>
      </c>
      <c r="D559" s="64">
        <v>50677.82</v>
      </c>
      <c r="E559" s="93">
        <v>0</v>
      </c>
      <c r="F559" s="93">
        <v>0</v>
      </c>
      <c r="G559" s="93">
        <v>0</v>
      </c>
      <c r="H559" s="93">
        <v>0</v>
      </c>
      <c r="I559" s="29">
        <v>0</v>
      </c>
      <c r="J559" s="50">
        <f t="shared" si="24"/>
        <v>50677.82</v>
      </c>
    </row>
    <row r="560" spans="1:10" s="4" customFormat="1" ht="22.5" customHeight="1" x14ac:dyDescent="0.25">
      <c r="A560" s="369" t="s">
        <v>578</v>
      </c>
      <c r="B560" s="36"/>
      <c r="C560" s="511" t="s">
        <v>39</v>
      </c>
      <c r="D560" s="64">
        <v>164381.28999999995</v>
      </c>
      <c r="E560" s="93">
        <v>336.2</v>
      </c>
      <c r="F560" s="93">
        <v>0</v>
      </c>
      <c r="G560" s="93">
        <v>3395.2</v>
      </c>
      <c r="H560" s="93">
        <v>285.39999999999998</v>
      </c>
      <c r="I560" s="29">
        <v>0</v>
      </c>
      <c r="J560" s="50">
        <f t="shared" si="24"/>
        <v>168398.08999999997</v>
      </c>
    </row>
    <row r="561" spans="1:10" s="4" customFormat="1" ht="22.5" customHeight="1" x14ac:dyDescent="0.25">
      <c r="A561" s="369" t="s">
        <v>1225</v>
      </c>
      <c r="B561" s="36"/>
      <c r="C561" s="511" t="s">
        <v>39</v>
      </c>
      <c r="D561" s="53">
        <v>110.4</v>
      </c>
      <c r="E561" s="93">
        <v>747.7</v>
      </c>
      <c r="F561" s="93">
        <v>0</v>
      </c>
      <c r="G561" s="93">
        <v>0</v>
      </c>
      <c r="H561" s="93">
        <v>0</v>
      </c>
      <c r="I561" s="93">
        <v>302.2</v>
      </c>
      <c r="J561" s="458">
        <f t="shared" si="24"/>
        <v>1160.3</v>
      </c>
    </row>
    <row r="562" spans="1:10" s="4" customFormat="1" ht="20.25" customHeight="1" x14ac:dyDescent="0.25">
      <c r="A562" s="369" t="s">
        <v>579</v>
      </c>
      <c r="B562" s="36"/>
      <c r="C562" s="511" t="s">
        <v>39</v>
      </c>
      <c r="D562" s="53">
        <v>196780.3</v>
      </c>
      <c r="E562" s="93">
        <v>4309.7</v>
      </c>
      <c r="F562" s="93">
        <v>14988</v>
      </c>
      <c r="G562" s="93">
        <v>15911.7</v>
      </c>
      <c r="H562" s="93">
        <v>2426.6</v>
      </c>
      <c r="I562" s="93">
        <v>2933</v>
      </c>
      <c r="J562" s="458">
        <f t="shared" si="24"/>
        <v>237349.30000000002</v>
      </c>
    </row>
    <row r="563" spans="1:10" s="4" customFormat="1" ht="20.25" customHeight="1" x14ac:dyDescent="0.25">
      <c r="A563" s="369" t="s">
        <v>580</v>
      </c>
      <c r="B563" s="36"/>
      <c r="C563" s="511" t="s">
        <v>39</v>
      </c>
      <c r="D563" s="53">
        <v>983.90000000000009</v>
      </c>
      <c r="E563" s="93">
        <v>0</v>
      </c>
      <c r="F563" s="93">
        <v>0</v>
      </c>
      <c r="G563" s="93">
        <v>0</v>
      </c>
      <c r="H563" s="93">
        <v>0</v>
      </c>
      <c r="I563" s="93">
        <v>0</v>
      </c>
      <c r="J563" s="458">
        <f t="shared" si="24"/>
        <v>983.90000000000009</v>
      </c>
    </row>
    <row r="564" spans="1:10" s="4" customFormat="1" ht="23.1" customHeight="1" x14ac:dyDescent="0.25">
      <c r="A564" s="369" t="s">
        <v>581</v>
      </c>
      <c r="B564" s="36"/>
      <c r="C564" s="511" t="s">
        <v>39</v>
      </c>
      <c r="D564" s="53">
        <v>60161.93</v>
      </c>
      <c r="E564" s="93">
        <v>249.6</v>
      </c>
      <c r="F564" s="93">
        <v>0</v>
      </c>
      <c r="G564" s="93">
        <v>0</v>
      </c>
      <c r="H564" s="93">
        <v>0</v>
      </c>
      <c r="I564" s="93">
        <v>0</v>
      </c>
      <c r="J564" s="458">
        <f t="shared" si="24"/>
        <v>60411.53</v>
      </c>
    </row>
    <row r="565" spans="1:10" s="4" customFormat="1" ht="21.75" customHeight="1" x14ac:dyDescent="0.25">
      <c r="A565" s="369" t="s">
        <v>582</v>
      </c>
      <c r="B565" s="36"/>
      <c r="C565" s="511" t="s">
        <v>39</v>
      </c>
      <c r="D565" s="64">
        <v>18042.500000000004</v>
      </c>
      <c r="E565" s="93">
        <v>990.4</v>
      </c>
      <c r="F565" s="93">
        <v>0</v>
      </c>
      <c r="G565" s="93">
        <v>0</v>
      </c>
      <c r="H565" s="93">
        <v>0</v>
      </c>
      <c r="I565" s="93">
        <v>0</v>
      </c>
      <c r="J565" s="50">
        <f t="shared" si="24"/>
        <v>19032.900000000005</v>
      </c>
    </row>
    <row r="566" spans="1:10" s="4" customFormat="1" ht="23.1" customHeight="1" x14ac:dyDescent="0.25">
      <c r="A566" s="370" t="s">
        <v>1167</v>
      </c>
      <c r="B566" s="36"/>
      <c r="C566" s="511" t="s">
        <v>39</v>
      </c>
      <c r="D566" s="223">
        <v>2138.85</v>
      </c>
      <c r="E566" s="93">
        <v>0</v>
      </c>
      <c r="F566" s="93">
        <v>0</v>
      </c>
      <c r="G566" s="93">
        <v>0</v>
      </c>
      <c r="H566" s="93">
        <v>0</v>
      </c>
      <c r="I566" s="93">
        <v>0</v>
      </c>
      <c r="J566" s="458">
        <f t="shared" ref="J566:J588" si="25">SUM(D566:I566)</f>
        <v>2138.85</v>
      </c>
    </row>
    <row r="567" spans="1:10" s="4" customFormat="1" ht="21.75" customHeight="1" x14ac:dyDescent="0.25">
      <c r="A567" s="369" t="s">
        <v>583</v>
      </c>
      <c r="B567" s="36"/>
      <c r="C567" s="511" t="s">
        <v>39</v>
      </c>
      <c r="D567" s="64">
        <v>24168.799999999999</v>
      </c>
      <c r="E567" s="93">
        <v>0</v>
      </c>
      <c r="F567" s="93">
        <v>0</v>
      </c>
      <c r="G567" s="93">
        <v>0</v>
      </c>
      <c r="H567" s="93">
        <v>0</v>
      </c>
      <c r="I567" s="93">
        <v>0</v>
      </c>
      <c r="J567" s="50">
        <f t="shared" si="25"/>
        <v>24168.799999999999</v>
      </c>
    </row>
    <row r="568" spans="1:10" s="4" customFormat="1" ht="23.1" customHeight="1" x14ac:dyDescent="0.25">
      <c r="A568" s="373" t="s">
        <v>584</v>
      </c>
      <c r="B568" s="36"/>
      <c r="C568" s="511" t="s">
        <v>39</v>
      </c>
      <c r="D568" s="53">
        <v>22612.62</v>
      </c>
      <c r="E568" s="93">
        <v>0</v>
      </c>
      <c r="F568" s="93">
        <v>0</v>
      </c>
      <c r="G568" s="93">
        <v>0</v>
      </c>
      <c r="H568" s="93">
        <v>0</v>
      </c>
      <c r="I568" s="93">
        <v>0</v>
      </c>
      <c r="J568" s="458">
        <f t="shared" si="25"/>
        <v>22612.62</v>
      </c>
    </row>
    <row r="569" spans="1:10" s="4" customFormat="1" ht="23.1" customHeight="1" x14ac:dyDescent="0.25">
      <c r="A569" s="369" t="s">
        <v>585</v>
      </c>
      <c r="B569" s="36"/>
      <c r="C569" s="511" t="s">
        <v>39</v>
      </c>
      <c r="D569" s="64">
        <v>13070</v>
      </c>
      <c r="E569" s="93">
        <v>0</v>
      </c>
      <c r="F569" s="93">
        <v>0</v>
      </c>
      <c r="G569" s="93">
        <v>495.2</v>
      </c>
      <c r="H569" s="93">
        <v>0</v>
      </c>
      <c r="I569" s="93">
        <v>0</v>
      </c>
      <c r="J569" s="50">
        <f t="shared" si="25"/>
        <v>13565.2</v>
      </c>
    </row>
    <row r="570" spans="1:10" s="4" customFormat="1" ht="23.1" customHeight="1" x14ac:dyDescent="0.25">
      <c r="A570" s="369" t="s">
        <v>586</v>
      </c>
      <c r="B570" s="36"/>
      <c r="C570" s="511" t="s">
        <v>39</v>
      </c>
      <c r="D570" s="64">
        <v>15483.999999999998</v>
      </c>
      <c r="E570" s="93">
        <v>0</v>
      </c>
      <c r="F570" s="93">
        <v>0</v>
      </c>
      <c r="G570" s="93">
        <v>0</v>
      </c>
      <c r="H570" s="93">
        <v>0</v>
      </c>
      <c r="I570" s="93">
        <v>0</v>
      </c>
      <c r="J570" s="50">
        <f t="shared" si="25"/>
        <v>15483.999999999998</v>
      </c>
    </row>
    <row r="571" spans="1:10" s="4" customFormat="1" ht="21" customHeight="1" x14ac:dyDescent="0.25">
      <c r="A571" s="369" t="s">
        <v>587</v>
      </c>
      <c r="B571" s="36"/>
      <c r="C571" s="511" t="s">
        <v>39</v>
      </c>
      <c r="D571" s="64">
        <v>1615</v>
      </c>
      <c r="E571" s="93">
        <v>0</v>
      </c>
      <c r="F571" s="93">
        <v>0</v>
      </c>
      <c r="G571" s="93">
        <v>0</v>
      </c>
      <c r="H571" s="93">
        <v>0</v>
      </c>
      <c r="I571" s="93">
        <v>0</v>
      </c>
      <c r="J571" s="50">
        <f t="shared" si="25"/>
        <v>1615</v>
      </c>
    </row>
    <row r="572" spans="1:10" s="4" customFormat="1" ht="21.75" customHeight="1" x14ac:dyDescent="0.25">
      <c r="A572" s="369" t="s">
        <v>588</v>
      </c>
      <c r="B572" s="36"/>
      <c r="C572" s="511" t="s">
        <v>39</v>
      </c>
      <c r="D572" s="64">
        <v>361856.31</v>
      </c>
      <c r="E572" s="93">
        <v>446.4</v>
      </c>
      <c r="F572" s="93">
        <v>0</v>
      </c>
      <c r="G572" s="93">
        <v>51</v>
      </c>
      <c r="H572" s="93">
        <v>0</v>
      </c>
      <c r="I572" s="93">
        <v>0</v>
      </c>
      <c r="J572" s="50">
        <f t="shared" si="25"/>
        <v>362353.71</v>
      </c>
    </row>
    <row r="573" spans="1:10" s="4" customFormat="1" ht="23.1" customHeight="1" x14ac:dyDescent="0.25">
      <c r="A573" s="369" t="s">
        <v>589</v>
      </c>
      <c r="B573" s="36"/>
      <c r="C573" s="511" t="s">
        <v>39</v>
      </c>
      <c r="D573" s="64">
        <v>23202.09</v>
      </c>
      <c r="E573" s="93">
        <v>0</v>
      </c>
      <c r="F573" s="93">
        <v>0</v>
      </c>
      <c r="G573" s="93">
        <v>0</v>
      </c>
      <c r="H573" s="29">
        <v>3100</v>
      </c>
      <c r="I573" s="29">
        <v>910</v>
      </c>
      <c r="J573" s="50">
        <f t="shared" si="25"/>
        <v>27212.09</v>
      </c>
    </row>
    <row r="574" spans="1:10" s="4" customFormat="1" ht="23.1" customHeight="1" x14ac:dyDescent="0.25">
      <c r="A574" s="369" t="s">
        <v>590</v>
      </c>
      <c r="B574" s="36"/>
      <c r="C574" s="511" t="s">
        <v>39</v>
      </c>
      <c r="D574" s="64">
        <v>1994.5</v>
      </c>
      <c r="E574" s="93">
        <v>0</v>
      </c>
      <c r="F574" s="93">
        <v>0</v>
      </c>
      <c r="G574" s="93">
        <v>0</v>
      </c>
      <c r="H574" s="29">
        <v>0</v>
      </c>
      <c r="I574" s="29">
        <v>0</v>
      </c>
      <c r="J574" s="50">
        <f t="shared" si="25"/>
        <v>1994.5</v>
      </c>
    </row>
    <row r="575" spans="1:10" s="4" customFormat="1" ht="23.1" customHeight="1" x14ac:dyDescent="0.25">
      <c r="A575" s="369" t="s">
        <v>591</v>
      </c>
      <c r="B575" s="36"/>
      <c r="C575" s="511" t="s">
        <v>39</v>
      </c>
      <c r="D575" s="64">
        <v>6067.8</v>
      </c>
      <c r="E575" s="93">
        <v>0</v>
      </c>
      <c r="F575" s="93">
        <v>0</v>
      </c>
      <c r="G575" s="93">
        <v>0</v>
      </c>
      <c r="H575" s="29">
        <v>0</v>
      </c>
      <c r="I575" s="29">
        <v>0</v>
      </c>
      <c r="J575" s="50">
        <f t="shared" si="25"/>
        <v>6067.8</v>
      </c>
    </row>
    <row r="576" spans="1:10" s="4" customFormat="1" ht="21" customHeight="1" x14ac:dyDescent="0.25">
      <c r="A576" s="369" t="s">
        <v>592</v>
      </c>
      <c r="B576" s="36"/>
      <c r="C576" s="511" t="s">
        <v>39</v>
      </c>
      <c r="D576" s="64">
        <v>144.69999999999999</v>
      </c>
      <c r="E576" s="93">
        <v>0</v>
      </c>
      <c r="F576" s="93">
        <v>0</v>
      </c>
      <c r="G576" s="93">
        <v>0</v>
      </c>
      <c r="H576" s="29">
        <v>0</v>
      </c>
      <c r="I576" s="29">
        <v>0</v>
      </c>
      <c r="J576" s="50">
        <f t="shared" si="25"/>
        <v>144.69999999999999</v>
      </c>
    </row>
    <row r="577" spans="1:10" s="4" customFormat="1" ht="23.1" customHeight="1" x14ac:dyDescent="0.25">
      <c r="A577" s="369" t="s">
        <v>593</v>
      </c>
      <c r="B577" s="36"/>
      <c r="C577" s="511" t="s">
        <v>39</v>
      </c>
      <c r="D577" s="53">
        <v>48650.770000000004</v>
      </c>
      <c r="E577" s="93">
        <v>0</v>
      </c>
      <c r="F577" s="93">
        <v>0</v>
      </c>
      <c r="G577" s="93">
        <v>0</v>
      </c>
      <c r="H577" s="29">
        <v>0</v>
      </c>
      <c r="I577" s="29">
        <v>0</v>
      </c>
      <c r="J577" s="50">
        <f t="shared" si="25"/>
        <v>48650.770000000004</v>
      </c>
    </row>
    <row r="578" spans="1:10" s="4" customFormat="1" ht="21" customHeight="1" x14ac:dyDescent="0.25">
      <c r="A578" s="369" t="s">
        <v>594</v>
      </c>
      <c r="B578" s="36"/>
      <c r="C578" s="511" t="s">
        <v>39</v>
      </c>
      <c r="D578" s="64">
        <v>10123.460000000001</v>
      </c>
      <c r="E578" s="93">
        <v>54.8</v>
      </c>
      <c r="F578" s="93">
        <v>1408.2</v>
      </c>
      <c r="G578" s="93">
        <v>135.4</v>
      </c>
      <c r="H578" s="29">
        <v>251.2</v>
      </c>
      <c r="I578" s="29">
        <v>720.4</v>
      </c>
      <c r="J578" s="50">
        <f t="shared" si="25"/>
        <v>12693.460000000001</v>
      </c>
    </row>
    <row r="579" spans="1:10" s="4" customFormat="1" ht="22.5" customHeight="1" x14ac:dyDescent="0.25">
      <c r="A579" s="369" t="s">
        <v>595</v>
      </c>
      <c r="B579" s="36"/>
      <c r="C579" s="511" t="s">
        <v>39</v>
      </c>
      <c r="D579" s="53">
        <v>12466.65</v>
      </c>
      <c r="E579" s="93">
        <v>0</v>
      </c>
      <c r="F579" s="93">
        <v>1000</v>
      </c>
      <c r="G579" s="93">
        <v>0</v>
      </c>
      <c r="H579" s="93">
        <v>0</v>
      </c>
      <c r="I579" s="29">
        <v>0</v>
      </c>
      <c r="J579" s="50">
        <f t="shared" si="25"/>
        <v>13466.65</v>
      </c>
    </row>
    <row r="580" spans="1:10" s="4" customFormat="1" ht="23.1" customHeight="1" x14ac:dyDescent="0.25">
      <c r="A580" s="369" t="s">
        <v>596</v>
      </c>
      <c r="B580" s="36"/>
      <c r="C580" s="511" t="s">
        <v>39</v>
      </c>
      <c r="D580" s="64">
        <v>260</v>
      </c>
      <c r="E580" s="93">
        <v>0</v>
      </c>
      <c r="F580" s="93">
        <v>0</v>
      </c>
      <c r="G580" s="93">
        <v>0</v>
      </c>
      <c r="H580" s="93">
        <v>0</v>
      </c>
      <c r="I580" s="29">
        <v>0</v>
      </c>
      <c r="J580" s="50">
        <f t="shared" si="25"/>
        <v>260</v>
      </c>
    </row>
    <row r="581" spans="1:10" s="4" customFormat="1" ht="21" customHeight="1" x14ac:dyDescent="0.25">
      <c r="A581" s="369" t="s">
        <v>597</v>
      </c>
      <c r="B581" s="36"/>
      <c r="C581" s="511" t="s">
        <v>39</v>
      </c>
      <c r="D581" s="64">
        <v>210676.71999999994</v>
      </c>
      <c r="E581" s="93">
        <v>5719</v>
      </c>
      <c r="F581" s="62">
        <v>6987.3</v>
      </c>
      <c r="G581" s="93">
        <v>494.5</v>
      </c>
      <c r="H581" s="29">
        <v>1364.2</v>
      </c>
      <c r="I581" s="29">
        <v>3102.5</v>
      </c>
      <c r="J581" s="50">
        <f t="shared" si="25"/>
        <v>228344.21999999994</v>
      </c>
    </row>
    <row r="582" spans="1:10" s="4" customFormat="1" ht="21" customHeight="1" x14ac:dyDescent="0.25">
      <c r="A582" s="369" t="s">
        <v>598</v>
      </c>
      <c r="B582" s="36"/>
      <c r="C582" s="511" t="s">
        <v>39</v>
      </c>
      <c r="D582" s="64">
        <v>57979.5</v>
      </c>
      <c r="E582" s="93">
        <v>0</v>
      </c>
      <c r="F582" s="62">
        <v>0</v>
      </c>
      <c r="G582" s="93">
        <v>0</v>
      </c>
      <c r="H582" s="93">
        <v>0</v>
      </c>
      <c r="I582" s="29">
        <v>0</v>
      </c>
      <c r="J582" s="50">
        <f t="shared" si="25"/>
        <v>57979.5</v>
      </c>
    </row>
    <row r="583" spans="1:10" s="4" customFormat="1" ht="23.1" customHeight="1" x14ac:dyDescent="0.25">
      <c r="A583" s="369" t="s">
        <v>599</v>
      </c>
      <c r="B583" s="36"/>
      <c r="C583" s="511" t="s">
        <v>39</v>
      </c>
      <c r="D583" s="64">
        <v>537.1</v>
      </c>
      <c r="E583" s="93">
        <v>0</v>
      </c>
      <c r="F583" s="93">
        <v>0</v>
      </c>
      <c r="G583" s="93">
        <v>0</v>
      </c>
      <c r="H583" s="93">
        <v>0</v>
      </c>
      <c r="I583" s="29">
        <v>0</v>
      </c>
      <c r="J583" s="50">
        <f t="shared" si="25"/>
        <v>537.1</v>
      </c>
    </row>
    <row r="584" spans="1:10" s="4" customFormat="1" ht="23.1" customHeight="1" x14ac:dyDescent="0.25">
      <c r="A584" s="369" t="s">
        <v>600</v>
      </c>
      <c r="B584" s="36"/>
      <c r="C584" s="511" t="s">
        <v>39</v>
      </c>
      <c r="D584" s="64">
        <v>180</v>
      </c>
      <c r="E584" s="93">
        <v>0</v>
      </c>
      <c r="F584" s="93">
        <v>0</v>
      </c>
      <c r="G584" s="93">
        <v>0</v>
      </c>
      <c r="H584" s="93">
        <v>0</v>
      </c>
      <c r="I584" s="29">
        <v>0</v>
      </c>
      <c r="J584" s="50">
        <f t="shared" si="25"/>
        <v>180</v>
      </c>
    </row>
    <row r="585" spans="1:10" s="4" customFormat="1" ht="23.1" customHeight="1" x14ac:dyDescent="0.25">
      <c r="A585" s="369" t="s">
        <v>601</v>
      </c>
      <c r="B585" s="36"/>
      <c r="C585" s="511" t="s">
        <v>39</v>
      </c>
      <c r="D585" s="53">
        <v>37871.42</v>
      </c>
      <c r="E585" s="93">
        <v>200.2</v>
      </c>
      <c r="F585" s="93">
        <v>1061.4000000000001</v>
      </c>
      <c r="G585" s="93">
        <v>1873.4</v>
      </c>
      <c r="H585" s="93">
        <v>1622.4</v>
      </c>
      <c r="I585" s="29">
        <v>93.5</v>
      </c>
      <c r="J585" s="50">
        <f t="shared" si="25"/>
        <v>42722.32</v>
      </c>
    </row>
    <row r="586" spans="1:10" s="4" customFormat="1" ht="23.1" customHeight="1" x14ac:dyDescent="0.25">
      <c r="A586" s="374" t="s">
        <v>602</v>
      </c>
      <c r="B586" s="45"/>
      <c r="C586" s="511" t="s">
        <v>39</v>
      </c>
      <c r="D586" s="64">
        <v>9874.9</v>
      </c>
      <c r="E586" s="93">
        <v>0</v>
      </c>
      <c r="F586" s="93">
        <v>0</v>
      </c>
      <c r="G586" s="93">
        <v>400</v>
      </c>
      <c r="H586" s="93">
        <v>0</v>
      </c>
      <c r="I586" s="29">
        <v>0</v>
      </c>
      <c r="J586" s="50">
        <f t="shared" si="25"/>
        <v>10274.9</v>
      </c>
    </row>
    <row r="587" spans="1:10" s="4" customFormat="1" ht="23.1" customHeight="1" x14ac:dyDescent="0.25">
      <c r="A587" s="368" t="s">
        <v>1009</v>
      </c>
      <c r="B587" s="45"/>
      <c r="C587" s="510" t="s">
        <v>39</v>
      </c>
      <c r="D587" s="64">
        <v>102288.94</v>
      </c>
      <c r="E587" s="93">
        <v>337.1</v>
      </c>
      <c r="F587" s="93">
        <v>584.29999999999995</v>
      </c>
      <c r="G587" s="93">
        <v>98.6</v>
      </c>
      <c r="H587" s="29">
        <v>144</v>
      </c>
      <c r="I587" s="29">
        <v>0</v>
      </c>
      <c r="J587" s="50">
        <f t="shared" si="25"/>
        <v>103452.94000000002</v>
      </c>
    </row>
    <row r="588" spans="1:10" s="4" customFormat="1" ht="21.75" customHeight="1" thickBot="1" x14ac:dyDescent="0.3">
      <c r="A588" s="375" t="s">
        <v>603</v>
      </c>
      <c r="B588" s="38"/>
      <c r="C588" s="511" t="s">
        <v>39</v>
      </c>
      <c r="D588" s="65">
        <v>113303.27999999998</v>
      </c>
      <c r="E588" s="250">
        <v>0</v>
      </c>
      <c r="F588" s="93">
        <v>0</v>
      </c>
      <c r="G588" s="93">
        <v>0</v>
      </c>
      <c r="H588" s="29">
        <v>0</v>
      </c>
      <c r="I588" s="29">
        <v>0</v>
      </c>
      <c r="J588" s="50">
        <f t="shared" si="25"/>
        <v>113303.27999999998</v>
      </c>
    </row>
    <row r="589" spans="1:10" s="4" customFormat="1" ht="30" customHeight="1" thickTop="1" thickBot="1" x14ac:dyDescent="0.3">
      <c r="A589" s="789" t="s">
        <v>604</v>
      </c>
      <c r="B589" s="790"/>
      <c r="C589" s="35" t="s">
        <v>39</v>
      </c>
      <c r="D589" s="174">
        <f>SUM(D466:D588)</f>
        <v>6661072.4199999999</v>
      </c>
      <c r="E589" s="251">
        <f>SUM(E466:E588)</f>
        <v>78839.55</v>
      </c>
      <c r="F589" s="47">
        <f t="shared" ref="F589:G589" si="26">SUM(F466:F588)</f>
        <v>83008.399999999994</v>
      </c>
      <c r="G589" s="47">
        <f t="shared" si="26"/>
        <v>63218.799999999996</v>
      </c>
      <c r="H589" s="47">
        <f>SUM(H466:H588)</f>
        <v>65111.839999999997</v>
      </c>
      <c r="I589" s="47">
        <f>SUM(I466:I588)</f>
        <v>76338.210000000006</v>
      </c>
      <c r="J589" s="40">
        <f>SUM(J466:J588)</f>
        <v>7027589.2200000016</v>
      </c>
    </row>
    <row r="590" spans="1:10" s="4" customFormat="1" ht="15.75" customHeight="1" thickTop="1" thickBot="1" x14ac:dyDescent="0.3">
      <c r="A590" s="685"/>
      <c r="B590" s="686"/>
      <c r="C590" s="686"/>
      <c r="D590" s="686"/>
      <c r="E590" s="794"/>
      <c r="F590" s="686"/>
      <c r="G590" s="686"/>
      <c r="H590" s="686"/>
      <c r="I590" s="686"/>
      <c r="J590" s="687"/>
    </row>
    <row r="591" spans="1:10" s="4" customFormat="1" ht="24.75" customHeight="1" thickTop="1" thickBot="1" x14ac:dyDescent="0.3">
      <c r="A591" s="704" t="s">
        <v>502</v>
      </c>
      <c r="B591" s="705"/>
      <c r="C591" s="705"/>
      <c r="D591" s="705"/>
      <c r="E591" s="705"/>
      <c r="F591" s="705"/>
      <c r="G591" s="705"/>
      <c r="H591" s="705"/>
      <c r="I591" s="705"/>
      <c r="J591" s="706"/>
    </row>
    <row r="592" spans="1:10" s="4" customFormat="1" ht="23.1" customHeight="1" thickTop="1" thickBot="1" x14ac:dyDescent="0.3">
      <c r="A592" s="797" t="s">
        <v>503</v>
      </c>
      <c r="B592" s="798"/>
      <c r="C592" s="798"/>
      <c r="D592" s="798"/>
      <c r="E592" s="798"/>
      <c r="F592" s="798"/>
      <c r="G592" s="798"/>
      <c r="H592" s="798"/>
      <c r="I592" s="798"/>
      <c r="J592" s="799"/>
    </row>
    <row r="593" spans="1:10" s="4" customFormat="1" ht="32.25" customHeight="1" thickTop="1" thickBot="1" x14ac:dyDescent="0.3">
      <c r="A593" s="800" t="s">
        <v>605</v>
      </c>
      <c r="B593" s="801"/>
      <c r="C593" s="802"/>
      <c r="D593" s="60" t="s">
        <v>1231</v>
      </c>
      <c r="E593" s="60" t="s">
        <v>1232</v>
      </c>
      <c r="F593" s="10" t="s">
        <v>1233</v>
      </c>
      <c r="G593" s="10" t="s">
        <v>1236</v>
      </c>
      <c r="H593" s="10" t="s">
        <v>1234</v>
      </c>
      <c r="I593" s="10" t="s">
        <v>1235</v>
      </c>
      <c r="J593" s="342" t="s">
        <v>42</v>
      </c>
    </row>
    <row r="594" spans="1:10" s="4" customFormat="1" ht="22.5" customHeight="1" thickTop="1" thickBot="1" x14ac:dyDescent="0.3">
      <c r="A594" s="412" t="s">
        <v>606</v>
      </c>
      <c r="B594" s="413"/>
      <c r="C594" s="509" t="s">
        <v>39</v>
      </c>
      <c r="D594" s="63">
        <v>1432</v>
      </c>
      <c r="E594" s="93">
        <v>0</v>
      </c>
      <c r="F594" s="93">
        <v>0</v>
      </c>
      <c r="G594" s="93">
        <v>0</v>
      </c>
      <c r="H594" s="93">
        <v>0</v>
      </c>
      <c r="I594" s="93">
        <v>0</v>
      </c>
      <c r="J594" s="50">
        <f t="shared" ref="J594:J627" si="27">SUM(D594:I594)</f>
        <v>1432</v>
      </c>
    </row>
    <row r="595" spans="1:10" s="4" customFormat="1" ht="22.5" customHeight="1" thickTop="1" thickBot="1" x14ac:dyDescent="0.3">
      <c r="A595" s="370" t="s">
        <v>607</v>
      </c>
      <c r="B595" s="414"/>
      <c r="C595" s="509" t="s">
        <v>39</v>
      </c>
      <c r="D595" s="64">
        <v>2002</v>
      </c>
      <c r="E595" s="93">
        <v>0</v>
      </c>
      <c r="F595" s="93">
        <v>0</v>
      </c>
      <c r="G595" s="93">
        <v>0</v>
      </c>
      <c r="H595" s="93">
        <v>0</v>
      </c>
      <c r="I595" s="93">
        <v>0</v>
      </c>
      <c r="J595" s="50">
        <f t="shared" si="27"/>
        <v>2002</v>
      </c>
    </row>
    <row r="596" spans="1:10" s="4" customFormat="1" ht="22.5" customHeight="1" thickTop="1" x14ac:dyDescent="0.25">
      <c r="A596" s="370" t="s">
        <v>1292</v>
      </c>
      <c r="B596" s="502"/>
      <c r="C596" s="509" t="s">
        <v>39</v>
      </c>
      <c r="D596" s="64">
        <v>0</v>
      </c>
      <c r="E596" s="93">
        <v>0</v>
      </c>
      <c r="F596" s="93">
        <v>0</v>
      </c>
      <c r="G596" s="93">
        <v>0</v>
      </c>
      <c r="H596" s="93">
        <v>500</v>
      </c>
      <c r="I596" s="93">
        <v>0</v>
      </c>
      <c r="J596" s="50">
        <f t="shared" si="27"/>
        <v>500</v>
      </c>
    </row>
    <row r="597" spans="1:10" s="4" customFormat="1" ht="22.5" customHeight="1" x14ac:dyDescent="0.25">
      <c r="A597" s="370" t="s">
        <v>608</v>
      </c>
      <c r="B597" s="415"/>
      <c r="C597" s="511" t="s">
        <v>39</v>
      </c>
      <c r="D597" s="64">
        <v>122.9</v>
      </c>
      <c r="E597" s="93">
        <v>0</v>
      </c>
      <c r="F597" s="93">
        <v>0</v>
      </c>
      <c r="G597" s="93">
        <v>0</v>
      </c>
      <c r="H597" s="93">
        <v>0</v>
      </c>
      <c r="I597" s="93">
        <v>0</v>
      </c>
      <c r="J597" s="50">
        <f t="shared" si="27"/>
        <v>122.9</v>
      </c>
    </row>
    <row r="598" spans="1:10" s="4" customFormat="1" ht="22.5" customHeight="1" x14ac:dyDescent="0.25">
      <c r="A598" s="370" t="s">
        <v>609</v>
      </c>
      <c r="B598" s="415"/>
      <c r="C598" s="511" t="s">
        <v>39</v>
      </c>
      <c r="D598" s="64">
        <v>168.2</v>
      </c>
      <c r="E598" s="93">
        <v>0</v>
      </c>
      <c r="F598" s="93">
        <v>0</v>
      </c>
      <c r="G598" s="93">
        <v>0</v>
      </c>
      <c r="H598" s="93">
        <v>0</v>
      </c>
      <c r="I598" s="93">
        <v>0</v>
      </c>
      <c r="J598" s="50">
        <f t="shared" si="27"/>
        <v>168.2</v>
      </c>
    </row>
    <row r="599" spans="1:10" s="4" customFormat="1" ht="22.5" customHeight="1" x14ac:dyDescent="0.25">
      <c r="A599" s="370" t="s">
        <v>610</v>
      </c>
      <c r="B599" s="415"/>
      <c r="C599" s="511" t="s">
        <v>39</v>
      </c>
      <c r="D599" s="64">
        <v>1150</v>
      </c>
      <c r="E599" s="93">
        <v>0</v>
      </c>
      <c r="F599" s="93">
        <v>0</v>
      </c>
      <c r="G599" s="93">
        <v>0</v>
      </c>
      <c r="H599" s="93">
        <v>0</v>
      </c>
      <c r="I599" s="93">
        <v>0</v>
      </c>
      <c r="J599" s="50">
        <f t="shared" si="27"/>
        <v>1150</v>
      </c>
    </row>
    <row r="600" spans="1:10" s="4" customFormat="1" ht="22.5" customHeight="1" x14ac:dyDescent="0.25">
      <c r="A600" s="370" t="s">
        <v>1182</v>
      </c>
      <c r="B600" s="415"/>
      <c r="C600" s="511" t="s">
        <v>39</v>
      </c>
      <c r="D600" s="64">
        <v>149.4</v>
      </c>
      <c r="E600" s="93">
        <v>0</v>
      </c>
      <c r="F600" s="93">
        <v>0</v>
      </c>
      <c r="G600" s="93">
        <v>0</v>
      </c>
      <c r="H600" s="93">
        <v>0</v>
      </c>
      <c r="I600" s="93">
        <v>0</v>
      </c>
      <c r="J600" s="50">
        <f t="shared" si="27"/>
        <v>149.4</v>
      </c>
    </row>
    <row r="601" spans="1:10" s="4" customFormat="1" ht="22.5" customHeight="1" x14ac:dyDescent="0.25">
      <c r="A601" s="370" t="s">
        <v>611</v>
      </c>
      <c r="B601" s="415"/>
      <c r="C601" s="510" t="s">
        <v>39</v>
      </c>
      <c r="D601" s="64">
        <v>3293.7</v>
      </c>
      <c r="E601" s="93">
        <v>0</v>
      </c>
      <c r="F601" s="93">
        <v>0</v>
      </c>
      <c r="G601" s="93">
        <v>0</v>
      </c>
      <c r="H601" s="93">
        <v>0</v>
      </c>
      <c r="I601" s="93">
        <v>0</v>
      </c>
      <c r="J601" s="50">
        <f t="shared" si="27"/>
        <v>3293.7</v>
      </c>
    </row>
    <row r="602" spans="1:10" s="4" customFormat="1" ht="22.5" customHeight="1" x14ac:dyDescent="0.25">
      <c r="A602" s="370" t="s">
        <v>612</v>
      </c>
      <c r="B602" s="415"/>
      <c r="C602" s="511" t="s">
        <v>39</v>
      </c>
      <c r="D602" s="64">
        <v>3768.5499999999997</v>
      </c>
      <c r="E602" s="93">
        <v>0</v>
      </c>
      <c r="F602" s="93">
        <v>0</v>
      </c>
      <c r="G602" s="93">
        <v>0</v>
      </c>
      <c r="H602" s="93">
        <v>0</v>
      </c>
      <c r="I602" s="93">
        <v>0</v>
      </c>
      <c r="J602" s="50">
        <f t="shared" si="27"/>
        <v>3768.5499999999997</v>
      </c>
    </row>
    <row r="603" spans="1:10" s="4" customFormat="1" ht="22.5" customHeight="1" x14ac:dyDescent="0.25">
      <c r="A603" s="370" t="s">
        <v>613</v>
      </c>
      <c r="B603" s="415"/>
      <c r="C603" s="511" t="s">
        <v>39</v>
      </c>
      <c r="D603" s="64">
        <v>1053.9000000000001</v>
      </c>
      <c r="E603" s="93">
        <v>0</v>
      </c>
      <c r="F603" s="93">
        <v>0</v>
      </c>
      <c r="G603" s="93">
        <v>0</v>
      </c>
      <c r="H603" s="93">
        <v>0</v>
      </c>
      <c r="I603" s="93">
        <v>0</v>
      </c>
      <c r="J603" s="50">
        <f t="shared" si="27"/>
        <v>1053.9000000000001</v>
      </c>
    </row>
    <row r="604" spans="1:10" s="4" customFormat="1" ht="22.5" customHeight="1" x14ac:dyDescent="0.25">
      <c r="A604" s="370" t="s">
        <v>614</v>
      </c>
      <c r="B604" s="415"/>
      <c r="C604" s="511" t="s">
        <v>39</v>
      </c>
      <c r="D604" s="53">
        <v>1870.6999999999998</v>
      </c>
      <c r="E604" s="93">
        <v>0</v>
      </c>
      <c r="F604" s="93">
        <v>0</v>
      </c>
      <c r="G604" s="93">
        <v>0</v>
      </c>
      <c r="H604" s="93">
        <v>0</v>
      </c>
      <c r="I604" s="93">
        <v>0</v>
      </c>
      <c r="J604" s="50">
        <f t="shared" si="27"/>
        <v>1870.6999999999998</v>
      </c>
    </row>
    <row r="605" spans="1:10" s="4" customFormat="1" ht="22.5" customHeight="1" x14ac:dyDescent="0.25">
      <c r="A605" s="370" t="s">
        <v>1183</v>
      </c>
      <c r="B605" s="415"/>
      <c r="C605" s="511" t="s">
        <v>39</v>
      </c>
      <c r="D605" s="64">
        <v>2427.9</v>
      </c>
      <c r="E605" s="93">
        <v>0</v>
      </c>
      <c r="F605" s="93">
        <v>0</v>
      </c>
      <c r="G605" s="93">
        <v>0</v>
      </c>
      <c r="H605" s="93">
        <v>0</v>
      </c>
      <c r="I605" s="93">
        <v>0</v>
      </c>
      <c r="J605" s="50">
        <f t="shared" si="27"/>
        <v>2427.9</v>
      </c>
    </row>
    <row r="606" spans="1:10" s="4" customFormat="1" ht="22.5" customHeight="1" x14ac:dyDescent="0.25">
      <c r="A606" s="370" t="s">
        <v>615</v>
      </c>
      <c r="B606" s="415"/>
      <c r="C606" s="511" t="s">
        <v>39</v>
      </c>
      <c r="D606" s="64">
        <v>7557.9800000000005</v>
      </c>
      <c r="E606" s="93">
        <v>0</v>
      </c>
      <c r="F606" s="93">
        <v>0</v>
      </c>
      <c r="G606" s="93">
        <v>0</v>
      </c>
      <c r="H606" s="93">
        <v>0</v>
      </c>
      <c r="I606" s="93">
        <v>0</v>
      </c>
      <c r="J606" s="50">
        <f t="shared" si="27"/>
        <v>7557.9800000000005</v>
      </c>
    </row>
    <row r="607" spans="1:10" s="4" customFormat="1" ht="22.5" customHeight="1" x14ac:dyDescent="0.25">
      <c r="A607" s="370" t="s">
        <v>1064</v>
      </c>
      <c r="B607" s="415"/>
      <c r="C607" s="511" t="s">
        <v>39</v>
      </c>
      <c r="D607" s="64">
        <v>24</v>
      </c>
      <c r="E607" s="93">
        <v>0</v>
      </c>
      <c r="F607" s="93">
        <v>0</v>
      </c>
      <c r="G607" s="93">
        <v>0</v>
      </c>
      <c r="H607" s="93">
        <v>0</v>
      </c>
      <c r="I607" s="93">
        <v>0</v>
      </c>
      <c r="J607" s="50">
        <f t="shared" si="27"/>
        <v>24</v>
      </c>
    </row>
    <row r="608" spans="1:10" s="4" customFormat="1" ht="22.5" customHeight="1" x14ac:dyDescent="0.25">
      <c r="A608" s="370" t="s">
        <v>616</v>
      </c>
      <c r="B608" s="415"/>
      <c r="C608" s="511" t="s">
        <v>39</v>
      </c>
      <c r="D608" s="64">
        <v>26174.560000000001</v>
      </c>
      <c r="E608" s="93">
        <v>0</v>
      </c>
      <c r="F608" s="93">
        <v>0</v>
      </c>
      <c r="G608" s="29">
        <v>423.5</v>
      </c>
      <c r="H608" s="93">
        <v>0</v>
      </c>
      <c r="I608" s="93">
        <v>917.8</v>
      </c>
      <c r="J608" s="50">
        <f t="shared" si="27"/>
        <v>27515.86</v>
      </c>
    </row>
    <row r="609" spans="1:10" s="4" customFormat="1" ht="22.5" customHeight="1" x14ac:dyDescent="0.25">
      <c r="A609" s="373" t="s">
        <v>1286</v>
      </c>
      <c r="B609" s="415"/>
      <c r="C609" s="511" t="s">
        <v>39</v>
      </c>
      <c r="D609" s="64">
        <v>0</v>
      </c>
      <c r="E609" s="93">
        <v>0</v>
      </c>
      <c r="F609" s="93">
        <v>0</v>
      </c>
      <c r="G609" s="29">
        <v>971.1</v>
      </c>
      <c r="H609" s="29">
        <v>643.9</v>
      </c>
      <c r="I609" s="93">
        <v>432</v>
      </c>
      <c r="J609" s="50">
        <f t="shared" si="27"/>
        <v>2047</v>
      </c>
    </row>
    <row r="610" spans="1:10" s="4" customFormat="1" ht="22.5" customHeight="1" x14ac:dyDescent="0.25">
      <c r="A610" s="370" t="s">
        <v>617</v>
      </c>
      <c r="B610" s="415"/>
      <c r="C610" s="511" t="s">
        <v>39</v>
      </c>
      <c r="D610" s="53">
        <v>79.8</v>
      </c>
      <c r="E610" s="93">
        <v>0</v>
      </c>
      <c r="F610" s="93">
        <v>0</v>
      </c>
      <c r="G610" s="93">
        <v>0</v>
      </c>
      <c r="H610" s="93">
        <v>0</v>
      </c>
      <c r="I610" s="93">
        <v>0</v>
      </c>
      <c r="J610" s="50">
        <f t="shared" si="27"/>
        <v>79.8</v>
      </c>
    </row>
    <row r="611" spans="1:10" s="4" customFormat="1" ht="22.5" customHeight="1" x14ac:dyDescent="0.25">
      <c r="A611" s="370" t="s">
        <v>618</v>
      </c>
      <c r="B611" s="415"/>
      <c r="C611" s="511" t="s">
        <v>39</v>
      </c>
      <c r="D611" s="53">
        <v>168</v>
      </c>
      <c r="E611" s="93">
        <v>0</v>
      </c>
      <c r="F611" s="93">
        <v>0</v>
      </c>
      <c r="G611" s="93">
        <v>0</v>
      </c>
      <c r="H611" s="93">
        <v>0</v>
      </c>
      <c r="I611" s="93">
        <v>0</v>
      </c>
      <c r="J611" s="50">
        <f t="shared" si="27"/>
        <v>168</v>
      </c>
    </row>
    <row r="612" spans="1:10" s="4" customFormat="1" ht="22.5" customHeight="1" x14ac:dyDescent="0.25">
      <c r="A612" s="370" t="s">
        <v>619</v>
      </c>
      <c r="B612" s="415"/>
      <c r="C612" s="511" t="s">
        <v>39</v>
      </c>
      <c r="D612" s="64">
        <v>333</v>
      </c>
      <c r="E612" s="93">
        <v>0</v>
      </c>
      <c r="F612" s="93">
        <v>0</v>
      </c>
      <c r="G612" s="93">
        <v>0</v>
      </c>
      <c r="H612" s="93">
        <v>0</v>
      </c>
      <c r="I612" s="93">
        <v>0</v>
      </c>
      <c r="J612" s="50">
        <f t="shared" si="27"/>
        <v>333</v>
      </c>
    </row>
    <row r="613" spans="1:10" s="4" customFormat="1" ht="22.5" customHeight="1" x14ac:dyDescent="0.25">
      <c r="A613" s="370" t="s">
        <v>620</v>
      </c>
      <c r="B613" s="415"/>
      <c r="C613" s="511" t="s">
        <v>39</v>
      </c>
      <c r="D613" s="64">
        <v>3180.3</v>
      </c>
      <c r="E613" s="93">
        <v>0</v>
      </c>
      <c r="F613" s="93">
        <v>0</v>
      </c>
      <c r="G613" s="93">
        <v>0</v>
      </c>
      <c r="H613" s="93">
        <v>0</v>
      </c>
      <c r="I613" s="93">
        <v>0</v>
      </c>
      <c r="J613" s="50">
        <f t="shared" si="27"/>
        <v>3180.3</v>
      </c>
    </row>
    <row r="614" spans="1:10" s="4" customFormat="1" ht="22.5" customHeight="1" x14ac:dyDescent="0.25">
      <c r="A614" s="370" t="s">
        <v>621</v>
      </c>
      <c r="B614" s="415"/>
      <c r="C614" s="511" t="s">
        <v>39</v>
      </c>
      <c r="D614" s="64">
        <v>81252.180000000008</v>
      </c>
      <c r="E614" s="29">
        <v>604.5</v>
      </c>
      <c r="F614" s="93">
        <v>2014.5</v>
      </c>
      <c r="G614" s="29">
        <v>3505.3</v>
      </c>
      <c r="H614" s="29">
        <v>7294.5</v>
      </c>
      <c r="I614" s="29">
        <v>2331.4</v>
      </c>
      <c r="J614" s="50">
        <f t="shared" si="27"/>
        <v>97002.38</v>
      </c>
    </row>
    <row r="615" spans="1:10" s="4" customFormat="1" ht="22.5" customHeight="1" x14ac:dyDescent="0.25">
      <c r="A615" s="416" t="s">
        <v>622</v>
      </c>
      <c r="B615" s="415"/>
      <c r="C615" s="511" t="s">
        <v>39</v>
      </c>
      <c r="D615" s="64">
        <v>5745.26</v>
      </c>
      <c r="E615" s="93">
        <v>0</v>
      </c>
      <c r="F615" s="93">
        <v>0</v>
      </c>
      <c r="G615" s="93">
        <v>0</v>
      </c>
      <c r="H615" s="93">
        <v>0</v>
      </c>
      <c r="I615" s="29">
        <v>0</v>
      </c>
      <c r="J615" s="50">
        <f t="shared" si="27"/>
        <v>5745.26</v>
      </c>
    </row>
    <row r="616" spans="1:10" s="4" customFormat="1" ht="22.5" customHeight="1" x14ac:dyDescent="0.25">
      <c r="A616" s="416" t="s">
        <v>623</v>
      </c>
      <c r="B616" s="415"/>
      <c r="C616" s="511" t="s">
        <v>39</v>
      </c>
      <c r="D616" s="64">
        <v>103</v>
      </c>
      <c r="E616" s="93">
        <v>0</v>
      </c>
      <c r="F616" s="93">
        <v>0</v>
      </c>
      <c r="G616" s="93">
        <v>0</v>
      </c>
      <c r="H616" s="93">
        <v>0</v>
      </c>
      <c r="I616" s="29">
        <v>0</v>
      </c>
      <c r="J616" s="50">
        <f t="shared" si="27"/>
        <v>103</v>
      </c>
    </row>
    <row r="617" spans="1:10" s="4" customFormat="1" ht="22.5" customHeight="1" x14ac:dyDescent="0.25">
      <c r="A617" s="416" t="s">
        <v>1065</v>
      </c>
      <c r="B617" s="415"/>
      <c r="C617" s="511" t="s">
        <v>39</v>
      </c>
      <c r="D617" s="64">
        <v>26099.29</v>
      </c>
      <c r="E617" s="93">
        <v>0</v>
      </c>
      <c r="F617" s="93">
        <v>685</v>
      </c>
      <c r="G617" s="93">
        <v>0</v>
      </c>
      <c r="H617" s="93">
        <v>0</v>
      </c>
      <c r="I617" s="29">
        <v>0</v>
      </c>
      <c r="J617" s="50">
        <f t="shared" si="27"/>
        <v>26784.29</v>
      </c>
    </row>
    <row r="618" spans="1:10" s="4" customFormat="1" ht="22.5" customHeight="1" x14ac:dyDescent="0.25">
      <c r="A618" s="416" t="s">
        <v>1066</v>
      </c>
      <c r="B618" s="415"/>
      <c r="C618" s="511" t="s">
        <v>39</v>
      </c>
      <c r="D618" s="64">
        <v>365.9</v>
      </c>
      <c r="E618" s="93">
        <v>50</v>
      </c>
      <c r="F618" s="93">
        <v>0</v>
      </c>
      <c r="G618" s="93">
        <v>0</v>
      </c>
      <c r="H618" s="93">
        <v>0</v>
      </c>
      <c r="I618" s="29">
        <v>649</v>
      </c>
      <c r="J618" s="50">
        <f t="shared" si="27"/>
        <v>1064.9000000000001</v>
      </c>
    </row>
    <row r="619" spans="1:10" s="4" customFormat="1" ht="22.5" customHeight="1" x14ac:dyDescent="0.25">
      <c r="A619" s="370" t="s">
        <v>624</v>
      </c>
      <c r="B619" s="415"/>
      <c r="C619" s="511" t="s">
        <v>39</v>
      </c>
      <c r="D619" s="64">
        <v>1012.5</v>
      </c>
      <c r="E619" s="93">
        <v>0</v>
      </c>
      <c r="F619" s="93">
        <v>0</v>
      </c>
      <c r="G619" s="93">
        <v>0</v>
      </c>
      <c r="H619" s="93">
        <v>0</v>
      </c>
      <c r="I619" s="29">
        <v>0</v>
      </c>
      <c r="J619" s="50">
        <f t="shared" si="27"/>
        <v>1012.5</v>
      </c>
    </row>
    <row r="620" spans="1:10" s="4" customFormat="1" ht="22.5" customHeight="1" x14ac:dyDescent="0.25">
      <c r="A620" s="370" t="s">
        <v>625</v>
      </c>
      <c r="B620" s="415"/>
      <c r="C620" s="511" t="s">
        <v>39</v>
      </c>
      <c r="D620" s="64">
        <v>4835.5</v>
      </c>
      <c r="E620" s="93">
        <v>0</v>
      </c>
      <c r="F620" s="93">
        <v>0</v>
      </c>
      <c r="G620" s="93">
        <v>0</v>
      </c>
      <c r="H620" s="93">
        <v>0</v>
      </c>
      <c r="I620" s="29">
        <v>0</v>
      </c>
      <c r="J620" s="50">
        <f t="shared" si="27"/>
        <v>4835.5</v>
      </c>
    </row>
    <row r="621" spans="1:10" s="4" customFormat="1" ht="22.5" customHeight="1" x14ac:dyDescent="0.25">
      <c r="A621" s="645" t="s">
        <v>626</v>
      </c>
      <c r="B621" s="646"/>
      <c r="C621" s="511" t="s">
        <v>39</v>
      </c>
      <c r="D621" s="64">
        <v>11318.699999999999</v>
      </c>
      <c r="E621" s="93">
        <v>439.8</v>
      </c>
      <c r="F621" s="93">
        <v>1045.5999999999999</v>
      </c>
      <c r="G621" s="93">
        <v>1000</v>
      </c>
      <c r="H621" s="29">
        <v>3100.2</v>
      </c>
      <c r="I621" s="29">
        <v>775.1</v>
      </c>
      <c r="J621" s="50">
        <f t="shared" si="27"/>
        <v>17679.399999999998</v>
      </c>
    </row>
    <row r="622" spans="1:10" s="4" customFormat="1" ht="22.5" customHeight="1" x14ac:dyDescent="0.25">
      <c r="A622" s="370" t="s">
        <v>627</v>
      </c>
      <c r="B622" s="415"/>
      <c r="C622" s="511" t="s">
        <v>39</v>
      </c>
      <c r="D622" s="64">
        <v>344.4</v>
      </c>
      <c r="E622" s="93">
        <v>0</v>
      </c>
      <c r="F622" s="93">
        <v>0</v>
      </c>
      <c r="G622" s="93">
        <v>0</v>
      </c>
      <c r="H622" s="93">
        <v>0</v>
      </c>
      <c r="I622" s="29">
        <v>0</v>
      </c>
      <c r="J622" s="50">
        <f t="shared" si="27"/>
        <v>344.4</v>
      </c>
    </row>
    <row r="623" spans="1:10" s="4" customFormat="1" ht="22.5" customHeight="1" x14ac:dyDescent="0.25">
      <c r="A623" s="370" t="s">
        <v>628</v>
      </c>
      <c r="B623" s="415"/>
      <c r="C623" s="511" t="s">
        <v>39</v>
      </c>
      <c r="D623" s="64">
        <v>15249.759999999998</v>
      </c>
      <c r="E623" s="93">
        <v>0</v>
      </c>
      <c r="F623" s="93">
        <v>0</v>
      </c>
      <c r="G623" s="93">
        <v>0</v>
      </c>
      <c r="H623" s="93">
        <v>0</v>
      </c>
      <c r="I623" s="29">
        <v>0</v>
      </c>
      <c r="J623" s="50">
        <f t="shared" si="27"/>
        <v>15249.759999999998</v>
      </c>
    </row>
    <row r="624" spans="1:10" s="4" customFormat="1" ht="22.5" customHeight="1" x14ac:dyDescent="0.25">
      <c r="A624" s="370" t="s">
        <v>1221</v>
      </c>
      <c r="B624" s="415"/>
      <c r="C624" s="511" t="s">
        <v>39</v>
      </c>
      <c r="D624" s="53">
        <v>5183.8</v>
      </c>
      <c r="E624" s="93">
        <v>0</v>
      </c>
      <c r="F624" s="93">
        <v>0</v>
      </c>
      <c r="G624" s="93">
        <v>0</v>
      </c>
      <c r="H624" s="399">
        <v>80</v>
      </c>
      <c r="I624" s="29">
        <v>0</v>
      </c>
      <c r="J624" s="50">
        <f t="shared" si="27"/>
        <v>5263.8</v>
      </c>
    </row>
    <row r="625" spans="1:10" s="4" customFormat="1" ht="22.5" customHeight="1" x14ac:dyDescent="0.25">
      <c r="A625" s="416" t="s">
        <v>629</v>
      </c>
      <c r="B625" s="415"/>
      <c r="C625" s="511" t="s">
        <v>39</v>
      </c>
      <c r="D625" s="64">
        <v>1728.1</v>
      </c>
      <c r="E625" s="93">
        <v>0</v>
      </c>
      <c r="F625" s="93">
        <v>0</v>
      </c>
      <c r="G625" s="93">
        <v>0</v>
      </c>
      <c r="H625" s="93">
        <v>0</v>
      </c>
      <c r="I625" s="29">
        <v>0</v>
      </c>
      <c r="J625" s="50">
        <f t="shared" si="27"/>
        <v>1728.1</v>
      </c>
    </row>
    <row r="626" spans="1:10" s="4" customFormat="1" ht="22.5" customHeight="1" x14ac:dyDescent="0.25">
      <c r="A626" s="416" t="s">
        <v>630</v>
      </c>
      <c r="B626" s="415"/>
      <c r="C626" s="511" t="s">
        <v>39</v>
      </c>
      <c r="D626" s="64">
        <v>918.2</v>
      </c>
      <c r="E626" s="93">
        <v>0</v>
      </c>
      <c r="F626" s="93">
        <v>0</v>
      </c>
      <c r="G626" s="93">
        <v>0</v>
      </c>
      <c r="H626" s="93">
        <v>0</v>
      </c>
      <c r="I626" s="29">
        <v>0</v>
      </c>
      <c r="J626" s="50">
        <f t="shared" si="27"/>
        <v>918.2</v>
      </c>
    </row>
    <row r="627" spans="1:10" s="4" customFormat="1" ht="22.5" customHeight="1" x14ac:dyDescent="0.25">
      <c r="A627" s="370" t="s">
        <v>1184</v>
      </c>
      <c r="B627" s="415"/>
      <c r="C627" s="511" t="s">
        <v>39</v>
      </c>
      <c r="D627" s="64">
        <v>17902.21</v>
      </c>
      <c r="E627" s="29">
        <v>431.8</v>
      </c>
      <c r="F627" s="93">
        <v>277.10000000000002</v>
      </c>
      <c r="G627" s="93">
        <v>11.7</v>
      </c>
      <c r="H627" s="29">
        <v>6.4</v>
      </c>
      <c r="I627" s="29">
        <v>51.4</v>
      </c>
      <c r="J627" s="50">
        <f t="shared" si="27"/>
        <v>18680.61</v>
      </c>
    </row>
    <row r="628" spans="1:10" s="4" customFormat="1" ht="22.5" customHeight="1" x14ac:dyDescent="0.25">
      <c r="A628" s="370" t="s">
        <v>631</v>
      </c>
      <c r="B628" s="415"/>
      <c r="C628" s="511" t="s">
        <v>39</v>
      </c>
      <c r="D628" s="64">
        <v>5713.42</v>
      </c>
      <c r="E628" s="29">
        <v>0</v>
      </c>
      <c r="F628" s="93">
        <v>0</v>
      </c>
      <c r="G628" s="93">
        <v>0</v>
      </c>
      <c r="H628" s="93">
        <v>0</v>
      </c>
      <c r="I628" s="29">
        <v>0</v>
      </c>
      <c r="J628" s="50">
        <f t="shared" ref="J628:J660" si="28">SUM(D628:I628)</f>
        <v>5713.42</v>
      </c>
    </row>
    <row r="629" spans="1:10" s="4" customFormat="1" ht="22.5" customHeight="1" x14ac:dyDescent="0.25">
      <c r="A629" s="370" t="s">
        <v>632</v>
      </c>
      <c r="B629" s="415"/>
      <c r="C629" s="511" t="s">
        <v>39</v>
      </c>
      <c r="D629" s="64">
        <v>2655.2</v>
      </c>
      <c r="E629" s="29">
        <v>0</v>
      </c>
      <c r="F629" s="93">
        <v>0</v>
      </c>
      <c r="G629" s="93">
        <v>0</v>
      </c>
      <c r="H629" s="93">
        <v>0</v>
      </c>
      <c r="I629" s="29">
        <v>0</v>
      </c>
      <c r="J629" s="50">
        <f t="shared" si="28"/>
        <v>2655.2</v>
      </c>
    </row>
    <row r="630" spans="1:10" s="4" customFormat="1" ht="22.5" customHeight="1" x14ac:dyDescent="0.25">
      <c r="A630" s="370" t="s">
        <v>1104</v>
      </c>
      <c r="B630" s="415"/>
      <c r="C630" s="511" t="s">
        <v>39</v>
      </c>
      <c r="D630" s="64">
        <v>56537.500000000007</v>
      </c>
      <c r="E630" s="29">
        <v>1476</v>
      </c>
      <c r="F630" s="93">
        <v>1608</v>
      </c>
      <c r="G630" s="93">
        <v>9481.1</v>
      </c>
      <c r="H630" s="93">
        <v>0</v>
      </c>
      <c r="I630" s="29">
        <v>1005.6</v>
      </c>
      <c r="J630" s="50">
        <f t="shared" si="28"/>
        <v>70108.200000000012</v>
      </c>
    </row>
    <row r="631" spans="1:10" s="4" customFormat="1" ht="22.5" customHeight="1" x14ac:dyDescent="0.25">
      <c r="A631" s="370" t="s">
        <v>633</v>
      </c>
      <c r="B631" s="415"/>
      <c r="C631" s="511" t="s">
        <v>39</v>
      </c>
      <c r="D631" s="64">
        <v>4224.6000000000004</v>
      </c>
      <c r="E631" s="29">
        <v>0</v>
      </c>
      <c r="F631" s="93">
        <v>0</v>
      </c>
      <c r="G631" s="93">
        <v>0</v>
      </c>
      <c r="H631" s="93">
        <v>0</v>
      </c>
      <c r="I631" s="29">
        <v>0</v>
      </c>
      <c r="J631" s="50">
        <f t="shared" si="28"/>
        <v>4224.6000000000004</v>
      </c>
    </row>
    <row r="632" spans="1:10" s="4" customFormat="1" ht="21" customHeight="1" x14ac:dyDescent="0.25">
      <c r="A632" s="370" t="s">
        <v>634</v>
      </c>
      <c r="B632" s="415"/>
      <c r="C632" s="511" t="s">
        <v>39</v>
      </c>
      <c r="D632" s="53">
        <v>1094.2</v>
      </c>
      <c r="E632" s="29">
        <v>0</v>
      </c>
      <c r="F632" s="93">
        <v>0</v>
      </c>
      <c r="G632" s="93">
        <v>0</v>
      </c>
      <c r="H632" s="93">
        <v>0</v>
      </c>
      <c r="I632" s="29">
        <v>0</v>
      </c>
      <c r="J632" s="50">
        <f t="shared" si="28"/>
        <v>1094.2</v>
      </c>
    </row>
    <row r="633" spans="1:10" s="4" customFormat="1" ht="23.25" customHeight="1" x14ac:dyDescent="0.25">
      <c r="A633" s="370" t="s">
        <v>635</v>
      </c>
      <c r="B633" s="415"/>
      <c r="C633" s="511" t="s">
        <v>39</v>
      </c>
      <c r="D633" s="53">
        <v>56504.299999999996</v>
      </c>
      <c r="E633" s="93">
        <v>355.2</v>
      </c>
      <c r="F633" s="93">
        <v>0</v>
      </c>
      <c r="G633" s="93">
        <v>0</v>
      </c>
      <c r="H633" s="93">
        <v>0</v>
      </c>
      <c r="I633" s="29">
        <v>0</v>
      </c>
      <c r="J633" s="50">
        <f t="shared" si="28"/>
        <v>56859.499999999993</v>
      </c>
    </row>
    <row r="634" spans="1:10" s="4" customFormat="1" ht="22.5" customHeight="1" x14ac:dyDescent="0.25">
      <c r="A634" s="370" t="s">
        <v>636</v>
      </c>
      <c r="B634" s="415"/>
      <c r="C634" s="511" t="s">
        <v>39</v>
      </c>
      <c r="D634" s="64">
        <v>748.4</v>
      </c>
      <c r="E634" s="93">
        <v>0</v>
      </c>
      <c r="F634" s="93">
        <v>0</v>
      </c>
      <c r="G634" s="93">
        <v>0</v>
      </c>
      <c r="H634" s="93">
        <v>0</v>
      </c>
      <c r="I634" s="29">
        <v>0</v>
      </c>
      <c r="J634" s="50">
        <f t="shared" si="28"/>
        <v>748.4</v>
      </c>
    </row>
    <row r="635" spans="1:10" s="4" customFormat="1" ht="22.5" customHeight="1" x14ac:dyDescent="0.25">
      <c r="A635" s="370" t="s">
        <v>637</v>
      </c>
      <c r="B635" s="415"/>
      <c r="C635" s="511" t="s">
        <v>39</v>
      </c>
      <c r="D635" s="64">
        <v>5987.9600000000009</v>
      </c>
      <c r="E635" s="93">
        <v>0</v>
      </c>
      <c r="F635" s="93">
        <v>0</v>
      </c>
      <c r="G635" s="93">
        <v>0</v>
      </c>
      <c r="H635" s="93">
        <v>0</v>
      </c>
      <c r="I635" s="29">
        <v>0</v>
      </c>
      <c r="J635" s="50">
        <f t="shared" si="28"/>
        <v>5987.9600000000009</v>
      </c>
    </row>
    <row r="636" spans="1:10" s="4" customFormat="1" ht="22.5" customHeight="1" x14ac:dyDescent="0.25">
      <c r="A636" s="370" t="s">
        <v>639</v>
      </c>
      <c r="B636" s="415"/>
      <c r="C636" s="511" t="s">
        <v>39</v>
      </c>
      <c r="D636" s="64">
        <v>208143.14000000004</v>
      </c>
      <c r="E636" s="93">
        <v>1091.7</v>
      </c>
      <c r="F636" s="93">
        <v>1835.7</v>
      </c>
      <c r="G636" s="29">
        <v>932.3</v>
      </c>
      <c r="H636" s="29">
        <v>1230.4000000000001</v>
      </c>
      <c r="I636" s="29">
        <v>1473.6</v>
      </c>
      <c r="J636" s="50">
        <f t="shared" si="28"/>
        <v>214706.84000000005</v>
      </c>
    </row>
    <row r="637" spans="1:10" s="4" customFormat="1" ht="22.5" customHeight="1" x14ac:dyDescent="0.25">
      <c r="A637" s="370" t="s">
        <v>1185</v>
      </c>
      <c r="B637" s="415"/>
      <c r="C637" s="511" t="s">
        <v>39</v>
      </c>
      <c r="D637" s="53">
        <v>9209.2999999999993</v>
      </c>
      <c r="E637" s="93">
        <v>898.6</v>
      </c>
      <c r="F637" s="93">
        <v>448.3</v>
      </c>
      <c r="G637" s="93">
        <v>2351.6</v>
      </c>
      <c r="H637" s="93">
        <v>4212.2</v>
      </c>
      <c r="I637" s="93">
        <v>4494.8</v>
      </c>
      <c r="J637" s="458">
        <f t="shared" si="28"/>
        <v>21614.799999999999</v>
      </c>
    </row>
    <row r="638" spans="1:10" s="4" customFormat="1" ht="22.5" customHeight="1" x14ac:dyDescent="0.25">
      <c r="A638" s="363" t="s">
        <v>640</v>
      </c>
      <c r="B638" s="415"/>
      <c r="C638" s="511" t="s">
        <v>39</v>
      </c>
      <c r="D638" s="53">
        <v>790.59999999999991</v>
      </c>
      <c r="E638" s="93">
        <v>0</v>
      </c>
      <c r="F638" s="93">
        <v>0</v>
      </c>
      <c r="G638" s="93">
        <v>0</v>
      </c>
      <c r="H638" s="93">
        <v>0</v>
      </c>
      <c r="I638" s="93">
        <v>0</v>
      </c>
      <c r="J638" s="458">
        <f t="shared" si="28"/>
        <v>790.59999999999991</v>
      </c>
    </row>
    <row r="639" spans="1:10" s="4" customFormat="1" ht="22.5" customHeight="1" x14ac:dyDescent="0.25">
      <c r="A639" s="372" t="s">
        <v>1260</v>
      </c>
      <c r="B639" s="415"/>
      <c r="C639" s="511" t="s">
        <v>39</v>
      </c>
      <c r="D639" s="53">
        <v>0</v>
      </c>
      <c r="E639" s="223">
        <v>0</v>
      </c>
      <c r="F639" s="93">
        <v>556.79999999999995</v>
      </c>
      <c r="G639" s="93">
        <v>0</v>
      </c>
      <c r="H639" s="93">
        <v>0</v>
      </c>
      <c r="I639" s="93">
        <v>0</v>
      </c>
      <c r="J639" s="458">
        <f t="shared" si="28"/>
        <v>556.79999999999995</v>
      </c>
    </row>
    <row r="640" spans="1:10" s="4" customFormat="1" ht="22.5" customHeight="1" x14ac:dyDescent="0.25">
      <c r="A640" s="370" t="s">
        <v>641</v>
      </c>
      <c r="B640" s="415"/>
      <c r="C640" s="511" t="s">
        <v>39</v>
      </c>
      <c r="D640" s="53">
        <v>6895.06</v>
      </c>
      <c r="E640" s="93">
        <v>0</v>
      </c>
      <c r="F640" s="93">
        <v>0</v>
      </c>
      <c r="G640" s="93">
        <v>0</v>
      </c>
      <c r="H640" s="93">
        <v>0</v>
      </c>
      <c r="I640" s="93">
        <v>0</v>
      </c>
      <c r="J640" s="458">
        <f t="shared" si="28"/>
        <v>6895.06</v>
      </c>
    </row>
    <row r="641" spans="1:10" s="4" customFormat="1" ht="22.5" customHeight="1" x14ac:dyDescent="0.25">
      <c r="A641" s="363" t="s">
        <v>642</v>
      </c>
      <c r="B641" s="415"/>
      <c r="C641" s="511" t="s">
        <v>39</v>
      </c>
      <c r="D641" s="53">
        <v>2285.5999999999995</v>
      </c>
      <c r="E641" s="93">
        <v>0</v>
      </c>
      <c r="F641" s="93">
        <v>0</v>
      </c>
      <c r="G641" s="93">
        <v>0</v>
      </c>
      <c r="H641" s="93">
        <v>0</v>
      </c>
      <c r="I641" s="93">
        <v>0</v>
      </c>
      <c r="J641" s="458">
        <f t="shared" si="28"/>
        <v>2285.5999999999995</v>
      </c>
    </row>
    <row r="642" spans="1:10" s="4" customFormat="1" ht="22.5" customHeight="1" x14ac:dyDescent="0.25">
      <c r="A642" s="363" t="s">
        <v>643</v>
      </c>
      <c r="B642" s="415"/>
      <c r="C642" s="511" t="s">
        <v>39</v>
      </c>
      <c r="D642" s="29">
        <v>21395.399999999998</v>
      </c>
      <c r="E642" s="93">
        <v>671.8</v>
      </c>
      <c r="F642" s="93">
        <v>0</v>
      </c>
      <c r="G642" s="93">
        <v>200</v>
      </c>
      <c r="H642" s="93">
        <v>0</v>
      </c>
      <c r="I642" s="93">
        <v>0</v>
      </c>
      <c r="J642" s="50">
        <f t="shared" si="28"/>
        <v>22267.199999999997</v>
      </c>
    </row>
    <row r="643" spans="1:10" s="4" customFormat="1" ht="22.5" customHeight="1" x14ac:dyDescent="0.25">
      <c r="A643" s="370" t="s">
        <v>644</v>
      </c>
      <c r="B643" s="415"/>
      <c r="C643" s="511" t="s">
        <v>39</v>
      </c>
      <c r="D643" s="64">
        <v>5519.3099999999995</v>
      </c>
      <c r="E643" s="93">
        <v>0</v>
      </c>
      <c r="F643" s="93">
        <v>0</v>
      </c>
      <c r="G643" s="93">
        <v>0</v>
      </c>
      <c r="H643" s="93">
        <v>0</v>
      </c>
      <c r="I643" s="93">
        <v>0</v>
      </c>
      <c r="J643" s="50">
        <f t="shared" si="28"/>
        <v>5519.3099999999995</v>
      </c>
    </row>
    <row r="644" spans="1:10" s="4" customFormat="1" ht="21.75" customHeight="1" x14ac:dyDescent="0.25">
      <c r="A644" s="370" t="s">
        <v>645</v>
      </c>
      <c r="B644" s="415"/>
      <c r="C644" s="511" t="s">
        <v>39</v>
      </c>
      <c r="D644" s="29">
        <v>57764.02</v>
      </c>
      <c r="E644" s="29">
        <v>2254.5</v>
      </c>
      <c r="F644" s="93">
        <v>716.2</v>
      </c>
      <c r="G644" s="93">
        <v>499.7</v>
      </c>
      <c r="H644" s="29">
        <v>9047.16</v>
      </c>
      <c r="I644" s="29">
        <v>6306.7</v>
      </c>
      <c r="J644" s="50">
        <f t="shared" si="28"/>
        <v>76588.279999999984</v>
      </c>
    </row>
    <row r="645" spans="1:10" s="4" customFormat="1" ht="22.5" customHeight="1" x14ac:dyDescent="0.25">
      <c r="A645" s="370" t="s">
        <v>646</v>
      </c>
      <c r="B645" s="415"/>
      <c r="C645" s="511" t="s">
        <v>39</v>
      </c>
      <c r="D645" s="64">
        <v>2317.2199999999998</v>
      </c>
      <c r="E645" s="93">
        <v>0</v>
      </c>
      <c r="F645" s="93">
        <v>0</v>
      </c>
      <c r="G645" s="93">
        <v>0</v>
      </c>
      <c r="H645" s="93">
        <v>0</v>
      </c>
      <c r="I645" s="29">
        <v>0</v>
      </c>
      <c r="J645" s="50">
        <f t="shared" si="28"/>
        <v>2317.2199999999998</v>
      </c>
    </row>
    <row r="646" spans="1:10" s="4" customFormat="1" ht="22.5" customHeight="1" x14ac:dyDescent="0.25">
      <c r="A646" s="645" t="s">
        <v>647</v>
      </c>
      <c r="B646" s="646"/>
      <c r="C646" s="511" t="s">
        <v>39</v>
      </c>
      <c r="D646" s="64">
        <v>3971</v>
      </c>
      <c r="E646" s="93">
        <v>0</v>
      </c>
      <c r="F646" s="93">
        <v>0</v>
      </c>
      <c r="G646" s="93">
        <v>0</v>
      </c>
      <c r="H646" s="93">
        <v>0</v>
      </c>
      <c r="I646" s="29">
        <v>95</v>
      </c>
      <c r="J646" s="50">
        <f t="shared" si="28"/>
        <v>4066</v>
      </c>
    </row>
    <row r="647" spans="1:10" s="4" customFormat="1" ht="22.5" customHeight="1" x14ac:dyDescent="0.25">
      <c r="A647" s="370" t="s">
        <v>648</v>
      </c>
      <c r="B647" s="415"/>
      <c r="C647" s="511" t="s">
        <v>39</v>
      </c>
      <c r="D647" s="64">
        <v>30.2</v>
      </c>
      <c r="E647" s="93">
        <v>0</v>
      </c>
      <c r="F647" s="93">
        <v>0</v>
      </c>
      <c r="G647" s="93">
        <v>0</v>
      </c>
      <c r="H647" s="93">
        <v>0</v>
      </c>
      <c r="I647" s="29">
        <v>0</v>
      </c>
      <c r="J647" s="50">
        <f t="shared" si="28"/>
        <v>30.2</v>
      </c>
    </row>
    <row r="648" spans="1:10" s="4" customFormat="1" ht="22.5" customHeight="1" x14ac:dyDescent="0.25">
      <c r="A648" s="370" t="s">
        <v>649</v>
      </c>
      <c r="B648" s="415"/>
      <c r="C648" s="511" t="s">
        <v>39</v>
      </c>
      <c r="D648" s="64">
        <v>206.1</v>
      </c>
      <c r="E648" s="93">
        <v>0</v>
      </c>
      <c r="F648" s="93">
        <v>0</v>
      </c>
      <c r="G648" s="93">
        <v>0</v>
      </c>
      <c r="H648" s="93">
        <v>0</v>
      </c>
      <c r="I648" s="29">
        <v>0</v>
      </c>
      <c r="J648" s="50">
        <f t="shared" si="28"/>
        <v>206.1</v>
      </c>
    </row>
    <row r="649" spans="1:10" s="4" customFormat="1" ht="22.5" customHeight="1" x14ac:dyDescent="0.25">
      <c r="A649" s="370" t="s">
        <v>650</v>
      </c>
      <c r="B649" s="415"/>
      <c r="C649" s="511" t="s">
        <v>39</v>
      </c>
      <c r="D649" s="64">
        <v>321.7</v>
      </c>
      <c r="E649" s="93">
        <v>0</v>
      </c>
      <c r="F649" s="93">
        <v>0</v>
      </c>
      <c r="G649" s="93">
        <v>0</v>
      </c>
      <c r="H649" s="93">
        <v>0</v>
      </c>
      <c r="I649" s="29">
        <v>0</v>
      </c>
      <c r="J649" s="50">
        <f t="shared" si="28"/>
        <v>321.7</v>
      </c>
    </row>
    <row r="650" spans="1:10" s="4" customFormat="1" ht="22.5" customHeight="1" x14ac:dyDescent="0.25">
      <c r="A650" s="370" t="s">
        <v>651</v>
      </c>
      <c r="B650" s="415"/>
      <c r="C650" s="511" t="s">
        <v>39</v>
      </c>
      <c r="D650" s="64">
        <v>1717.36</v>
      </c>
      <c r="E650" s="93">
        <v>0</v>
      </c>
      <c r="F650" s="93">
        <v>0</v>
      </c>
      <c r="G650" s="93">
        <v>0</v>
      </c>
      <c r="H650" s="93">
        <v>0</v>
      </c>
      <c r="I650" s="29">
        <v>0</v>
      </c>
      <c r="J650" s="50">
        <f t="shared" si="28"/>
        <v>1717.36</v>
      </c>
    </row>
    <row r="651" spans="1:10" s="4" customFormat="1" ht="22.5" customHeight="1" x14ac:dyDescent="0.25">
      <c r="A651" s="370" t="s">
        <v>652</v>
      </c>
      <c r="B651" s="415"/>
      <c r="C651" s="511" t="s">
        <v>39</v>
      </c>
      <c r="D651" s="64">
        <v>3941</v>
      </c>
      <c r="E651" s="93">
        <v>0</v>
      </c>
      <c r="F651" s="93">
        <v>0</v>
      </c>
      <c r="G651" s="93">
        <v>0</v>
      </c>
      <c r="H651" s="93">
        <v>0</v>
      </c>
      <c r="I651" s="29">
        <v>0</v>
      </c>
      <c r="J651" s="50">
        <f t="shared" si="28"/>
        <v>3941</v>
      </c>
    </row>
    <row r="652" spans="1:10" s="4" customFormat="1" ht="22.5" customHeight="1" x14ac:dyDescent="0.25">
      <c r="A652" s="370" t="s">
        <v>653</v>
      </c>
      <c r="B652" s="415"/>
      <c r="C652" s="511" t="s">
        <v>39</v>
      </c>
      <c r="D652" s="64">
        <v>427.7</v>
      </c>
      <c r="E652" s="93">
        <v>0</v>
      </c>
      <c r="F652" s="93">
        <v>0</v>
      </c>
      <c r="G652" s="93">
        <v>0</v>
      </c>
      <c r="H652" s="93">
        <v>0</v>
      </c>
      <c r="I652" s="29">
        <v>0</v>
      </c>
      <c r="J652" s="50">
        <f t="shared" si="28"/>
        <v>427.7</v>
      </c>
    </row>
    <row r="653" spans="1:10" s="4" customFormat="1" ht="22.5" customHeight="1" x14ac:dyDescent="0.25">
      <c r="A653" s="370" t="s">
        <v>1067</v>
      </c>
      <c r="B653" s="415"/>
      <c r="C653" s="511" t="s">
        <v>39</v>
      </c>
      <c r="D653" s="53">
        <v>3598.6</v>
      </c>
      <c r="E653" s="93">
        <v>0</v>
      </c>
      <c r="F653" s="93">
        <v>0</v>
      </c>
      <c r="G653" s="93">
        <v>0</v>
      </c>
      <c r="H653" s="93">
        <v>0</v>
      </c>
      <c r="I653" s="29">
        <v>0</v>
      </c>
      <c r="J653" s="50">
        <f t="shared" si="28"/>
        <v>3598.6</v>
      </c>
    </row>
    <row r="654" spans="1:10" s="4" customFormat="1" ht="19.5" customHeight="1" x14ac:dyDescent="0.25">
      <c r="A654" s="370" t="s">
        <v>654</v>
      </c>
      <c r="B654" s="415"/>
      <c r="C654" s="511" t="s">
        <v>39</v>
      </c>
      <c r="D654" s="64">
        <v>4270.7</v>
      </c>
      <c r="E654" s="93">
        <v>0</v>
      </c>
      <c r="F654" s="93">
        <v>0</v>
      </c>
      <c r="G654" s="93">
        <v>0</v>
      </c>
      <c r="H654" s="93">
        <v>0</v>
      </c>
      <c r="I654" s="29">
        <v>0</v>
      </c>
      <c r="J654" s="50">
        <f t="shared" si="28"/>
        <v>4270.7</v>
      </c>
    </row>
    <row r="655" spans="1:10" s="4" customFormat="1" ht="23.25" customHeight="1" x14ac:dyDescent="0.25">
      <c r="A655" s="370" t="s">
        <v>655</v>
      </c>
      <c r="B655" s="415"/>
      <c r="C655" s="511" t="s">
        <v>39</v>
      </c>
      <c r="D655" s="53">
        <v>227.39999999999998</v>
      </c>
      <c r="E655" s="93">
        <v>0</v>
      </c>
      <c r="F655" s="93">
        <v>0</v>
      </c>
      <c r="G655" s="93">
        <v>0</v>
      </c>
      <c r="H655" s="93">
        <v>0</v>
      </c>
      <c r="I655" s="29">
        <v>0</v>
      </c>
      <c r="J655" s="50">
        <f t="shared" si="28"/>
        <v>227.39999999999998</v>
      </c>
    </row>
    <row r="656" spans="1:10" s="4" customFormat="1" ht="21" customHeight="1" x14ac:dyDescent="0.25">
      <c r="A656" s="370" t="s">
        <v>656</v>
      </c>
      <c r="B656" s="415"/>
      <c r="C656" s="511" t="s">
        <v>39</v>
      </c>
      <c r="D656" s="53">
        <v>25150.219999999998</v>
      </c>
      <c r="E656" s="93">
        <v>0</v>
      </c>
      <c r="F656" s="93">
        <v>0</v>
      </c>
      <c r="G656" s="93">
        <v>0</v>
      </c>
      <c r="H656" s="93">
        <v>0</v>
      </c>
      <c r="I656" s="29">
        <v>0</v>
      </c>
      <c r="J656" s="50">
        <f t="shared" si="28"/>
        <v>25150.219999999998</v>
      </c>
    </row>
    <row r="657" spans="1:10" s="4" customFormat="1" ht="22.5" customHeight="1" x14ac:dyDescent="0.25">
      <c r="A657" s="370" t="s">
        <v>657</v>
      </c>
      <c r="B657" s="415"/>
      <c r="C657" s="511" t="s">
        <v>39</v>
      </c>
      <c r="D657" s="64">
        <v>47199.450000000004</v>
      </c>
      <c r="E657" s="93">
        <v>0</v>
      </c>
      <c r="F657" s="93">
        <v>0</v>
      </c>
      <c r="G657" s="93">
        <v>0</v>
      </c>
      <c r="H657" s="93">
        <v>0</v>
      </c>
      <c r="I657" s="29">
        <v>0</v>
      </c>
      <c r="J657" s="50">
        <f t="shared" si="28"/>
        <v>47199.450000000004</v>
      </c>
    </row>
    <row r="658" spans="1:10" s="4" customFormat="1" ht="22.5" customHeight="1" x14ac:dyDescent="0.25">
      <c r="A658" s="370" t="s">
        <v>658</v>
      </c>
      <c r="B658" s="415"/>
      <c r="C658" s="511" t="s">
        <v>39</v>
      </c>
      <c r="D658" s="64">
        <v>396</v>
      </c>
      <c r="E658" s="93">
        <v>0</v>
      </c>
      <c r="F658" s="93">
        <v>0</v>
      </c>
      <c r="G658" s="93">
        <v>0</v>
      </c>
      <c r="H658" s="93">
        <v>0</v>
      </c>
      <c r="I658" s="29">
        <v>0</v>
      </c>
      <c r="J658" s="50">
        <f t="shared" si="28"/>
        <v>396</v>
      </c>
    </row>
    <row r="659" spans="1:10" s="4" customFormat="1" ht="22.5" customHeight="1" x14ac:dyDescent="0.25">
      <c r="A659" s="370" t="s">
        <v>659</v>
      </c>
      <c r="B659" s="415"/>
      <c r="C659" s="511" t="s">
        <v>39</v>
      </c>
      <c r="D659" s="64">
        <v>287.7</v>
      </c>
      <c r="E659" s="93">
        <v>0</v>
      </c>
      <c r="F659" s="93">
        <v>0</v>
      </c>
      <c r="G659" s="93">
        <v>0</v>
      </c>
      <c r="H659" s="93">
        <v>0</v>
      </c>
      <c r="I659" s="29">
        <v>0</v>
      </c>
      <c r="J659" s="50">
        <f t="shared" si="28"/>
        <v>287.7</v>
      </c>
    </row>
    <row r="660" spans="1:10" s="4" customFormat="1" ht="22.5" customHeight="1" x14ac:dyDescent="0.25">
      <c r="A660" s="370" t="s">
        <v>660</v>
      </c>
      <c r="B660" s="415"/>
      <c r="C660" s="511" t="s">
        <v>39</v>
      </c>
      <c r="D660" s="64">
        <v>2532.6499999999996</v>
      </c>
      <c r="E660" s="93">
        <v>0</v>
      </c>
      <c r="F660" s="93">
        <v>0</v>
      </c>
      <c r="G660" s="93">
        <v>0</v>
      </c>
      <c r="H660" s="93">
        <v>0</v>
      </c>
      <c r="I660" s="29">
        <v>0</v>
      </c>
      <c r="J660" s="50">
        <f t="shared" si="28"/>
        <v>2532.6499999999996</v>
      </c>
    </row>
    <row r="661" spans="1:10" s="4" customFormat="1" ht="22.5" customHeight="1" x14ac:dyDescent="0.25">
      <c r="A661" s="370" t="s">
        <v>661</v>
      </c>
      <c r="B661" s="415"/>
      <c r="C661" s="511" t="s">
        <v>39</v>
      </c>
      <c r="D661" s="53">
        <v>125069.96999999997</v>
      </c>
      <c r="E661" s="93">
        <v>0</v>
      </c>
      <c r="F661" s="93">
        <v>0</v>
      </c>
      <c r="G661" s="93">
        <v>0</v>
      </c>
      <c r="H661" s="93">
        <v>0</v>
      </c>
      <c r="I661" s="29">
        <v>0</v>
      </c>
      <c r="J661" s="50">
        <f t="shared" ref="J661:J692" si="29">SUM(D661:I661)</f>
        <v>125069.96999999997</v>
      </c>
    </row>
    <row r="662" spans="1:10" s="4" customFormat="1" ht="22.5" customHeight="1" x14ac:dyDescent="0.25">
      <c r="A662" s="374" t="s">
        <v>662</v>
      </c>
      <c r="B662" s="417"/>
      <c r="C662" s="510" t="s">
        <v>39</v>
      </c>
      <c r="D662" s="64">
        <v>159.4</v>
      </c>
      <c r="E662" s="93">
        <v>0</v>
      </c>
      <c r="F662" s="93">
        <v>0</v>
      </c>
      <c r="G662" s="93">
        <v>0</v>
      </c>
      <c r="H662" s="93">
        <v>0</v>
      </c>
      <c r="I662" s="29">
        <v>0</v>
      </c>
      <c r="J662" s="50">
        <f t="shared" si="29"/>
        <v>159.4</v>
      </c>
    </row>
    <row r="663" spans="1:10" s="4" customFormat="1" ht="22.5" customHeight="1" x14ac:dyDescent="0.25">
      <c r="A663" s="363" t="s">
        <v>1213</v>
      </c>
      <c r="B663" s="417"/>
      <c r="C663" s="510" t="s">
        <v>39</v>
      </c>
      <c r="D663" s="53">
        <v>1828.2</v>
      </c>
      <c r="E663" s="93">
        <v>0</v>
      </c>
      <c r="F663" s="399">
        <v>270</v>
      </c>
      <c r="G663" s="399">
        <v>110.8</v>
      </c>
      <c r="H663" s="93">
        <v>0</v>
      </c>
      <c r="I663" s="29">
        <v>0</v>
      </c>
      <c r="J663" s="50">
        <f t="shared" si="29"/>
        <v>2209</v>
      </c>
    </row>
    <row r="664" spans="1:10" s="4" customFormat="1" ht="22.5" customHeight="1" x14ac:dyDescent="0.25">
      <c r="A664" s="363" t="s">
        <v>1214</v>
      </c>
      <c r="B664" s="417"/>
      <c r="C664" s="510" t="s">
        <v>39</v>
      </c>
      <c r="D664" s="64">
        <v>1368.2</v>
      </c>
      <c r="E664" s="93">
        <v>0</v>
      </c>
      <c r="F664" s="472">
        <v>0</v>
      </c>
      <c r="G664" s="472">
        <v>0</v>
      </c>
      <c r="H664" s="93">
        <v>0</v>
      </c>
      <c r="I664" s="29">
        <v>0</v>
      </c>
      <c r="J664" s="50">
        <f t="shared" si="29"/>
        <v>1368.2</v>
      </c>
    </row>
    <row r="665" spans="1:10" s="4" customFormat="1" ht="22.5" customHeight="1" x14ac:dyDescent="0.25">
      <c r="A665" s="370" t="s">
        <v>663</v>
      </c>
      <c r="B665" s="415"/>
      <c r="C665" s="511" t="s">
        <v>39</v>
      </c>
      <c r="D665" s="64">
        <v>130639.74999999997</v>
      </c>
      <c r="E665" s="93">
        <v>0</v>
      </c>
      <c r="F665" s="472">
        <v>0</v>
      </c>
      <c r="G665" s="472">
        <v>0</v>
      </c>
      <c r="H665" s="93">
        <v>145.80000000000001</v>
      </c>
      <c r="I665" s="29">
        <v>0</v>
      </c>
      <c r="J665" s="50">
        <f t="shared" si="29"/>
        <v>130785.54999999997</v>
      </c>
    </row>
    <row r="666" spans="1:10" s="4" customFormat="1" ht="22.5" customHeight="1" x14ac:dyDescent="0.25">
      <c r="A666" s="363" t="s">
        <v>664</v>
      </c>
      <c r="B666" s="415"/>
      <c r="C666" s="511" t="s">
        <v>39</v>
      </c>
      <c r="D666" s="64">
        <v>983.63</v>
      </c>
      <c r="E666" s="93">
        <v>0</v>
      </c>
      <c r="F666" s="472">
        <v>0</v>
      </c>
      <c r="G666" s="472">
        <v>0</v>
      </c>
      <c r="H666" s="93">
        <v>0</v>
      </c>
      <c r="I666" s="29">
        <v>0</v>
      </c>
      <c r="J666" s="50">
        <f t="shared" si="29"/>
        <v>983.63</v>
      </c>
    </row>
    <row r="667" spans="1:10" s="4" customFormat="1" ht="22.5" customHeight="1" x14ac:dyDescent="0.25">
      <c r="A667" s="370" t="s">
        <v>665</v>
      </c>
      <c r="B667" s="415"/>
      <c r="C667" s="511" t="s">
        <v>39</v>
      </c>
      <c r="D667" s="64">
        <v>2589.6999999999998</v>
      </c>
      <c r="E667" s="93">
        <v>0</v>
      </c>
      <c r="F667" s="472">
        <v>0</v>
      </c>
      <c r="G667" s="472">
        <v>0</v>
      </c>
      <c r="H667" s="93">
        <v>0</v>
      </c>
      <c r="I667" s="29">
        <v>0</v>
      </c>
      <c r="J667" s="50">
        <f t="shared" si="29"/>
        <v>2589.6999999999998</v>
      </c>
    </row>
    <row r="668" spans="1:10" s="4" customFormat="1" ht="22.5" customHeight="1" x14ac:dyDescent="0.25">
      <c r="A668" s="370" t="s">
        <v>1145</v>
      </c>
      <c r="B668" s="415"/>
      <c r="C668" s="511" t="s">
        <v>39</v>
      </c>
      <c r="D668" s="64">
        <v>441.4</v>
      </c>
      <c r="E668" s="93">
        <v>0</v>
      </c>
      <c r="F668" s="472">
        <v>0</v>
      </c>
      <c r="G668" s="472">
        <v>0</v>
      </c>
      <c r="H668" s="93">
        <v>0</v>
      </c>
      <c r="I668" s="29">
        <v>0</v>
      </c>
      <c r="J668" s="50">
        <f t="shared" si="29"/>
        <v>441.4</v>
      </c>
    </row>
    <row r="669" spans="1:10" s="4" customFormat="1" ht="22.5" customHeight="1" x14ac:dyDescent="0.25">
      <c r="A669" s="370" t="s">
        <v>666</v>
      </c>
      <c r="B669" s="415"/>
      <c r="C669" s="511" t="s">
        <v>39</v>
      </c>
      <c r="D669" s="64">
        <v>84.1</v>
      </c>
      <c r="E669" s="93">
        <v>0</v>
      </c>
      <c r="F669" s="472">
        <v>0</v>
      </c>
      <c r="G669" s="472">
        <v>0</v>
      </c>
      <c r="H669" s="93">
        <v>0</v>
      </c>
      <c r="I669" s="29">
        <v>0</v>
      </c>
      <c r="J669" s="50">
        <f t="shared" si="29"/>
        <v>84.1</v>
      </c>
    </row>
    <row r="670" spans="1:10" s="4" customFormat="1" ht="22.5" customHeight="1" x14ac:dyDescent="0.25">
      <c r="A670" s="370" t="s">
        <v>667</v>
      </c>
      <c r="B670" s="415"/>
      <c r="C670" s="511" t="s">
        <v>39</v>
      </c>
      <c r="D670" s="53">
        <v>2480.4300000000003</v>
      </c>
      <c r="E670" s="93">
        <v>0</v>
      </c>
      <c r="F670" s="472">
        <v>0</v>
      </c>
      <c r="G670" s="472">
        <v>0</v>
      </c>
      <c r="H670" s="93">
        <v>0</v>
      </c>
      <c r="I670" s="29">
        <v>0</v>
      </c>
      <c r="J670" s="50">
        <f t="shared" si="29"/>
        <v>2480.4300000000003</v>
      </c>
    </row>
    <row r="671" spans="1:10" s="4" customFormat="1" ht="22.5" customHeight="1" x14ac:dyDescent="0.25">
      <c r="A671" s="370" t="s">
        <v>1102</v>
      </c>
      <c r="B671" s="415"/>
      <c r="C671" s="511" t="s">
        <v>39</v>
      </c>
      <c r="D671" s="64">
        <v>1604.9</v>
      </c>
      <c r="E671" s="93">
        <v>0</v>
      </c>
      <c r="F671" s="472">
        <v>0</v>
      </c>
      <c r="G671" s="472">
        <v>0</v>
      </c>
      <c r="H671" s="93">
        <v>0</v>
      </c>
      <c r="I671" s="29">
        <v>0</v>
      </c>
      <c r="J671" s="50">
        <f t="shared" si="29"/>
        <v>1604.9</v>
      </c>
    </row>
    <row r="672" spans="1:10" s="4" customFormat="1" ht="22.5" customHeight="1" x14ac:dyDescent="0.25">
      <c r="A672" s="363" t="s">
        <v>668</v>
      </c>
      <c r="B672" s="415"/>
      <c r="C672" s="511" t="s">
        <v>39</v>
      </c>
      <c r="D672" s="64">
        <v>592.1</v>
      </c>
      <c r="E672" s="93">
        <v>0</v>
      </c>
      <c r="F672" s="472">
        <v>0</v>
      </c>
      <c r="G672" s="472">
        <v>0</v>
      </c>
      <c r="H672" s="93">
        <v>0</v>
      </c>
      <c r="I672" s="29">
        <v>0</v>
      </c>
      <c r="J672" s="50">
        <f t="shared" si="29"/>
        <v>592.1</v>
      </c>
    </row>
    <row r="673" spans="1:10" s="4" customFormat="1" ht="22.5" customHeight="1" x14ac:dyDescent="0.25">
      <c r="A673" s="363" t="s">
        <v>1068</v>
      </c>
      <c r="B673" s="415"/>
      <c r="C673" s="511" t="s">
        <v>39</v>
      </c>
      <c r="D673" s="64">
        <v>55</v>
      </c>
      <c r="E673" s="93">
        <v>0</v>
      </c>
      <c r="F673" s="472">
        <v>0</v>
      </c>
      <c r="G673" s="472">
        <v>0</v>
      </c>
      <c r="H673" s="93">
        <v>0</v>
      </c>
      <c r="I673" s="29">
        <v>0</v>
      </c>
      <c r="J673" s="50">
        <f t="shared" si="29"/>
        <v>55</v>
      </c>
    </row>
    <row r="674" spans="1:10" s="4" customFormat="1" ht="22.5" customHeight="1" x14ac:dyDescent="0.25">
      <c r="A674" s="370" t="s">
        <v>669</v>
      </c>
      <c r="B674" s="415"/>
      <c r="C674" s="511" t="s">
        <v>39</v>
      </c>
      <c r="D674" s="53">
        <v>260.2</v>
      </c>
      <c r="E674" s="93">
        <v>0</v>
      </c>
      <c r="F674" s="472">
        <v>0</v>
      </c>
      <c r="G674" s="472">
        <v>0</v>
      </c>
      <c r="H674" s="93">
        <v>0</v>
      </c>
      <c r="I674" s="29">
        <v>0</v>
      </c>
      <c r="J674" s="50">
        <f t="shared" si="29"/>
        <v>260.2</v>
      </c>
    </row>
    <row r="675" spans="1:10" s="4" customFormat="1" ht="22.5" customHeight="1" x14ac:dyDescent="0.25">
      <c r="A675" s="370" t="s">
        <v>670</v>
      </c>
      <c r="B675" s="415"/>
      <c r="C675" s="511" t="s">
        <v>39</v>
      </c>
      <c r="D675" s="64">
        <v>81.3</v>
      </c>
      <c r="E675" s="93">
        <v>0</v>
      </c>
      <c r="F675" s="472">
        <v>0</v>
      </c>
      <c r="G675" s="472">
        <v>0</v>
      </c>
      <c r="H675" s="93">
        <v>0</v>
      </c>
      <c r="I675" s="29">
        <v>0</v>
      </c>
      <c r="J675" s="50">
        <f t="shared" si="29"/>
        <v>81.3</v>
      </c>
    </row>
    <row r="676" spans="1:10" s="4" customFormat="1" ht="22.5" customHeight="1" x14ac:dyDescent="0.25">
      <c r="A676" s="370" t="s">
        <v>671</v>
      </c>
      <c r="B676" s="415"/>
      <c r="C676" s="511" t="s">
        <v>39</v>
      </c>
      <c r="D676" s="64">
        <v>1533.5</v>
      </c>
      <c r="E676" s="93">
        <v>0</v>
      </c>
      <c r="F676" s="472">
        <v>0</v>
      </c>
      <c r="G676" s="472">
        <v>0</v>
      </c>
      <c r="H676" s="93">
        <v>0</v>
      </c>
      <c r="I676" s="29">
        <v>0</v>
      </c>
      <c r="J676" s="50">
        <f t="shared" si="29"/>
        <v>1533.5</v>
      </c>
    </row>
    <row r="677" spans="1:10" s="4" customFormat="1" ht="22.5" customHeight="1" x14ac:dyDescent="0.25">
      <c r="A677" s="370" t="s">
        <v>672</v>
      </c>
      <c r="B677" s="415"/>
      <c r="C677" s="511" t="s">
        <v>39</v>
      </c>
      <c r="D677" s="53">
        <v>4316.6000000000004</v>
      </c>
      <c r="E677" s="93">
        <v>0</v>
      </c>
      <c r="F677" s="472">
        <v>0</v>
      </c>
      <c r="G677" s="472">
        <v>0</v>
      </c>
      <c r="H677" s="93">
        <v>0</v>
      </c>
      <c r="I677" s="29">
        <v>0</v>
      </c>
      <c r="J677" s="50">
        <f t="shared" si="29"/>
        <v>4316.6000000000004</v>
      </c>
    </row>
    <row r="678" spans="1:10" s="4" customFormat="1" ht="22.5" customHeight="1" x14ac:dyDescent="0.25">
      <c r="A678" s="370" t="s">
        <v>673</v>
      </c>
      <c r="B678" s="415"/>
      <c r="C678" s="511" t="s">
        <v>39</v>
      </c>
      <c r="D678" s="53">
        <v>2173.6</v>
      </c>
      <c r="E678" s="93">
        <v>0</v>
      </c>
      <c r="F678" s="472">
        <v>0</v>
      </c>
      <c r="G678" s="472">
        <v>0</v>
      </c>
      <c r="H678" s="93">
        <v>0</v>
      </c>
      <c r="I678" s="29">
        <v>0</v>
      </c>
      <c r="J678" s="50">
        <f t="shared" si="29"/>
        <v>2173.6</v>
      </c>
    </row>
    <row r="679" spans="1:10" s="4" customFormat="1" ht="22.5" customHeight="1" x14ac:dyDescent="0.25">
      <c r="A679" s="370" t="s">
        <v>674</v>
      </c>
      <c r="B679" s="415"/>
      <c r="C679" s="511" t="s">
        <v>39</v>
      </c>
      <c r="D679" s="64">
        <v>348.64</v>
      </c>
      <c r="E679" s="93">
        <v>0</v>
      </c>
      <c r="F679" s="472">
        <v>0</v>
      </c>
      <c r="G679" s="472">
        <v>0</v>
      </c>
      <c r="H679" s="93">
        <v>0</v>
      </c>
      <c r="I679" s="29">
        <v>0</v>
      </c>
      <c r="J679" s="50">
        <f t="shared" si="29"/>
        <v>348.64</v>
      </c>
    </row>
    <row r="680" spans="1:10" s="4" customFormat="1" ht="22.5" customHeight="1" x14ac:dyDescent="0.25">
      <c r="A680" s="370" t="s">
        <v>675</v>
      </c>
      <c r="B680" s="415"/>
      <c r="C680" s="511" t="s">
        <v>39</v>
      </c>
      <c r="D680" s="64">
        <v>2745</v>
      </c>
      <c r="E680" s="93">
        <v>0</v>
      </c>
      <c r="F680" s="472">
        <v>0</v>
      </c>
      <c r="G680" s="472">
        <v>0</v>
      </c>
      <c r="H680" s="93">
        <v>0</v>
      </c>
      <c r="I680" s="29">
        <v>0</v>
      </c>
      <c r="J680" s="50">
        <f t="shared" si="29"/>
        <v>2745</v>
      </c>
    </row>
    <row r="681" spans="1:10" s="4" customFormat="1" ht="22.5" customHeight="1" x14ac:dyDescent="0.25">
      <c r="A681" s="370" t="s">
        <v>676</v>
      </c>
      <c r="B681" s="415"/>
      <c r="C681" s="511" t="s">
        <v>39</v>
      </c>
      <c r="D681" s="64">
        <v>2245.8000000000002</v>
      </c>
      <c r="E681" s="93">
        <v>0</v>
      </c>
      <c r="F681" s="472">
        <v>0</v>
      </c>
      <c r="G681" s="472">
        <v>0</v>
      </c>
      <c r="H681" s="93">
        <v>0</v>
      </c>
      <c r="I681" s="29">
        <v>0</v>
      </c>
      <c r="J681" s="50">
        <f t="shared" si="29"/>
        <v>2245.8000000000002</v>
      </c>
    </row>
    <row r="682" spans="1:10" s="4" customFormat="1" ht="22.5" customHeight="1" x14ac:dyDescent="0.25">
      <c r="A682" s="370" t="s">
        <v>677</v>
      </c>
      <c r="B682" s="415"/>
      <c r="C682" s="511" t="s">
        <v>39</v>
      </c>
      <c r="D682" s="64">
        <v>394.2</v>
      </c>
      <c r="E682" s="93">
        <v>0</v>
      </c>
      <c r="F682" s="472">
        <v>0</v>
      </c>
      <c r="G682" s="472">
        <v>0</v>
      </c>
      <c r="H682" s="93">
        <v>0</v>
      </c>
      <c r="I682" s="29">
        <v>0</v>
      </c>
      <c r="J682" s="50">
        <f t="shared" si="29"/>
        <v>394.2</v>
      </c>
    </row>
    <row r="683" spans="1:10" s="4" customFormat="1" ht="22.5" customHeight="1" x14ac:dyDescent="0.25">
      <c r="A683" s="370" t="s">
        <v>1070</v>
      </c>
      <c r="B683" s="415"/>
      <c r="C683" s="511" t="s">
        <v>39</v>
      </c>
      <c r="D683" s="64">
        <v>28776.100000000002</v>
      </c>
      <c r="E683" s="93">
        <v>1245.3</v>
      </c>
      <c r="F683" s="472">
        <v>0</v>
      </c>
      <c r="G683" s="93">
        <v>43</v>
      </c>
      <c r="H683" s="29">
        <v>1535</v>
      </c>
      <c r="I683" s="29">
        <v>0</v>
      </c>
      <c r="J683" s="50">
        <f t="shared" si="29"/>
        <v>31599.4</v>
      </c>
    </row>
    <row r="684" spans="1:10" s="4" customFormat="1" ht="22.5" customHeight="1" x14ac:dyDescent="0.25">
      <c r="A684" s="370" t="s">
        <v>678</v>
      </c>
      <c r="B684" s="415"/>
      <c r="C684" s="511" t="s">
        <v>39</v>
      </c>
      <c r="D684" s="64">
        <v>17859.71</v>
      </c>
      <c r="E684" s="93">
        <v>0</v>
      </c>
      <c r="F684" s="472">
        <v>0</v>
      </c>
      <c r="G684" s="93">
        <v>0</v>
      </c>
      <c r="H684" s="93">
        <v>0</v>
      </c>
      <c r="I684" s="29">
        <v>0</v>
      </c>
      <c r="J684" s="50">
        <f t="shared" si="29"/>
        <v>17859.71</v>
      </c>
    </row>
    <row r="685" spans="1:10" s="4" customFormat="1" ht="22.5" customHeight="1" x14ac:dyDescent="0.25">
      <c r="A685" s="370" t="s">
        <v>1071</v>
      </c>
      <c r="B685" s="415"/>
      <c r="C685" s="511" t="s">
        <v>39</v>
      </c>
      <c r="D685" s="64">
        <v>32</v>
      </c>
      <c r="E685" s="93">
        <v>0</v>
      </c>
      <c r="F685" s="472">
        <v>0</v>
      </c>
      <c r="G685" s="93">
        <v>0</v>
      </c>
      <c r="H685" s="93">
        <v>798</v>
      </c>
      <c r="I685" s="29">
        <v>0</v>
      </c>
      <c r="J685" s="50">
        <f t="shared" si="29"/>
        <v>830</v>
      </c>
    </row>
    <row r="686" spans="1:10" s="4" customFormat="1" ht="22.5" customHeight="1" x14ac:dyDescent="0.25">
      <c r="A686" s="645" t="s">
        <v>1008</v>
      </c>
      <c r="B686" s="646"/>
      <c r="C686" s="511" t="s">
        <v>39</v>
      </c>
      <c r="D686" s="53">
        <v>5941.8</v>
      </c>
      <c r="E686" s="93">
        <v>0</v>
      </c>
      <c r="F686" s="472">
        <v>0</v>
      </c>
      <c r="G686" s="93">
        <v>74.2</v>
      </c>
      <c r="H686" s="93">
        <v>152</v>
      </c>
      <c r="I686" s="29">
        <v>0</v>
      </c>
      <c r="J686" s="50">
        <f t="shared" si="29"/>
        <v>6168</v>
      </c>
    </row>
    <row r="687" spans="1:10" s="4" customFormat="1" ht="22.5" customHeight="1" x14ac:dyDescent="0.25">
      <c r="A687" s="370" t="s">
        <v>679</v>
      </c>
      <c r="B687" s="415"/>
      <c r="C687" s="511" t="s">
        <v>39</v>
      </c>
      <c r="D687" s="53">
        <v>182.2</v>
      </c>
      <c r="E687" s="93">
        <v>0</v>
      </c>
      <c r="F687" s="472">
        <v>0</v>
      </c>
      <c r="G687" s="93">
        <v>0</v>
      </c>
      <c r="H687" s="93">
        <v>0</v>
      </c>
      <c r="I687" s="29">
        <v>0</v>
      </c>
      <c r="J687" s="50">
        <f t="shared" si="29"/>
        <v>182.2</v>
      </c>
    </row>
    <row r="688" spans="1:10" s="4" customFormat="1" ht="22.5" customHeight="1" x14ac:dyDescent="0.25">
      <c r="A688" s="370" t="s">
        <v>680</v>
      </c>
      <c r="B688" s="415"/>
      <c r="C688" s="511" t="s">
        <v>39</v>
      </c>
      <c r="D688" s="64">
        <v>1106.3</v>
      </c>
      <c r="E688" s="93">
        <v>0</v>
      </c>
      <c r="F688" s="472">
        <v>0</v>
      </c>
      <c r="G688" s="93">
        <v>0</v>
      </c>
      <c r="H688" s="93">
        <v>0</v>
      </c>
      <c r="I688" s="29">
        <v>0</v>
      </c>
      <c r="J688" s="50">
        <f t="shared" si="29"/>
        <v>1106.3</v>
      </c>
    </row>
    <row r="689" spans="1:10" s="4" customFormat="1" ht="22.5" customHeight="1" x14ac:dyDescent="0.25">
      <c r="A689" s="370" t="s">
        <v>681</v>
      </c>
      <c r="B689" s="415"/>
      <c r="C689" s="511" t="s">
        <v>39</v>
      </c>
      <c r="D689" s="64">
        <v>1018.5</v>
      </c>
      <c r="E689" s="93">
        <v>0</v>
      </c>
      <c r="F689" s="472">
        <v>0</v>
      </c>
      <c r="G689" s="93">
        <v>0</v>
      </c>
      <c r="H689" s="93">
        <v>0</v>
      </c>
      <c r="I689" s="29">
        <v>0</v>
      </c>
      <c r="J689" s="50">
        <f t="shared" si="29"/>
        <v>1018.5</v>
      </c>
    </row>
    <row r="690" spans="1:10" s="4" customFormat="1" ht="22.5" customHeight="1" x14ac:dyDescent="0.25">
      <c r="A690" s="370" t="s">
        <v>682</v>
      </c>
      <c r="B690" s="415"/>
      <c r="C690" s="511" t="s">
        <v>39</v>
      </c>
      <c r="D690" s="64">
        <v>958.6</v>
      </c>
      <c r="E690" s="93">
        <v>0</v>
      </c>
      <c r="F690" s="472">
        <v>0</v>
      </c>
      <c r="G690" s="93">
        <v>0</v>
      </c>
      <c r="H690" s="93">
        <v>0</v>
      </c>
      <c r="I690" s="29">
        <v>0</v>
      </c>
      <c r="J690" s="50">
        <f t="shared" si="29"/>
        <v>958.6</v>
      </c>
    </row>
    <row r="691" spans="1:10" s="4" customFormat="1" ht="22.5" customHeight="1" x14ac:dyDescent="0.25">
      <c r="A691" s="370" t="s">
        <v>1144</v>
      </c>
      <c r="B691" s="415"/>
      <c r="C691" s="511" t="s">
        <v>39</v>
      </c>
      <c r="D691" s="64">
        <v>2500</v>
      </c>
      <c r="E691" s="93">
        <v>0</v>
      </c>
      <c r="F691" s="472">
        <v>0</v>
      </c>
      <c r="G691" s="93">
        <v>0</v>
      </c>
      <c r="H691" s="93">
        <v>0</v>
      </c>
      <c r="I691" s="29">
        <v>0</v>
      </c>
      <c r="J691" s="50">
        <f t="shared" si="29"/>
        <v>2500</v>
      </c>
    </row>
    <row r="692" spans="1:10" s="4" customFormat="1" ht="22.5" customHeight="1" x14ac:dyDescent="0.25">
      <c r="A692" s="370" t="s">
        <v>683</v>
      </c>
      <c r="B692" s="415"/>
      <c r="C692" s="511" t="s">
        <v>39</v>
      </c>
      <c r="D692" s="64">
        <v>497.56000000000006</v>
      </c>
      <c r="E692" s="93">
        <v>0</v>
      </c>
      <c r="F692" s="472">
        <v>0</v>
      </c>
      <c r="G692" s="93">
        <v>0</v>
      </c>
      <c r="H692" s="93">
        <v>0</v>
      </c>
      <c r="I692" s="29">
        <v>0</v>
      </c>
      <c r="J692" s="50">
        <f t="shared" si="29"/>
        <v>497.56000000000006</v>
      </c>
    </row>
    <row r="693" spans="1:10" s="4" customFormat="1" ht="22.5" customHeight="1" x14ac:dyDescent="0.25">
      <c r="A693" s="370" t="s">
        <v>684</v>
      </c>
      <c r="B693" s="415"/>
      <c r="C693" s="511" t="s">
        <v>39</v>
      </c>
      <c r="D693" s="64">
        <v>107.6</v>
      </c>
      <c r="E693" s="93">
        <v>0</v>
      </c>
      <c r="F693" s="472">
        <v>0</v>
      </c>
      <c r="G693" s="93">
        <v>0</v>
      </c>
      <c r="H693" s="93">
        <v>0</v>
      </c>
      <c r="I693" s="29">
        <v>0</v>
      </c>
      <c r="J693" s="50">
        <f t="shared" ref="J693:J726" si="30">SUM(D693:I693)</f>
        <v>107.6</v>
      </c>
    </row>
    <row r="694" spans="1:10" s="4" customFormat="1" ht="22.5" customHeight="1" x14ac:dyDescent="0.25">
      <c r="A694" s="370" t="s">
        <v>685</v>
      </c>
      <c r="B694" s="415"/>
      <c r="C694" s="511" t="s">
        <v>39</v>
      </c>
      <c r="D694" s="64">
        <v>46.9</v>
      </c>
      <c r="E694" s="93">
        <v>0</v>
      </c>
      <c r="F694" s="472">
        <v>0</v>
      </c>
      <c r="G694" s="93">
        <v>0</v>
      </c>
      <c r="H694" s="93">
        <v>0</v>
      </c>
      <c r="I694" s="29">
        <v>0</v>
      </c>
      <c r="J694" s="50">
        <f t="shared" si="30"/>
        <v>46.9</v>
      </c>
    </row>
    <row r="695" spans="1:10" s="4" customFormat="1" ht="22.5" customHeight="1" x14ac:dyDescent="0.25">
      <c r="A695" s="373" t="s">
        <v>1287</v>
      </c>
      <c r="B695" s="415"/>
      <c r="C695" s="511" t="s">
        <v>39</v>
      </c>
      <c r="D695" s="64">
        <v>0</v>
      </c>
      <c r="E695" s="93">
        <v>0</v>
      </c>
      <c r="F695" s="472">
        <v>0</v>
      </c>
      <c r="G695" s="93">
        <v>136.80000000000001</v>
      </c>
      <c r="H695" s="93">
        <v>0</v>
      </c>
      <c r="I695" s="29">
        <v>0</v>
      </c>
      <c r="J695" s="50">
        <f t="shared" si="30"/>
        <v>136.80000000000001</v>
      </c>
    </row>
    <row r="696" spans="1:10" s="4" customFormat="1" ht="22.5" customHeight="1" x14ac:dyDescent="0.25">
      <c r="A696" s="370" t="s">
        <v>686</v>
      </c>
      <c r="B696" s="415"/>
      <c r="C696" s="511" t="s">
        <v>39</v>
      </c>
      <c r="D696" s="64">
        <v>1647.2</v>
      </c>
      <c r="E696" s="93">
        <v>0</v>
      </c>
      <c r="F696" s="472">
        <v>0</v>
      </c>
      <c r="G696" s="93">
        <v>0</v>
      </c>
      <c r="H696" s="93">
        <v>0</v>
      </c>
      <c r="I696" s="29">
        <v>0</v>
      </c>
      <c r="J696" s="50">
        <f t="shared" si="30"/>
        <v>1647.2</v>
      </c>
    </row>
    <row r="697" spans="1:10" s="4" customFormat="1" ht="22.5" customHeight="1" x14ac:dyDescent="0.25">
      <c r="A697" s="370" t="s">
        <v>687</v>
      </c>
      <c r="B697" s="415"/>
      <c r="C697" s="511" t="s">
        <v>39</v>
      </c>
      <c r="D697" s="64">
        <v>55.4</v>
      </c>
      <c r="E697" s="93">
        <v>0</v>
      </c>
      <c r="F697" s="472">
        <v>0</v>
      </c>
      <c r="G697" s="93">
        <v>0</v>
      </c>
      <c r="H697" s="93">
        <v>0</v>
      </c>
      <c r="I697" s="29">
        <v>0</v>
      </c>
      <c r="J697" s="50">
        <f t="shared" si="30"/>
        <v>55.4</v>
      </c>
    </row>
    <row r="698" spans="1:10" s="4" customFormat="1" ht="22.5" customHeight="1" x14ac:dyDescent="0.25">
      <c r="A698" s="370" t="s">
        <v>688</v>
      </c>
      <c r="B698" s="415"/>
      <c r="C698" s="511" t="s">
        <v>39</v>
      </c>
      <c r="D698" s="64">
        <v>455.7</v>
      </c>
      <c r="E698" s="93">
        <v>0</v>
      </c>
      <c r="F698" s="472">
        <v>0</v>
      </c>
      <c r="G698" s="93">
        <v>0</v>
      </c>
      <c r="H698" s="93">
        <v>0</v>
      </c>
      <c r="I698" s="29">
        <v>0</v>
      </c>
      <c r="J698" s="50">
        <f t="shared" si="30"/>
        <v>455.7</v>
      </c>
    </row>
    <row r="699" spans="1:10" s="4" customFormat="1" ht="22.5" customHeight="1" x14ac:dyDescent="0.25">
      <c r="A699" s="370" t="s">
        <v>689</v>
      </c>
      <c r="B699" s="415"/>
      <c r="C699" s="511" t="s">
        <v>39</v>
      </c>
      <c r="D699" s="64">
        <v>146.9</v>
      </c>
      <c r="E699" s="93">
        <v>0</v>
      </c>
      <c r="F699" s="472">
        <v>0</v>
      </c>
      <c r="G699" s="93">
        <v>0</v>
      </c>
      <c r="H699" s="93">
        <v>0</v>
      </c>
      <c r="I699" s="29">
        <v>0</v>
      </c>
      <c r="J699" s="50">
        <f t="shared" si="30"/>
        <v>146.9</v>
      </c>
    </row>
    <row r="700" spans="1:10" s="4" customFormat="1" ht="22.5" customHeight="1" x14ac:dyDescent="0.25">
      <c r="A700" s="370" t="s">
        <v>1080</v>
      </c>
      <c r="B700" s="415"/>
      <c r="C700" s="511" t="s">
        <v>39</v>
      </c>
      <c r="D700" s="64">
        <v>782</v>
      </c>
      <c r="E700" s="93">
        <v>0</v>
      </c>
      <c r="F700" s="472">
        <v>0</v>
      </c>
      <c r="G700" s="93">
        <v>0</v>
      </c>
      <c r="H700" s="93">
        <v>0</v>
      </c>
      <c r="I700" s="29">
        <v>0</v>
      </c>
      <c r="J700" s="50">
        <f t="shared" si="30"/>
        <v>782</v>
      </c>
    </row>
    <row r="701" spans="1:10" s="4" customFormat="1" ht="22.5" customHeight="1" x14ac:dyDescent="0.25">
      <c r="A701" s="370" t="s">
        <v>1187</v>
      </c>
      <c r="B701" s="415"/>
      <c r="C701" s="511" t="s">
        <v>39</v>
      </c>
      <c r="D701" s="64">
        <v>2599.7200000000003</v>
      </c>
      <c r="E701" s="93">
        <v>0</v>
      </c>
      <c r="F701" s="472">
        <v>0</v>
      </c>
      <c r="G701" s="93">
        <v>0</v>
      </c>
      <c r="H701" s="93">
        <v>0</v>
      </c>
      <c r="I701" s="29">
        <v>0</v>
      </c>
      <c r="J701" s="50">
        <f t="shared" si="30"/>
        <v>2599.7200000000003</v>
      </c>
    </row>
    <row r="702" spans="1:10" s="4" customFormat="1" ht="22.5" customHeight="1" x14ac:dyDescent="0.25">
      <c r="A702" s="370" t="s">
        <v>1188</v>
      </c>
      <c r="B702" s="415"/>
      <c r="C702" s="511" t="s">
        <v>39</v>
      </c>
      <c r="D702" s="64">
        <v>500</v>
      </c>
      <c r="E702" s="93">
        <v>0</v>
      </c>
      <c r="F702" s="472">
        <v>0</v>
      </c>
      <c r="G702" s="93">
        <v>0</v>
      </c>
      <c r="H702" s="93">
        <v>0</v>
      </c>
      <c r="I702" s="29">
        <v>0</v>
      </c>
      <c r="J702" s="50">
        <f t="shared" si="30"/>
        <v>500</v>
      </c>
    </row>
    <row r="703" spans="1:10" s="4" customFormat="1" ht="22.5" customHeight="1" x14ac:dyDescent="0.25">
      <c r="A703" s="370" t="s">
        <v>690</v>
      </c>
      <c r="B703" s="415"/>
      <c r="C703" s="511" t="s">
        <v>39</v>
      </c>
      <c r="D703" s="64">
        <v>2626.84</v>
      </c>
      <c r="E703" s="93">
        <v>0</v>
      </c>
      <c r="F703" s="472">
        <v>0</v>
      </c>
      <c r="G703" s="93">
        <v>0</v>
      </c>
      <c r="H703" s="93">
        <v>0</v>
      </c>
      <c r="I703" s="29">
        <v>0</v>
      </c>
      <c r="J703" s="50">
        <f t="shared" si="30"/>
        <v>2626.84</v>
      </c>
    </row>
    <row r="704" spans="1:10" s="4" customFormat="1" ht="22.5" customHeight="1" x14ac:dyDescent="0.25">
      <c r="A704" s="370" t="s">
        <v>691</v>
      </c>
      <c r="B704" s="415"/>
      <c r="C704" s="511" t="s">
        <v>39</v>
      </c>
      <c r="D704" s="64">
        <v>23.8</v>
      </c>
      <c r="E704" s="93">
        <v>0</v>
      </c>
      <c r="F704" s="472">
        <v>0</v>
      </c>
      <c r="G704" s="93">
        <v>0</v>
      </c>
      <c r="H704" s="93">
        <v>0</v>
      </c>
      <c r="I704" s="29">
        <v>0</v>
      </c>
      <c r="J704" s="50">
        <f t="shared" si="30"/>
        <v>23.8</v>
      </c>
    </row>
    <row r="705" spans="1:10" s="4" customFormat="1" ht="22.5" customHeight="1" x14ac:dyDescent="0.25">
      <c r="A705" s="370" t="s">
        <v>692</v>
      </c>
      <c r="B705" s="415"/>
      <c r="C705" s="511" t="s">
        <v>39</v>
      </c>
      <c r="D705" s="64">
        <v>48728.12</v>
      </c>
      <c r="E705" s="93">
        <v>220</v>
      </c>
      <c r="F705" s="472">
        <v>0</v>
      </c>
      <c r="G705" s="93">
        <v>1882.6</v>
      </c>
      <c r="H705" s="93">
        <v>6074.6</v>
      </c>
      <c r="I705" s="29">
        <v>11861.8</v>
      </c>
      <c r="J705" s="50">
        <f t="shared" si="30"/>
        <v>68767.12</v>
      </c>
    </row>
    <row r="706" spans="1:10" s="4" customFormat="1" ht="22.5" customHeight="1" x14ac:dyDescent="0.25">
      <c r="A706" s="370" t="s">
        <v>693</v>
      </c>
      <c r="B706" s="415"/>
      <c r="C706" s="511" t="s">
        <v>39</v>
      </c>
      <c r="D706" s="64">
        <v>804.6</v>
      </c>
      <c r="E706" s="93">
        <v>0</v>
      </c>
      <c r="F706" s="472">
        <v>0</v>
      </c>
      <c r="G706" s="39">
        <v>0</v>
      </c>
      <c r="H706" s="93">
        <v>0</v>
      </c>
      <c r="I706" s="29">
        <v>0</v>
      </c>
      <c r="J706" s="50">
        <f t="shared" si="30"/>
        <v>804.6</v>
      </c>
    </row>
    <row r="707" spans="1:10" s="4" customFormat="1" ht="22.5" customHeight="1" x14ac:dyDescent="0.25">
      <c r="A707" s="370" t="s">
        <v>694</v>
      </c>
      <c r="B707" s="415"/>
      <c r="C707" s="511" t="s">
        <v>39</v>
      </c>
      <c r="D707" s="64">
        <v>380.2</v>
      </c>
      <c r="E707" s="93">
        <v>0</v>
      </c>
      <c r="F707" s="472">
        <v>0</v>
      </c>
      <c r="G707" s="39">
        <v>0</v>
      </c>
      <c r="H707" s="93">
        <v>0</v>
      </c>
      <c r="I707" s="29">
        <v>0</v>
      </c>
      <c r="J707" s="50">
        <f t="shared" si="30"/>
        <v>380.2</v>
      </c>
    </row>
    <row r="708" spans="1:10" s="4" customFormat="1" ht="22.5" customHeight="1" x14ac:dyDescent="0.25">
      <c r="A708" s="370" t="s">
        <v>695</v>
      </c>
      <c r="B708" s="415"/>
      <c r="C708" s="511" t="s">
        <v>39</v>
      </c>
      <c r="D708" s="64">
        <v>603.70000000000005</v>
      </c>
      <c r="E708" s="93">
        <v>0</v>
      </c>
      <c r="F708" s="472">
        <v>0</v>
      </c>
      <c r="G708" s="39">
        <v>0</v>
      </c>
      <c r="H708" s="93">
        <v>0</v>
      </c>
      <c r="I708" s="29">
        <v>0</v>
      </c>
      <c r="J708" s="50">
        <f t="shared" si="30"/>
        <v>603.70000000000005</v>
      </c>
    </row>
    <row r="709" spans="1:10" s="4" customFormat="1" ht="22.5" customHeight="1" x14ac:dyDescent="0.25">
      <c r="A709" s="370" t="s">
        <v>696</v>
      </c>
      <c r="B709" s="415"/>
      <c r="C709" s="511" t="s">
        <v>39</v>
      </c>
      <c r="D709" s="64">
        <v>1006.48</v>
      </c>
      <c r="E709" s="93">
        <v>0</v>
      </c>
      <c r="F709" s="93">
        <v>0</v>
      </c>
      <c r="G709" s="39">
        <v>0</v>
      </c>
      <c r="H709" s="93">
        <v>0</v>
      </c>
      <c r="I709" s="29">
        <v>0</v>
      </c>
      <c r="J709" s="50">
        <f t="shared" si="30"/>
        <v>1006.48</v>
      </c>
    </row>
    <row r="710" spans="1:10" s="4" customFormat="1" ht="22.5" customHeight="1" x14ac:dyDescent="0.25">
      <c r="A710" s="370" t="s">
        <v>697</v>
      </c>
      <c r="B710" s="415"/>
      <c r="C710" s="511" t="s">
        <v>39</v>
      </c>
      <c r="D710" s="64">
        <v>18.7</v>
      </c>
      <c r="E710" s="93">
        <v>0</v>
      </c>
      <c r="F710" s="93">
        <v>0</v>
      </c>
      <c r="G710" s="39">
        <v>0</v>
      </c>
      <c r="H710" s="93">
        <v>0</v>
      </c>
      <c r="I710" s="29">
        <v>0</v>
      </c>
      <c r="J710" s="50">
        <f t="shared" si="30"/>
        <v>18.7</v>
      </c>
    </row>
    <row r="711" spans="1:10" s="4" customFormat="1" ht="22.5" customHeight="1" x14ac:dyDescent="0.25">
      <c r="A711" s="370" t="s">
        <v>1155</v>
      </c>
      <c r="B711" s="415"/>
      <c r="C711" s="511" t="s">
        <v>39</v>
      </c>
      <c r="D711" s="447">
        <v>193.2</v>
      </c>
      <c r="E711" s="93">
        <v>0</v>
      </c>
      <c r="F711" s="93">
        <v>0</v>
      </c>
      <c r="G711" s="39">
        <v>0</v>
      </c>
      <c r="H711" s="93">
        <v>0</v>
      </c>
      <c r="I711" s="29">
        <v>0</v>
      </c>
      <c r="J711" s="50">
        <f t="shared" si="30"/>
        <v>193.2</v>
      </c>
    </row>
    <row r="712" spans="1:10" s="4" customFormat="1" ht="22.5" customHeight="1" x14ac:dyDescent="0.25">
      <c r="A712" s="370" t="s">
        <v>698</v>
      </c>
      <c r="B712" s="415"/>
      <c r="C712" s="511" t="s">
        <v>39</v>
      </c>
      <c r="D712" s="53">
        <v>2976.2000000000003</v>
      </c>
      <c r="E712" s="93">
        <v>0</v>
      </c>
      <c r="F712" s="93">
        <v>0</v>
      </c>
      <c r="G712" s="39">
        <v>0</v>
      </c>
      <c r="H712" s="93">
        <v>0</v>
      </c>
      <c r="I712" s="454">
        <v>0</v>
      </c>
      <c r="J712" s="458">
        <f t="shared" si="30"/>
        <v>2976.2000000000003</v>
      </c>
    </row>
    <row r="713" spans="1:10" s="4" customFormat="1" ht="22.5" customHeight="1" x14ac:dyDescent="0.25">
      <c r="A713" s="370" t="s">
        <v>699</v>
      </c>
      <c r="B713" s="415"/>
      <c r="C713" s="511" t="s">
        <v>39</v>
      </c>
      <c r="D713" s="53">
        <v>8875.4</v>
      </c>
      <c r="E713" s="93">
        <v>0</v>
      </c>
      <c r="F713" s="93">
        <v>0</v>
      </c>
      <c r="G713" s="39">
        <v>0</v>
      </c>
      <c r="H713" s="93">
        <v>0</v>
      </c>
      <c r="I713" s="93">
        <v>0</v>
      </c>
      <c r="J713" s="458">
        <f t="shared" si="30"/>
        <v>8875.4</v>
      </c>
    </row>
    <row r="714" spans="1:10" s="4" customFormat="1" ht="22.5" customHeight="1" x14ac:dyDescent="0.25">
      <c r="A714" s="370" t="s">
        <v>700</v>
      </c>
      <c r="B714" s="415"/>
      <c r="C714" s="511" t="s">
        <v>39</v>
      </c>
      <c r="D714" s="53">
        <v>506.3</v>
      </c>
      <c r="E714" s="93">
        <v>0</v>
      </c>
      <c r="F714" s="93">
        <v>0</v>
      </c>
      <c r="G714" s="39">
        <v>0</v>
      </c>
      <c r="H714" s="93">
        <v>0</v>
      </c>
      <c r="I714" s="93">
        <v>0</v>
      </c>
      <c r="J714" s="458">
        <f t="shared" si="30"/>
        <v>506.3</v>
      </c>
    </row>
    <row r="715" spans="1:10" s="4" customFormat="1" ht="22.5" customHeight="1" x14ac:dyDescent="0.25">
      <c r="A715" s="370" t="s">
        <v>701</v>
      </c>
      <c r="B715" s="415"/>
      <c r="C715" s="511" t="s">
        <v>39</v>
      </c>
      <c r="D715" s="53">
        <v>2442.0699999999997</v>
      </c>
      <c r="E715" s="93">
        <v>0</v>
      </c>
      <c r="F715" s="93">
        <v>0</v>
      </c>
      <c r="G715" s="39">
        <v>0</v>
      </c>
      <c r="H715" s="93">
        <v>503.8</v>
      </c>
      <c r="I715" s="93">
        <v>0</v>
      </c>
      <c r="J715" s="458">
        <f t="shared" si="30"/>
        <v>2945.87</v>
      </c>
    </row>
    <row r="716" spans="1:10" s="4" customFormat="1" ht="22.5" customHeight="1" x14ac:dyDescent="0.25">
      <c r="A716" s="370" t="s">
        <v>702</v>
      </c>
      <c r="B716" s="415"/>
      <c r="C716" s="511" t="s">
        <v>39</v>
      </c>
      <c r="D716" s="53">
        <v>2709</v>
      </c>
      <c r="E716" s="93">
        <v>0</v>
      </c>
      <c r="F716" s="93">
        <v>0</v>
      </c>
      <c r="G716" s="39">
        <v>0</v>
      </c>
      <c r="H716" s="93">
        <v>0</v>
      </c>
      <c r="I716" s="93">
        <v>0</v>
      </c>
      <c r="J716" s="458">
        <f t="shared" si="30"/>
        <v>2709</v>
      </c>
    </row>
    <row r="717" spans="1:10" s="4" customFormat="1" ht="22.5" customHeight="1" x14ac:dyDescent="0.25">
      <c r="A717" s="370" t="s">
        <v>1072</v>
      </c>
      <c r="B717" s="415"/>
      <c r="C717" s="511" t="s">
        <v>39</v>
      </c>
      <c r="D717" s="64">
        <v>3658.26</v>
      </c>
      <c r="E717" s="93">
        <v>0</v>
      </c>
      <c r="F717" s="93">
        <v>0</v>
      </c>
      <c r="G717" s="39">
        <v>0</v>
      </c>
      <c r="H717" s="93">
        <v>0</v>
      </c>
      <c r="I717" s="93">
        <v>0</v>
      </c>
      <c r="J717" s="50">
        <f t="shared" si="30"/>
        <v>3658.26</v>
      </c>
    </row>
    <row r="718" spans="1:10" s="4" customFormat="1" ht="24.75" customHeight="1" x14ac:dyDescent="0.25">
      <c r="A718" s="370" t="s">
        <v>703</v>
      </c>
      <c r="B718" s="415"/>
      <c r="C718" s="511" t="s">
        <v>39</v>
      </c>
      <c r="D718" s="53">
        <v>1132.3</v>
      </c>
      <c r="E718" s="93">
        <v>0</v>
      </c>
      <c r="F718" s="93">
        <v>0</v>
      </c>
      <c r="G718" s="39">
        <v>0</v>
      </c>
      <c r="H718" s="93">
        <v>0</v>
      </c>
      <c r="I718" s="93">
        <v>0</v>
      </c>
      <c r="J718" s="50">
        <f t="shared" si="30"/>
        <v>1132.3</v>
      </c>
    </row>
    <row r="719" spans="1:10" ht="24" customHeight="1" x14ac:dyDescent="0.2">
      <c r="A719" s="370" t="s">
        <v>704</v>
      </c>
      <c r="B719" s="415"/>
      <c r="C719" s="511" t="s">
        <v>39</v>
      </c>
      <c r="D719" s="53">
        <v>12.1</v>
      </c>
      <c r="E719" s="93">
        <v>0</v>
      </c>
      <c r="F719" s="93">
        <v>0</v>
      </c>
      <c r="G719" s="39">
        <v>0</v>
      </c>
      <c r="H719" s="93">
        <v>0</v>
      </c>
      <c r="I719" s="93">
        <v>0</v>
      </c>
      <c r="J719" s="50">
        <f t="shared" si="30"/>
        <v>12.1</v>
      </c>
    </row>
    <row r="720" spans="1:10" ht="22.5" customHeight="1" x14ac:dyDescent="0.2">
      <c r="A720" s="370" t="s">
        <v>705</v>
      </c>
      <c r="B720" s="415"/>
      <c r="C720" s="511" t="s">
        <v>39</v>
      </c>
      <c r="D720" s="64">
        <v>5449.7</v>
      </c>
      <c r="E720" s="93">
        <v>0</v>
      </c>
      <c r="F720" s="93">
        <v>0</v>
      </c>
      <c r="G720" s="39">
        <v>0</v>
      </c>
      <c r="H720" s="93">
        <v>0</v>
      </c>
      <c r="I720" s="93">
        <v>0</v>
      </c>
      <c r="J720" s="50">
        <f t="shared" si="30"/>
        <v>5449.7</v>
      </c>
    </row>
    <row r="721" spans="1:10" ht="22.5" customHeight="1" x14ac:dyDescent="0.2">
      <c r="A721" s="370" t="s">
        <v>1073</v>
      </c>
      <c r="B721" s="415"/>
      <c r="C721" s="511" t="s">
        <v>39</v>
      </c>
      <c r="D721" s="64">
        <v>652</v>
      </c>
      <c r="E721" s="93">
        <v>0</v>
      </c>
      <c r="F721" s="93">
        <v>0</v>
      </c>
      <c r="G721" s="39">
        <v>0</v>
      </c>
      <c r="H721" s="93">
        <v>0</v>
      </c>
      <c r="I721" s="93">
        <v>0</v>
      </c>
      <c r="J721" s="50">
        <f t="shared" si="30"/>
        <v>652</v>
      </c>
    </row>
    <row r="722" spans="1:10" ht="22.5" customHeight="1" x14ac:dyDescent="0.2">
      <c r="A722" s="370" t="s">
        <v>706</v>
      </c>
      <c r="B722" s="415"/>
      <c r="C722" s="511" t="s">
        <v>39</v>
      </c>
      <c r="D722" s="64">
        <v>1576.1</v>
      </c>
      <c r="E722" s="93">
        <v>0</v>
      </c>
      <c r="F722" s="93">
        <v>0</v>
      </c>
      <c r="G722" s="39">
        <v>0</v>
      </c>
      <c r="H722" s="93">
        <v>0</v>
      </c>
      <c r="I722" s="93">
        <v>0</v>
      </c>
      <c r="J722" s="50">
        <f t="shared" si="30"/>
        <v>1576.1</v>
      </c>
    </row>
    <row r="723" spans="1:10" ht="22.5" customHeight="1" x14ac:dyDescent="0.2">
      <c r="A723" s="370" t="s">
        <v>1293</v>
      </c>
      <c r="B723" s="415"/>
      <c r="C723" s="511" t="s">
        <v>39</v>
      </c>
      <c r="D723" s="400">
        <v>0</v>
      </c>
      <c r="E723" s="399">
        <v>0</v>
      </c>
      <c r="F723" s="399">
        <v>0</v>
      </c>
      <c r="G723" s="247">
        <v>0</v>
      </c>
      <c r="H723" s="93">
        <v>787</v>
      </c>
      <c r="I723" s="93">
        <v>0</v>
      </c>
      <c r="J723" s="50">
        <f t="shared" si="30"/>
        <v>787</v>
      </c>
    </row>
    <row r="724" spans="1:10" ht="22.5" customHeight="1" x14ac:dyDescent="0.2">
      <c r="A724" s="370" t="s">
        <v>707</v>
      </c>
      <c r="B724" s="415"/>
      <c r="C724" s="511" t="s">
        <v>39</v>
      </c>
      <c r="D724" s="64">
        <v>289.39999999999998</v>
      </c>
      <c r="E724" s="93">
        <v>0</v>
      </c>
      <c r="F724" s="93">
        <v>0</v>
      </c>
      <c r="G724" s="39">
        <v>0</v>
      </c>
      <c r="H724" s="93">
        <v>0</v>
      </c>
      <c r="I724" s="93">
        <v>0</v>
      </c>
      <c r="J724" s="50">
        <f t="shared" si="30"/>
        <v>289.39999999999998</v>
      </c>
    </row>
    <row r="725" spans="1:10" ht="22.5" customHeight="1" x14ac:dyDescent="0.2">
      <c r="A725" s="370" t="s">
        <v>708</v>
      </c>
      <c r="B725" s="415"/>
      <c r="C725" s="511" t="s">
        <v>39</v>
      </c>
      <c r="D725" s="64">
        <v>1123.3</v>
      </c>
      <c r="E725" s="93">
        <v>0</v>
      </c>
      <c r="F725" s="93">
        <v>0</v>
      </c>
      <c r="G725" s="39">
        <v>0</v>
      </c>
      <c r="H725" s="93">
        <v>0</v>
      </c>
      <c r="I725" s="93">
        <v>0</v>
      </c>
      <c r="J725" s="50">
        <f t="shared" si="30"/>
        <v>1123.3</v>
      </c>
    </row>
    <row r="726" spans="1:10" ht="22.5" customHeight="1" x14ac:dyDescent="0.2">
      <c r="A726" s="370" t="s">
        <v>709</v>
      </c>
      <c r="B726" s="415"/>
      <c r="C726" s="511" t="s">
        <v>39</v>
      </c>
      <c r="D726" s="64">
        <v>1585.6</v>
      </c>
      <c r="E726" s="93">
        <v>0</v>
      </c>
      <c r="F726" s="93">
        <v>0</v>
      </c>
      <c r="G726" s="39">
        <v>0</v>
      </c>
      <c r="H726" s="93">
        <v>0</v>
      </c>
      <c r="I726" s="93">
        <v>0</v>
      </c>
      <c r="J726" s="50">
        <f t="shared" si="30"/>
        <v>1585.6</v>
      </c>
    </row>
    <row r="727" spans="1:10" ht="22.5" customHeight="1" x14ac:dyDescent="0.2">
      <c r="A727" s="370" t="s">
        <v>710</v>
      </c>
      <c r="B727" s="415"/>
      <c r="C727" s="511" t="s">
        <v>39</v>
      </c>
      <c r="D727" s="64">
        <v>190</v>
      </c>
      <c r="E727" s="93">
        <v>0</v>
      </c>
      <c r="F727" s="93">
        <v>0</v>
      </c>
      <c r="G727" s="39">
        <v>0</v>
      </c>
      <c r="H727" s="93">
        <v>0</v>
      </c>
      <c r="I727" s="93">
        <v>0</v>
      </c>
      <c r="J727" s="50">
        <f t="shared" ref="J727:J760" si="31">SUM(D727:I727)</f>
        <v>190</v>
      </c>
    </row>
    <row r="728" spans="1:10" ht="22.5" customHeight="1" x14ac:dyDescent="0.2">
      <c r="A728" s="370" t="s">
        <v>1240</v>
      </c>
      <c r="B728" s="415"/>
      <c r="C728" s="511" t="s">
        <v>39</v>
      </c>
      <c r="D728" s="64">
        <v>0</v>
      </c>
      <c r="E728" s="93">
        <v>6348.4</v>
      </c>
      <c r="F728" s="93">
        <v>0</v>
      </c>
      <c r="G728" s="39">
        <v>90.3</v>
      </c>
      <c r="H728" s="93">
        <v>0</v>
      </c>
      <c r="I728" s="93">
        <v>1378.6</v>
      </c>
      <c r="J728" s="50">
        <f t="shared" si="31"/>
        <v>7817.2999999999993</v>
      </c>
    </row>
    <row r="729" spans="1:10" ht="22.5" customHeight="1" x14ac:dyDescent="0.2">
      <c r="A729" s="370" t="s">
        <v>711</v>
      </c>
      <c r="B729" s="415"/>
      <c r="C729" s="511" t="s">
        <v>39</v>
      </c>
      <c r="D729" s="53">
        <v>11954.400000000001</v>
      </c>
      <c r="E729" s="93">
        <v>0</v>
      </c>
      <c r="F729" s="93">
        <v>0</v>
      </c>
      <c r="G729" s="39">
        <v>0</v>
      </c>
      <c r="H729" s="93">
        <v>0</v>
      </c>
      <c r="I729" s="93">
        <v>0</v>
      </c>
      <c r="J729" s="50">
        <f t="shared" si="31"/>
        <v>11954.400000000001</v>
      </c>
    </row>
    <row r="730" spans="1:10" ht="22.5" customHeight="1" x14ac:dyDescent="0.2">
      <c r="A730" s="370" t="s">
        <v>712</v>
      </c>
      <c r="B730" s="415"/>
      <c r="C730" s="511" t="s">
        <v>39</v>
      </c>
      <c r="D730" s="64">
        <v>234.9</v>
      </c>
      <c r="E730" s="93">
        <v>0</v>
      </c>
      <c r="F730" s="93">
        <v>0</v>
      </c>
      <c r="G730" s="39">
        <v>0</v>
      </c>
      <c r="H730" s="93">
        <v>0</v>
      </c>
      <c r="I730" s="93">
        <v>0</v>
      </c>
      <c r="J730" s="50">
        <f t="shared" si="31"/>
        <v>234.9</v>
      </c>
    </row>
    <row r="731" spans="1:10" ht="23.25" customHeight="1" x14ac:dyDescent="0.2">
      <c r="A731" s="370" t="s">
        <v>713</v>
      </c>
      <c r="B731" s="415"/>
      <c r="C731" s="511" t="s">
        <v>39</v>
      </c>
      <c r="D731" s="53">
        <v>6.5</v>
      </c>
      <c r="E731" s="93">
        <v>0</v>
      </c>
      <c r="F731" s="93">
        <v>0</v>
      </c>
      <c r="G731" s="39">
        <v>0</v>
      </c>
      <c r="H731" s="93">
        <v>0</v>
      </c>
      <c r="I731" s="93">
        <v>0</v>
      </c>
      <c r="J731" s="50">
        <f t="shared" si="31"/>
        <v>6.5</v>
      </c>
    </row>
    <row r="732" spans="1:10" ht="22.5" customHeight="1" x14ac:dyDescent="0.2">
      <c r="A732" s="370" t="s">
        <v>714</v>
      </c>
      <c r="B732" s="415"/>
      <c r="C732" s="511" t="s">
        <v>39</v>
      </c>
      <c r="D732" s="53">
        <v>281</v>
      </c>
      <c r="E732" s="93">
        <v>0</v>
      </c>
      <c r="F732" s="93">
        <v>0</v>
      </c>
      <c r="G732" s="39">
        <v>0</v>
      </c>
      <c r="H732" s="93">
        <v>0</v>
      </c>
      <c r="I732" s="93">
        <v>0</v>
      </c>
      <c r="J732" s="50">
        <f t="shared" si="31"/>
        <v>281</v>
      </c>
    </row>
    <row r="733" spans="1:10" ht="22.5" customHeight="1" x14ac:dyDescent="0.2">
      <c r="A733" s="370" t="s">
        <v>1299</v>
      </c>
      <c r="B733" s="415"/>
      <c r="C733" s="511" t="s">
        <v>39</v>
      </c>
      <c r="D733" s="53">
        <v>0</v>
      </c>
      <c r="E733" s="399">
        <v>0</v>
      </c>
      <c r="F733" s="399">
        <v>0</v>
      </c>
      <c r="G733" s="399">
        <v>0</v>
      </c>
      <c r="H733" s="399">
        <v>0</v>
      </c>
      <c r="I733" s="454">
        <v>3340</v>
      </c>
      <c r="J733" s="50">
        <f t="shared" si="31"/>
        <v>3340</v>
      </c>
    </row>
    <row r="734" spans="1:10" ht="22.5" customHeight="1" x14ac:dyDescent="0.2">
      <c r="A734" s="370" t="s">
        <v>715</v>
      </c>
      <c r="B734" s="415"/>
      <c r="C734" s="511" t="s">
        <v>39</v>
      </c>
      <c r="D734" s="64">
        <v>21</v>
      </c>
      <c r="E734" s="93">
        <v>0</v>
      </c>
      <c r="F734" s="93">
        <v>0</v>
      </c>
      <c r="G734" s="39">
        <v>0</v>
      </c>
      <c r="H734" s="93">
        <v>0</v>
      </c>
      <c r="I734" s="93">
        <v>0</v>
      </c>
      <c r="J734" s="50">
        <f t="shared" si="31"/>
        <v>21</v>
      </c>
    </row>
    <row r="735" spans="1:10" ht="22.5" customHeight="1" x14ac:dyDescent="0.2">
      <c r="A735" s="370" t="s">
        <v>1074</v>
      </c>
      <c r="B735" s="415"/>
      <c r="C735" s="511" t="s">
        <v>39</v>
      </c>
      <c r="D735" s="64">
        <v>110</v>
      </c>
      <c r="E735" s="93">
        <v>0</v>
      </c>
      <c r="F735" s="93">
        <v>0</v>
      </c>
      <c r="G735" s="39">
        <v>0</v>
      </c>
      <c r="H735" s="93">
        <v>0</v>
      </c>
      <c r="I735" s="93">
        <v>0</v>
      </c>
      <c r="J735" s="50">
        <f t="shared" si="31"/>
        <v>110</v>
      </c>
    </row>
    <row r="736" spans="1:10" ht="22.5" customHeight="1" x14ac:dyDescent="0.2">
      <c r="A736" s="370" t="s">
        <v>716</v>
      </c>
      <c r="B736" s="415"/>
      <c r="C736" s="511" t="s">
        <v>39</v>
      </c>
      <c r="D736" s="64">
        <v>1240.75</v>
      </c>
      <c r="E736" s="93">
        <v>0</v>
      </c>
      <c r="F736" s="93">
        <v>0</v>
      </c>
      <c r="G736" s="39">
        <v>0</v>
      </c>
      <c r="H736" s="93">
        <v>0</v>
      </c>
      <c r="I736" s="93">
        <v>0</v>
      </c>
      <c r="J736" s="50">
        <f t="shared" si="31"/>
        <v>1240.75</v>
      </c>
    </row>
    <row r="737" spans="1:10" ht="22.5" customHeight="1" x14ac:dyDescent="0.2">
      <c r="A737" s="370" t="s">
        <v>1079</v>
      </c>
      <c r="B737" s="415"/>
      <c r="C737" s="511" t="s">
        <v>39</v>
      </c>
      <c r="D737" s="64">
        <v>4729.6000000000004</v>
      </c>
      <c r="E737" s="93">
        <v>0</v>
      </c>
      <c r="F737" s="93">
        <v>0</v>
      </c>
      <c r="G737" s="93">
        <v>1272.4000000000001</v>
      </c>
      <c r="H737" s="93">
        <v>0</v>
      </c>
      <c r="I737" s="93">
        <v>0</v>
      </c>
      <c r="J737" s="50">
        <f t="shared" si="31"/>
        <v>6002</v>
      </c>
    </row>
    <row r="738" spans="1:10" ht="22.5" customHeight="1" x14ac:dyDescent="0.2">
      <c r="A738" s="370" t="s">
        <v>717</v>
      </c>
      <c r="B738" s="415"/>
      <c r="C738" s="511" t="s">
        <v>39</v>
      </c>
      <c r="D738" s="64">
        <v>12332.24</v>
      </c>
      <c r="E738" s="93">
        <v>0</v>
      </c>
      <c r="F738" s="93">
        <v>0</v>
      </c>
      <c r="G738" s="93">
        <v>0</v>
      </c>
      <c r="H738" s="93">
        <v>0</v>
      </c>
      <c r="I738" s="93">
        <v>0</v>
      </c>
      <c r="J738" s="50">
        <f t="shared" si="31"/>
        <v>12332.24</v>
      </c>
    </row>
    <row r="739" spans="1:10" ht="22.5" customHeight="1" x14ac:dyDescent="0.2">
      <c r="A739" s="370" t="s">
        <v>718</v>
      </c>
      <c r="B739" s="415"/>
      <c r="C739" s="511" t="s">
        <v>39</v>
      </c>
      <c r="D739" s="64">
        <v>5482.8000000000011</v>
      </c>
      <c r="E739" s="93">
        <v>0</v>
      </c>
      <c r="F739" s="93">
        <v>0</v>
      </c>
      <c r="G739" s="93">
        <v>0</v>
      </c>
      <c r="H739" s="93">
        <v>0</v>
      </c>
      <c r="I739" s="93">
        <v>0</v>
      </c>
      <c r="J739" s="50">
        <f t="shared" si="31"/>
        <v>5482.8000000000011</v>
      </c>
    </row>
    <row r="740" spans="1:10" ht="22.5" customHeight="1" x14ac:dyDescent="0.2">
      <c r="A740" s="370" t="s">
        <v>1053</v>
      </c>
      <c r="B740" s="415"/>
      <c r="C740" s="511" t="s">
        <v>39</v>
      </c>
      <c r="D740" s="53">
        <v>623.4</v>
      </c>
      <c r="E740" s="93">
        <v>0</v>
      </c>
      <c r="F740" s="93">
        <v>0</v>
      </c>
      <c r="G740" s="93">
        <v>0</v>
      </c>
      <c r="H740" s="93">
        <v>0</v>
      </c>
      <c r="I740" s="93">
        <v>0</v>
      </c>
      <c r="J740" s="50">
        <f t="shared" si="31"/>
        <v>623.4</v>
      </c>
    </row>
    <row r="741" spans="1:10" ht="22.5" customHeight="1" x14ac:dyDescent="0.2">
      <c r="A741" s="418" t="s">
        <v>1075</v>
      </c>
      <c r="B741" s="415"/>
      <c r="C741" s="511" t="s">
        <v>39</v>
      </c>
      <c r="D741" s="53">
        <v>179651.53</v>
      </c>
      <c r="E741" s="93">
        <v>0</v>
      </c>
      <c r="F741" s="93">
        <v>0</v>
      </c>
      <c r="G741" s="93">
        <v>0</v>
      </c>
      <c r="H741" s="93">
        <v>0</v>
      </c>
      <c r="I741" s="93">
        <v>0</v>
      </c>
      <c r="J741" s="50">
        <f t="shared" si="31"/>
        <v>179651.53</v>
      </c>
    </row>
    <row r="742" spans="1:10" ht="22.5" customHeight="1" x14ac:dyDescent="0.2">
      <c r="A742" s="374" t="s">
        <v>1077</v>
      </c>
      <c r="B742" s="417"/>
      <c r="C742" s="511" t="s">
        <v>39</v>
      </c>
      <c r="D742" s="64">
        <v>13978.599999999999</v>
      </c>
      <c r="E742" s="93">
        <v>0</v>
      </c>
      <c r="F742" s="93">
        <v>0</v>
      </c>
      <c r="G742" s="93">
        <v>0</v>
      </c>
      <c r="H742" s="29">
        <v>1381.1</v>
      </c>
      <c r="I742" s="93">
        <v>0</v>
      </c>
      <c r="J742" s="50">
        <f t="shared" si="31"/>
        <v>15359.699999999999</v>
      </c>
    </row>
    <row r="743" spans="1:10" ht="22.5" customHeight="1" x14ac:dyDescent="0.2">
      <c r="A743" s="374" t="s">
        <v>1078</v>
      </c>
      <c r="B743" s="417"/>
      <c r="C743" s="511" t="s">
        <v>39</v>
      </c>
      <c r="D743" s="64">
        <v>1627</v>
      </c>
      <c r="E743" s="93">
        <v>0</v>
      </c>
      <c r="F743" s="93">
        <v>0</v>
      </c>
      <c r="G743" s="93">
        <v>0</v>
      </c>
      <c r="H743" s="93">
        <v>0</v>
      </c>
      <c r="I743" s="93">
        <v>0</v>
      </c>
      <c r="J743" s="50">
        <f t="shared" si="31"/>
        <v>1627</v>
      </c>
    </row>
    <row r="744" spans="1:10" ht="22.5" customHeight="1" x14ac:dyDescent="0.2">
      <c r="A744" s="374" t="s">
        <v>719</v>
      </c>
      <c r="B744" s="417"/>
      <c r="C744" s="510" t="s">
        <v>39</v>
      </c>
      <c r="D744" s="64">
        <v>916.38</v>
      </c>
      <c r="E744" s="93">
        <v>0</v>
      </c>
      <c r="F744" s="93">
        <v>0</v>
      </c>
      <c r="G744" s="93">
        <v>0</v>
      </c>
      <c r="H744" s="93">
        <v>0</v>
      </c>
      <c r="I744" s="93">
        <v>0</v>
      </c>
      <c r="J744" s="50">
        <f t="shared" si="31"/>
        <v>916.38</v>
      </c>
    </row>
    <row r="745" spans="1:10" ht="22.5" customHeight="1" x14ac:dyDescent="0.2">
      <c r="A745" s="370" t="s">
        <v>720</v>
      </c>
      <c r="B745" s="415"/>
      <c r="C745" s="511" t="s">
        <v>39</v>
      </c>
      <c r="D745" s="64">
        <v>17.899999999999999</v>
      </c>
      <c r="E745" s="93">
        <v>0</v>
      </c>
      <c r="F745" s="93">
        <v>0</v>
      </c>
      <c r="G745" s="93">
        <v>0</v>
      </c>
      <c r="H745" s="93">
        <v>0</v>
      </c>
      <c r="I745" s="93">
        <v>0</v>
      </c>
      <c r="J745" s="50">
        <f t="shared" si="31"/>
        <v>17.899999999999999</v>
      </c>
    </row>
    <row r="746" spans="1:10" ht="22.5" customHeight="1" x14ac:dyDescent="0.2">
      <c r="A746" s="370" t="s">
        <v>721</v>
      </c>
      <c r="B746" s="415"/>
      <c r="C746" s="511" t="s">
        <v>39</v>
      </c>
      <c r="D746" s="64">
        <v>140</v>
      </c>
      <c r="E746" s="93">
        <v>0</v>
      </c>
      <c r="F746" s="93">
        <v>0</v>
      </c>
      <c r="G746" s="93">
        <v>0</v>
      </c>
      <c r="H746" s="93">
        <v>0</v>
      </c>
      <c r="I746" s="93">
        <v>0</v>
      </c>
      <c r="J746" s="50">
        <f t="shared" si="31"/>
        <v>140</v>
      </c>
    </row>
    <row r="747" spans="1:10" ht="22.5" customHeight="1" x14ac:dyDescent="0.2">
      <c r="A747" s="370" t="s">
        <v>722</v>
      </c>
      <c r="B747" s="415"/>
      <c r="C747" s="511" t="s">
        <v>39</v>
      </c>
      <c r="D747" s="64">
        <v>98.1</v>
      </c>
      <c r="E747" s="93">
        <v>0</v>
      </c>
      <c r="F747" s="93">
        <v>0</v>
      </c>
      <c r="G747" s="93">
        <v>0</v>
      </c>
      <c r="H747" s="93">
        <v>0</v>
      </c>
      <c r="I747" s="93">
        <v>0</v>
      </c>
      <c r="J747" s="50">
        <f t="shared" si="31"/>
        <v>98.1</v>
      </c>
    </row>
    <row r="748" spans="1:10" ht="22.5" customHeight="1" x14ac:dyDescent="0.2">
      <c r="A748" s="370" t="s">
        <v>723</v>
      </c>
      <c r="B748" s="415"/>
      <c r="C748" s="511" t="s">
        <v>39</v>
      </c>
      <c r="D748" s="64">
        <v>191.5</v>
      </c>
      <c r="E748" s="93">
        <v>0</v>
      </c>
      <c r="F748" s="93">
        <v>0</v>
      </c>
      <c r="G748" s="93">
        <v>0</v>
      </c>
      <c r="H748" s="93">
        <v>0</v>
      </c>
      <c r="I748" s="93">
        <v>0</v>
      </c>
      <c r="J748" s="50">
        <f t="shared" si="31"/>
        <v>191.5</v>
      </c>
    </row>
    <row r="749" spans="1:10" ht="22.5" customHeight="1" x14ac:dyDescent="0.2">
      <c r="A749" s="370" t="s">
        <v>724</v>
      </c>
      <c r="B749" s="415"/>
      <c r="C749" s="511" t="s">
        <v>39</v>
      </c>
      <c r="D749" s="64">
        <v>3898.3</v>
      </c>
      <c r="E749" s="93">
        <v>0</v>
      </c>
      <c r="F749" s="93">
        <v>0</v>
      </c>
      <c r="G749" s="93">
        <v>0</v>
      </c>
      <c r="H749" s="93">
        <v>0</v>
      </c>
      <c r="I749" s="93">
        <v>0</v>
      </c>
      <c r="J749" s="50">
        <f t="shared" si="31"/>
        <v>3898.3</v>
      </c>
    </row>
    <row r="750" spans="1:10" ht="22.5" customHeight="1" x14ac:dyDescent="0.2">
      <c r="A750" s="370" t="s">
        <v>725</v>
      </c>
      <c r="B750" s="415"/>
      <c r="C750" s="511" t="s">
        <v>39</v>
      </c>
      <c r="D750" s="64">
        <v>1240.2</v>
      </c>
      <c r="E750" s="93">
        <v>0</v>
      </c>
      <c r="F750" s="93">
        <v>0</v>
      </c>
      <c r="G750" s="93">
        <v>0</v>
      </c>
      <c r="H750" s="93">
        <v>0</v>
      </c>
      <c r="I750" s="93">
        <v>0</v>
      </c>
      <c r="J750" s="50">
        <f t="shared" si="31"/>
        <v>1240.2</v>
      </c>
    </row>
    <row r="751" spans="1:10" ht="22.5" customHeight="1" x14ac:dyDescent="0.2">
      <c r="A751" s="370" t="s">
        <v>1204</v>
      </c>
      <c r="B751" s="415"/>
      <c r="C751" s="511" t="s">
        <v>39</v>
      </c>
      <c r="D751" s="53">
        <v>104.6</v>
      </c>
      <c r="E751" s="93">
        <v>0</v>
      </c>
      <c r="F751" s="93">
        <v>0</v>
      </c>
      <c r="G751" s="93">
        <v>0</v>
      </c>
      <c r="H751" s="93">
        <v>78</v>
      </c>
      <c r="I751" s="93">
        <v>0</v>
      </c>
      <c r="J751" s="50">
        <f t="shared" si="31"/>
        <v>182.6</v>
      </c>
    </row>
    <row r="752" spans="1:10" ht="22.5" customHeight="1" x14ac:dyDescent="0.2">
      <c r="A752" s="370" t="s">
        <v>726</v>
      </c>
      <c r="B752" s="415"/>
      <c r="C752" s="511" t="s">
        <v>39</v>
      </c>
      <c r="D752" s="53">
        <v>1661.1</v>
      </c>
      <c r="E752" s="93">
        <v>0</v>
      </c>
      <c r="F752" s="93">
        <v>0</v>
      </c>
      <c r="G752" s="93">
        <v>0</v>
      </c>
      <c r="H752" s="93">
        <v>0</v>
      </c>
      <c r="I752" s="93">
        <v>0</v>
      </c>
      <c r="J752" s="50">
        <f t="shared" si="31"/>
        <v>1661.1</v>
      </c>
    </row>
    <row r="753" spans="1:10" ht="22.5" customHeight="1" x14ac:dyDescent="0.2">
      <c r="A753" s="370" t="s">
        <v>727</v>
      </c>
      <c r="B753" s="415"/>
      <c r="C753" s="511" t="s">
        <v>39</v>
      </c>
      <c r="D753" s="64">
        <v>588.6</v>
      </c>
      <c r="E753" s="93">
        <v>0</v>
      </c>
      <c r="F753" s="93">
        <v>0</v>
      </c>
      <c r="G753" s="93">
        <v>0</v>
      </c>
      <c r="H753" s="93">
        <v>0</v>
      </c>
      <c r="I753" s="93">
        <v>0</v>
      </c>
      <c r="J753" s="50">
        <f t="shared" si="31"/>
        <v>588.6</v>
      </c>
    </row>
    <row r="754" spans="1:10" ht="22.5" customHeight="1" x14ac:dyDescent="0.2">
      <c r="A754" s="370" t="s">
        <v>1189</v>
      </c>
      <c r="B754" s="415"/>
      <c r="C754" s="511" t="s">
        <v>39</v>
      </c>
      <c r="D754" s="64">
        <v>1056.2</v>
      </c>
      <c r="E754" s="93">
        <v>1361.8</v>
      </c>
      <c r="F754" s="93">
        <v>0</v>
      </c>
      <c r="G754" s="93">
        <v>0</v>
      </c>
      <c r="H754" s="93">
        <v>0</v>
      </c>
      <c r="I754" s="93">
        <v>0</v>
      </c>
      <c r="J754" s="50">
        <f t="shared" si="31"/>
        <v>2418</v>
      </c>
    </row>
    <row r="755" spans="1:10" ht="22.5" customHeight="1" x14ac:dyDescent="0.2">
      <c r="A755" s="370" t="s">
        <v>728</v>
      </c>
      <c r="B755" s="415"/>
      <c r="C755" s="511" t="s">
        <v>39</v>
      </c>
      <c r="D755" s="64">
        <v>539.6</v>
      </c>
      <c r="E755" s="93">
        <v>0</v>
      </c>
      <c r="F755" s="93">
        <v>0</v>
      </c>
      <c r="G755" s="93">
        <v>0</v>
      </c>
      <c r="H755" s="93">
        <v>0</v>
      </c>
      <c r="I755" s="93">
        <v>0</v>
      </c>
      <c r="J755" s="50">
        <f t="shared" si="31"/>
        <v>539.6</v>
      </c>
    </row>
    <row r="756" spans="1:10" ht="22.5" customHeight="1" x14ac:dyDescent="0.2">
      <c r="A756" s="370" t="s">
        <v>729</v>
      </c>
      <c r="B756" s="415"/>
      <c r="C756" s="511" t="s">
        <v>39</v>
      </c>
      <c r="D756" s="53">
        <v>357</v>
      </c>
      <c r="E756" s="93">
        <v>0</v>
      </c>
      <c r="F756" s="93">
        <v>0</v>
      </c>
      <c r="G756" s="93">
        <v>0</v>
      </c>
      <c r="H756" s="93">
        <v>0</v>
      </c>
      <c r="I756" s="93">
        <v>0</v>
      </c>
      <c r="J756" s="50">
        <f t="shared" si="31"/>
        <v>357</v>
      </c>
    </row>
    <row r="757" spans="1:10" ht="22.5" customHeight="1" x14ac:dyDescent="0.2">
      <c r="A757" s="370" t="s">
        <v>730</v>
      </c>
      <c r="B757" s="415"/>
      <c r="C757" s="511" t="s">
        <v>39</v>
      </c>
      <c r="D757" s="29">
        <v>764</v>
      </c>
      <c r="E757" s="93">
        <v>0</v>
      </c>
      <c r="F757" s="93">
        <v>0</v>
      </c>
      <c r="G757" s="93">
        <v>0</v>
      </c>
      <c r="H757" s="93">
        <v>0</v>
      </c>
      <c r="I757" s="93">
        <v>0</v>
      </c>
      <c r="J757" s="50">
        <f t="shared" si="31"/>
        <v>764</v>
      </c>
    </row>
    <row r="758" spans="1:10" ht="22.5" customHeight="1" x14ac:dyDescent="0.2">
      <c r="A758" s="370" t="s">
        <v>731</v>
      </c>
      <c r="B758" s="415"/>
      <c r="C758" s="511" t="s">
        <v>39</v>
      </c>
      <c r="D758" s="64">
        <v>141.19999999999999</v>
      </c>
      <c r="E758" s="93">
        <v>0</v>
      </c>
      <c r="F758" s="93">
        <v>0</v>
      </c>
      <c r="G758" s="93">
        <v>0</v>
      </c>
      <c r="H758" s="93">
        <v>0</v>
      </c>
      <c r="I758" s="93">
        <v>0</v>
      </c>
      <c r="J758" s="50">
        <f t="shared" si="31"/>
        <v>141.19999999999999</v>
      </c>
    </row>
    <row r="759" spans="1:10" ht="22.5" customHeight="1" x14ac:dyDescent="0.2">
      <c r="A759" s="370" t="s">
        <v>732</v>
      </c>
      <c r="B759" s="415"/>
      <c r="C759" s="511" t="s">
        <v>39</v>
      </c>
      <c r="D759" s="64">
        <v>46.9</v>
      </c>
      <c r="E759" s="93">
        <v>0</v>
      </c>
      <c r="F759" s="93">
        <v>0</v>
      </c>
      <c r="G759" s="93">
        <v>0</v>
      </c>
      <c r="H759" s="93">
        <v>0</v>
      </c>
      <c r="I759" s="93">
        <v>0</v>
      </c>
      <c r="J759" s="50">
        <f t="shared" si="31"/>
        <v>46.9</v>
      </c>
    </row>
    <row r="760" spans="1:10" ht="22.5" customHeight="1" x14ac:dyDescent="0.2">
      <c r="A760" s="370" t="s">
        <v>1196</v>
      </c>
      <c r="B760" s="415"/>
      <c r="C760" s="511" t="s">
        <v>39</v>
      </c>
      <c r="D760" s="64">
        <v>3009.1</v>
      </c>
      <c r="E760" s="93">
        <v>0</v>
      </c>
      <c r="F760" s="93">
        <v>0</v>
      </c>
      <c r="G760" s="93">
        <v>0</v>
      </c>
      <c r="H760" s="93">
        <v>0</v>
      </c>
      <c r="I760" s="93">
        <v>0</v>
      </c>
      <c r="J760" s="50">
        <f t="shared" si="31"/>
        <v>3009.1</v>
      </c>
    </row>
    <row r="761" spans="1:10" ht="22.5" customHeight="1" x14ac:dyDescent="0.2">
      <c r="A761" s="370" t="s">
        <v>513</v>
      </c>
      <c r="B761" s="415"/>
      <c r="C761" s="511" t="s">
        <v>39</v>
      </c>
      <c r="D761" s="64">
        <v>138.1</v>
      </c>
      <c r="E761" s="93">
        <v>0</v>
      </c>
      <c r="F761" s="93">
        <v>0</v>
      </c>
      <c r="G761" s="93">
        <v>0</v>
      </c>
      <c r="H761" s="93">
        <v>0</v>
      </c>
      <c r="I761" s="93">
        <v>0</v>
      </c>
      <c r="J761" s="50">
        <f t="shared" ref="J761:J773" si="32">SUM(D761:I761)</f>
        <v>138.1</v>
      </c>
    </row>
    <row r="762" spans="1:10" ht="22.5" customHeight="1" x14ac:dyDescent="0.2">
      <c r="A762" s="370" t="s">
        <v>610</v>
      </c>
      <c r="B762" s="415"/>
      <c r="C762" s="511" t="s">
        <v>39</v>
      </c>
      <c r="D762" s="64">
        <v>517.90000000000009</v>
      </c>
      <c r="E762" s="93">
        <v>0</v>
      </c>
      <c r="F762" s="93">
        <v>0</v>
      </c>
      <c r="G762" s="93">
        <v>0</v>
      </c>
      <c r="H762" s="93">
        <v>0</v>
      </c>
      <c r="I762" s="93">
        <v>0</v>
      </c>
      <c r="J762" s="50">
        <f t="shared" si="32"/>
        <v>517.90000000000009</v>
      </c>
    </row>
    <row r="763" spans="1:10" ht="22.5" customHeight="1" x14ac:dyDescent="0.2">
      <c r="A763" s="370" t="s">
        <v>733</v>
      </c>
      <c r="B763" s="415"/>
      <c r="C763" s="511" t="s">
        <v>39</v>
      </c>
      <c r="D763" s="64">
        <v>911.27</v>
      </c>
      <c r="E763" s="93">
        <v>0</v>
      </c>
      <c r="F763" s="93">
        <v>0</v>
      </c>
      <c r="G763" s="93">
        <v>0</v>
      </c>
      <c r="H763" s="93">
        <v>0</v>
      </c>
      <c r="I763" s="93">
        <v>0</v>
      </c>
      <c r="J763" s="50">
        <f t="shared" si="32"/>
        <v>911.27</v>
      </c>
    </row>
    <row r="764" spans="1:10" ht="22.5" customHeight="1" x14ac:dyDescent="0.2">
      <c r="A764" s="370" t="s">
        <v>734</v>
      </c>
      <c r="B764" s="415"/>
      <c r="C764" s="511" t="s">
        <v>39</v>
      </c>
      <c r="D764" s="53">
        <v>1702.4</v>
      </c>
      <c r="E764" s="93">
        <v>0</v>
      </c>
      <c r="F764" s="93">
        <v>0</v>
      </c>
      <c r="G764" s="93">
        <v>0</v>
      </c>
      <c r="H764" s="93">
        <v>0</v>
      </c>
      <c r="I764" s="93">
        <v>0</v>
      </c>
      <c r="J764" s="50">
        <f t="shared" si="32"/>
        <v>1702.4</v>
      </c>
    </row>
    <row r="765" spans="1:10" ht="22.5" customHeight="1" x14ac:dyDescent="0.2">
      <c r="A765" s="363" t="s">
        <v>735</v>
      </c>
      <c r="B765" s="415"/>
      <c r="C765" s="511" t="s">
        <v>39</v>
      </c>
      <c r="D765" s="64">
        <v>10080.300000000001</v>
      </c>
      <c r="E765" s="93">
        <v>0</v>
      </c>
      <c r="F765" s="93">
        <v>0</v>
      </c>
      <c r="G765" s="93">
        <v>0</v>
      </c>
      <c r="H765" s="93">
        <v>0</v>
      </c>
      <c r="I765" s="93">
        <v>0</v>
      </c>
      <c r="J765" s="50">
        <f t="shared" si="32"/>
        <v>10080.300000000001</v>
      </c>
    </row>
    <row r="766" spans="1:10" ht="22.5" customHeight="1" x14ac:dyDescent="0.2">
      <c r="A766" s="363" t="s">
        <v>1241</v>
      </c>
      <c r="B766" s="415"/>
      <c r="C766" s="511" t="s">
        <v>39</v>
      </c>
      <c r="D766" s="64">
        <v>0</v>
      </c>
      <c r="E766" s="93">
        <v>741</v>
      </c>
      <c r="F766" s="93">
        <v>0</v>
      </c>
      <c r="G766" s="93">
        <v>0</v>
      </c>
      <c r="H766" s="93">
        <v>0</v>
      </c>
      <c r="I766" s="93">
        <v>0</v>
      </c>
      <c r="J766" s="50">
        <f t="shared" si="32"/>
        <v>741</v>
      </c>
    </row>
    <row r="767" spans="1:10" ht="22.5" customHeight="1" x14ac:dyDescent="0.2">
      <c r="A767" s="363" t="s">
        <v>736</v>
      </c>
      <c r="B767" s="415"/>
      <c r="C767" s="511" t="s">
        <v>39</v>
      </c>
      <c r="D767" s="53">
        <v>323674.45</v>
      </c>
      <c r="E767" s="93">
        <v>1375.8</v>
      </c>
      <c r="F767" s="93">
        <v>0</v>
      </c>
      <c r="G767" s="93">
        <v>0</v>
      </c>
      <c r="H767" s="93">
        <v>0</v>
      </c>
      <c r="I767" s="93">
        <v>0</v>
      </c>
      <c r="J767" s="50">
        <f t="shared" si="32"/>
        <v>325050.25</v>
      </c>
    </row>
    <row r="768" spans="1:10" ht="22.5" customHeight="1" x14ac:dyDescent="0.2">
      <c r="A768" s="363" t="s">
        <v>737</v>
      </c>
      <c r="B768" s="415"/>
      <c r="C768" s="511" t="s">
        <v>39</v>
      </c>
      <c r="D768" s="53">
        <v>84085.709999999992</v>
      </c>
      <c r="E768" s="93">
        <v>2457</v>
      </c>
      <c r="F768" s="93">
        <v>17801</v>
      </c>
      <c r="G768" s="93">
        <v>10441.200000000001</v>
      </c>
      <c r="H768" s="93">
        <v>10392.700000000001</v>
      </c>
      <c r="I768" s="93">
        <v>8781.0400000000009</v>
      </c>
      <c r="J768" s="50">
        <f t="shared" si="32"/>
        <v>133958.65</v>
      </c>
    </row>
    <row r="769" spans="1:10" ht="22.5" customHeight="1" x14ac:dyDescent="0.2">
      <c r="A769" s="370" t="s">
        <v>738</v>
      </c>
      <c r="B769" s="415"/>
      <c r="C769" s="511" t="s">
        <v>39</v>
      </c>
      <c r="D769" s="53">
        <v>11.5</v>
      </c>
      <c r="E769" s="93">
        <v>0</v>
      </c>
      <c r="F769" s="93">
        <v>0</v>
      </c>
      <c r="G769" s="93">
        <v>0</v>
      </c>
      <c r="H769" s="93">
        <v>0</v>
      </c>
      <c r="I769" s="93">
        <v>0</v>
      </c>
      <c r="J769" s="50">
        <f t="shared" si="32"/>
        <v>11.5</v>
      </c>
    </row>
    <row r="770" spans="1:10" ht="22.5" customHeight="1" x14ac:dyDescent="0.2">
      <c r="A770" s="419" t="s">
        <v>739</v>
      </c>
      <c r="B770" s="420"/>
      <c r="C770" s="511" t="s">
        <v>39</v>
      </c>
      <c r="D770" s="64">
        <v>11775.54</v>
      </c>
      <c r="E770" s="93">
        <v>0</v>
      </c>
      <c r="F770" s="93">
        <v>2651.8</v>
      </c>
      <c r="G770" s="93">
        <v>300</v>
      </c>
      <c r="H770" s="93">
        <v>0</v>
      </c>
      <c r="I770" s="93">
        <v>0</v>
      </c>
      <c r="J770" s="50">
        <f t="shared" si="32"/>
        <v>14727.34</v>
      </c>
    </row>
    <row r="771" spans="1:10" ht="22.5" customHeight="1" x14ac:dyDescent="0.2">
      <c r="A771" s="419" t="s">
        <v>1294</v>
      </c>
      <c r="B771" s="420"/>
      <c r="C771" s="511" t="s">
        <v>39</v>
      </c>
      <c r="D771" s="447">
        <v>0</v>
      </c>
      <c r="E771" s="399">
        <v>0</v>
      </c>
      <c r="F771" s="515">
        <v>0</v>
      </c>
      <c r="G771" s="399">
        <v>0</v>
      </c>
      <c r="H771" s="39">
        <v>1723.8</v>
      </c>
      <c r="I771" s="93">
        <v>0</v>
      </c>
      <c r="J771" s="50">
        <f t="shared" si="32"/>
        <v>1723.8</v>
      </c>
    </row>
    <row r="772" spans="1:10" ht="22.5" customHeight="1" x14ac:dyDescent="0.2">
      <c r="A772" s="370" t="s">
        <v>1001</v>
      </c>
      <c r="B772" s="421"/>
      <c r="C772" s="511" t="s">
        <v>39</v>
      </c>
      <c r="D772" s="53">
        <v>9598.5</v>
      </c>
      <c r="E772" s="93">
        <v>0</v>
      </c>
      <c r="F772" s="93">
        <v>0</v>
      </c>
      <c r="G772" s="93">
        <v>478.6</v>
      </c>
      <c r="H772" s="93">
        <v>0</v>
      </c>
      <c r="I772" s="93">
        <v>0</v>
      </c>
      <c r="J772" s="50">
        <f t="shared" si="32"/>
        <v>10077.1</v>
      </c>
    </row>
    <row r="773" spans="1:10" ht="22.5" customHeight="1" thickBot="1" x14ac:dyDescent="0.25">
      <c r="A773" s="422" t="s">
        <v>1069</v>
      </c>
      <c r="B773" s="423"/>
      <c r="C773" s="511" t="s">
        <v>39</v>
      </c>
      <c r="D773" s="409">
        <v>377.6</v>
      </c>
      <c r="E773" s="93">
        <v>0</v>
      </c>
      <c r="F773" s="93">
        <v>0</v>
      </c>
      <c r="G773" s="93">
        <v>0</v>
      </c>
      <c r="H773" s="93">
        <v>0</v>
      </c>
      <c r="I773" s="93">
        <v>0</v>
      </c>
      <c r="J773" s="50">
        <f t="shared" si="32"/>
        <v>377.6</v>
      </c>
    </row>
    <row r="774" spans="1:10" ht="39" customHeight="1" thickTop="1" thickBot="1" x14ac:dyDescent="0.25">
      <c r="A774" s="795" t="s">
        <v>740</v>
      </c>
      <c r="B774" s="796"/>
      <c r="C774" s="30" t="s">
        <v>39</v>
      </c>
      <c r="D774" s="22">
        <f t="shared" ref="D774:G774" si="33">SUM(D594:D773)</f>
        <v>1893769.5500000003</v>
      </c>
      <c r="E774" s="22">
        <f>SUM(E594:E773)</f>
        <v>22023.200000000001</v>
      </c>
      <c r="F774" s="22">
        <f>SUM(F594:F773)</f>
        <v>29910</v>
      </c>
      <c r="G774" s="22">
        <f t="shared" si="33"/>
        <v>34206.199999999997</v>
      </c>
      <c r="H774" s="22">
        <f>SUM(H594:H773)</f>
        <v>49686.559999999998</v>
      </c>
      <c r="I774" s="22">
        <f>SUM(I594:I773)</f>
        <v>43893.840000000004</v>
      </c>
      <c r="J774" s="23">
        <f>SUM(J594:J773)</f>
        <v>2073489.3499999999</v>
      </c>
    </row>
    <row r="775" spans="1:10" ht="32.25" customHeight="1" thickBot="1" x14ac:dyDescent="0.25">
      <c r="A775" s="778" t="s">
        <v>741</v>
      </c>
      <c r="B775" s="779"/>
      <c r="C775" s="28" t="s">
        <v>39</v>
      </c>
      <c r="D775" s="44">
        <f t="shared" ref="D775:G775" si="34">SUM(D774,D589)</f>
        <v>8554841.9700000007</v>
      </c>
      <c r="E775" s="44">
        <f t="shared" si="34"/>
        <v>100862.75</v>
      </c>
      <c r="F775" s="44">
        <f t="shared" si="34"/>
        <v>112918.39999999999</v>
      </c>
      <c r="G775" s="12">
        <f t="shared" si="34"/>
        <v>97425</v>
      </c>
      <c r="H775" s="12">
        <f>SUM(H774,H589)</f>
        <v>114798.39999999999</v>
      </c>
      <c r="I775" s="12">
        <f>SUM(I774,I589)</f>
        <v>120232.05000000002</v>
      </c>
      <c r="J775" s="13">
        <f>SUM(J774,J589)</f>
        <v>9101078.5700000022</v>
      </c>
    </row>
    <row r="776" spans="1:10" ht="21.75" customHeight="1" thickTop="1" thickBot="1" x14ac:dyDescent="0.25">
      <c r="A776" s="786" t="s">
        <v>742</v>
      </c>
      <c r="B776" s="787"/>
      <c r="C776" s="787"/>
      <c r="D776" s="787"/>
      <c r="E776" s="787"/>
      <c r="F776" s="787"/>
      <c r="G776" s="787"/>
      <c r="H776" s="787"/>
      <c r="I776" s="787"/>
      <c r="J776" s="788"/>
    </row>
    <row r="777" spans="1:10" ht="24.75" customHeight="1" thickTop="1" thickBot="1" x14ac:dyDescent="0.25">
      <c r="A777" s="704" t="s">
        <v>743</v>
      </c>
      <c r="B777" s="705"/>
      <c r="C777" s="705"/>
      <c r="D777" s="705"/>
      <c r="E777" s="705"/>
      <c r="F777" s="705"/>
      <c r="G777" s="705"/>
      <c r="H777" s="705"/>
      <c r="I777" s="705"/>
      <c r="J777" s="706"/>
    </row>
    <row r="778" spans="1:10" ht="30" customHeight="1" thickTop="1" thickBot="1" x14ac:dyDescent="0.25">
      <c r="A778" s="768" t="s">
        <v>744</v>
      </c>
      <c r="B778" s="769"/>
      <c r="C778" s="769"/>
      <c r="D778" s="769"/>
      <c r="E778" s="769"/>
      <c r="F778" s="769"/>
      <c r="G778" s="769"/>
      <c r="H778" s="769"/>
      <c r="I778" s="769"/>
      <c r="J778" s="770"/>
    </row>
    <row r="779" spans="1:10" ht="69.75" customHeight="1" thickTop="1" x14ac:dyDescent="0.2">
      <c r="A779" s="780" t="s">
        <v>1193</v>
      </c>
      <c r="B779" s="781"/>
      <c r="C779" s="781"/>
      <c r="D779" s="781"/>
      <c r="E779" s="781"/>
      <c r="F779" s="781"/>
      <c r="G779" s="781"/>
      <c r="H779" s="781"/>
      <c r="I779" s="781"/>
      <c r="J779" s="782"/>
    </row>
    <row r="780" spans="1:10" ht="408.75" customHeight="1" x14ac:dyDescent="0.2">
      <c r="A780" s="639" t="s">
        <v>1316</v>
      </c>
      <c r="B780" s="640"/>
      <c r="C780" s="640"/>
      <c r="D780" s="640"/>
      <c r="E780" s="640"/>
      <c r="F780" s="640"/>
      <c r="G780" s="640"/>
      <c r="H780" s="640"/>
      <c r="I780" s="640"/>
      <c r="J780" s="641"/>
    </row>
    <row r="781" spans="1:10" ht="213.75" customHeight="1" x14ac:dyDescent="0.2">
      <c r="A781" s="642"/>
      <c r="B781" s="643"/>
      <c r="C781" s="643"/>
      <c r="D781" s="643"/>
      <c r="E781" s="643"/>
      <c r="F781" s="643"/>
      <c r="G781" s="643"/>
      <c r="H781" s="643"/>
      <c r="I781" s="643"/>
      <c r="J781" s="644"/>
    </row>
    <row r="782" spans="1:10" ht="31.5" customHeight="1" x14ac:dyDescent="0.2">
      <c r="A782" s="722" t="s">
        <v>1288</v>
      </c>
      <c r="B782" s="723"/>
      <c r="C782" s="723"/>
      <c r="D782" s="723"/>
      <c r="E782" s="723"/>
      <c r="F782" s="723"/>
      <c r="G782" s="723"/>
      <c r="H782" s="723"/>
      <c r="I782" s="723"/>
      <c r="J782" s="724"/>
    </row>
    <row r="783" spans="1:10" ht="32.25" customHeight="1" x14ac:dyDescent="0.2">
      <c r="A783" s="719" t="s">
        <v>1317</v>
      </c>
      <c r="B783" s="720"/>
      <c r="C783" s="720"/>
      <c r="D783" s="720"/>
      <c r="E783" s="720"/>
      <c r="F783" s="720"/>
      <c r="G783" s="720"/>
      <c r="H783" s="720"/>
      <c r="I783" s="720"/>
      <c r="J783" s="721"/>
    </row>
    <row r="784" spans="1:10" ht="47.25" customHeight="1" thickBot="1" x14ac:dyDescent="0.25">
      <c r="A784" s="767" t="s">
        <v>1318</v>
      </c>
      <c r="B784" s="762"/>
      <c r="C784" s="762"/>
      <c r="D784" s="762"/>
      <c r="E784" s="762"/>
      <c r="F784" s="762"/>
      <c r="G784" s="762"/>
      <c r="H784" s="762"/>
      <c r="I784" s="762"/>
      <c r="J784" s="763"/>
    </row>
    <row r="785" spans="1:12" ht="24" customHeight="1" thickTop="1" thickBot="1" x14ac:dyDescent="0.25">
      <c r="A785" s="768" t="s">
        <v>745</v>
      </c>
      <c r="B785" s="769"/>
      <c r="C785" s="769"/>
      <c r="D785" s="769"/>
      <c r="E785" s="769"/>
      <c r="F785" s="769"/>
      <c r="G785" s="769"/>
      <c r="H785" s="769"/>
      <c r="I785" s="769"/>
      <c r="J785" s="770"/>
    </row>
    <row r="786" spans="1:12" ht="84" customHeight="1" thickTop="1" x14ac:dyDescent="0.2">
      <c r="A786" s="767" t="s">
        <v>1211</v>
      </c>
      <c r="B786" s="762"/>
      <c r="C786" s="762"/>
      <c r="D786" s="762"/>
      <c r="E786" s="762"/>
      <c r="F786" s="762"/>
      <c r="G786" s="762"/>
      <c r="H786" s="762"/>
      <c r="I786" s="762"/>
      <c r="J786" s="763"/>
    </row>
    <row r="787" spans="1:12" ht="120" customHeight="1" x14ac:dyDescent="0.2">
      <c r="A787" s="764" t="s">
        <v>1309</v>
      </c>
      <c r="B787" s="765"/>
      <c r="C787" s="765"/>
      <c r="D787" s="765"/>
      <c r="E787" s="765"/>
      <c r="F787" s="765"/>
      <c r="G787" s="765"/>
      <c r="H787" s="765"/>
      <c r="I787" s="765"/>
      <c r="J787" s="766"/>
    </row>
    <row r="788" spans="1:12" ht="159.75" customHeight="1" x14ac:dyDescent="0.2">
      <c r="A788" s="775" t="s">
        <v>1310</v>
      </c>
      <c r="B788" s="776"/>
      <c r="C788" s="776"/>
      <c r="D788" s="776"/>
      <c r="E788" s="776"/>
      <c r="F788" s="776"/>
      <c r="G788" s="776"/>
      <c r="H788" s="776"/>
      <c r="I788" s="776"/>
      <c r="J788" s="777"/>
    </row>
    <row r="789" spans="1:12" ht="196.5" customHeight="1" x14ac:dyDescent="0.2">
      <c r="A789" s="775" t="s">
        <v>1311</v>
      </c>
      <c r="B789" s="776"/>
      <c r="C789" s="776"/>
      <c r="D789" s="776"/>
      <c r="E789" s="776"/>
      <c r="F789" s="776"/>
      <c r="G789" s="776"/>
      <c r="H789" s="776"/>
      <c r="I789" s="776"/>
      <c r="J789" s="777"/>
    </row>
    <row r="790" spans="1:12" ht="179.25" customHeight="1" x14ac:dyDescent="0.2">
      <c r="A790" s="761" t="s">
        <v>1312</v>
      </c>
      <c r="B790" s="762"/>
      <c r="C790" s="762"/>
      <c r="D790" s="762"/>
      <c r="E790" s="762"/>
      <c r="F790" s="762"/>
      <c r="G790" s="762"/>
      <c r="H790" s="762"/>
      <c r="I790" s="762"/>
      <c r="J790" s="763"/>
    </row>
    <row r="791" spans="1:12" ht="120" customHeight="1" x14ac:dyDescent="0.2">
      <c r="A791" s="771" t="s">
        <v>1322</v>
      </c>
      <c r="B791" s="772"/>
      <c r="C791" s="772"/>
      <c r="D791" s="772"/>
      <c r="E791" s="772"/>
      <c r="F791" s="772"/>
      <c r="G791" s="772"/>
      <c r="H791" s="772"/>
      <c r="I791" s="772"/>
      <c r="J791" s="773"/>
    </row>
    <row r="792" spans="1:12" ht="87.75" customHeight="1" x14ac:dyDescent="0.2">
      <c r="A792" s="771" t="s">
        <v>1319</v>
      </c>
      <c r="B792" s="772"/>
      <c r="C792" s="772"/>
      <c r="D792" s="772"/>
      <c r="E792" s="772"/>
      <c r="F792" s="772"/>
      <c r="G792" s="772"/>
      <c r="H792" s="772"/>
      <c r="I792" s="772"/>
      <c r="J792" s="773"/>
    </row>
    <row r="793" spans="1:12" ht="138.75" customHeight="1" x14ac:dyDescent="0.2">
      <c r="A793" s="774" t="s">
        <v>1320</v>
      </c>
      <c r="B793" s="765"/>
      <c r="C793" s="765"/>
      <c r="D793" s="765"/>
      <c r="E793" s="765"/>
      <c r="F793" s="765"/>
      <c r="G793" s="765"/>
      <c r="H793" s="765"/>
      <c r="I793" s="765"/>
      <c r="J793" s="766"/>
      <c r="L793" s="537"/>
    </row>
    <row r="794" spans="1:12" ht="180" customHeight="1" thickBot="1" x14ac:dyDescent="0.25">
      <c r="A794" s="774" t="s">
        <v>1321</v>
      </c>
      <c r="B794" s="765"/>
      <c r="C794" s="765"/>
      <c r="D794" s="765"/>
      <c r="E794" s="765"/>
      <c r="F794" s="765"/>
      <c r="G794" s="765"/>
      <c r="H794" s="765"/>
      <c r="I794" s="765"/>
      <c r="J794" s="766"/>
    </row>
    <row r="795" spans="1:12" ht="18.75" customHeight="1" thickTop="1" thickBot="1" x14ac:dyDescent="0.25">
      <c r="A795" s="758" t="s">
        <v>746</v>
      </c>
      <c r="B795" s="759"/>
      <c r="C795" s="759"/>
      <c r="D795" s="759"/>
      <c r="E795" s="759"/>
      <c r="F795" s="759"/>
      <c r="G795" s="759"/>
      <c r="H795" s="759"/>
      <c r="I795" s="759"/>
      <c r="J795" s="760"/>
    </row>
    <row r="796" spans="1:12" ht="21" customHeight="1" thickTop="1" thickBot="1" x14ac:dyDescent="0.25">
      <c r="A796" s="685" t="s">
        <v>1300</v>
      </c>
      <c r="B796" s="686"/>
      <c r="C796" s="686"/>
      <c r="D796" s="686"/>
      <c r="E796" s="686"/>
      <c r="F796" s="686"/>
      <c r="G796" s="686"/>
      <c r="H796" s="686"/>
      <c r="I796" s="686"/>
      <c r="J796" s="687"/>
    </row>
    <row r="797" spans="1:12" ht="87.75" customHeight="1" thickTop="1" x14ac:dyDescent="0.25">
      <c r="A797" s="755" t="s">
        <v>1002</v>
      </c>
      <c r="B797" s="756"/>
      <c r="C797" s="756"/>
      <c r="D797" s="756"/>
      <c r="E797" s="756"/>
      <c r="F797" s="756"/>
      <c r="G797" s="756"/>
      <c r="H797" s="756"/>
      <c r="I797" s="756"/>
      <c r="J797" s="757"/>
    </row>
    <row r="798" spans="1:12" ht="18" customHeight="1" thickBot="1" x14ac:dyDescent="0.25">
      <c r="A798" s="752" t="s">
        <v>1003</v>
      </c>
      <c r="B798" s="753"/>
      <c r="C798" s="753"/>
      <c r="D798" s="753"/>
      <c r="E798" s="753"/>
      <c r="F798" s="753"/>
      <c r="G798" s="753"/>
      <c r="H798" s="753"/>
      <c r="I798" s="753"/>
      <c r="J798" s="754"/>
    </row>
  </sheetData>
  <sortState xmlns:xlrd2="http://schemas.microsoft.com/office/spreadsheetml/2017/richdata2" ref="A36:J787">
    <sortCondition ref="B37:B163"/>
  </sortState>
  <mergeCells count="152">
    <mergeCell ref="A460:B460"/>
    <mergeCell ref="A775:B775"/>
    <mergeCell ref="A779:J779"/>
    <mergeCell ref="A463:J463"/>
    <mergeCell ref="A465:C465"/>
    <mergeCell ref="A778:J778"/>
    <mergeCell ref="A777:J777"/>
    <mergeCell ref="A471:B471"/>
    <mergeCell ref="A470:B470"/>
    <mergeCell ref="A776:J776"/>
    <mergeCell ref="A589:B589"/>
    <mergeCell ref="A686:B686"/>
    <mergeCell ref="A621:B621"/>
    <mergeCell ref="A554:B554"/>
    <mergeCell ref="A464:J464"/>
    <mergeCell ref="A590:J590"/>
    <mergeCell ref="A591:J591"/>
    <mergeCell ref="A774:B774"/>
    <mergeCell ref="A592:J592"/>
    <mergeCell ref="A593:C593"/>
    <mergeCell ref="A461:B461"/>
    <mergeCell ref="A462:J462"/>
    <mergeCell ref="A798:J798"/>
    <mergeCell ref="A797:J797"/>
    <mergeCell ref="A796:J796"/>
    <mergeCell ref="A795:J795"/>
    <mergeCell ref="A790:J790"/>
    <mergeCell ref="A787:J787"/>
    <mergeCell ref="A784:J784"/>
    <mergeCell ref="A786:J786"/>
    <mergeCell ref="A785:J785"/>
    <mergeCell ref="A792:J792"/>
    <mergeCell ref="A793:J793"/>
    <mergeCell ref="A791:J791"/>
    <mergeCell ref="A794:J794"/>
    <mergeCell ref="A789:J789"/>
    <mergeCell ref="A788:J788"/>
    <mergeCell ref="A783:J783"/>
    <mergeCell ref="A782:J782"/>
    <mergeCell ref="A646:B646"/>
    <mergeCell ref="A558:B558"/>
    <mergeCell ref="A1:J1"/>
    <mergeCell ref="A3:J3"/>
    <mergeCell ref="A4:J4"/>
    <mergeCell ref="A7:J7"/>
    <mergeCell ref="A8:J8"/>
    <mergeCell ref="A5:J5"/>
    <mergeCell ref="A6:J6"/>
    <mergeCell ref="A2:J2"/>
    <mergeCell ref="A10:C10"/>
    <mergeCell ref="A9:J9"/>
    <mergeCell ref="A11:B11"/>
    <mergeCell ref="A12:B12"/>
    <mergeCell ref="A23:B23"/>
    <mergeCell ref="A14:J14"/>
    <mergeCell ref="A15:C15"/>
    <mergeCell ref="A16:B16"/>
    <mergeCell ref="A25:B25"/>
    <mergeCell ref="A18:B18"/>
    <mergeCell ref="A22:B22"/>
    <mergeCell ref="A397:A401"/>
    <mergeCell ref="A17:B17"/>
    <mergeCell ref="A13:J13"/>
    <mergeCell ref="A19:J19"/>
    <mergeCell ref="A20:J20"/>
    <mergeCell ref="A21:C21"/>
    <mergeCell ref="A24:B24"/>
    <mergeCell ref="A33:B33"/>
    <mergeCell ref="A41:A43"/>
    <mergeCell ref="A29:J29"/>
    <mergeCell ref="A35:J35"/>
    <mergeCell ref="A30:J30"/>
    <mergeCell ref="A39:A40"/>
    <mergeCell ref="A26:B26"/>
    <mergeCell ref="A27:J27"/>
    <mergeCell ref="B36:C36"/>
    <mergeCell ref="A31:C31"/>
    <mergeCell ref="A28:J28"/>
    <mergeCell ref="A34:J34"/>
    <mergeCell ref="A32:B32"/>
    <mergeCell ref="A56:A57"/>
    <mergeCell ref="A73:A75"/>
    <mergeCell ref="A78:A80"/>
    <mergeCell ref="A70:A71"/>
    <mergeCell ref="A394:A396"/>
    <mergeCell ref="A235:A236"/>
    <mergeCell ref="A245:A246"/>
    <mergeCell ref="A358:A359"/>
    <mergeCell ref="A147:A148"/>
    <mergeCell ref="A285:A287"/>
    <mergeCell ref="A221:A222"/>
    <mergeCell ref="A217:A219"/>
    <mergeCell ref="A268:A284"/>
    <mergeCell ref="A168:A170"/>
    <mergeCell ref="A153:A154"/>
    <mergeCell ref="A198:A199"/>
    <mergeCell ref="A375:A379"/>
    <mergeCell ref="A237:A238"/>
    <mergeCell ref="A254:A255"/>
    <mergeCell ref="A149:A151"/>
    <mergeCell ref="A157:A158"/>
    <mergeCell ref="A193:A195"/>
    <mergeCell ref="A143:A145"/>
    <mergeCell ref="A212:A213"/>
    <mergeCell ref="A46:A47"/>
    <mergeCell ref="A52:A54"/>
    <mergeCell ref="A135:A141"/>
    <mergeCell ref="A44:A45"/>
    <mergeCell ref="A48:A49"/>
    <mergeCell ref="A240:A242"/>
    <mergeCell ref="A175:A183"/>
    <mergeCell ref="A201:A203"/>
    <mergeCell ref="A227:A228"/>
    <mergeCell ref="A223:A224"/>
    <mergeCell ref="A161:A163"/>
    <mergeCell ref="A126:A128"/>
    <mergeCell ref="A100:A102"/>
    <mergeCell ref="A165:A167"/>
    <mergeCell ref="A81:A82"/>
    <mergeCell ref="A89:A92"/>
    <mergeCell ref="A109:A111"/>
    <mergeCell ref="A97:A99"/>
    <mergeCell ref="A118:A122"/>
    <mergeCell ref="A116:A117"/>
    <mergeCell ref="A204:A205"/>
    <mergeCell ref="A230:A232"/>
    <mergeCell ref="A83:A88"/>
    <mergeCell ref="A60:A69"/>
    <mergeCell ref="A780:J781"/>
    <mergeCell ref="A498:B498"/>
    <mergeCell ref="A360:A361"/>
    <mergeCell ref="A264:B264"/>
    <mergeCell ref="A265:B265"/>
    <mergeCell ref="A410:A411"/>
    <mergeCell ref="A257:A258"/>
    <mergeCell ref="A407:A409"/>
    <mergeCell ref="A389:A391"/>
    <mergeCell ref="A416:A428"/>
    <mergeCell ref="A459:B459"/>
    <mergeCell ref="A288:A293"/>
    <mergeCell ref="A381:A387"/>
    <mergeCell ref="A456:B456"/>
    <mergeCell ref="A455:B455"/>
    <mergeCell ref="A402:A404"/>
    <mergeCell ref="B267:C267"/>
    <mergeCell ref="A259:A260"/>
    <mergeCell ref="A266:J266"/>
    <mergeCell ref="A368:A373"/>
    <mergeCell ref="A457:B458"/>
    <mergeCell ref="A429:A453"/>
    <mergeCell ref="A295:A330"/>
    <mergeCell ref="A331:A356"/>
  </mergeCells>
  <printOptions horizontalCentered="1"/>
  <pageMargins left="0.23622047244094491" right="0.23622047244094491" top="0.43307086614173229" bottom="0.47244094488188981" header="0.31496062992125984" footer="0.23622047244094491"/>
  <pageSetup paperSize="9" scale="47" fitToHeight="13" orientation="portrait" r:id="rId1"/>
  <headerFooter>
    <oddFooter>&amp;R&amp;P /&amp;N</oddFooter>
  </headerFooter>
  <rowBreaks count="13" manualBreakCount="13">
    <brk id="50" max="11" man="1"/>
    <brk id="95" max="9" man="1"/>
    <brk id="141" max="11" man="1"/>
    <brk id="185" max="9" man="1"/>
    <brk id="233" max="9" man="1"/>
    <brk id="284" max="11" man="1"/>
    <brk id="330" max="11" man="1"/>
    <brk id="379" max="11" man="1"/>
    <brk id="428" max="11" man="1"/>
    <brk id="485" max="11" man="1"/>
    <brk id="636" max="9" man="1"/>
    <brk id="711" max="9" man="1"/>
    <brk id="775" max="11"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C57"/>
  <sheetViews>
    <sheetView topLeftCell="A46" workbookViewId="0">
      <selection activeCell="A43" sqref="A3:A43"/>
    </sheetView>
  </sheetViews>
  <sheetFormatPr defaultRowHeight="15" x14ac:dyDescent="0.25"/>
  <cols>
    <col min="1" max="1" width="26.85546875" style="191" customWidth="1"/>
    <col min="8" max="8" width="22.85546875" customWidth="1"/>
  </cols>
  <sheetData>
    <row r="2" spans="1:1" ht="16.5" thickBot="1" x14ac:dyDescent="0.3">
      <c r="A2" s="213" t="s">
        <v>53</v>
      </c>
    </row>
    <row r="3" spans="1:1" ht="15.75" thickTop="1" x14ac:dyDescent="0.25">
      <c r="A3" s="186" t="s">
        <v>61</v>
      </c>
    </row>
    <row r="4" spans="1:1" x14ac:dyDescent="0.25">
      <c r="A4" s="189" t="s">
        <v>965</v>
      </c>
    </row>
    <row r="5" spans="1:1" x14ac:dyDescent="0.25">
      <c r="A5" s="187" t="s">
        <v>167</v>
      </c>
    </row>
    <row r="6" spans="1:1" x14ac:dyDescent="0.25">
      <c r="A6" s="187" t="s">
        <v>130</v>
      </c>
    </row>
    <row r="7" spans="1:1" x14ac:dyDescent="0.25">
      <c r="A7" s="187" t="s">
        <v>80</v>
      </c>
    </row>
    <row r="8" spans="1:1" x14ac:dyDescent="0.25">
      <c r="A8" s="189" t="s">
        <v>219</v>
      </c>
    </row>
    <row r="9" spans="1:1" x14ac:dyDescent="0.25">
      <c r="A9" s="187" t="s">
        <v>96</v>
      </c>
    </row>
    <row r="10" spans="1:1" x14ac:dyDescent="0.25">
      <c r="A10" s="187" t="s">
        <v>201</v>
      </c>
    </row>
    <row r="11" spans="1:1" x14ac:dyDescent="0.25">
      <c r="A11" s="187" t="s">
        <v>188</v>
      </c>
    </row>
    <row r="12" spans="1:1" ht="15" customHeight="1" x14ac:dyDescent="0.25">
      <c r="A12" s="187" t="s">
        <v>147</v>
      </c>
    </row>
    <row r="13" spans="1:1" x14ac:dyDescent="0.25">
      <c r="A13" s="187" t="s">
        <v>104</v>
      </c>
    </row>
    <row r="14" spans="1:1" x14ac:dyDescent="0.25">
      <c r="A14" s="187" t="s">
        <v>125</v>
      </c>
    </row>
    <row r="15" spans="1:1" x14ac:dyDescent="0.25">
      <c r="A15" s="189" t="s">
        <v>210</v>
      </c>
    </row>
    <row r="16" spans="1:1" x14ac:dyDescent="0.25">
      <c r="A16" s="187" t="s">
        <v>84</v>
      </c>
    </row>
    <row r="17" spans="1:1" x14ac:dyDescent="0.25">
      <c r="A17" s="189" t="s">
        <v>251</v>
      </c>
    </row>
    <row r="18" spans="1:1" ht="15.75" customHeight="1" x14ac:dyDescent="0.25">
      <c r="A18" s="187" t="s">
        <v>142</v>
      </c>
    </row>
    <row r="19" spans="1:1" ht="30" x14ac:dyDescent="0.25">
      <c r="A19" s="187" t="s">
        <v>199</v>
      </c>
    </row>
    <row r="20" spans="1:1" ht="30" x14ac:dyDescent="0.25">
      <c r="A20" s="189" t="s">
        <v>323</v>
      </c>
    </row>
    <row r="21" spans="1:1" ht="30" x14ac:dyDescent="0.25">
      <c r="A21" s="189" t="s">
        <v>966</v>
      </c>
    </row>
    <row r="22" spans="1:1" x14ac:dyDescent="0.25">
      <c r="A22" s="189" t="s">
        <v>217</v>
      </c>
    </row>
    <row r="23" spans="1:1" ht="30" x14ac:dyDescent="0.25">
      <c r="A23" s="187" t="s">
        <v>136</v>
      </c>
    </row>
    <row r="24" spans="1:1" ht="30" x14ac:dyDescent="0.25">
      <c r="A24" s="187" t="s">
        <v>74</v>
      </c>
    </row>
    <row r="25" spans="1:1" x14ac:dyDescent="0.25">
      <c r="A25" s="189" t="s">
        <v>329</v>
      </c>
    </row>
    <row r="26" spans="1:1" x14ac:dyDescent="0.25">
      <c r="A26" s="189" t="s">
        <v>230</v>
      </c>
    </row>
    <row r="27" spans="1:1" x14ac:dyDescent="0.25">
      <c r="A27" s="189" t="s">
        <v>213</v>
      </c>
    </row>
    <row r="28" spans="1:1" x14ac:dyDescent="0.25">
      <c r="A28" s="187" t="s">
        <v>117</v>
      </c>
    </row>
    <row r="29" spans="1:1" x14ac:dyDescent="0.25">
      <c r="A29" s="189" t="s">
        <v>316</v>
      </c>
    </row>
    <row r="30" spans="1:1" x14ac:dyDescent="0.25">
      <c r="A30" s="187" t="s">
        <v>127</v>
      </c>
    </row>
    <row r="31" spans="1:1" ht="15" customHeight="1" x14ac:dyDescent="0.25">
      <c r="A31" s="187" t="s">
        <v>153</v>
      </c>
    </row>
    <row r="32" spans="1:1" ht="30" x14ac:dyDescent="0.25">
      <c r="A32" s="187" t="s">
        <v>180</v>
      </c>
    </row>
    <row r="33" spans="1:3" x14ac:dyDescent="0.25">
      <c r="A33" s="189" t="s">
        <v>228</v>
      </c>
    </row>
    <row r="34" spans="1:3" x14ac:dyDescent="0.25">
      <c r="A34" s="187" t="s">
        <v>194</v>
      </c>
    </row>
    <row r="35" spans="1:3" x14ac:dyDescent="0.25">
      <c r="A35" s="187" t="s">
        <v>205</v>
      </c>
    </row>
    <row r="36" spans="1:3" ht="15" customHeight="1" x14ac:dyDescent="0.25">
      <c r="A36" s="189" t="s">
        <v>241</v>
      </c>
    </row>
    <row r="37" spans="1:3" x14ac:dyDescent="0.25">
      <c r="A37" s="189" t="s">
        <v>297</v>
      </c>
    </row>
    <row r="38" spans="1:3" x14ac:dyDescent="0.25">
      <c r="A38" s="187" t="s">
        <v>203</v>
      </c>
    </row>
    <row r="39" spans="1:3" x14ac:dyDescent="0.25">
      <c r="A39" s="189" t="s">
        <v>248</v>
      </c>
    </row>
    <row r="40" spans="1:3" x14ac:dyDescent="0.25">
      <c r="A40" s="187" t="s">
        <v>123</v>
      </c>
    </row>
    <row r="41" spans="1:3" x14ac:dyDescent="0.25">
      <c r="A41" s="187" t="s">
        <v>158</v>
      </c>
    </row>
    <row r="42" spans="1:3" ht="23.25" customHeight="1" x14ac:dyDescent="0.25">
      <c r="A42" s="189" t="s">
        <v>306</v>
      </c>
    </row>
    <row r="43" spans="1:3" x14ac:dyDescent="0.25">
      <c r="A43" s="189" t="s">
        <v>287</v>
      </c>
      <c r="C43" s="85" t="s">
        <v>971</v>
      </c>
    </row>
    <row r="46" spans="1:3" ht="15" customHeight="1" x14ac:dyDescent="0.25"/>
    <row r="48" spans="1:3" ht="15.75" customHeight="1" thickBot="1" x14ac:dyDescent="0.3">
      <c r="A48" s="208" t="s">
        <v>346</v>
      </c>
    </row>
    <row r="49" spans="1:3" ht="15.75" thickTop="1" x14ac:dyDescent="0.25">
      <c r="A49" s="166" t="s">
        <v>362</v>
      </c>
    </row>
    <row r="50" spans="1:3" x14ac:dyDescent="0.25">
      <c r="A50" s="169" t="s">
        <v>369</v>
      </c>
    </row>
    <row r="51" spans="1:3" ht="15" customHeight="1" x14ac:dyDescent="0.25">
      <c r="A51" s="90" t="s">
        <v>418</v>
      </c>
    </row>
    <row r="52" spans="1:3" ht="15" customHeight="1" x14ac:dyDescent="0.25">
      <c r="A52" s="166" t="s">
        <v>422</v>
      </c>
    </row>
    <row r="53" spans="1:3" x14ac:dyDescent="0.25">
      <c r="A53" s="166" t="s">
        <v>427</v>
      </c>
    </row>
    <row r="54" spans="1:3" x14ac:dyDescent="0.25">
      <c r="A54" s="90" t="s">
        <v>441</v>
      </c>
    </row>
    <row r="55" spans="1:3" x14ac:dyDescent="0.25">
      <c r="A55" s="166" t="s">
        <v>467</v>
      </c>
    </row>
    <row r="56" spans="1:3" x14ac:dyDescent="0.25">
      <c r="A56" s="90" t="s">
        <v>477</v>
      </c>
    </row>
    <row r="57" spans="1:3" x14ac:dyDescent="0.25">
      <c r="C57" s="85" t="s">
        <v>972</v>
      </c>
    </row>
  </sheetData>
  <sortState xmlns:xlrd2="http://schemas.microsoft.com/office/spreadsheetml/2017/richdata2" ref="A4:A43">
    <sortCondition ref="A3:A43"/>
  </sortState>
  <pageMargins left="0.511811024" right="0.511811024" top="0.78740157499999996" bottom="0.78740157499999996" header="0.31496062000000002" footer="0.3149606200000000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C57"/>
  <sheetViews>
    <sheetView workbookViewId="0">
      <selection activeCell="C42" sqref="C42"/>
    </sheetView>
  </sheetViews>
  <sheetFormatPr defaultRowHeight="15" x14ac:dyDescent="0.25"/>
  <cols>
    <col min="1" max="1" width="40.140625" customWidth="1"/>
  </cols>
  <sheetData>
    <row r="2" spans="1:1" ht="16.5" thickBot="1" x14ac:dyDescent="0.3">
      <c r="A2" s="208" t="s">
        <v>53</v>
      </c>
    </row>
    <row r="3" spans="1:1" ht="16.5" thickTop="1" x14ac:dyDescent="0.25">
      <c r="A3" s="210" t="s">
        <v>167</v>
      </c>
    </row>
    <row r="4" spans="1:1" ht="15" customHeight="1" x14ac:dyDescent="0.25">
      <c r="A4" s="210" t="s">
        <v>130</v>
      </c>
    </row>
    <row r="5" spans="1:1" ht="15.75" x14ac:dyDescent="0.25">
      <c r="A5" s="210" t="s">
        <v>155</v>
      </c>
    </row>
    <row r="6" spans="1:1" ht="15.75" x14ac:dyDescent="0.25">
      <c r="A6" s="190" t="s">
        <v>80</v>
      </c>
    </row>
    <row r="7" spans="1:1" ht="15.75" x14ac:dyDescent="0.25">
      <c r="A7" s="212" t="s">
        <v>219</v>
      </c>
    </row>
    <row r="8" spans="1:1" ht="15.75" x14ac:dyDescent="0.25">
      <c r="A8" s="210" t="s">
        <v>96</v>
      </c>
    </row>
    <row r="9" spans="1:1" ht="15.75" x14ac:dyDescent="0.25">
      <c r="A9" s="210" t="s">
        <v>201</v>
      </c>
    </row>
    <row r="10" spans="1:1" ht="15.75" x14ac:dyDescent="0.25">
      <c r="A10" s="210" t="s">
        <v>188</v>
      </c>
    </row>
    <row r="11" spans="1:1" ht="15.75" x14ac:dyDescent="0.25">
      <c r="A11" s="210" t="s">
        <v>147</v>
      </c>
    </row>
    <row r="12" spans="1:1" ht="15.75" x14ac:dyDescent="0.25">
      <c r="A12" s="190" t="s">
        <v>104</v>
      </c>
    </row>
    <row r="13" spans="1:1" ht="15.75" x14ac:dyDescent="0.25">
      <c r="A13" s="190" t="s">
        <v>61</v>
      </c>
    </row>
    <row r="14" spans="1:1" ht="15.75" x14ac:dyDescent="0.25">
      <c r="A14" s="190" t="s">
        <v>70</v>
      </c>
    </row>
    <row r="15" spans="1:1" ht="15.75" x14ac:dyDescent="0.25">
      <c r="A15" s="190" t="s">
        <v>125</v>
      </c>
    </row>
    <row r="16" spans="1:1" ht="15.75" x14ac:dyDescent="0.25">
      <c r="A16" s="211" t="s">
        <v>210</v>
      </c>
    </row>
    <row r="17" spans="1:1" ht="15.75" x14ac:dyDescent="0.25">
      <c r="A17" s="190" t="s">
        <v>84</v>
      </c>
    </row>
    <row r="18" spans="1:1" ht="15.75" x14ac:dyDescent="0.25">
      <c r="A18" s="211" t="s">
        <v>251</v>
      </c>
    </row>
    <row r="19" spans="1:1" ht="15" customHeight="1" x14ac:dyDescent="0.25">
      <c r="A19" s="210" t="s">
        <v>142</v>
      </c>
    </row>
    <row r="20" spans="1:1" ht="15.75" x14ac:dyDescent="0.25">
      <c r="A20" s="210" t="s">
        <v>199</v>
      </c>
    </row>
    <row r="21" spans="1:1" ht="15.75" x14ac:dyDescent="0.25">
      <c r="A21" s="211" t="s">
        <v>966</v>
      </c>
    </row>
    <row r="22" spans="1:1" ht="15.75" x14ac:dyDescent="0.25">
      <c r="A22" s="211" t="s">
        <v>217</v>
      </c>
    </row>
    <row r="23" spans="1:1" ht="15.75" x14ac:dyDescent="0.25">
      <c r="A23" s="190" t="s">
        <v>136</v>
      </c>
    </row>
    <row r="24" spans="1:1" ht="15.75" x14ac:dyDescent="0.25">
      <c r="A24" s="190" t="s">
        <v>74</v>
      </c>
    </row>
    <row r="25" spans="1:1" ht="15.75" x14ac:dyDescent="0.25">
      <c r="A25" s="211" t="s">
        <v>329</v>
      </c>
    </row>
    <row r="26" spans="1:1" ht="15.75" x14ac:dyDescent="0.25">
      <c r="A26" s="211" t="s">
        <v>230</v>
      </c>
    </row>
    <row r="27" spans="1:1" ht="15.75" x14ac:dyDescent="0.25">
      <c r="A27" s="211" t="s">
        <v>213</v>
      </c>
    </row>
    <row r="28" spans="1:1" ht="15.75" x14ac:dyDescent="0.25">
      <c r="A28" s="190" t="s">
        <v>117</v>
      </c>
    </row>
    <row r="29" spans="1:1" ht="15.75" x14ac:dyDescent="0.25">
      <c r="A29" s="211" t="s">
        <v>316</v>
      </c>
    </row>
    <row r="30" spans="1:1" ht="15.75" x14ac:dyDescent="0.25">
      <c r="A30" s="190" t="s">
        <v>153</v>
      </c>
    </row>
    <row r="31" spans="1:1" ht="15" customHeight="1" x14ac:dyDescent="0.25">
      <c r="A31" s="210" t="s">
        <v>180</v>
      </c>
    </row>
    <row r="32" spans="1:1" ht="15.75" x14ac:dyDescent="0.25">
      <c r="A32" s="211" t="s">
        <v>291</v>
      </c>
    </row>
    <row r="33" spans="1:3" ht="15.75" x14ac:dyDescent="0.25">
      <c r="A33" s="190" t="s">
        <v>110</v>
      </c>
    </row>
    <row r="34" spans="1:3" ht="15.75" x14ac:dyDescent="0.25">
      <c r="A34" s="211" t="s">
        <v>228</v>
      </c>
    </row>
    <row r="35" spans="1:3" ht="15" customHeight="1" x14ac:dyDescent="0.25">
      <c r="A35" s="210" t="s">
        <v>194</v>
      </c>
    </row>
    <row r="36" spans="1:3" ht="15.75" x14ac:dyDescent="0.25">
      <c r="A36" s="190" t="s">
        <v>205</v>
      </c>
    </row>
    <row r="37" spans="1:3" ht="15.75" x14ac:dyDescent="0.25">
      <c r="A37" s="212" t="s">
        <v>241</v>
      </c>
    </row>
    <row r="38" spans="1:3" ht="15.75" x14ac:dyDescent="0.25">
      <c r="A38" s="190" t="s">
        <v>203</v>
      </c>
    </row>
    <row r="39" spans="1:3" ht="15.75" x14ac:dyDescent="0.25">
      <c r="A39" s="210" t="s">
        <v>123</v>
      </c>
    </row>
    <row r="40" spans="1:3" ht="15" customHeight="1" x14ac:dyDescent="0.25">
      <c r="A40" s="212" t="s">
        <v>301</v>
      </c>
    </row>
    <row r="41" spans="1:3" ht="15.75" x14ac:dyDescent="0.25">
      <c r="A41" s="212" t="s">
        <v>287</v>
      </c>
    </row>
    <row r="42" spans="1:3" ht="15.75" x14ac:dyDescent="0.25">
      <c r="A42" s="211" t="s">
        <v>308</v>
      </c>
      <c r="C42" s="85" t="s">
        <v>973</v>
      </c>
    </row>
    <row r="45" spans="1:3" ht="16.5" thickBot="1" x14ac:dyDescent="0.3">
      <c r="A45" s="208" t="s">
        <v>346</v>
      </c>
    </row>
    <row r="46" spans="1:3" ht="15.75" thickTop="1" x14ac:dyDescent="0.25">
      <c r="A46" s="206" t="s">
        <v>362</v>
      </c>
    </row>
    <row r="47" spans="1:3" x14ac:dyDescent="0.25">
      <c r="A47" s="209" t="s">
        <v>369</v>
      </c>
    </row>
    <row r="48" spans="1:3" x14ac:dyDescent="0.25">
      <c r="A48" s="187" t="s">
        <v>418</v>
      </c>
    </row>
    <row r="49" spans="1:3" x14ac:dyDescent="0.25">
      <c r="A49" s="206" t="s">
        <v>422</v>
      </c>
    </row>
    <row r="50" spans="1:3" x14ac:dyDescent="0.25">
      <c r="A50" s="206" t="s">
        <v>427</v>
      </c>
    </row>
    <row r="51" spans="1:3" x14ac:dyDescent="0.25">
      <c r="A51" s="207" t="s">
        <v>431</v>
      </c>
    </row>
    <row r="52" spans="1:3" x14ac:dyDescent="0.25">
      <c r="A52" s="187" t="s">
        <v>441</v>
      </c>
    </row>
    <row r="53" spans="1:3" x14ac:dyDescent="0.25">
      <c r="A53" s="206" t="s">
        <v>447</v>
      </c>
    </row>
    <row r="54" spans="1:3" x14ac:dyDescent="0.25">
      <c r="A54" s="207" t="s">
        <v>465</v>
      </c>
    </row>
    <row r="55" spans="1:3" x14ac:dyDescent="0.25">
      <c r="A55" s="206" t="s">
        <v>467</v>
      </c>
    </row>
    <row r="56" spans="1:3" x14ac:dyDescent="0.25">
      <c r="A56" s="187" t="s">
        <v>477</v>
      </c>
    </row>
    <row r="57" spans="1:3" x14ac:dyDescent="0.25">
      <c r="C57" s="85" t="s">
        <v>974</v>
      </c>
    </row>
  </sheetData>
  <sortState xmlns:xlrd2="http://schemas.microsoft.com/office/spreadsheetml/2017/richdata2" ref="A47:A56">
    <sortCondition ref="A46:A56"/>
  </sortState>
  <pageMargins left="0.511811024" right="0.511811024" top="0.78740157499999996" bottom="0.78740157499999996" header="0.31496062000000002" footer="0.3149606200000000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C57"/>
  <sheetViews>
    <sheetView topLeftCell="A43" workbookViewId="0">
      <selection activeCell="K57" sqref="K57"/>
    </sheetView>
  </sheetViews>
  <sheetFormatPr defaultRowHeight="15" x14ac:dyDescent="0.25"/>
  <cols>
    <col min="1" max="1" width="25.28515625" customWidth="1"/>
    <col min="11" max="11" width="22.85546875" customWidth="1"/>
  </cols>
  <sheetData>
    <row r="2" spans="1:1" ht="16.5" thickBot="1" x14ac:dyDescent="0.3">
      <c r="A2" s="197" t="s">
        <v>53</v>
      </c>
    </row>
    <row r="3" spans="1:1" ht="21" customHeight="1" thickTop="1" x14ac:dyDescent="0.25">
      <c r="A3" s="206" t="s">
        <v>167</v>
      </c>
    </row>
    <row r="4" spans="1:1" ht="15" customHeight="1" x14ac:dyDescent="0.25">
      <c r="A4" s="206" t="s">
        <v>130</v>
      </c>
    </row>
    <row r="5" spans="1:1" x14ac:dyDescent="0.25">
      <c r="A5" s="187" t="s">
        <v>155</v>
      </c>
    </row>
    <row r="6" spans="1:1" x14ac:dyDescent="0.25">
      <c r="A6" s="206" t="s">
        <v>80</v>
      </c>
    </row>
    <row r="7" spans="1:1" x14ac:dyDescent="0.25">
      <c r="A7" s="207" t="s">
        <v>219</v>
      </c>
    </row>
    <row r="8" spans="1:1" x14ac:dyDescent="0.25">
      <c r="A8" s="206" t="s">
        <v>96</v>
      </c>
    </row>
    <row r="9" spans="1:1" x14ac:dyDescent="0.25">
      <c r="A9" s="187" t="s">
        <v>201</v>
      </c>
    </row>
    <row r="10" spans="1:1" x14ac:dyDescent="0.25">
      <c r="A10" s="206" t="s">
        <v>182</v>
      </c>
    </row>
    <row r="11" spans="1:1" x14ac:dyDescent="0.25">
      <c r="A11" s="206" t="s">
        <v>188</v>
      </c>
    </row>
    <row r="12" spans="1:1" x14ac:dyDescent="0.25">
      <c r="A12" s="187" t="s">
        <v>147</v>
      </c>
    </row>
    <row r="13" spans="1:1" x14ac:dyDescent="0.25">
      <c r="A13" s="187" t="s">
        <v>104</v>
      </c>
    </row>
    <row r="14" spans="1:1" x14ac:dyDescent="0.25">
      <c r="A14" s="187" t="s">
        <v>61</v>
      </c>
    </row>
    <row r="15" spans="1:1" ht="27.75" customHeight="1" x14ac:dyDescent="0.25">
      <c r="A15" s="187" t="s">
        <v>70</v>
      </c>
    </row>
    <row r="16" spans="1:1" x14ac:dyDescent="0.25">
      <c r="A16" s="187" t="s">
        <v>125</v>
      </c>
    </row>
    <row r="17" spans="1:1" ht="30" x14ac:dyDescent="0.25">
      <c r="A17" s="189" t="s">
        <v>210</v>
      </c>
    </row>
    <row r="18" spans="1:1" x14ac:dyDescent="0.25">
      <c r="A18" s="206" t="s">
        <v>84</v>
      </c>
    </row>
    <row r="19" spans="1:1" ht="15" customHeight="1" x14ac:dyDescent="0.25">
      <c r="A19" s="206" t="s">
        <v>108</v>
      </c>
    </row>
    <row r="20" spans="1:1" x14ac:dyDescent="0.25">
      <c r="A20" s="206" t="s">
        <v>142</v>
      </c>
    </row>
    <row r="21" spans="1:1" ht="30" x14ac:dyDescent="0.25">
      <c r="A21" s="187" t="s">
        <v>199</v>
      </c>
    </row>
    <row r="22" spans="1:1" x14ac:dyDescent="0.25">
      <c r="A22" s="207" t="s">
        <v>217</v>
      </c>
    </row>
    <row r="23" spans="1:1" ht="30" x14ac:dyDescent="0.25">
      <c r="A23" s="187" t="s">
        <v>136</v>
      </c>
    </row>
    <row r="24" spans="1:1" x14ac:dyDescent="0.25">
      <c r="A24" s="189" t="s">
        <v>329</v>
      </c>
    </row>
    <row r="25" spans="1:1" x14ac:dyDescent="0.25">
      <c r="A25" s="189" t="s">
        <v>230</v>
      </c>
    </row>
    <row r="26" spans="1:1" x14ac:dyDescent="0.25">
      <c r="A26" s="189" t="s">
        <v>213</v>
      </c>
    </row>
    <row r="27" spans="1:1" x14ac:dyDescent="0.25">
      <c r="A27" s="187" t="s">
        <v>117</v>
      </c>
    </row>
    <row r="28" spans="1:1" ht="22.5" customHeight="1" x14ac:dyDescent="0.25">
      <c r="A28" s="189" t="s">
        <v>316</v>
      </c>
    </row>
    <row r="29" spans="1:1" x14ac:dyDescent="0.25">
      <c r="A29" s="189" t="s">
        <v>234</v>
      </c>
    </row>
    <row r="30" spans="1:1" ht="30" x14ac:dyDescent="0.25">
      <c r="A30" s="187" t="s">
        <v>180</v>
      </c>
    </row>
    <row r="31" spans="1:1" x14ac:dyDescent="0.25">
      <c r="A31" s="189" t="s">
        <v>291</v>
      </c>
    </row>
    <row r="32" spans="1:1" ht="15.75" customHeight="1" x14ac:dyDescent="0.25">
      <c r="A32" s="206" t="s">
        <v>110</v>
      </c>
    </row>
    <row r="33" spans="1:3" x14ac:dyDescent="0.25">
      <c r="A33" s="189" t="s">
        <v>228</v>
      </c>
    </row>
    <row r="34" spans="1:3" x14ac:dyDescent="0.25">
      <c r="A34" s="187" t="s">
        <v>194</v>
      </c>
    </row>
    <row r="35" spans="1:3" ht="22.5" customHeight="1" x14ac:dyDescent="0.25">
      <c r="A35" s="187" t="s">
        <v>205</v>
      </c>
    </row>
    <row r="36" spans="1:3" ht="24.75" customHeight="1" x14ac:dyDescent="0.25">
      <c r="A36" s="189" t="s">
        <v>241</v>
      </c>
    </row>
    <row r="37" spans="1:3" x14ac:dyDescent="0.25">
      <c r="A37" s="206" t="s">
        <v>203</v>
      </c>
    </row>
    <row r="38" spans="1:3" ht="30" x14ac:dyDescent="0.25">
      <c r="A38" s="189" t="s">
        <v>248</v>
      </c>
    </row>
    <row r="39" spans="1:3" x14ac:dyDescent="0.25">
      <c r="A39" s="206" t="s">
        <v>123</v>
      </c>
    </row>
    <row r="40" spans="1:3" x14ac:dyDescent="0.25">
      <c r="A40" s="207" t="s">
        <v>301</v>
      </c>
    </row>
    <row r="41" spans="1:3" x14ac:dyDescent="0.25">
      <c r="A41" s="206" t="s">
        <v>158</v>
      </c>
    </row>
    <row r="42" spans="1:3" x14ac:dyDescent="0.25">
      <c r="A42" s="207" t="s">
        <v>287</v>
      </c>
    </row>
    <row r="43" spans="1:3" x14ac:dyDescent="0.25">
      <c r="A43" s="189" t="s">
        <v>308</v>
      </c>
      <c r="C43" s="85" t="s">
        <v>971</v>
      </c>
    </row>
    <row r="45" spans="1:3" ht="63.75" customHeight="1" thickBot="1" x14ac:dyDescent="0.3">
      <c r="A45" s="197" t="s">
        <v>346</v>
      </c>
    </row>
    <row r="46" spans="1:3" ht="15.75" customHeight="1" thickTop="1" x14ac:dyDescent="0.25">
      <c r="A46" s="186" t="s">
        <v>362</v>
      </c>
    </row>
    <row r="47" spans="1:3" ht="14.25" customHeight="1" x14ac:dyDescent="0.25">
      <c r="A47" s="188" t="s">
        <v>369</v>
      </c>
    </row>
    <row r="48" spans="1:3" x14ac:dyDescent="0.25">
      <c r="A48" s="187" t="s">
        <v>418</v>
      </c>
    </row>
    <row r="49" spans="1:3" x14ac:dyDescent="0.25">
      <c r="A49" s="187" t="s">
        <v>422</v>
      </c>
    </row>
    <row r="50" spans="1:3" x14ac:dyDescent="0.25">
      <c r="A50" s="187" t="s">
        <v>427</v>
      </c>
    </row>
    <row r="51" spans="1:3" x14ac:dyDescent="0.25">
      <c r="A51" s="189" t="s">
        <v>431</v>
      </c>
    </row>
    <row r="52" spans="1:3" x14ac:dyDescent="0.25">
      <c r="A52" s="187" t="s">
        <v>441</v>
      </c>
    </row>
    <row r="53" spans="1:3" x14ac:dyDescent="0.25">
      <c r="A53" s="187" t="s">
        <v>447</v>
      </c>
    </row>
    <row r="54" spans="1:3" ht="30" x14ac:dyDescent="0.25">
      <c r="A54" s="189" t="s">
        <v>465</v>
      </c>
    </row>
    <row r="55" spans="1:3" x14ac:dyDescent="0.25">
      <c r="A55" s="187" t="s">
        <v>467</v>
      </c>
    </row>
    <row r="56" spans="1:3" x14ac:dyDescent="0.25">
      <c r="A56" s="187" t="s">
        <v>477</v>
      </c>
    </row>
    <row r="57" spans="1:3" x14ac:dyDescent="0.25">
      <c r="C57" s="85" t="s">
        <v>974</v>
      </c>
    </row>
  </sheetData>
  <sortState xmlns:xlrd2="http://schemas.microsoft.com/office/spreadsheetml/2017/richdata2" ref="A47:A56">
    <sortCondition ref="A46:A56"/>
  </sortState>
  <pageMargins left="0.511811024" right="0.511811024" top="0.78740157499999996" bottom="0.78740157499999996" header="0.31496062000000002" footer="0.3149606200000000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4"/>
  <sheetViews>
    <sheetView workbookViewId="0">
      <selection activeCell="P50" sqref="P50"/>
    </sheetView>
  </sheetViews>
  <sheetFormatPr defaultRowHeight="15" x14ac:dyDescent="0.25"/>
  <cols>
    <col min="1" max="1" width="37" style="144" customWidth="1"/>
    <col min="4" max="4" width="11.140625" customWidth="1"/>
    <col min="7" max="7" width="23.7109375" style="191" customWidth="1"/>
  </cols>
  <sheetData>
    <row r="1" spans="1:1" ht="25.5" customHeight="1" thickBot="1" x14ac:dyDescent="0.3">
      <c r="A1" s="154" t="s">
        <v>53</v>
      </c>
    </row>
    <row r="2" spans="1:1" ht="15.75" thickTop="1" x14ac:dyDescent="0.25">
      <c r="A2" s="184" t="s">
        <v>965</v>
      </c>
    </row>
    <row r="3" spans="1:1" ht="15" customHeight="1" x14ac:dyDescent="0.25">
      <c r="A3" s="181" t="s">
        <v>167</v>
      </c>
    </row>
    <row r="4" spans="1:1" x14ac:dyDescent="0.25">
      <c r="A4" s="184" t="s">
        <v>171</v>
      </c>
    </row>
    <row r="5" spans="1:1" x14ac:dyDescent="0.25">
      <c r="A5" s="183" t="s">
        <v>130</v>
      </c>
    </row>
    <row r="6" spans="1:1" x14ac:dyDescent="0.25">
      <c r="A6" s="181" t="s">
        <v>155</v>
      </c>
    </row>
    <row r="7" spans="1:1" x14ac:dyDescent="0.25">
      <c r="A7" s="181" t="s">
        <v>80</v>
      </c>
    </row>
    <row r="8" spans="1:1" x14ac:dyDescent="0.25">
      <c r="A8" s="184" t="s">
        <v>219</v>
      </c>
    </row>
    <row r="9" spans="1:1" x14ac:dyDescent="0.25">
      <c r="A9" s="181" t="s">
        <v>96</v>
      </c>
    </row>
    <row r="10" spans="1:1" x14ac:dyDescent="0.25">
      <c r="A10" s="184" t="s">
        <v>239</v>
      </c>
    </row>
    <row r="11" spans="1:1" ht="18" customHeight="1" x14ac:dyDescent="0.25">
      <c r="A11" s="183" t="s">
        <v>201</v>
      </c>
    </row>
    <row r="12" spans="1:1" x14ac:dyDescent="0.25">
      <c r="A12" s="183" t="s">
        <v>182</v>
      </c>
    </row>
    <row r="13" spans="1:1" x14ac:dyDescent="0.25">
      <c r="A13" s="183" t="s">
        <v>188</v>
      </c>
    </row>
    <row r="14" spans="1:1" x14ac:dyDescent="0.25">
      <c r="A14" s="183" t="s">
        <v>147</v>
      </c>
    </row>
    <row r="15" spans="1:1" x14ac:dyDescent="0.25">
      <c r="A15" s="183" t="s">
        <v>104</v>
      </c>
    </row>
    <row r="16" spans="1:1" x14ac:dyDescent="0.25">
      <c r="A16" s="183" t="s">
        <v>61</v>
      </c>
    </row>
    <row r="17" spans="1:1" ht="15" customHeight="1" x14ac:dyDescent="0.25">
      <c r="A17" s="181" t="s">
        <v>70</v>
      </c>
    </row>
    <row r="18" spans="1:1" ht="15" customHeight="1" x14ac:dyDescent="0.25">
      <c r="A18" s="181" t="s">
        <v>125</v>
      </c>
    </row>
    <row r="19" spans="1:1" x14ac:dyDescent="0.25">
      <c r="A19" s="184" t="s">
        <v>210</v>
      </c>
    </row>
    <row r="20" spans="1:1" x14ac:dyDescent="0.25">
      <c r="A20" s="183" t="s">
        <v>84</v>
      </c>
    </row>
    <row r="21" spans="1:1" x14ac:dyDescent="0.25">
      <c r="A21" s="183" t="s">
        <v>177</v>
      </c>
    </row>
    <row r="22" spans="1:1" x14ac:dyDescent="0.25">
      <c r="A22" s="183" t="s">
        <v>142</v>
      </c>
    </row>
    <row r="23" spans="1:1" x14ac:dyDescent="0.25">
      <c r="A23" s="183" t="s">
        <v>199</v>
      </c>
    </row>
    <row r="24" spans="1:1" x14ac:dyDescent="0.25">
      <c r="A24" s="184" t="s">
        <v>966</v>
      </c>
    </row>
    <row r="25" spans="1:1" x14ac:dyDescent="0.25">
      <c r="A25" s="182" t="s">
        <v>217</v>
      </c>
    </row>
    <row r="26" spans="1:1" x14ac:dyDescent="0.25">
      <c r="A26" s="183" t="s">
        <v>136</v>
      </c>
    </row>
    <row r="27" spans="1:1" x14ac:dyDescent="0.25">
      <c r="A27" s="182" t="s">
        <v>262</v>
      </c>
    </row>
    <row r="28" spans="1:1" x14ac:dyDescent="0.25">
      <c r="A28" s="183" t="s">
        <v>74</v>
      </c>
    </row>
    <row r="29" spans="1:1" x14ac:dyDescent="0.25">
      <c r="A29" s="182" t="s">
        <v>329</v>
      </c>
    </row>
    <row r="30" spans="1:1" x14ac:dyDescent="0.25">
      <c r="A30" s="182" t="s">
        <v>285</v>
      </c>
    </row>
    <row r="31" spans="1:1" x14ac:dyDescent="0.25">
      <c r="A31" s="182" t="s">
        <v>230</v>
      </c>
    </row>
    <row r="32" spans="1:1" x14ac:dyDescent="0.25">
      <c r="A32" s="182" t="s">
        <v>213</v>
      </c>
    </row>
    <row r="33" spans="1:4" x14ac:dyDescent="0.25">
      <c r="A33" s="183" t="s">
        <v>117</v>
      </c>
    </row>
    <row r="34" spans="1:4" ht="15" customHeight="1" x14ac:dyDescent="0.25">
      <c r="A34" s="184" t="s">
        <v>316</v>
      </c>
    </row>
    <row r="35" spans="1:4" ht="15" customHeight="1" x14ac:dyDescent="0.25">
      <c r="A35" s="183" t="s">
        <v>180</v>
      </c>
    </row>
    <row r="36" spans="1:4" x14ac:dyDescent="0.25">
      <c r="A36" s="182" t="s">
        <v>291</v>
      </c>
    </row>
    <row r="37" spans="1:4" x14ac:dyDescent="0.25">
      <c r="A37" s="183" t="s">
        <v>110</v>
      </c>
    </row>
    <row r="38" spans="1:4" x14ac:dyDescent="0.25">
      <c r="A38" s="182" t="s">
        <v>228</v>
      </c>
    </row>
    <row r="39" spans="1:4" ht="15" customHeight="1" x14ac:dyDescent="0.25">
      <c r="A39" s="181" t="s">
        <v>194</v>
      </c>
    </row>
    <row r="40" spans="1:4" x14ac:dyDescent="0.25">
      <c r="A40" s="183" t="s">
        <v>205</v>
      </c>
    </row>
    <row r="41" spans="1:4" x14ac:dyDescent="0.25">
      <c r="A41" s="182" t="s">
        <v>241</v>
      </c>
    </row>
    <row r="42" spans="1:4" x14ac:dyDescent="0.25">
      <c r="A42" s="183" t="s">
        <v>203</v>
      </c>
    </row>
    <row r="43" spans="1:4" x14ac:dyDescent="0.25">
      <c r="A43" s="184" t="s">
        <v>248</v>
      </c>
    </row>
    <row r="44" spans="1:4" ht="18" customHeight="1" x14ac:dyDescent="0.25">
      <c r="A44" s="183" t="s">
        <v>123</v>
      </c>
    </row>
    <row r="45" spans="1:4" x14ac:dyDescent="0.25">
      <c r="A45" s="184" t="s">
        <v>301</v>
      </c>
    </row>
    <row r="46" spans="1:4" ht="15" customHeight="1" x14ac:dyDescent="0.25">
      <c r="A46" s="181" t="s">
        <v>158</v>
      </c>
    </row>
    <row r="47" spans="1:4" x14ac:dyDescent="0.25">
      <c r="A47" s="184" t="s">
        <v>287</v>
      </c>
    </row>
    <row r="48" spans="1:4" x14ac:dyDescent="0.25">
      <c r="A48" s="182" t="s">
        <v>308</v>
      </c>
      <c r="C48" s="85">
        <v>47</v>
      </c>
      <c r="D48" s="85" t="s">
        <v>975</v>
      </c>
    </row>
    <row r="51" spans="1:4" ht="24.75" customHeight="1" x14ac:dyDescent="0.25">
      <c r="A51" s="195" t="s">
        <v>346</v>
      </c>
    </row>
    <row r="52" spans="1:4" x14ac:dyDescent="0.25">
      <c r="A52" s="192" t="s">
        <v>360</v>
      </c>
    </row>
    <row r="53" spans="1:4" ht="15.75" customHeight="1" x14ac:dyDescent="0.25">
      <c r="A53" s="192" t="s">
        <v>362</v>
      </c>
    </row>
    <row r="54" spans="1:4" ht="15" customHeight="1" x14ac:dyDescent="0.25">
      <c r="A54" s="193" t="s">
        <v>369</v>
      </c>
    </row>
    <row r="55" spans="1:4" ht="15.75" customHeight="1" x14ac:dyDescent="0.25">
      <c r="A55" s="192" t="s">
        <v>418</v>
      </c>
    </row>
    <row r="56" spans="1:4" ht="15" customHeight="1" x14ac:dyDescent="0.25">
      <c r="A56" s="192" t="s">
        <v>422</v>
      </c>
    </row>
    <row r="57" spans="1:4" ht="15" customHeight="1" x14ac:dyDescent="0.25">
      <c r="A57" s="192" t="s">
        <v>427</v>
      </c>
    </row>
    <row r="58" spans="1:4" x14ac:dyDescent="0.25">
      <c r="A58" s="194" t="s">
        <v>431</v>
      </c>
    </row>
    <row r="59" spans="1:4" x14ac:dyDescent="0.25">
      <c r="A59" s="194" t="s">
        <v>438</v>
      </c>
    </row>
    <row r="60" spans="1:4" x14ac:dyDescent="0.25">
      <c r="A60" s="192" t="s">
        <v>441</v>
      </c>
    </row>
    <row r="61" spans="1:4" x14ac:dyDescent="0.25">
      <c r="A61" s="192" t="s">
        <v>447</v>
      </c>
    </row>
    <row r="62" spans="1:4" x14ac:dyDescent="0.25">
      <c r="A62" s="192" t="s">
        <v>467</v>
      </c>
    </row>
    <row r="63" spans="1:4" ht="15" customHeight="1" x14ac:dyDescent="0.25">
      <c r="A63" s="192" t="s">
        <v>976</v>
      </c>
      <c r="C63" s="85">
        <v>12</v>
      </c>
      <c r="D63" s="85" t="s">
        <v>977</v>
      </c>
    </row>
    <row r="64" spans="1:4" ht="15" customHeight="1" x14ac:dyDescent="0.25"/>
  </sheetData>
  <sortState xmlns:xlrd2="http://schemas.microsoft.com/office/spreadsheetml/2017/richdata2" ref="A2:A48">
    <sortCondition ref="A2:A48"/>
  </sortState>
  <pageMargins left="0.511811024" right="0.511811024" top="0.78740157499999996" bottom="0.78740157499999996" header="0.31496062000000002" footer="0.3149606200000000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3"/>
  <sheetViews>
    <sheetView topLeftCell="A59" workbookViewId="0">
      <selection activeCell="A73" sqref="A73"/>
    </sheetView>
  </sheetViews>
  <sheetFormatPr defaultRowHeight="15" x14ac:dyDescent="0.25"/>
  <cols>
    <col min="1" max="1" width="30" customWidth="1"/>
    <col min="9" max="9" width="23.140625" customWidth="1"/>
  </cols>
  <sheetData>
    <row r="1" spans="1:1" ht="16.5" thickBot="1" x14ac:dyDescent="0.3">
      <c r="A1" s="150" t="s">
        <v>53</v>
      </c>
    </row>
    <row r="2" spans="1:1" ht="15.75" thickTop="1" x14ac:dyDescent="0.25">
      <c r="A2" s="180" t="s">
        <v>167</v>
      </c>
    </row>
    <row r="3" spans="1:1" ht="15" customHeight="1" x14ac:dyDescent="0.25">
      <c r="A3" s="184" t="s">
        <v>171</v>
      </c>
    </row>
    <row r="4" spans="1:1" ht="15" customHeight="1" x14ac:dyDescent="0.25">
      <c r="A4" s="181" t="s">
        <v>130</v>
      </c>
    </row>
    <row r="5" spans="1:1" ht="15" customHeight="1" x14ac:dyDescent="0.25">
      <c r="A5" s="181" t="s">
        <v>155</v>
      </c>
    </row>
    <row r="6" spans="1:1" x14ac:dyDescent="0.25">
      <c r="A6" s="183" t="s">
        <v>80</v>
      </c>
    </row>
    <row r="7" spans="1:1" x14ac:dyDescent="0.25">
      <c r="A7" s="184" t="s">
        <v>219</v>
      </c>
    </row>
    <row r="8" spans="1:1" x14ac:dyDescent="0.25">
      <c r="A8" s="181" t="s">
        <v>82</v>
      </c>
    </row>
    <row r="9" spans="1:1" x14ac:dyDescent="0.25">
      <c r="A9" s="181" t="s">
        <v>96</v>
      </c>
    </row>
    <row r="10" spans="1:1" x14ac:dyDescent="0.25">
      <c r="A10" s="181" t="s">
        <v>201</v>
      </c>
    </row>
    <row r="11" spans="1:1" x14ac:dyDescent="0.25">
      <c r="A11" s="181" t="s">
        <v>182</v>
      </c>
    </row>
    <row r="12" spans="1:1" x14ac:dyDescent="0.25">
      <c r="A12" s="181" t="s">
        <v>188</v>
      </c>
    </row>
    <row r="13" spans="1:1" x14ac:dyDescent="0.25">
      <c r="A13" s="183" t="s">
        <v>104</v>
      </c>
    </row>
    <row r="14" spans="1:1" x14ac:dyDescent="0.25">
      <c r="A14" s="183" t="s">
        <v>61</v>
      </c>
    </row>
    <row r="15" spans="1:1" ht="15" customHeight="1" x14ac:dyDescent="0.25">
      <c r="A15" s="181" t="s">
        <v>70</v>
      </c>
    </row>
    <row r="16" spans="1:1" x14ac:dyDescent="0.25">
      <c r="A16" s="183" t="s">
        <v>125</v>
      </c>
    </row>
    <row r="17" spans="1:1" x14ac:dyDescent="0.25">
      <c r="A17" s="182" t="s">
        <v>272</v>
      </c>
    </row>
    <row r="18" spans="1:1" x14ac:dyDescent="0.25">
      <c r="A18" s="182" t="s">
        <v>210</v>
      </c>
    </row>
    <row r="19" spans="1:1" ht="15" customHeight="1" x14ac:dyDescent="0.25">
      <c r="A19" s="181" t="s">
        <v>84</v>
      </c>
    </row>
    <row r="20" spans="1:1" x14ac:dyDescent="0.25">
      <c r="A20" s="182" t="s">
        <v>260</v>
      </c>
    </row>
    <row r="21" spans="1:1" ht="15" customHeight="1" x14ac:dyDescent="0.25">
      <c r="A21" s="184" t="s">
        <v>237</v>
      </c>
    </row>
    <row r="22" spans="1:1" ht="15" customHeight="1" x14ac:dyDescent="0.25">
      <c r="A22" s="184" t="s">
        <v>251</v>
      </c>
    </row>
    <row r="23" spans="1:1" x14ac:dyDescent="0.25">
      <c r="A23" s="181" t="s">
        <v>177</v>
      </c>
    </row>
    <row r="24" spans="1:1" ht="18.75" customHeight="1" x14ac:dyDescent="0.25">
      <c r="A24" s="183" t="s">
        <v>142</v>
      </c>
    </row>
    <row r="25" spans="1:1" ht="18" customHeight="1" x14ac:dyDescent="0.25">
      <c r="A25" s="183" t="s">
        <v>199</v>
      </c>
    </row>
    <row r="26" spans="1:1" x14ac:dyDescent="0.25">
      <c r="A26" s="182" t="s">
        <v>336</v>
      </c>
    </row>
    <row r="27" spans="1:1" x14ac:dyDescent="0.25">
      <c r="A27" s="181" t="s">
        <v>144</v>
      </c>
    </row>
    <row r="28" spans="1:1" x14ac:dyDescent="0.25">
      <c r="A28" s="182" t="s">
        <v>340</v>
      </c>
    </row>
    <row r="29" spans="1:1" x14ac:dyDescent="0.25">
      <c r="A29" s="182" t="s">
        <v>276</v>
      </c>
    </row>
    <row r="30" spans="1:1" x14ac:dyDescent="0.25">
      <c r="A30" s="182" t="s">
        <v>323</v>
      </c>
    </row>
    <row r="31" spans="1:1" ht="30" x14ac:dyDescent="0.25">
      <c r="A31" s="182" t="s">
        <v>966</v>
      </c>
    </row>
    <row r="32" spans="1:1" x14ac:dyDescent="0.25">
      <c r="A32" s="182" t="s">
        <v>217</v>
      </c>
    </row>
    <row r="33" spans="1:1" x14ac:dyDescent="0.25">
      <c r="A33" s="183" t="s">
        <v>136</v>
      </c>
    </row>
    <row r="34" spans="1:1" ht="30" x14ac:dyDescent="0.25">
      <c r="A34" s="182" t="s">
        <v>262</v>
      </c>
    </row>
    <row r="35" spans="1:1" ht="30" x14ac:dyDescent="0.25">
      <c r="A35" s="183" t="s">
        <v>74</v>
      </c>
    </row>
    <row r="36" spans="1:1" x14ac:dyDescent="0.25">
      <c r="A36" s="182" t="s">
        <v>329</v>
      </c>
    </row>
    <row r="37" spans="1:1" ht="15" customHeight="1" x14ac:dyDescent="0.25">
      <c r="A37" s="181" t="s">
        <v>55</v>
      </c>
    </row>
    <row r="38" spans="1:1" x14ac:dyDescent="0.25">
      <c r="A38" s="182" t="s">
        <v>230</v>
      </c>
    </row>
    <row r="39" spans="1:1" x14ac:dyDescent="0.25">
      <c r="A39" s="182" t="s">
        <v>213</v>
      </c>
    </row>
    <row r="40" spans="1:1" x14ac:dyDescent="0.25">
      <c r="A40" s="183" t="s">
        <v>117</v>
      </c>
    </row>
    <row r="41" spans="1:1" x14ac:dyDescent="0.25">
      <c r="A41" s="182" t="s">
        <v>316</v>
      </c>
    </row>
    <row r="42" spans="1:1" ht="15" customHeight="1" x14ac:dyDescent="0.25">
      <c r="A42" s="183" t="s">
        <v>127</v>
      </c>
    </row>
    <row r="43" spans="1:1" x14ac:dyDescent="0.25">
      <c r="A43" s="182" t="s">
        <v>268</v>
      </c>
    </row>
    <row r="44" spans="1:1" x14ac:dyDescent="0.25">
      <c r="A44" s="183" t="s">
        <v>153</v>
      </c>
    </row>
    <row r="45" spans="1:1" x14ac:dyDescent="0.25">
      <c r="A45" s="183" t="s">
        <v>180</v>
      </c>
    </row>
    <row r="46" spans="1:1" x14ac:dyDescent="0.25">
      <c r="A46" s="182" t="s">
        <v>291</v>
      </c>
    </row>
    <row r="47" spans="1:1" x14ac:dyDescent="0.25">
      <c r="A47" s="183" t="s">
        <v>110</v>
      </c>
    </row>
    <row r="48" spans="1:1" x14ac:dyDescent="0.25">
      <c r="A48" s="185" t="s">
        <v>228</v>
      </c>
    </row>
    <row r="49" spans="1:1" ht="15.75" customHeight="1" x14ac:dyDescent="0.25">
      <c r="A49" s="181" t="s">
        <v>194</v>
      </c>
    </row>
    <row r="50" spans="1:1" x14ac:dyDescent="0.25">
      <c r="A50" s="183" t="s">
        <v>205</v>
      </c>
    </row>
    <row r="51" spans="1:1" x14ac:dyDescent="0.25">
      <c r="A51" s="182" t="s">
        <v>978</v>
      </c>
    </row>
    <row r="52" spans="1:1" ht="15.75" customHeight="1" x14ac:dyDescent="0.25">
      <c r="A52" s="184" t="s">
        <v>241</v>
      </c>
    </row>
    <row r="53" spans="1:1" x14ac:dyDescent="0.25">
      <c r="A53" s="182" t="s">
        <v>297</v>
      </c>
    </row>
    <row r="54" spans="1:1" x14ac:dyDescent="0.25">
      <c r="A54" s="183" t="s">
        <v>203</v>
      </c>
    </row>
    <row r="55" spans="1:1" x14ac:dyDescent="0.25">
      <c r="A55" s="184" t="s">
        <v>248</v>
      </c>
    </row>
    <row r="56" spans="1:1" x14ac:dyDescent="0.25">
      <c r="A56" s="183" t="s">
        <v>123</v>
      </c>
    </row>
    <row r="57" spans="1:1" ht="15" customHeight="1" x14ac:dyDescent="0.25">
      <c r="A57" s="184" t="s">
        <v>264</v>
      </c>
    </row>
    <row r="58" spans="1:1" x14ac:dyDescent="0.25">
      <c r="A58" s="184" t="s">
        <v>289</v>
      </c>
    </row>
    <row r="59" spans="1:1" x14ac:dyDescent="0.25">
      <c r="A59" s="182" t="s">
        <v>301</v>
      </c>
    </row>
    <row r="60" spans="1:1" x14ac:dyDescent="0.25">
      <c r="A60" s="183" t="s">
        <v>158</v>
      </c>
    </row>
    <row r="61" spans="1:1" x14ac:dyDescent="0.25">
      <c r="A61" s="182" t="s">
        <v>306</v>
      </c>
    </row>
    <row r="62" spans="1:1" x14ac:dyDescent="0.25">
      <c r="A62" s="182" t="s">
        <v>287</v>
      </c>
    </row>
    <row r="63" spans="1:1" x14ac:dyDescent="0.25">
      <c r="A63" s="182" t="s">
        <v>308</v>
      </c>
    </row>
    <row r="67" spans="1:1" ht="16.5" thickBot="1" x14ac:dyDescent="0.3">
      <c r="A67" s="150" t="s">
        <v>346</v>
      </c>
    </row>
    <row r="68" spans="1:1" ht="15.75" thickTop="1" x14ac:dyDescent="0.25">
      <c r="A68" s="186" t="s">
        <v>348</v>
      </c>
    </row>
    <row r="69" spans="1:1" x14ac:dyDescent="0.25">
      <c r="A69" s="187" t="s">
        <v>360</v>
      </c>
    </row>
    <row r="70" spans="1:1" x14ac:dyDescent="0.25">
      <c r="A70" s="187" t="s">
        <v>362</v>
      </c>
    </row>
    <row r="71" spans="1:1" x14ac:dyDescent="0.25">
      <c r="A71" s="188" t="s">
        <v>369</v>
      </c>
    </row>
    <row r="72" spans="1:1" x14ac:dyDescent="0.25">
      <c r="A72" s="187" t="s">
        <v>418</v>
      </c>
    </row>
    <row r="73" spans="1:1" x14ac:dyDescent="0.25">
      <c r="A73" s="187" t="s">
        <v>422</v>
      </c>
    </row>
    <row r="74" spans="1:1" x14ac:dyDescent="0.25">
      <c r="A74" s="187" t="s">
        <v>427</v>
      </c>
    </row>
    <row r="75" spans="1:1" x14ac:dyDescent="0.25">
      <c r="A75" s="189" t="s">
        <v>431</v>
      </c>
    </row>
    <row r="76" spans="1:1" x14ac:dyDescent="0.25">
      <c r="A76" s="189" t="s">
        <v>438</v>
      </c>
    </row>
    <row r="77" spans="1:1" x14ac:dyDescent="0.25">
      <c r="A77" s="187" t="s">
        <v>441</v>
      </c>
    </row>
    <row r="78" spans="1:1" x14ac:dyDescent="0.25">
      <c r="A78" s="187" t="s">
        <v>447</v>
      </c>
    </row>
    <row r="79" spans="1:1" x14ac:dyDescent="0.25">
      <c r="A79" s="189" t="s">
        <v>458</v>
      </c>
    </row>
    <row r="80" spans="1:1" ht="30" x14ac:dyDescent="0.25">
      <c r="A80" s="189" t="s">
        <v>465</v>
      </c>
    </row>
    <row r="81" spans="1:1" x14ac:dyDescent="0.25">
      <c r="A81" s="187" t="s">
        <v>467</v>
      </c>
    </row>
    <row r="82" spans="1:1" ht="17.25" customHeight="1" x14ac:dyDescent="0.25">
      <c r="A82" s="190" t="s">
        <v>979</v>
      </c>
    </row>
    <row r="83" spans="1:1" ht="15.75" customHeight="1" x14ac:dyDescent="0.25"/>
  </sheetData>
  <sortState xmlns:xlrd2="http://schemas.microsoft.com/office/spreadsheetml/2017/richdata2" ref="A2:A63">
    <sortCondition ref="A2:A63"/>
  </sortState>
  <pageMargins left="0.511811024" right="0.511811024" top="0.78740157499999996" bottom="0.78740157499999996" header="0.31496062000000002" footer="0.3149606200000000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58"/>
  <sheetViews>
    <sheetView topLeftCell="A46" workbookViewId="0">
      <selection activeCell="G67" sqref="G67"/>
    </sheetView>
  </sheetViews>
  <sheetFormatPr defaultRowHeight="15" x14ac:dyDescent="0.25"/>
  <cols>
    <col min="1" max="1" width="24.140625" customWidth="1"/>
    <col min="3" max="3" width="13.140625" customWidth="1"/>
    <col min="7" max="7" width="18.28515625" customWidth="1"/>
  </cols>
  <sheetData>
    <row r="1" spans="1:1" ht="15.75" thickTop="1" x14ac:dyDescent="0.25">
      <c r="A1" s="175" t="s">
        <v>55</v>
      </c>
    </row>
    <row r="2" spans="1:1" x14ac:dyDescent="0.25">
      <c r="A2" s="86" t="s">
        <v>61</v>
      </c>
    </row>
    <row r="3" spans="1:1" ht="15.75" customHeight="1" x14ac:dyDescent="0.25">
      <c r="A3" s="86" t="s">
        <v>70</v>
      </c>
    </row>
    <row r="4" spans="1:1" ht="31.5" customHeight="1" x14ac:dyDescent="0.25">
      <c r="A4" s="86" t="s">
        <v>74</v>
      </c>
    </row>
    <row r="5" spans="1:1" ht="30" x14ac:dyDescent="0.25">
      <c r="A5" s="82" t="s">
        <v>78</v>
      </c>
    </row>
    <row r="6" spans="1:1" x14ac:dyDescent="0.25">
      <c r="A6" s="82" t="s">
        <v>80</v>
      </c>
    </row>
    <row r="7" spans="1:1" x14ac:dyDescent="0.25">
      <c r="A7" s="86" t="s">
        <v>84</v>
      </c>
    </row>
    <row r="8" spans="1:1" x14ac:dyDescent="0.25">
      <c r="A8" s="86" t="s">
        <v>91</v>
      </c>
    </row>
    <row r="9" spans="1:1" x14ac:dyDescent="0.25">
      <c r="A9" s="86" t="s">
        <v>96</v>
      </c>
    </row>
    <row r="10" spans="1:1" x14ac:dyDescent="0.25">
      <c r="A10" s="86" t="s">
        <v>104</v>
      </c>
    </row>
    <row r="11" spans="1:1" x14ac:dyDescent="0.25">
      <c r="A11" s="82" t="s">
        <v>108</v>
      </c>
    </row>
    <row r="12" spans="1:1" x14ac:dyDescent="0.25">
      <c r="A12" s="86" t="s">
        <v>110</v>
      </c>
    </row>
    <row r="13" spans="1:1" x14ac:dyDescent="0.25">
      <c r="A13" s="86" t="s">
        <v>117</v>
      </c>
    </row>
    <row r="14" spans="1:1" ht="17.25" customHeight="1" x14ac:dyDescent="0.25">
      <c r="A14" s="82" t="s">
        <v>123</v>
      </c>
    </row>
    <row r="15" spans="1:1" x14ac:dyDescent="0.25">
      <c r="A15" s="82" t="s">
        <v>125</v>
      </c>
    </row>
    <row r="16" spans="1:1" x14ac:dyDescent="0.25">
      <c r="A16" s="82" t="s">
        <v>130</v>
      </c>
    </row>
    <row r="17" spans="1:1" ht="30" x14ac:dyDescent="0.25">
      <c r="A17" s="82" t="s">
        <v>136</v>
      </c>
    </row>
    <row r="18" spans="1:1" ht="30" x14ac:dyDescent="0.25">
      <c r="A18" s="82" t="s">
        <v>142</v>
      </c>
    </row>
    <row r="19" spans="1:1" ht="18" customHeight="1" x14ac:dyDescent="0.25">
      <c r="A19" s="82" t="s">
        <v>153</v>
      </c>
    </row>
    <row r="20" spans="1:1" ht="15" customHeight="1" x14ac:dyDescent="0.25">
      <c r="A20" s="86" t="s">
        <v>155</v>
      </c>
    </row>
    <row r="21" spans="1:1" ht="15.75" customHeight="1" x14ac:dyDescent="0.25">
      <c r="A21" s="86" t="s">
        <v>158</v>
      </c>
    </row>
    <row r="22" spans="1:1" x14ac:dyDescent="0.25">
      <c r="A22" s="86" t="s">
        <v>167</v>
      </c>
    </row>
    <row r="23" spans="1:1" x14ac:dyDescent="0.25">
      <c r="A23" s="82" t="s">
        <v>177</v>
      </c>
    </row>
    <row r="24" spans="1:1" ht="30" x14ac:dyDescent="0.25">
      <c r="A24" s="82" t="s">
        <v>180</v>
      </c>
    </row>
    <row r="25" spans="1:1" x14ac:dyDescent="0.25">
      <c r="A25" s="86" t="s">
        <v>182</v>
      </c>
    </row>
    <row r="26" spans="1:1" x14ac:dyDescent="0.25">
      <c r="A26" s="82" t="s">
        <v>188</v>
      </c>
    </row>
    <row r="27" spans="1:1" ht="19.5" customHeight="1" x14ac:dyDescent="0.25">
      <c r="A27" s="82" t="s">
        <v>194</v>
      </c>
    </row>
    <row r="28" spans="1:1" ht="30" x14ac:dyDescent="0.25">
      <c r="A28" s="82" t="s">
        <v>199</v>
      </c>
    </row>
    <row r="29" spans="1:1" x14ac:dyDescent="0.25">
      <c r="A29" s="82" t="s">
        <v>201</v>
      </c>
    </row>
    <row r="30" spans="1:1" x14ac:dyDescent="0.25">
      <c r="A30" s="82" t="s">
        <v>203</v>
      </c>
    </row>
    <row r="31" spans="1:1" x14ac:dyDescent="0.25">
      <c r="A31" s="82" t="s">
        <v>205</v>
      </c>
    </row>
    <row r="32" spans="1:1" ht="30" x14ac:dyDescent="0.25">
      <c r="A32" s="84" t="s">
        <v>210</v>
      </c>
    </row>
    <row r="33" spans="1:3" x14ac:dyDescent="0.25">
      <c r="A33" s="84" t="s">
        <v>213</v>
      </c>
    </row>
    <row r="34" spans="1:3" ht="16.5" customHeight="1" x14ac:dyDescent="0.25">
      <c r="A34" s="84" t="s">
        <v>217</v>
      </c>
    </row>
    <row r="35" spans="1:3" ht="15.75" customHeight="1" x14ac:dyDescent="0.25">
      <c r="A35" s="83" t="s">
        <v>219</v>
      </c>
    </row>
    <row r="36" spans="1:3" x14ac:dyDescent="0.25">
      <c r="A36" s="84" t="s">
        <v>228</v>
      </c>
    </row>
    <row r="37" spans="1:3" x14ac:dyDescent="0.25">
      <c r="A37" s="84" t="s">
        <v>230</v>
      </c>
    </row>
    <row r="38" spans="1:3" x14ac:dyDescent="0.25">
      <c r="A38" s="84" t="s">
        <v>264</v>
      </c>
    </row>
    <row r="39" spans="1:3" x14ac:dyDescent="0.25">
      <c r="A39" s="84" t="s">
        <v>280</v>
      </c>
    </row>
    <row r="40" spans="1:3" x14ac:dyDescent="0.25">
      <c r="A40" s="84" t="s">
        <v>287</v>
      </c>
    </row>
    <row r="41" spans="1:3" ht="17.25" customHeight="1" x14ac:dyDescent="0.25">
      <c r="A41" s="83" t="s">
        <v>291</v>
      </c>
    </row>
    <row r="42" spans="1:3" x14ac:dyDescent="0.25">
      <c r="A42" s="83" t="s">
        <v>301</v>
      </c>
    </row>
    <row r="43" spans="1:3" x14ac:dyDescent="0.25">
      <c r="A43" s="83" t="s">
        <v>316</v>
      </c>
    </row>
    <row r="44" spans="1:3" x14ac:dyDescent="0.25">
      <c r="A44" s="84" t="s">
        <v>329</v>
      </c>
    </row>
    <row r="45" spans="1:3" ht="18" customHeight="1" x14ac:dyDescent="0.25">
      <c r="A45" s="84" t="s">
        <v>336</v>
      </c>
      <c r="C45" s="85" t="s">
        <v>980</v>
      </c>
    </row>
    <row r="46" spans="1:3" ht="20.100000000000001" customHeight="1" x14ac:dyDescent="0.25"/>
    <row r="47" spans="1:3" ht="20.100000000000001" customHeight="1" x14ac:dyDescent="0.25"/>
    <row r="48" spans="1:3" ht="15.75" customHeight="1" x14ac:dyDescent="0.25">
      <c r="A48" s="88" t="s">
        <v>360</v>
      </c>
    </row>
    <row r="49" spans="1:3" ht="16.5" customHeight="1" x14ac:dyDescent="0.25">
      <c r="A49" s="88" t="s">
        <v>362</v>
      </c>
    </row>
    <row r="50" spans="1:3" ht="17.25" customHeight="1" x14ac:dyDescent="0.25">
      <c r="A50" s="88" t="s">
        <v>369</v>
      </c>
    </row>
    <row r="51" spans="1:3" ht="20.100000000000001" customHeight="1" x14ac:dyDescent="0.25">
      <c r="A51" s="88" t="s">
        <v>418</v>
      </c>
    </row>
    <row r="52" spans="1:3" ht="17.25" customHeight="1" x14ac:dyDescent="0.25">
      <c r="A52" s="88" t="s">
        <v>422</v>
      </c>
    </row>
    <row r="53" spans="1:3" ht="15.75" customHeight="1" x14ac:dyDescent="0.25">
      <c r="A53" s="176" t="s">
        <v>431</v>
      </c>
    </row>
    <row r="54" spans="1:3" ht="17.25" customHeight="1" x14ac:dyDescent="0.25">
      <c r="A54" s="88" t="s">
        <v>441</v>
      </c>
    </row>
    <row r="55" spans="1:3" ht="20.100000000000001" customHeight="1" x14ac:dyDescent="0.25">
      <c r="A55" s="88" t="s">
        <v>447</v>
      </c>
    </row>
    <row r="56" spans="1:3" ht="27" customHeight="1" x14ac:dyDescent="0.25">
      <c r="A56" s="176" t="s">
        <v>465</v>
      </c>
    </row>
    <row r="57" spans="1:3" ht="15.75" customHeight="1" x14ac:dyDescent="0.25">
      <c r="A57" s="88" t="s">
        <v>467</v>
      </c>
    </row>
    <row r="58" spans="1:3" ht="15.75" customHeight="1" x14ac:dyDescent="0.25">
      <c r="A58" s="177" t="s">
        <v>477</v>
      </c>
      <c r="C58" s="85" t="s">
        <v>962</v>
      </c>
    </row>
  </sheetData>
  <pageMargins left="0.511811024" right="0.511811024" top="0.78740157499999996" bottom="0.78740157499999996" header="0.31496062000000002" footer="0.3149606200000000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D68"/>
  <sheetViews>
    <sheetView topLeftCell="A49" workbookViewId="0">
      <selection activeCell="J68" sqref="J68"/>
    </sheetView>
  </sheetViews>
  <sheetFormatPr defaultRowHeight="15" x14ac:dyDescent="0.25"/>
  <cols>
    <col min="1" max="1" width="31.7109375" style="168" customWidth="1"/>
    <col min="3" max="3" width="10.28515625" customWidth="1"/>
    <col min="4" max="4" width="10.7109375" customWidth="1"/>
  </cols>
  <sheetData>
    <row r="2" spans="1:1" ht="16.5" thickBot="1" x14ac:dyDescent="0.3">
      <c r="A2" s="167" t="s">
        <v>53</v>
      </c>
    </row>
    <row r="3" spans="1:1" ht="15.75" thickTop="1" x14ac:dyDescent="0.25">
      <c r="A3" s="161" t="s">
        <v>167</v>
      </c>
    </row>
    <row r="4" spans="1:1" x14ac:dyDescent="0.25">
      <c r="A4" s="166" t="s">
        <v>130</v>
      </c>
    </row>
    <row r="5" spans="1:1" x14ac:dyDescent="0.25">
      <c r="A5" s="165" t="s">
        <v>280</v>
      </c>
    </row>
    <row r="6" spans="1:1" x14ac:dyDescent="0.25">
      <c r="A6" s="166" t="s">
        <v>155</v>
      </c>
    </row>
    <row r="7" spans="1:1" x14ac:dyDescent="0.25">
      <c r="A7" s="166" t="s">
        <v>80</v>
      </c>
    </row>
    <row r="8" spans="1:1" x14ac:dyDescent="0.25">
      <c r="A8" s="162" t="s">
        <v>219</v>
      </c>
    </row>
    <row r="9" spans="1:1" x14ac:dyDescent="0.25">
      <c r="A9" s="90" t="s">
        <v>96</v>
      </c>
    </row>
    <row r="10" spans="1:1" x14ac:dyDescent="0.25">
      <c r="A10" s="166" t="s">
        <v>201</v>
      </c>
    </row>
    <row r="11" spans="1:1" x14ac:dyDescent="0.25">
      <c r="A11" s="166" t="s">
        <v>182</v>
      </c>
    </row>
    <row r="12" spans="1:1" x14ac:dyDescent="0.25">
      <c r="A12" s="166" t="s">
        <v>188</v>
      </c>
    </row>
    <row r="13" spans="1:1" x14ac:dyDescent="0.25">
      <c r="A13" s="166" t="s">
        <v>91</v>
      </c>
    </row>
    <row r="14" spans="1:1" x14ac:dyDescent="0.25">
      <c r="A14" s="166" t="s">
        <v>196</v>
      </c>
    </row>
    <row r="15" spans="1:1" x14ac:dyDescent="0.25">
      <c r="A15" s="90" t="s">
        <v>104</v>
      </c>
    </row>
    <row r="16" spans="1:1" x14ac:dyDescent="0.25">
      <c r="A16" s="90" t="s">
        <v>61</v>
      </c>
    </row>
    <row r="17" spans="1:1" x14ac:dyDescent="0.25">
      <c r="A17" s="90" t="s">
        <v>65</v>
      </c>
    </row>
    <row r="18" spans="1:1" x14ac:dyDescent="0.25">
      <c r="A18" s="90" t="s">
        <v>70</v>
      </c>
    </row>
    <row r="19" spans="1:1" x14ac:dyDescent="0.25">
      <c r="A19" s="90" t="s">
        <v>125</v>
      </c>
    </row>
    <row r="20" spans="1:1" x14ac:dyDescent="0.25">
      <c r="A20" s="162" t="s">
        <v>210</v>
      </c>
    </row>
    <row r="21" spans="1:1" x14ac:dyDescent="0.25">
      <c r="A21" s="166" t="s">
        <v>84</v>
      </c>
    </row>
    <row r="22" spans="1:1" x14ac:dyDescent="0.25">
      <c r="A22" s="165" t="s">
        <v>981</v>
      </c>
    </row>
    <row r="23" spans="1:1" x14ac:dyDescent="0.25">
      <c r="A23" s="165" t="s">
        <v>251</v>
      </c>
    </row>
    <row r="24" spans="1:1" x14ac:dyDescent="0.25">
      <c r="A24" s="90" t="s">
        <v>177</v>
      </c>
    </row>
    <row r="25" spans="1:1" x14ac:dyDescent="0.25">
      <c r="A25" s="90" t="s">
        <v>142</v>
      </c>
    </row>
    <row r="26" spans="1:1" x14ac:dyDescent="0.25">
      <c r="A26" s="166" t="s">
        <v>199</v>
      </c>
    </row>
    <row r="27" spans="1:1" x14ac:dyDescent="0.25">
      <c r="A27" s="162" t="s">
        <v>276</v>
      </c>
    </row>
    <row r="28" spans="1:1" x14ac:dyDescent="0.25">
      <c r="A28" s="162" t="s">
        <v>217</v>
      </c>
    </row>
    <row r="29" spans="1:1" x14ac:dyDescent="0.25">
      <c r="A29" s="166" t="s">
        <v>136</v>
      </c>
    </row>
    <row r="30" spans="1:1" x14ac:dyDescent="0.25">
      <c r="A30" s="90" t="s">
        <v>78</v>
      </c>
    </row>
    <row r="31" spans="1:1" x14ac:dyDescent="0.25">
      <c r="A31" s="90" t="s">
        <v>74</v>
      </c>
    </row>
    <row r="32" spans="1:1" x14ac:dyDescent="0.25">
      <c r="A32" s="162" t="s">
        <v>329</v>
      </c>
    </row>
    <row r="33" spans="1:1" x14ac:dyDescent="0.25">
      <c r="A33" s="90" t="s">
        <v>55</v>
      </c>
    </row>
    <row r="34" spans="1:1" x14ac:dyDescent="0.25">
      <c r="A34" s="162" t="s">
        <v>230</v>
      </c>
    </row>
    <row r="35" spans="1:1" x14ac:dyDescent="0.25">
      <c r="A35" s="162" t="s">
        <v>213</v>
      </c>
    </row>
    <row r="36" spans="1:1" x14ac:dyDescent="0.25">
      <c r="A36" s="90" t="s">
        <v>117</v>
      </c>
    </row>
    <row r="37" spans="1:1" x14ac:dyDescent="0.25">
      <c r="A37" s="165" t="s">
        <v>316</v>
      </c>
    </row>
    <row r="38" spans="1:1" x14ac:dyDescent="0.25">
      <c r="A38" s="162" t="s">
        <v>268</v>
      </c>
    </row>
    <row r="39" spans="1:1" x14ac:dyDescent="0.25">
      <c r="A39" s="90" t="s">
        <v>153</v>
      </c>
    </row>
    <row r="40" spans="1:1" x14ac:dyDescent="0.25">
      <c r="A40" s="90" t="s">
        <v>180</v>
      </c>
    </row>
    <row r="41" spans="1:1" x14ac:dyDescent="0.25">
      <c r="A41" s="162" t="s">
        <v>291</v>
      </c>
    </row>
    <row r="42" spans="1:1" x14ac:dyDescent="0.25">
      <c r="A42" s="163" t="s">
        <v>228</v>
      </c>
    </row>
    <row r="43" spans="1:1" x14ac:dyDescent="0.25">
      <c r="A43" s="90" t="s">
        <v>194</v>
      </c>
    </row>
    <row r="44" spans="1:1" x14ac:dyDescent="0.25">
      <c r="A44" s="166" t="s">
        <v>205</v>
      </c>
    </row>
    <row r="45" spans="1:1" x14ac:dyDescent="0.25">
      <c r="A45" s="162" t="s">
        <v>978</v>
      </c>
    </row>
    <row r="46" spans="1:1" x14ac:dyDescent="0.25">
      <c r="A46" s="162" t="s">
        <v>241</v>
      </c>
    </row>
    <row r="47" spans="1:1" x14ac:dyDescent="0.25">
      <c r="A47" s="166" t="s">
        <v>203</v>
      </c>
    </row>
    <row r="48" spans="1:1" x14ac:dyDescent="0.25">
      <c r="A48" s="165" t="s">
        <v>248</v>
      </c>
    </row>
    <row r="49" spans="1:4" x14ac:dyDescent="0.25">
      <c r="A49" s="166" t="s">
        <v>123</v>
      </c>
    </row>
    <row r="50" spans="1:4" x14ac:dyDescent="0.25">
      <c r="A50" s="162" t="s">
        <v>301</v>
      </c>
    </row>
    <row r="51" spans="1:4" x14ac:dyDescent="0.25">
      <c r="A51" s="166" t="s">
        <v>158</v>
      </c>
    </row>
    <row r="52" spans="1:4" x14ac:dyDescent="0.25">
      <c r="A52" s="162" t="s">
        <v>287</v>
      </c>
    </row>
    <row r="53" spans="1:4" x14ac:dyDescent="0.25">
      <c r="A53" s="162" t="s">
        <v>308</v>
      </c>
      <c r="C53" s="85">
        <v>51</v>
      </c>
      <c r="D53" s="85" t="s">
        <v>975</v>
      </c>
    </row>
    <row r="56" spans="1:4" ht="16.5" thickBot="1" x14ac:dyDescent="0.3">
      <c r="A56" s="150" t="s">
        <v>346</v>
      </c>
    </row>
    <row r="57" spans="1:4" ht="15.75" thickTop="1" x14ac:dyDescent="0.25">
      <c r="A57" s="161" t="s">
        <v>362</v>
      </c>
    </row>
    <row r="58" spans="1:4" x14ac:dyDescent="0.25">
      <c r="A58" s="164" t="s">
        <v>348</v>
      </c>
    </row>
    <row r="59" spans="1:4" x14ac:dyDescent="0.25">
      <c r="A59" s="166" t="s">
        <v>360</v>
      </c>
    </row>
    <row r="60" spans="1:4" x14ac:dyDescent="0.25">
      <c r="A60" s="169" t="s">
        <v>369</v>
      </c>
    </row>
    <row r="61" spans="1:4" x14ac:dyDescent="0.25">
      <c r="A61" s="90" t="s">
        <v>418</v>
      </c>
    </row>
    <row r="62" spans="1:4" x14ac:dyDescent="0.25">
      <c r="A62" s="166" t="s">
        <v>422</v>
      </c>
    </row>
    <row r="63" spans="1:4" x14ac:dyDescent="0.25">
      <c r="A63" s="165" t="s">
        <v>431</v>
      </c>
    </row>
    <row r="64" spans="1:4" x14ac:dyDescent="0.25">
      <c r="A64" s="90" t="s">
        <v>441</v>
      </c>
    </row>
    <row r="65" spans="1:4" x14ac:dyDescent="0.25">
      <c r="A65" s="166" t="s">
        <v>447</v>
      </c>
    </row>
    <row r="66" spans="1:4" x14ac:dyDescent="0.25">
      <c r="A66" s="165" t="s">
        <v>465</v>
      </c>
    </row>
    <row r="67" spans="1:4" x14ac:dyDescent="0.25">
      <c r="A67" s="166" t="s">
        <v>467</v>
      </c>
    </row>
    <row r="68" spans="1:4" x14ac:dyDescent="0.25">
      <c r="A68" s="170" t="s">
        <v>477</v>
      </c>
      <c r="C68" s="85">
        <v>12</v>
      </c>
      <c r="D68" s="85" t="s">
        <v>982</v>
      </c>
    </row>
  </sheetData>
  <sortState xmlns:xlrd2="http://schemas.microsoft.com/office/spreadsheetml/2017/richdata2" ref="A3:A53">
    <sortCondition ref="A3:A53"/>
  </sortState>
  <pageMargins left="0.511811024" right="0.511811024" top="0.78740157499999996" bottom="0.78740157499999996" header="0.31496062000000002" footer="0.3149606200000000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67"/>
  <sheetViews>
    <sheetView topLeftCell="A49" workbookViewId="0">
      <selection activeCell="G64" sqref="G64"/>
    </sheetView>
  </sheetViews>
  <sheetFormatPr defaultRowHeight="15" x14ac:dyDescent="0.25"/>
  <cols>
    <col min="1" max="1" width="28.85546875" customWidth="1"/>
    <col min="3" max="3" width="12.85546875" customWidth="1"/>
    <col min="7" max="7" width="27.42578125" style="153" customWidth="1"/>
  </cols>
  <sheetData>
    <row r="1" spans="1:1" ht="16.5" thickBot="1" x14ac:dyDescent="0.3">
      <c r="A1" s="154" t="s">
        <v>53</v>
      </c>
    </row>
    <row r="2" spans="1:1" ht="15.75" thickTop="1" x14ac:dyDescent="0.25">
      <c r="A2" s="145" t="s">
        <v>167</v>
      </c>
    </row>
    <row r="3" spans="1:1" x14ac:dyDescent="0.25">
      <c r="A3" s="138" t="s">
        <v>130</v>
      </c>
    </row>
    <row r="4" spans="1:1" x14ac:dyDescent="0.25">
      <c r="A4" s="140" t="s">
        <v>280</v>
      </c>
    </row>
    <row r="5" spans="1:1" x14ac:dyDescent="0.25">
      <c r="A5" s="138" t="s">
        <v>155</v>
      </c>
    </row>
    <row r="6" spans="1:1" x14ac:dyDescent="0.25">
      <c r="A6" s="139" t="s">
        <v>80</v>
      </c>
    </row>
    <row r="7" spans="1:1" x14ac:dyDescent="0.25">
      <c r="A7" s="143" t="s">
        <v>219</v>
      </c>
    </row>
    <row r="8" spans="1:1" x14ac:dyDescent="0.25">
      <c r="A8" s="138" t="s">
        <v>96</v>
      </c>
    </row>
    <row r="9" spans="1:1" x14ac:dyDescent="0.25">
      <c r="A9" s="138" t="s">
        <v>201</v>
      </c>
    </row>
    <row r="10" spans="1:1" x14ac:dyDescent="0.25">
      <c r="A10" s="138" t="s">
        <v>182</v>
      </c>
    </row>
    <row r="11" spans="1:1" x14ac:dyDescent="0.25">
      <c r="A11" s="138" t="s">
        <v>188</v>
      </c>
    </row>
    <row r="12" spans="1:1" x14ac:dyDescent="0.25">
      <c r="A12" s="142" t="s">
        <v>91</v>
      </c>
    </row>
    <row r="13" spans="1:1" x14ac:dyDescent="0.25">
      <c r="A13" s="138" t="s">
        <v>196</v>
      </c>
    </row>
    <row r="14" spans="1:1" x14ac:dyDescent="0.25">
      <c r="A14" s="142" t="s">
        <v>104</v>
      </c>
    </row>
    <row r="15" spans="1:1" x14ac:dyDescent="0.25">
      <c r="A15" s="142" t="s">
        <v>61</v>
      </c>
    </row>
    <row r="16" spans="1:1" x14ac:dyDescent="0.25">
      <c r="A16" s="142" t="s">
        <v>70</v>
      </c>
    </row>
    <row r="17" spans="1:1" x14ac:dyDescent="0.25">
      <c r="A17" s="142" t="s">
        <v>125</v>
      </c>
    </row>
    <row r="18" spans="1:1" x14ac:dyDescent="0.25">
      <c r="A18" s="143" t="s">
        <v>210</v>
      </c>
    </row>
    <row r="19" spans="1:1" x14ac:dyDescent="0.25">
      <c r="A19" s="142" t="s">
        <v>84</v>
      </c>
    </row>
    <row r="20" spans="1:1" x14ac:dyDescent="0.25">
      <c r="A20" s="140" t="s">
        <v>237</v>
      </c>
    </row>
    <row r="21" spans="1:1" x14ac:dyDescent="0.25">
      <c r="A21" s="140" t="s">
        <v>981</v>
      </c>
    </row>
    <row r="22" spans="1:1" x14ac:dyDescent="0.25">
      <c r="A22" s="138" t="s">
        <v>108</v>
      </c>
    </row>
    <row r="23" spans="1:1" x14ac:dyDescent="0.25">
      <c r="A23" s="142" t="s">
        <v>177</v>
      </c>
    </row>
    <row r="24" spans="1:1" x14ac:dyDescent="0.25">
      <c r="A24" s="142" t="s">
        <v>142</v>
      </c>
    </row>
    <row r="25" spans="1:1" ht="30" x14ac:dyDescent="0.25">
      <c r="A25" s="138" t="s">
        <v>199</v>
      </c>
    </row>
    <row r="26" spans="1:1" x14ac:dyDescent="0.25">
      <c r="A26" s="143" t="s">
        <v>276</v>
      </c>
    </row>
    <row r="27" spans="1:1" ht="17.25" customHeight="1" x14ac:dyDescent="0.25">
      <c r="A27" s="143" t="s">
        <v>217</v>
      </c>
    </row>
    <row r="28" spans="1:1" ht="18.75" customHeight="1" x14ac:dyDescent="0.25">
      <c r="A28" s="138" t="s">
        <v>136</v>
      </c>
    </row>
    <row r="29" spans="1:1" x14ac:dyDescent="0.25">
      <c r="A29" s="142" t="s">
        <v>78</v>
      </c>
    </row>
    <row r="30" spans="1:1" ht="30" x14ac:dyDescent="0.25">
      <c r="A30" s="142" t="s">
        <v>74</v>
      </c>
    </row>
    <row r="31" spans="1:1" x14ac:dyDescent="0.25">
      <c r="A31" s="143" t="s">
        <v>329</v>
      </c>
    </row>
    <row r="32" spans="1:1" x14ac:dyDescent="0.25">
      <c r="A32" s="142" t="s">
        <v>55</v>
      </c>
    </row>
    <row r="33" spans="1:1" x14ac:dyDescent="0.25">
      <c r="A33" s="143" t="s">
        <v>230</v>
      </c>
    </row>
    <row r="34" spans="1:1" x14ac:dyDescent="0.25">
      <c r="A34" s="143" t="s">
        <v>213</v>
      </c>
    </row>
    <row r="35" spans="1:1" x14ac:dyDescent="0.25">
      <c r="A35" s="142" t="s">
        <v>117</v>
      </c>
    </row>
    <row r="36" spans="1:1" x14ac:dyDescent="0.25">
      <c r="A36" s="140" t="s">
        <v>316</v>
      </c>
    </row>
    <row r="37" spans="1:1" x14ac:dyDescent="0.25">
      <c r="A37" s="143" t="s">
        <v>268</v>
      </c>
    </row>
    <row r="38" spans="1:1" x14ac:dyDescent="0.25">
      <c r="A38" s="142" t="s">
        <v>153</v>
      </c>
    </row>
    <row r="39" spans="1:1" x14ac:dyDescent="0.25">
      <c r="A39" s="142" t="s">
        <v>180</v>
      </c>
    </row>
    <row r="40" spans="1:1" x14ac:dyDescent="0.25">
      <c r="A40" s="143" t="s">
        <v>291</v>
      </c>
    </row>
    <row r="41" spans="1:1" x14ac:dyDescent="0.25">
      <c r="A41" s="143" t="s">
        <v>228</v>
      </c>
    </row>
    <row r="42" spans="1:1" x14ac:dyDescent="0.25">
      <c r="A42" s="142" t="s">
        <v>194</v>
      </c>
    </row>
    <row r="43" spans="1:1" x14ac:dyDescent="0.25">
      <c r="A43" s="138" t="s">
        <v>205</v>
      </c>
    </row>
    <row r="44" spans="1:1" x14ac:dyDescent="0.25">
      <c r="A44" s="143" t="s">
        <v>241</v>
      </c>
    </row>
    <row r="45" spans="1:1" x14ac:dyDescent="0.25">
      <c r="A45" s="143" t="s">
        <v>266</v>
      </c>
    </row>
    <row r="46" spans="1:1" x14ac:dyDescent="0.25">
      <c r="A46" s="140" t="s">
        <v>297</v>
      </c>
    </row>
    <row r="47" spans="1:1" x14ac:dyDescent="0.25">
      <c r="A47" s="142" t="s">
        <v>203</v>
      </c>
    </row>
    <row r="48" spans="1:1" x14ac:dyDescent="0.25">
      <c r="A48" s="138" t="s">
        <v>123</v>
      </c>
    </row>
    <row r="49" spans="1:3" x14ac:dyDescent="0.25">
      <c r="A49" s="140" t="s">
        <v>983</v>
      </c>
    </row>
    <row r="50" spans="1:3" x14ac:dyDescent="0.25">
      <c r="A50" s="142" t="s">
        <v>158</v>
      </c>
    </row>
    <row r="51" spans="1:3" x14ac:dyDescent="0.25">
      <c r="A51" s="143" t="s">
        <v>287</v>
      </c>
    </row>
    <row r="52" spans="1:3" x14ac:dyDescent="0.25">
      <c r="A52" s="143" t="s">
        <v>308</v>
      </c>
      <c r="C52" s="155" t="s">
        <v>984</v>
      </c>
    </row>
    <row r="56" spans="1:3" ht="16.5" thickBot="1" x14ac:dyDescent="0.3">
      <c r="A56" s="156" t="s">
        <v>346</v>
      </c>
    </row>
    <row r="57" spans="1:3" ht="15.75" thickTop="1" x14ac:dyDescent="0.25">
      <c r="A57" s="152" t="s">
        <v>348</v>
      </c>
    </row>
    <row r="58" spans="1:3" x14ac:dyDescent="0.25">
      <c r="A58" s="115" t="s">
        <v>360</v>
      </c>
    </row>
    <row r="59" spans="1:3" x14ac:dyDescent="0.25">
      <c r="A59" s="114" t="s">
        <v>362</v>
      </c>
    </row>
    <row r="60" spans="1:3" x14ac:dyDescent="0.25">
      <c r="A60" s="114" t="s">
        <v>369</v>
      </c>
    </row>
    <row r="61" spans="1:3" x14ac:dyDescent="0.25">
      <c r="A61" s="57" t="s">
        <v>418</v>
      </c>
    </row>
    <row r="62" spans="1:3" x14ac:dyDescent="0.25">
      <c r="A62" s="114" t="s">
        <v>422</v>
      </c>
    </row>
    <row r="63" spans="1:3" x14ac:dyDescent="0.25">
      <c r="A63" s="116" t="s">
        <v>431</v>
      </c>
    </row>
    <row r="64" spans="1:3" x14ac:dyDescent="0.25">
      <c r="A64" s="57" t="s">
        <v>441</v>
      </c>
    </row>
    <row r="65" spans="1:3" x14ac:dyDescent="0.25">
      <c r="A65" s="114" t="s">
        <v>447</v>
      </c>
    </row>
    <row r="66" spans="1:3" x14ac:dyDescent="0.25">
      <c r="A66" s="114" t="s">
        <v>467</v>
      </c>
    </row>
    <row r="67" spans="1:3" ht="15.75" customHeight="1" x14ac:dyDescent="0.25">
      <c r="A67" s="120" t="s">
        <v>979</v>
      </c>
      <c r="C67" s="85" t="s">
        <v>962</v>
      </c>
    </row>
  </sheetData>
  <sortState xmlns:xlrd2="http://schemas.microsoft.com/office/spreadsheetml/2017/richdata2" ref="A2:A52">
    <sortCondition ref="A2"/>
  </sortState>
  <pageMargins left="0.511811024" right="0.511811024" top="0.78740157499999996" bottom="0.78740157499999996" header="0.31496062000000002" footer="0.3149606200000000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81"/>
  <sheetViews>
    <sheetView workbookViewId="0">
      <selection activeCell="J76" sqref="J76"/>
    </sheetView>
  </sheetViews>
  <sheetFormatPr defaultRowHeight="15" x14ac:dyDescent="0.25"/>
  <cols>
    <col min="1" max="1" width="29.5703125" style="144" customWidth="1"/>
    <col min="3" max="3" width="13.140625" customWidth="1"/>
    <col min="5" max="5" width="24.5703125" customWidth="1"/>
  </cols>
  <sheetData>
    <row r="1" spans="1:1" x14ac:dyDescent="0.25">
      <c r="A1" s="140" t="s">
        <v>965</v>
      </c>
    </row>
    <row r="2" spans="1:1" x14ac:dyDescent="0.25">
      <c r="A2" s="138" t="s">
        <v>167</v>
      </c>
    </row>
    <row r="3" spans="1:1" x14ac:dyDescent="0.25">
      <c r="A3" s="138" t="s">
        <v>130</v>
      </c>
    </row>
    <row r="4" spans="1:1" x14ac:dyDescent="0.25">
      <c r="A4" s="140" t="s">
        <v>280</v>
      </c>
    </row>
    <row r="5" spans="1:1" x14ac:dyDescent="0.25">
      <c r="A5" s="142" t="s">
        <v>155</v>
      </c>
    </row>
    <row r="6" spans="1:1" x14ac:dyDescent="0.25">
      <c r="A6" s="138" t="s">
        <v>80</v>
      </c>
    </row>
    <row r="7" spans="1:1" x14ac:dyDescent="0.25">
      <c r="A7" s="140" t="s">
        <v>219</v>
      </c>
    </row>
    <row r="8" spans="1:1" x14ac:dyDescent="0.25">
      <c r="A8" s="138" t="s">
        <v>96</v>
      </c>
    </row>
    <row r="9" spans="1:1" x14ac:dyDescent="0.25">
      <c r="A9" s="140" t="s">
        <v>295</v>
      </c>
    </row>
    <row r="10" spans="1:1" x14ac:dyDescent="0.25">
      <c r="A10" s="142" t="s">
        <v>201</v>
      </c>
    </row>
    <row r="11" spans="1:1" x14ac:dyDescent="0.25">
      <c r="A11" s="138" t="s">
        <v>188</v>
      </c>
    </row>
    <row r="12" spans="1:1" x14ac:dyDescent="0.25">
      <c r="A12" s="138" t="s">
        <v>91</v>
      </c>
    </row>
    <row r="13" spans="1:1" x14ac:dyDescent="0.25">
      <c r="A13" s="142" t="s">
        <v>196</v>
      </c>
    </row>
    <row r="14" spans="1:1" x14ac:dyDescent="0.25">
      <c r="A14" s="142" t="s">
        <v>104</v>
      </c>
    </row>
    <row r="15" spans="1:1" x14ac:dyDescent="0.25">
      <c r="A15" s="138" t="s">
        <v>61</v>
      </c>
    </row>
    <row r="16" spans="1:1" x14ac:dyDescent="0.25">
      <c r="A16" s="142" t="s">
        <v>65</v>
      </c>
    </row>
    <row r="17" spans="1:1" ht="18.75" customHeight="1" x14ac:dyDescent="0.25">
      <c r="A17" s="142" t="s">
        <v>70</v>
      </c>
    </row>
    <row r="18" spans="1:1" ht="18" customHeight="1" x14ac:dyDescent="0.25">
      <c r="A18" s="142" t="s">
        <v>125</v>
      </c>
    </row>
    <row r="19" spans="1:1" x14ac:dyDescent="0.25">
      <c r="A19" s="140" t="s">
        <v>210</v>
      </c>
    </row>
    <row r="20" spans="1:1" x14ac:dyDescent="0.25">
      <c r="A20" s="142" t="s">
        <v>84</v>
      </c>
    </row>
    <row r="21" spans="1:1" x14ac:dyDescent="0.25">
      <c r="A21" s="140" t="s">
        <v>237</v>
      </c>
    </row>
    <row r="22" spans="1:1" x14ac:dyDescent="0.25">
      <c r="A22" s="140" t="s">
        <v>981</v>
      </c>
    </row>
    <row r="23" spans="1:1" x14ac:dyDescent="0.25">
      <c r="A23" s="138" t="s">
        <v>108</v>
      </c>
    </row>
    <row r="24" spans="1:1" x14ac:dyDescent="0.25">
      <c r="A24" s="143" t="s">
        <v>251</v>
      </c>
    </row>
    <row r="25" spans="1:1" x14ac:dyDescent="0.25">
      <c r="A25" s="142" t="s">
        <v>177</v>
      </c>
    </row>
    <row r="26" spans="1:1" ht="18.75" customHeight="1" x14ac:dyDescent="0.25">
      <c r="A26" s="142" t="s">
        <v>142</v>
      </c>
    </row>
    <row r="27" spans="1:1" ht="19.5" customHeight="1" x14ac:dyDescent="0.25">
      <c r="A27" s="142" t="s">
        <v>199</v>
      </c>
    </row>
    <row r="28" spans="1:1" x14ac:dyDescent="0.25">
      <c r="A28" s="142" t="s">
        <v>207</v>
      </c>
    </row>
    <row r="29" spans="1:1" x14ac:dyDescent="0.25">
      <c r="A29" s="138" t="s">
        <v>144</v>
      </c>
    </row>
    <row r="30" spans="1:1" ht="18.75" customHeight="1" x14ac:dyDescent="0.25">
      <c r="A30" s="143" t="s">
        <v>340</v>
      </c>
    </row>
    <row r="31" spans="1:1" x14ac:dyDescent="0.25">
      <c r="A31" s="143" t="s">
        <v>276</v>
      </c>
    </row>
    <row r="32" spans="1:1" x14ac:dyDescent="0.25">
      <c r="A32" s="143" t="s">
        <v>323</v>
      </c>
    </row>
    <row r="33" spans="1:1" ht="27.75" customHeight="1" x14ac:dyDescent="0.25">
      <c r="A33" s="143" t="s">
        <v>966</v>
      </c>
    </row>
    <row r="34" spans="1:1" x14ac:dyDescent="0.25">
      <c r="A34" s="140" t="s">
        <v>217</v>
      </c>
    </row>
    <row r="35" spans="1:1" ht="16.5" customHeight="1" x14ac:dyDescent="0.25">
      <c r="A35" s="142" t="s">
        <v>136</v>
      </c>
    </row>
    <row r="36" spans="1:1" ht="30" x14ac:dyDescent="0.25">
      <c r="A36" s="143" t="s">
        <v>262</v>
      </c>
    </row>
    <row r="37" spans="1:1" ht="30" x14ac:dyDescent="0.25">
      <c r="A37" s="142" t="s">
        <v>74</v>
      </c>
    </row>
    <row r="38" spans="1:1" ht="15.75" thickBot="1" x14ac:dyDescent="0.3">
      <c r="A38" s="140" t="s">
        <v>329</v>
      </c>
    </row>
    <row r="39" spans="1:1" ht="15.75" thickTop="1" x14ac:dyDescent="0.25">
      <c r="A39" s="145" t="s">
        <v>55</v>
      </c>
    </row>
    <row r="40" spans="1:1" x14ac:dyDescent="0.25">
      <c r="A40" s="143" t="s">
        <v>230</v>
      </c>
    </row>
    <row r="41" spans="1:1" x14ac:dyDescent="0.25">
      <c r="A41" s="143" t="s">
        <v>213</v>
      </c>
    </row>
    <row r="42" spans="1:1" x14ac:dyDescent="0.25">
      <c r="A42" s="142" t="s">
        <v>117</v>
      </c>
    </row>
    <row r="43" spans="1:1" x14ac:dyDescent="0.25">
      <c r="A43" s="143" t="s">
        <v>316</v>
      </c>
    </row>
    <row r="44" spans="1:1" x14ac:dyDescent="0.25">
      <c r="A44" s="139" t="s">
        <v>127</v>
      </c>
    </row>
    <row r="45" spans="1:1" x14ac:dyDescent="0.25">
      <c r="A45" s="143" t="s">
        <v>268</v>
      </c>
    </row>
    <row r="46" spans="1:1" x14ac:dyDescent="0.25">
      <c r="A46" s="142" t="s">
        <v>153</v>
      </c>
    </row>
    <row r="47" spans="1:1" x14ac:dyDescent="0.25">
      <c r="A47" s="143" t="s">
        <v>304</v>
      </c>
    </row>
    <row r="48" spans="1:1" ht="17.25" customHeight="1" x14ac:dyDescent="0.25">
      <c r="A48" s="138" t="s">
        <v>180</v>
      </c>
    </row>
    <row r="49" spans="1:3" x14ac:dyDescent="0.25">
      <c r="A49" s="143" t="s">
        <v>291</v>
      </c>
    </row>
    <row r="50" spans="1:3" x14ac:dyDescent="0.25">
      <c r="A50" s="142" t="s">
        <v>110</v>
      </c>
    </row>
    <row r="51" spans="1:3" x14ac:dyDescent="0.25">
      <c r="A51" s="143" t="s">
        <v>228</v>
      </c>
    </row>
    <row r="52" spans="1:3" x14ac:dyDescent="0.25">
      <c r="A52" s="138" t="s">
        <v>194</v>
      </c>
    </row>
    <row r="53" spans="1:3" ht="17.25" customHeight="1" x14ac:dyDescent="0.25">
      <c r="A53" s="142" t="s">
        <v>205</v>
      </c>
    </row>
    <row r="54" spans="1:3" x14ac:dyDescent="0.25">
      <c r="A54" s="143" t="s">
        <v>978</v>
      </c>
    </row>
    <row r="55" spans="1:3" x14ac:dyDescent="0.25">
      <c r="A55" s="143" t="s">
        <v>241</v>
      </c>
    </row>
    <row r="56" spans="1:3" x14ac:dyDescent="0.25">
      <c r="A56" s="140" t="s">
        <v>266</v>
      </c>
    </row>
    <row r="57" spans="1:3" x14ac:dyDescent="0.25">
      <c r="A57" s="143" t="s">
        <v>297</v>
      </c>
    </row>
    <row r="58" spans="1:3" x14ac:dyDescent="0.25">
      <c r="A58" s="142" t="s">
        <v>203</v>
      </c>
    </row>
    <row r="59" spans="1:3" x14ac:dyDescent="0.25">
      <c r="A59" s="138" t="s">
        <v>123</v>
      </c>
    </row>
    <row r="60" spans="1:3" ht="15.75" customHeight="1" x14ac:dyDescent="0.25">
      <c r="A60" s="141" t="s">
        <v>289</v>
      </c>
    </row>
    <row r="61" spans="1:3" x14ac:dyDescent="0.25">
      <c r="A61" s="143" t="s">
        <v>983</v>
      </c>
    </row>
    <row r="62" spans="1:3" x14ac:dyDescent="0.25">
      <c r="A62" s="142" t="s">
        <v>158</v>
      </c>
    </row>
    <row r="63" spans="1:3" ht="17.25" customHeight="1" x14ac:dyDescent="0.25">
      <c r="A63" s="143" t="s">
        <v>287</v>
      </c>
      <c r="C63" s="85" t="s">
        <v>985</v>
      </c>
    </row>
    <row r="67" spans="1:3" ht="16.5" thickBot="1" x14ac:dyDescent="0.3">
      <c r="A67" s="148" t="s">
        <v>346</v>
      </c>
    </row>
    <row r="68" spans="1:3" ht="15.75" thickTop="1" x14ac:dyDescent="0.25">
      <c r="A68" s="146" t="s">
        <v>348</v>
      </c>
    </row>
    <row r="69" spans="1:3" x14ac:dyDescent="0.25">
      <c r="A69" s="138" t="s">
        <v>362</v>
      </c>
    </row>
    <row r="70" spans="1:3" x14ac:dyDescent="0.25">
      <c r="A70" s="142" t="s">
        <v>367</v>
      </c>
    </row>
    <row r="71" spans="1:3" ht="21" customHeight="1" x14ac:dyDescent="0.25">
      <c r="A71" s="147" t="s">
        <v>369</v>
      </c>
    </row>
    <row r="72" spans="1:3" x14ac:dyDescent="0.25">
      <c r="A72" s="142" t="s">
        <v>418</v>
      </c>
    </row>
    <row r="73" spans="1:3" x14ac:dyDescent="0.25">
      <c r="A73" s="138" t="s">
        <v>422</v>
      </c>
    </row>
    <row r="74" spans="1:3" x14ac:dyDescent="0.25">
      <c r="A74" s="140" t="s">
        <v>431</v>
      </c>
    </row>
    <row r="75" spans="1:3" x14ac:dyDescent="0.25">
      <c r="A75" s="143" t="s">
        <v>438</v>
      </c>
    </row>
    <row r="76" spans="1:3" x14ac:dyDescent="0.25">
      <c r="A76" s="142" t="s">
        <v>441</v>
      </c>
    </row>
    <row r="77" spans="1:3" x14ac:dyDescent="0.25">
      <c r="A77" s="138" t="s">
        <v>447</v>
      </c>
    </row>
    <row r="78" spans="1:3" x14ac:dyDescent="0.25">
      <c r="A78" s="143" t="s">
        <v>451</v>
      </c>
    </row>
    <row r="79" spans="1:3" x14ac:dyDescent="0.25">
      <c r="A79" s="138" t="s">
        <v>467</v>
      </c>
    </row>
    <row r="80" spans="1:3" ht="18" customHeight="1" x14ac:dyDescent="0.25">
      <c r="A80" s="149" t="s">
        <v>979</v>
      </c>
      <c r="C80" s="85" t="s">
        <v>986</v>
      </c>
    </row>
    <row r="81" ht="15.75" customHeight="1" x14ac:dyDescent="0.25"/>
  </sheetData>
  <pageMargins left="0.511811024" right="0.511811024" top="0.78740157499999996" bottom="0.78740157499999996" header="0.31496062000000002" footer="0.3149606200000000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82"/>
  <sheetViews>
    <sheetView workbookViewId="0">
      <selection activeCell="A65" sqref="A2:A65"/>
    </sheetView>
  </sheetViews>
  <sheetFormatPr defaultRowHeight="15" x14ac:dyDescent="0.25"/>
  <cols>
    <col min="1" max="1" width="40.7109375" customWidth="1"/>
    <col min="5" max="5" width="15.140625" customWidth="1"/>
    <col min="6" max="6" width="9.140625" customWidth="1"/>
  </cols>
  <sheetData>
    <row r="1" spans="1:1" ht="63.75" customHeight="1" thickBot="1" x14ac:dyDescent="0.3">
      <c r="A1" s="16" t="s">
        <v>53</v>
      </c>
    </row>
    <row r="2" spans="1:1" ht="15.75" thickTop="1" x14ac:dyDescent="0.25">
      <c r="A2" s="74" t="s">
        <v>965</v>
      </c>
    </row>
    <row r="3" spans="1:1" x14ac:dyDescent="0.25">
      <c r="A3" s="57" t="s">
        <v>167</v>
      </c>
    </row>
    <row r="4" spans="1:1" x14ac:dyDescent="0.25">
      <c r="A4" s="114" t="s">
        <v>130</v>
      </c>
    </row>
    <row r="5" spans="1:1" x14ac:dyDescent="0.25">
      <c r="A5" s="114" t="s">
        <v>57</v>
      </c>
    </row>
    <row r="6" spans="1:1" x14ac:dyDescent="0.25">
      <c r="A6" s="116" t="s">
        <v>280</v>
      </c>
    </row>
    <row r="7" spans="1:1" x14ac:dyDescent="0.25">
      <c r="A7" s="114" t="s">
        <v>155</v>
      </c>
    </row>
    <row r="8" spans="1:1" x14ac:dyDescent="0.25">
      <c r="A8" s="57" t="s">
        <v>80</v>
      </c>
    </row>
    <row r="9" spans="1:1" x14ac:dyDescent="0.25">
      <c r="A9" s="116" t="s">
        <v>219</v>
      </c>
    </row>
    <row r="10" spans="1:1" x14ac:dyDescent="0.25">
      <c r="A10" s="114" t="s">
        <v>96</v>
      </c>
    </row>
    <row r="11" spans="1:1" x14ac:dyDescent="0.25">
      <c r="A11" s="116" t="s">
        <v>295</v>
      </c>
    </row>
    <row r="12" spans="1:1" x14ac:dyDescent="0.25">
      <c r="A12" s="114" t="s">
        <v>201</v>
      </c>
    </row>
    <row r="13" spans="1:1" x14ac:dyDescent="0.25">
      <c r="A13" s="57" t="s">
        <v>182</v>
      </c>
    </row>
    <row r="14" spans="1:1" x14ac:dyDescent="0.25">
      <c r="A14" s="114" t="s">
        <v>188</v>
      </c>
    </row>
    <row r="15" spans="1:1" x14ac:dyDescent="0.25">
      <c r="A15" s="114" t="s">
        <v>91</v>
      </c>
    </row>
    <row r="16" spans="1:1" x14ac:dyDescent="0.25">
      <c r="A16" s="57" t="s">
        <v>196</v>
      </c>
    </row>
    <row r="17" spans="1:1" x14ac:dyDescent="0.25">
      <c r="A17" s="57" t="s">
        <v>104</v>
      </c>
    </row>
    <row r="18" spans="1:1" x14ac:dyDescent="0.25">
      <c r="A18" s="114" t="s">
        <v>61</v>
      </c>
    </row>
    <row r="19" spans="1:1" x14ac:dyDescent="0.25">
      <c r="A19" s="57" t="s">
        <v>65</v>
      </c>
    </row>
    <row r="20" spans="1:1" x14ac:dyDescent="0.25">
      <c r="A20" s="57" t="s">
        <v>70</v>
      </c>
    </row>
    <row r="21" spans="1:1" x14ac:dyDescent="0.25">
      <c r="A21" s="57" t="s">
        <v>125</v>
      </c>
    </row>
    <row r="22" spans="1:1" ht="15" customHeight="1" x14ac:dyDescent="0.25">
      <c r="A22" s="116" t="s">
        <v>210</v>
      </c>
    </row>
    <row r="23" spans="1:1" x14ac:dyDescent="0.25">
      <c r="A23" s="57" t="s">
        <v>84</v>
      </c>
    </row>
    <row r="24" spans="1:1" x14ac:dyDescent="0.25">
      <c r="A24" s="116" t="s">
        <v>981</v>
      </c>
    </row>
    <row r="25" spans="1:1" x14ac:dyDescent="0.25">
      <c r="A25" s="114" t="s">
        <v>108</v>
      </c>
    </row>
    <row r="26" spans="1:1" x14ac:dyDescent="0.25">
      <c r="A26" s="116" t="s">
        <v>251</v>
      </c>
    </row>
    <row r="27" spans="1:1" x14ac:dyDescent="0.25">
      <c r="A27" s="57" t="s">
        <v>177</v>
      </c>
    </row>
    <row r="28" spans="1:1" x14ac:dyDescent="0.25">
      <c r="A28" s="57" t="s">
        <v>142</v>
      </c>
    </row>
    <row r="29" spans="1:1" x14ac:dyDescent="0.25">
      <c r="A29" s="57" t="s">
        <v>199</v>
      </c>
    </row>
    <row r="30" spans="1:1" x14ac:dyDescent="0.25">
      <c r="A30" s="116" t="s">
        <v>207</v>
      </c>
    </row>
    <row r="31" spans="1:1" x14ac:dyDescent="0.25">
      <c r="A31" s="57" t="s">
        <v>144</v>
      </c>
    </row>
    <row r="32" spans="1:1" x14ac:dyDescent="0.25">
      <c r="A32" s="58" t="s">
        <v>340</v>
      </c>
    </row>
    <row r="33" spans="1:1" x14ac:dyDescent="0.25">
      <c r="A33" s="116" t="s">
        <v>276</v>
      </c>
    </row>
    <row r="34" spans="1:1" x14ac:dyDescent="0.25">
      <c r="A34" s="58" t="s">
        <v>323</v>
      </c>
    </row>
    <row r="35" spans="1:1" x14ac:dyDescent="0.25">
      <c r="A35" s="58" t="s">
        <v>966</v>
      </c>
    </row>
    <row r="36" spans="1:1" x14ac:dyDescent="0.25">
      <c r="A36" s="58" t="s">
        <v>217</v>
      </c>
    </row>
    <row r="37" spans="1:1" x14ac:dyDescent="0.25">
      <c r="A37" s="57" t="s">
        <v>136</v>
      </c>
    </row>
    <row r="38" spans="1:1" x14ac:dyDescent="0.25">
      <c r="A38" s="58" t="s">
        <v>262</v>
      </c>
    </row>
    <row r="39" spans="1:1" x14ac:dyDescent="0.25">
      <c r="A39" s="57" t="s">
        <v>74</v>
      </c>
    </row>
    <row r="40" spans="1:1" x14ac:dyDescent="0.25">
      <c r="A40" s="58" t="s">
        <v>329</v>
      </c>
    </row>
    <row r="41" spans="1:1" x14ac:dyDescent="0.25">
      <c r="A41" s="114" t="s">
        <v>55</v>
      </c>
    </row>
    <row r="42" spans="1:1" x14ac:dyDescent="0.25">
      <c r="A42" s="58" t="s">
        <v>230</v>
      </c>
    </row>
    <row r="43" spans="1:1" x14ac:dyDescent="0.25">
      <c r="A43" s="58" t="s">
        <v>213</v>
      </c>
    </row>
    <row r="44" spans="1:1" x14ac:dyDescent="0.25">
      <c r="A44" s="57" t="s">
        <v>117</v>
      </c>
    </row>
    <row r="45" spans="1:1" x14ac:dyDescent="0.25">
      <c r="A45" s="116" t="s">
        <v>316</v>
      </c>
    </row>
    <row r="46" spans="1:1" x14ac:dyDescent="0.25">
      <c r="A46" s="80" t="s">
        <v>127</v>
      </c>
    </row>
    <row r="47" spans="1:1" x14ac:dyDescent="0.25">
      <c r="A47" s="57" t="s">
        <v>153</v>
      </c>
    </row>
    <row r="48" spans="1:1" x14ac:dyDescent="0.25">
      <c r="A48" s="58" t="s">
        <v>304</v>
      </c>
    </row>
    <row r="49" spans="1:1" x14ac:dyDescent="0.25">
      <c r="A49" s="114" t="s">
        <v>180</v>
      </c>
    </row>
    <row r="50" spans="1:1" x14ac:dyDescent="0.25">
      <c r="A50" s="58" t="s">
        <v>291</v>
      </c>
    </row>
    <row r="51" spans="1:1" x14ac:dyDescent="0.25">
      <c r="A51" s="57" t="s">
        <v>110</v>
      </c>
    </row>
    <row r="52" spans="1:1" x14ac:dyDescent="0.25">
      <c r="A52" s="58" t="s">
        <v>228</v>
      </c>
    </row>
    <row r="53" spans="1:1" x14ac:dyDescent="0.25">
      <c r="A53" s="114" t="s">
        <v>987</v>
      </c>
    </row>
    <row r="54" spans="1:1" x14ac:dyDescent="0.25">
      <c r="A54" s="57" t="s">
        <v>205</v>
      </c>
    </row>
    <row r="55" spans="1:1" x14ac:dyDescent="0.25">
      <c r="A55" s="58" t="s">
        <v>241</v>
      </c>
    </row>
    <row r="56" spans="1:1" x14ac:dyDescent="0.25">
      <c r="A56" s="58" t="s">
        <v>266</v>
      </c>
    </row>
    <row r="57" spans="1:1" x14ac:dyDescent="0.25">
      <c r="A57" s="116" t="s">
        <v>297</v>
      </c>
    </row>
    <row r="58" spans="1:1" x14ac:dyDescent="0.25">
      <c r="A58" s="57" t="s">
        <v>203</v>
      </c>
    </row>
    <row r="59" spans="1:1" x14ac:dyDescent="0.25">
      <c r="A59" s="58" t="s">
        <v>248</v>
      </c>
    </row>
    <row r="60" spans="1:1" x14ac:dyDescent="0.25">
      <c r="A60" s="57" t="s">
        <v>123</v>
      </c>
    </row>
    <row r="61" spans="1:1" x14ac:dyDescent="0.25">
      <c r="A61" s="116" t="s">
        <v>289</v>
      </c>
    </row>
    <row r="62" spans="1:1" x14ac:dyDescent="0.25">
      <c r="A62" s="81" t="s">
        <v>983</v>
      </c>
    </row>
    <row r="63" spans="1:1" x14ac:dyDescent="0.25">
      <c r="A63" s="57" t="s">
        <v>158</v>
      </c>
    </row>
    <row r="64" spans="1:1" x14ac:dyDescent="0.25">
      <c r="A64" s="58" t="s">
        <v>306</v>
      </c>
    </row>
    <row r="65" spans="1:3" x14ac:dyDescent="0.25">
      <c r="A65" s="116" t="s">
        <v>287</v>
      </c>
    </row>
    <row r="66" spans="1:3" x14ac:dyDescent="0.25">
      <c r="C66" s="85" t="s">
        <v>988</v>
      </c>
    </row>
    <row r="69" spans="1:3" ht="16.5" thickBot="1" x14ac:dyDescent="0.3">
      <c r="A69" s="16" t="s">
        <v>346</v>
      </c>
    </row>
    <row r="70" spans="1:3" ht="15.75" thickTop="1" x14ac:dyDescent="0.25">
      <c r="A70" s="117" t="s">
        <v>348</v>
      </c>
    </row>
    <row r="71" spans="1:3" x14ac:dyDescent="0.25">
      <c r="A71" s="114" t="s">
        <v>362</v>
      </c>
    </row>
    <row r="72" spans="1:3" x14ac:dyDescent="0.25">
      <c r="A72" s="57" t="s">
        <v>367</v>
      </c>
    </row>
    <row r="73" spans="1:3" x14ac:dyDescent="0.25">
      <c r="A73" s="114" t="s">
        <v>369</v>
      </c>
    </row>
    <row r="74" spans="1:3" x14ac:dyDescent="0.25">
      <c r="A74" s="57" t="s">
        <v>418</v>
      </c>
    </row>
    <row r="75" spans="1:3" x14ac:dyDescent="0.25">
      <c r="A75" s="114" t="s">
        <v>422</v>
      </c>
    </row>
    <row r="76" spans="1:3" x14ac:dyDescent="0.25">
      <c r="A76" s="116" t="s">
        <v>431</v>
      </c>
    </row>
    <row r="77" spans="1:3" x14ac:dyDescent="0.25">
      <c r="A77" s="58" t="s">
        <v>438</v>
      </c>
    </row>
    <row r="78" spans="1:3" x14ac:dyDescent="0.25">
      <c r="A78" s="57" t="s">
        <v>441</v>
      </c>
    </row>
    <row r="79" spans="1:3" x14ac:dyDescent="0.25">
      <c r="A79" s="114" t="s">
        <v>447</v>
      </c>
    </row>
    <row r="80" spans="1:3" x14ac:dyDescent="0.25">
      <c r="A80" s="58" t="s">
        <v>458</v>
      </c>
    </row>
    <row r="81" spans="1:3" x14ac:dyDescent="0.25">
      <c r="A81" s="114" t="s">
        <v>467</v>
      </c>
    </row>
    <row r="82" spans="1:3" ht="22.5" customHeight="1" x14ac:dyDescent="0.25">
      <c r="A82" s="135" t="s">
        <v>989</v>
      </c>
      <c r="C82" s="85" t="s">
        <v>990</v>
      </c>
    </row>
  </sheetData>
  <sortState xmlns:xlrd2="http://schemas.microsoft.com/office/spreadsheetml/2017/richdata2" ref="A2:A65">
    <sortCondition ref="A2"/>
  </sortState>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70"/>
  <sheetViews>
    <sheetView view="pageBreakPreview" topLeftCell="A331" zoomScale="110" zoomScaleNormal="100" zoomScaleSheetLayoutView="110" workbookViewId="0">
      <selection activeCell="Z33" sqref="Z33"/>
    </sheetView>
  </sheetViews>
  <sheetFormatPr defaultRowHeight="15" x14ac:dyDescent="0.25"/>
  <cols>
    <col min="1" max="1" width="14.42578125" customWidth="1"/>
    <col min="2" max="2" width="27.42578125" style="78" customWidth="1"/>
    <col min="3" max="3" width="23.7109375" customWidth="1"/>
    <col min="4" max="4" width="7" style="79" customWidth="1"/>
    <col min="5" max="5" width="77.140625" style="79" customWidth="1"/>
  </cols>
  <sheetData>
    <row r="1" spans="1:5" ht="24" customHeight="1" x14ac:dyDescent="0.25">
      <c r="A1" s="820" t="s">
        <v>0</v>
      </c>
      <c r="B1" s="821"/>
      <c r="C1" s="821"/>
      <c r="D1" s="821"/>
      <c r="E1" s="822"/>
    </row>
    <row r="2" spans="1:5" ht="24" customHeight="1" x14ac:dyDescent="0.25">
      <c r="A2" s="823" t="s">
        <v>2</v>
      </c>
      <c r="B2" s="824"/>
      <c r="C2" s="824"/>
      <c r="D2" s="824"/>
      <c r="E2" s="825"/>
    </row>
    <row r="3" spans="1:5" ht="42" customHeight="1" thickBot="1" x14ac:dyDescent="0.3">
      <c r="A3" s="823" t="s">
        <v>747</v>
      </c>
      <c r="B3" s="824"/>
      <c r="C3" s="824"/>
      <c r="D3" s="824"/>
      <c r="E3" s="825"/>
    </row>
    <row r="4" spans="1:5" ht="16.5" customHeight="1" thickTop="1" thickBot="1" x14ac:dyDescent="0.3">
      <c r="A4" s="826" t="s">
        <v>40</v>
      </c>
      <c r="B4" s="827"/>
      <c r="C4" s="827"/>
      <c r="D4" s="827"/>
      <c r="E4" s="828"/>
    </row>
    <row r="5" spans="1:5" ht="33.75" customHeight="1" thickTop="1" thickBot="1" x14ac:dyDescent="0.3">
      <c r="A5" s="76" t="s">
        <v>748</v>
      </c>
      <c r="B5" s="97" t="s">
        <v>749</v>
      </c>
      <c r="C5" s="97" t="s">
        <v>750</v>
      </c>
      <c r="D5" s="98" t="s">
        <v>751</v>
      </c>
      <c r="E5" s="96" t="s">
        <v>752</v>
      </c>
    </row>
    <row r="6" spans="1:5" ht="17.25" customHeight="1" thickTop="1" x14ac:dyDescent="0.25">
      <c r="A6" s="171">
        <v>44044</v>
      </c>
      <c r="B6" s="160" t="s">
        <v>753</v>
      </c>
      <c r="C6" s="157" t="s">
        <v>753</v>
      </c>
      <c r="D6" s="158" t="s">
        <v>753</v>
      </c>
      <c r="E6" s="159" t="s">
        <v>753</v>
      </c>
    </row>
    <row r="7" spans="1:5" ht="17.25" customHeight="1" x14ac:dyDescent="0.25">
      <c r="A7" s="172">
        <v>44075</v>
      </c>
      <c r="B7" s="99" t="s">
        <v>753</v>
      </c>
      <c r="C7" s="75" t="s">
        <v>753</v>
      </c>
      <c r="D7" s="94" t="s">
        <v>753</v>
      </c>
      <c r="E7" s="95" t="s">
        <v>753</v>
      </c>
    </row>
    <row r="8" spans="1:5" ht="15" customHeight="1" x14ac:dyDescent="0.25">
      <c r="A8" s="812">
        <v>44105</v>
      </c>
      <c r="B8" s="99" t="s">
        <v>754</v>
      </c>
      <c r="C8" s="75"/>
      <c r="D8" s="94">
        <v>1</v>
      </c>
      <c r="E8" s="100" t="s">
        <v>755</v>
      </c>
    </row>
    <row r="9" spans="1:5" ht="15" customHeight="1" x14ac:dyDescent="0.25">
      <c r="A9" s="813"/>
      <c r="B9" s="99" t="s">
        <v>420</v>
      </c>
      <c r="C9" s="75"/>
      <c r="D9" s="94">
        <v>2</v>
      </c>
      <c r="E9" s="100" t="s">
        <v>756</v>
      </c>
    </row>
    <row r="10" spans="1:5" ht="15" customHeight="1" x14ac:dyDescent="0.25">
      <c r="A10" s="813"/>
      <c r="B10" s="829" t="s">
        <v>757</v>
      </c>
      <c r="C10" s="75"/>
      <c r="D10" s="94">
        <v>3</v>
      </c>
      <c r="E10" s="100" t="s">
        <v>758</v>
      </c>
    </row>
    <row r="11" spans="1:5" x14ac:dyDescent="0.25">
      <c r="A11" s="813"/>
      <c r="B11" s="830"/>
      <c r="C11" s="75"/>
      <c r="D11" s="94">
        <v>4</v>
      </c>
      <c r="E11" s="101" t="s">
        <v>759</v>
      </c>
    </row>
    <row r="12" spans="1:5" x14ac:dyDescent="0.25">
      <c r="A12" s="813"/>
      <c r="B12" s="99" t="s">
        <v>760</v>
      </c>
      <c r="C12" s="75"/>
      <c r="D12" s="94">
        <v>5</v>
      </c>
      <c r="E12" s="101" t="s">
        <v>761</v>
      </c>
    </row>
    <row r="13" spans="1:5" x14ac:dyDescent="0.25">
      <c r="A13" s="813"/>
      <c r="B13" s="99" t="s">
        <v>762</v>
      </c>
      <c r="C13" s="75"/>
      <c r="D13" s="94">
        <v>6</v>
      </c>
      <c r="E13" s="100" t="s">
        <v>763</v>
      </c>
    </row>
    <row r="14" spans="1:5" x14ac:dyDescent="0.25">
      <c r="A14" s="813"/>
      <c r="B14" s="99" t="s">
        <v>764</v>
      </c>
      <c r="C14" s="75"/>
      <c r="D14" s="94">
        <v>7</v>
      </c>
      <c r="E14" s="100" t="s">
        <v>765</v>
      </c>
    </row>
    <row r="15" spans="1:5" x14ac:dyDescent="0.25">
      <c r="A15" s="813"/>
      <c r="B15" s="99" t="s">
        <v>766</v>
      </c>
      <c r="C15" s="75"/>
      <c r="D15" s="94">
        <v>8</v>
      </c>
      <c r="E15" s="100" t="s">
        <v>767</v>
      </c>
    </row>
    <row r="16" spans="1:5" x14ac:dyDescent="0.25">
      <c r="A16" s="813"/>
      <c r="B16" s="99" t="s">
        <v>768</v>
      </c>
      <c r="C16" s="75"/>
      <c r="D16" s="94">
        <v>9</v>
      </c>
      <c r="E16" s="100" t="s">
        <v>769</v>
      </c>
    </row>
    <row r="17" spans="1:5" x14ac:dyDescent="0.25">
      <c r="A17" s="813"/>
      <c r="B17" s="99" t="s">
        <v>770</v>
      </c>
      <c r="C17" s="75"/>
      <c r="D17" s="94">
        <v>10</v>
      </c>
      <c r="E17" s="100" t="s">
        <v>771</v>
      </c>
    </row>
    <row r="18" spans="1:5" x14ac:dyDescent="0.25">
      <c r="A18" s="813"/>
      <c r="B18" s="99" t="s">
        <v>772</v>
      </c>
      <c r="C18" s="75"/>
      <c r="D18" s="94">
        <v>11</v>
      </c>
      <c r="E18" s="100" t="s">
        <v>773</v>
      </c>
    </row>
    <row r="19" spans="1:5" x14ac:dyDescent="0.25">
      <c r="A19" s="813"/>
      <c r="B19" s="99" t="s">
        <v>774</v>
      </c>
      <c r="C19" s="75"/>
      <c r="D19" s="94">
        <v>12</v>
      </c>
      <c r="E19" s="100" t="s">
        <v>775</v>
      </c>
    </row>
    <row r="20" spans="1:5" ht="15" customHeight="1" x14ac:dyDescent="0.25">
      <c r="A20" s="813"/>
      <c r="B20" s="102" t="s">
        <v>461</v>
      </c>
      <c r="C20" s="75"/>
      <c r="D20" s="94">
        <v>13</v>
      </c>
      <c r="E20" s="103" t="s">
        <v>776</v>
      </c>
    </row>
    <row r="21" spans="1:5" x14ac:dyDescent="0.25">
      <c r="A21" s="813"/>
      <c r="B21" s="104" t="s">
        <v>777</v>
      </c>
      <c r="C21" s="77"/>
      <c r="D21" s="94">
        <v>14</v>
      </c>
      <c r="E21" s="100" t="s">
        <v>778</v>
      </c>
    </row>
    <row r="22" spans="1:5" x14ac:dyDescent="0.25">
      <c r="A22" s="813"/>
      <c r="B22" s="104" t="s">
        <v>777</v>
      </c>
      <c r="C22" s="77"/>
      <c r="D22" s="94">
        <v>15</v>
      </c>
      <c r="E22" s="100" t="s">
        <v>779</v>
      </c>
    </row>
    <row r="23" spans="1:5" x14ac:dyDescent="0.25">
      <c r="A23" s="813"/>
      <c r="B23" s="104" t="s">
        <v>780</v>
      </c>
      <c r="C23" s="77"/>
      <c r="D23" s="94">
        <v>16</v>
      </c>
      <c r="E23" s="100" t="s">
        <v>464</v>
      </c>
    </row>
    <row r="24" spans="1:5" x14ac:dyDescent="0.25">
      <c r="A24" s="813"/>
      <c r="B24" s="105" t="s">
        <v>781</v>
      </c>
      <c r="C24" s="77"/>
      <c r="D24" s="94">
        <v>17</v>
      </c>
      <c r="E24" s="106" t="s">
        <v>782</v>
      </c>
    </row>
    <row r="25" spans="1:5" x14ac:dyDescent="0.25">
      <c r="A25" s="813"/>
      <c r="B25" s="104" t="s">
        <v>467</v>
      </c>
      <c r="C25" s="77"/>
      <c r="D25" s="94">
        <v>18</v>
      </c>
      <c r="E25" s="100" t="s">
        <v>783</v>
      </c>
    </row>
    <row r="26" spans="1:5" x14ac:dyDescent="0.25">
      <c r="A26" s="813"/>
      <c r="B26" s="104" t="s">
        <v>477</v>
      </c>
      <c r="C26" s="77"/>
      <c r="D26" s="94">
        <v>19</v>
      </c>
      <c r="E26" s="100" t="s">
        <v>784</v>
      </c>
    </row>
    <row r="27" spans="1:5" x14ac:dyDescent="0.25">
      <c r="A27" s="813"/>
      <c r="B27" s="104" t="s">
        <v>785</v>
      </c>
      <c r="C27" s="77"/>
      <c r="D27" s="94">
        <v>20</v>
      </c>
      <c r="E27" s="100" t="s">
        <v>786</v>
      </c>
    </row>
    <row r="28" spans="1:5" x14ac:dyDescent="0.25">
      <c r="A28" s="813"/>
      <c r="B28" s="104" t="s">
        <v>787</v>
      </c>
      <c r="C28" s="77"/>
      <c r="D28" s="94">
        <v>21</v>
      </c>
      <c r="E28" s="100" t="s">
        <v>788</v>
      </c>
    </row>
    <row r="29" spans="1:5" x14ac:dyDescent="0.25">
      <c r="A29" s="814"/>
      <c r="B29" s="99" t="s">
        <v>789</v>
      </c>
      <c r="C29" s="75"/>
      <c r="D29" s="94">
        <v>22</v>
      </c>
      <c r="E29" s="100" t="s">
        <v>790</v>
      </c>
    </row>
    <row r="30" spans="1:5" x14ac:dyDescent="0.25">
      <c r="A30" s="815">
        <v>44136</v>
      </c>
      <c r="B30" s="112" t="s">
        <v>422</v>
      </c>
      <c r="C30" s="113"/>
      <c r="D30" s="94">
        <v>23</v>
      </c>
      <c r="E30" s="100" t="s">
        <v>791</v>
      </c>
    </row>
    <row r="31" spans="1:5" x14ac:dyDescent="0.25">
      <c r="A31" s="816"/>
      <c r="B31" s="112" t="s">
        <v>762</v>
      </c>
      <c r="C31" s="113"/>
      <c r="D31" s="94">
        <v>24</v>
      </c>
      <c r="E31" s="100" t="s">
        <v>792</v>
      </c>
    </row>
    <row r="32" spans="1:5" ht="15" customHeight="1" x14ac:dyDescent="0.25">
      <c r="A32" s="816"/>
      <c r="B32" s="112" t="s">
        <v>766</v>
      </c>
      <c r="C32" s="257"/>
      <c r="D32" s="94">
        <v>25</v>
      </c>
      <c r="E32" s="100" t="s">
        <v>767</v>
      </c>
    </row>
    <row r="33" spans="1:5" x14ac:dyDescent="0.25">
      <c r="A33" s="816"/>
      <c r="B33" s="112" t="s">
        <v>793</v>
      </c>
      <c r="C33" s="257"/>
      <c r="D33" s="94">
        <v>26</v>
      </c>
      <c r="E33" s="125" t="s">
        <v>794</v>
      </c>
    </row>
    <row r="34" spans="1:5" x14ac:dyDescent="0.25">
      <c r="A34" s="812">
        <v>44166</v>
      </c>
      <c r="B34" s="112" t="s">
        <v>795</v>
      </c>
      <c r="C34" s="257"/>
      <c r="D34" s="94">
        <v>27</v>
      </c>
      <c r="E34" s="125" t="s">
        <v>796</v>
      </c>
    </row>
    <row r="35" spans="1:5" x14ac:dyDescent="0.25">
      <c r="A35" s="813"/>
      <c r="B35" s="112" t="s">
        <v>762</v>
      </c>
      <c r="C35" s="257"/>
      <c r="D35" s="94">
        <v>28</v>
      </c>
      <c r="E35" s="100" t="s">
        <v>797</v>
      </c>
    </row>
    <row r="36" spans="1:5" x14ac:dyDescent="0.25">
      <c r="A36" s="813"/>
      <c r="B36" s="112" t="s">
        <v>798</v>
      </c>
      <c r="C36" s="257"/>
      <c r="D36" s="94">
        <v>29</v>
      </c>
      <c r="E36" s="100" t="s">
        <v>799</v>
      </c>
    </row>
    <row r="37" spans="1:5" x14ac:dyDescent="0.25">
      <c r="A37" s="813"/>
      <c r="B37" s="112" t="s">
        <v>800</v>
      </c>
      <c r="C37" s="257"/>
      <c r="D37" s="94">
        <v>30</v>
      </c>
      <c r="E37" s="100" t="s">
        <v>801</v>
      </c>
    </row>
    <row r="38" spans="1:5" x14ac:dyDescent="0.25">
      <c r="A38" s="813"/>
      <c r="B38" s="112" t="s">
        <v>427</v>
      </c>
      <c r="C38" s="257"/>
      <c r="D38" s="94">
        <v>31</v>
      </c>
      <c r="E38" s="100" t="s">
        <v>802</v>
      </c>
    </row>
    <row r="39" spans="1:5" x14ac:dyDescent="0.25">
      <c r="A39" s="813"/>
      <c r="B39" s="112" t="s">
        <v>789</v>
      </c>
      <c r="C39" s="257"/>
      <c r="D39" s="94">
        <v>32</v>
      </c>
      <c r="E39" s="100" t="s">
        <v>803</v>
      </c>
    </row>
    <row r="40" spans="1:5" x14ac:dyDescent="0.25">
      <c r="A40" s="813"/>
      <c r="B40" s="112" t="s">
        <v>804</v>
      </c>
      <c r="C40" s="257"/>
      <c r="D40" s="94">
        <v>33</v>
      </c>
      <c r="E40" s="100" t="s">
        <v>805</v>
      </c>
    </row>
    <row r="41" spans="1:5" x14ac:dyDescent="0.25">
      <c r="A41" s="813"/>
      <c r="B41" s="112" t="s">
        <v>806</v>
      </c>
      <c r="C41" s="257"/>
      <c r="D41" s="94">
        <v>34</v>
      </c>
      <c r="E41" s="100" t="s">
        <v>807</v>
      </c>
    </row>
    <row r="42" spans="1:5" x14ac:dyDescent="0.25">
      <c r="A42" s="813"/>
      <c r="B42" s="112" t="s">
        <v>808</v>
      </c>
      <c r="C42" s="257"/>
      <c r="D42" s="94">
        <v>35</v>
      </c>
      <c r="E42" s="100" t="s">
        <v>809</v>
      </c>
    </row>
    <row r="43" spans="1:5" ht="15.75" customHeight="1" x14ac:dyDescent="0.25">
      <c r="A43" s="814"/>
      <c r="B43" s="112" t="s">
        <v>810</v>
      </c>
      <c r="C43" s="257"/>
      <c r="D43" s="94">
        <v>36</v>
      </c>
      <c r="E43" s="126" t="s">
        <v>811</v>
      </c>
    </row>
    <row r="44" spans="1:5" x14ac:dyDescent="0.25">
      <c r="A44" s="812">
        <v>44197</v>
      </c>
      <c r="B44" s="112" t="s">
        <v>414</v>
      </c>
      <c r="C44" s="257"/>
      <c r="D44" s="94">
        <v>37</v>
      </c>
      <c r="E44" s="125" t="s">
        <v>812</v>
      </c>
    </row>
    <row r="45" spans="1:5" x14ac:dyDescent="0.25">
      <c r="A45" s="813"/>
      <c r="B45" s="112" t="s">
        <v>813</v>
      </c>
      <c r="C45" s="257"/>
      <c r="D45" s="94">
        <v>38</v>
      </c>
      <c r="E45" s="125" t="s">
        <v>814</v>
      </c>
    </row>
    <row r="46" spans="1:5" x14ac:dyDescent="0.25">
      <c r="A46" s="813"/>
      <c r="B46" s="112" t="s">
        <v>815</v>
      </c>
      <c r="C46" s="257"/>
      <c r="D46" s="94">
        <v>39</v>
      </c>
      <c r="E46" s="125" t="s">
        <v>816</v>
      </c>
    </row>
    <row r="47" spans="1:5" ht="25.5" x14ac:dyDescent="0.25">
      <c r="A47" s="813"/>
      <c r="B47" s="484" t="s">
        <v>465</v>
      </c>
      <c r="C47" s="257"/>
      <c r="D47" s="94">
        <v>40</v>
      </c>
      <c r="E47" s="260" t="s">
        <v>817</v>
      </c>
    </row>
    <row r="48" spans="1:5" x14ac:dyDescent="0.25">
      <c r="A48" s="814"/>
      <c r="B48" s="112" t="s">
        <v>818</v>
      </c>
      <c r="C48" s="257"/>
      <c r="D48" s="94">
        <v>41</v>
      </c>
      <c r="E48" s="125" t="s">
        <v>819</v>
      </c>
    </row>
    <row r="49" spans="1:13" ht="18" customHeight="1" x14ac:dyDescent="0.25">
      <c r="A49" s="172">
        <v>44228</v>
      </c>
      <c r="B49" s="261" t="s">
        <v>753</v>
      </c>
      <c r="C49" s="258" t="s">
        <v>753</v>
      </c>
      <c r="D49" s="258" t="s">
        <v>753</v>
      </c>
      <c r="E49" s="262" t="s">
        <v>753</v>
      </c>
      <c r="M49" s="144"/>
    </row>
    <row r="50" spans="1:13" ht="20.100000000000001" customHeight="1" x14ac:dyDescent="0.25">
      <c r="A50" s="172">
        <v>44256</v>
      </c>
      <c r="B50" s="261" t="s">
        <v>753</v>
      </c>
      <c r="C50" s="258" t="s">
        <v>753</v>
      </c>
      <c r="D50" s="258" t="s">
        <v>753</v>
      </c>
      <c r="E50" s="262" t="s">
        <v>753</v>
      </c>
    </row>
    <row r="51" spans="1:13" ht="20.100000000000001" customHeight="1" x14ac:dyDescent="0.25">
      <c r="A51" s="172">
        <v>44287</v>
      </c>
      <c r="B51" s="261" t="s">
        <v>753</v>
      </c>
      <c r="C51" s="258" t="s">
        <v>753</v>
      </c>
      <c r="D51" s="258" t="s">
        <v>753</v>
      </c>
      <c r="E51" s="262" t="s">
        <v>753</v>
      </c>
    </row>
    <row r="52" spans="1:13" ht="20.100000000000001" customHeight="1" x14ac:dyDescent="0.25">
      <c r="A52" s="172">
        <v>44317</v>
      </c>
      <c r="B52" s="261" t="s">
        <v>753</v>
      </c>
      <c r="C52" s="258" t="s">
        <v>753</v>
      </c>
      <c r="D52" s="258" t="s">
        <v>753</v>
      </c>
      <c r="E52" s="262" t="s">
        <v>753</v>
      </c>
    </row>
    <row r="53" spans="1:13" ht="20.100000000000001" customHeight="1" x14ac:dyDescent="0.25">
      <c r="A53" s="172">
        <v>44348</v>
      </c>
      <c r="B53" s="261" t="s">
        <v>753</v>
      </c>
      <c r="C53" s="258" t="s">
        <v>753</v>
      </c>
      <c r="D53" s="258" t="s">
        <v>753</v>
      </c>
      <c r="E53" s="262" t="s">
        <v>753</v>
      </c>
    </row>
    <row r="54" spans="1:13" ht="20.100000000000001" customHeight="1" x14ac:dyDescent="0.25">
      <c r="A54" s="172">
        <v>44378</v>
      </c>
      <c r="B54" s="261" t="s">
        <v>753</v>
      </c>
      <c r="C54" s="258" t="s">
        <v>753</v>
      </c>
      <c r="D54" s="258" t="s">
        <v>753</v>
      </c>
      <c r="E54" s="262" t="s">
        <v>753</v>
      </c>
    </row>
    <row r="55" spans="1:13" ht="20.100000000000001" customHeight="1" x14ac:dyDescent="0.25">
      <c r="A55" s="172">
        <v>44409</v>
      </c>
      <c r="B55" s="261" t="s">
        <v>753</v>
      </c>
      <c r="C55" s="258" t="s">
        <v>753</v>
      </c>
      <c r="D55" s="258" t="s">
        <v>753</v>
      </c>
      <c r="E55" s="262" t="s">
        <v>753</v>
      </c>
    </row>
    <row r="56" spans="1:13" ht="20.100000000000001" customHeight="1" x14ac:dyDescent="0.25">
      <c r="A56" s="252">
        <v>44440</v>
      </c>
      <c r="B56" s="253" t="s">
        <v>753</v>
      </c>
      <c r="C56" s="263" t="s">
        <v>753</v>
      </c>
      <c r="D56" s="263" t="s">
        <v>753</v>
      </c>
      <c r="E56" s="264" t="s">
        <v>753</v>
      </c>
    </row>
    <row r="57" spans="1:13" ht="20.100000000000001" customHeight="1" x14ac:dyDescent="0.25">
      <c r="A57" s="252">
        <v>44470</v>
      </c>
      <c r="B57" s="253" t="s">
        <v>753</v>
      </c>
      <c r="C57" s="263" t="s">
        <v>753</v>
      </c>
      <c r="D57" s="263" t="s">
        <v>753</v>
      </c>
      <c r="E57" s="264" t="s">
        <v>753</v>
      </c>
    </row>
    <row r="58" spans="1:13" ht="18" customHeight="1" x14ac:dyDescent="0.25">
      <c r="A58" s="265">
        <v>44501</v>
      </c>
      <c r="B58" s="266" t="s">
        <v>753</v>
      </c>
      <c r="C58" s="267" t="s">
        <v>753</v>
      </c>
      <c r="D58" s="267" t="s">
        <v>753</v>
      </c>
      <c r="E58" s="268" t="s">
        <v>753</v>
      </c>
    </row>
    <row r="59" spans="1:13" ht="17.25" customHeight="1" thickBot="1" x14ac:dyDescent="0.3">
      <c r="A59" s="269">
        <v>44531</v>
      </c>
      <c r="B59" s="270" t="s">
        <v>753</v>
      </c>
      <c r="C59" s="271" t="s">
        <v>753</v>
      </c>
      <c r="D59" s="271" t="s">
        <v>753</v>
      </c>
      <c r="E59" s="272" t="s">
        <v>753</v>
      </c>
    </row>
    <row r="60" spans="1:13" ht="33.75" customHeight="1" thickTop="1" thickBot="1" x14ac:dyDescent="0.3">
      <c r="A60" s="255" t="s">
        <v>748</v>
      </c>
      <c r="B60" s="256" t="s">
        <v>749</v>
      </c>
      <c r="C60" s="256" t="s">
        <v>750</v>
      </c>
      <c r="D60" s="273" t="s">
        <v>751</v>
      </c>
      <c r="E60" s="274" t="s">
        <v>752</v>
      </c>
    </row>
    <row r="61" spans="1:13" ht="17.25" customHeight="1" thickTop="1" x14ac:dyDescent="0.25">
      <c r="A61" s="275">
        <v>44562</v>
      </c>
      <c r="B61" s="276" t="s">
        <v>753</v>
      </c>
      <c r="C61" s="277" t="s">
        <v>753</v>
      </c>
      <c r="D61" s="277" t="s">
        <v>753</v>
      </c>
      <c r="E61" s="278" t="s">
        <v>753</v>
      </c>
    </row>
    <row r="62" spans="1:13" ht="16.5" customHeight="1" x14ac:dyDescent="0.25">
      <c r="A62" s="172">
        <v>44593</v>
      </c>
      <c r="B62" s="112" t="s">
        <v>753</v>
      </c>
      <c r="C62" s="259" t="s">
        <v>753</v>
      </c>
      <c r="D62" s="259" t="s">
        <v>753</v>
      </c>
      <c r="E62" s="279" t="s">
        <v>753</v>
      </c>
    </row>
    <row r="63" spans="1:13" x14ac:dyDescent="0.25">
      <c r="A63" s="265">
        <v>44621</v>
      </c>
      <c r="B63" s="266" t="s">
        <v>753</v>
      </c>
      <c r="C63" s="267" t="s">
        <v>753</v>
      </c>
      <c r="D63" s="267" t="s">
        <v>753</v>
      </c>
      <c r="E63" s="268" t="s">
        <v>753</v>
      </c>
    </row>
    <row r="64" spans="1:13" x14ac:dyDescent="0.25">
      <c r="A64" s="252">
        <v>44652</v>
      </c>
      <c r="B64" s="266" t="s">
        <v>753</v>
      </c>
      <c r="C64" s="263" t="s">
        <v>753</v>
      </c>
      <c r="D64" s="263" t="s">
        <v>753</v>
      </c>
      <c r="E64" s="264" t="s">
        <v>753</v>
      </c>
    </row>
    <row r="65" spans="1:5" x14ac:dyDescent="0.25">
      <c r="A65" s="252">
        <v>44682</v>
      </c>
      <c r="B65" s="266" t="s">
        <v>753</v>
      </c>
      <c r="C65" s="267" t="s">
        <v>753</v>
      </c>
      <c r="D65" s="267" t="s">
        <v>753</v>
      </c>
      <c r="E65" s="268" t="s">
        <v>753</v>
      </c>
    </row>
    <row r="66" spans="1:5" x14ac:dyDescent="0.25">
      <c r="A66" s="265">
        <v>44713</v>
      </c>
      <c r="B66" s="253" t="s">
        <v>753</v>
      </c>
      <c r="C66" s="263" t="s">
        <v>753</v>
      </c>
      <c r="D66" s="263" t="s">
        <v>753</v>
      </c>
      <c r="E66" s="264" t="s">
        <v>753</v>
      </c>
    </row>
    <row r="67" spans="1:5" x14ac:dyDescent="0.25">
      <c r="A67" s="265">
        <v>44743</v>
      </c>
      <c r="B67" s="266" t="s">
        <v>753</v>
      </c>
      <c r="C67" s="267" t="s">
        <v>753</v>
      </c>
      <c r="D67" s="267" t="s">
        <v>753</v>
      </c>
      <c r="E67" s="268" t="s">
        <v>753</v>
      </c>
    </row>
    <row r="68" spans="1:5" x14ac:dyDescent="0.25">
      <c r="A68" s="265">
        <v>44774</v>
      </c>
      <c r="B68" s="266" t="s">
        <v>753</v>
      </c>
      <c r="C68" s="267" t="s">
        <v>753</v>
      </c>
      <c r="D68" s="267" t="s">
        <v>753</v>
      </c>
      <c r="E68" s="268" t="s">
        <v>753</v>
      </c>
    </row>
    <row r="69" spans="1:5" x14ac:dyDescent="0.25">
      <c r="A69" s="265">
        <v>44805</v>
      </c>
      <c r="B69" s="266" t="s">
        <v>753</v>
      </c>
      <c r="C69" s="267" t="s">
        <v>753</v>
      </c>
      <c r="D69" s="267" t="s">
        <v>753</v>
      </c>
      <c r="E69" s="268" t="s">
        <v>753</v>
      </c>
    </row>
    <row r="70" spans="1:5" x14ac:dyDescent="0.25">
      <c r="A70" s="265">
        <v>44835</v>
      </c>
      <c r="B70" s="266" t="s">
        <v>753</v>
      </c>
      <c r="C70" s="267" t="s">
        <v>753</v>
      </c>
      <c r="D70" s="267" t="s">
        <v>753</v>
      </c>
      <c r="E70" s="268" t="s">
        <v>753</v>
      </c>
    </row>
    <row r="71" spans="1:5" x14ac:dyDescent="0.25">
      <c r="A71" s="265">
        <v>44866</v>
      </c>
      <c r="B71" s="266" t="s">
        <v>753</v>
      </c>
      <c r="C71" s="267" t="s">
        <v>753</v>
      </c>
      <c r="D71" s="267" t="s">
        <v>753</v>
      </c>
      <c r="E71" s="268" t="s">
        <v>753</v>
      </c>
    </row>
    <row r="72" spans="1:5" x14ac:dyDescent="0.25">
      <c r="A72" s="252">
        <v>44896</v>
      </c>
      <c r="B72" s="253" t="s">
        <v>753</v>
      </c>
      <c r="C72" s="263" t="s">
        <v>753</v>
      </c>
      <c r="D72" s="263" t="s">
        <v>753</v>
      </c>
      <c r="E72" s="264" t="s">
        <v>753</v>
      </c>
    </row>
    <row r="73" spans="1:5" x14ac:dyDescent="0.25">
      <c r="A73" s="280">
        <v>44927</v>
      </c>
      <c r="B73" s="112" t="s">
        <v>753</v>
      </c>
      <c r="C73" s="259" t="s">
        <v>753</v>
      </c>
      <c r="D73" s="259" t="s">
        <v>753</v>
      </c>
      <c r="E73" s="279" t="s">
        <v>753</v>
      </c>
    </row>
    <row r="74" spans="1:5" x14ac:dyDescent="0.25">
      <c r="A74" s="280">
        <v>44958</v>
      </c>
      <c r="B74" s="112" t="s">
        <v>753</v>
      </c>
      <c r="C74" s="259" t="s">
        <v>753</v>
      </c>
      <c r="D74" s="259" t="s">
        <v>753</v>
      </c>
      <c r="E74" s="279" t="s">
        <v>753</v>
      </c>
    </row>
    <row r="75" spans="1:5" x14ac:dyDescent="0.25">
      <c r="A75" s="281">
        <v>44986</v>
      </c>
      <c r="B75" s="282" t="s">
        <v>753</v>
      </c>
      <c r="C75" s="283" t="s">
        <v>753</v>
      </c>
      <c r="D75" s="283" t="s">
        <v>753</v>
      </c>
      <c r="E75" s="284" t="s">
        <v>753</v>
      </c>
    </row>
    <row r="76" spans="1:5" x14ac:dyDescent="0.25">
      <c r="A76" s="252">
        <v>45017</v>
      </c>
      <c r="B76" s="253" t="s">
        <v>753</v>
      </c>
      <c r="C76" s="263" t="s">
        <v>753</v>
      </c>
      <c r="D76" s="263" t="s">
        <v>753</v>
      </c>
      <c r="E76" s="264" t="s">
        <v>753</v>
      </c>
    </row>
    <row r="77" spans="1:5" x14ac:dyDescent="0.25">
      <c r="A77" s="252">
        <v>45047</v>
      </c>
      <c r="B77" s="266" t="s">
        <v>753</v>
      </c>
      <c r="C77" s="267" t="s">
        <v>753</v>
      </c>
      <c r="D77" s="267" t="s">
        <v>753</v>
      </c>
      <c r="E77" s="268" t="s">
        <v>753</v>
      </c>
    </row>
    <row r="78" spans="1:5" x14ac:dyDescent="0.25">
      <c r="A78" s="265">
        <v>45078</v>
      </c>
      <c r="B78" s="266" t="s">
        <v>753</v>
      </c>
      <c r="C78" s="267" t="s">
        <v>753</v>
      </c>
      <c r="D78" s="267" t="s">
        <v>753</v>
      </c>
      <c r="E78" s="268" t="s">
        <v>753</v>
      </c>
    </row>
    <row r="79" spans="1:5" x14ac:dyDescent="0.25">
      <c r="A79" s="265">
        <v>45108</v>
      </c>
      <c r="B79" s="266" t="s">
        <v>753</v>
      </c>
      <c r="C79" s="384" t="s">
        <v>753</v>
      </c>
      <c r="D79" s="267" t="s">
        <v>753</v>
      </c>
      <c r="E79" s="268" t="s">
        <v>753</v>
      </c>
    </row>
    <row r="80" spans="1:5" x14ac:dyDescent="0.25">
      <c r="A80" s="817">
        <v>45139</v>
      </c>
      <c r="B80" s="808" t="s">
        <v>367</v>
      </c>
      <c r="C80" s="286"/>
      <c r="D80" s="287">
        <v>42</v>
      </c>
      <c r="E80" s="288" t="s">
        <v>820</v>
      </c>
    </row>
    <row r="81" spans="1:8" x14ac:dyDescent="0.25">
      <c r="A81" s="818"/>
      <c r="B81" s="808"/>
      <c r="C81" s="286" t="s">
        <v>821</v>
      </c>
      <c r="D81" s="287">
        <v>43</v>
      </c>
      <c r="E81" s="288" t="s">
        <v>822</v>
      </c>
      <c r="F81" s="246"/>
      <c r="G81" s="246"/>
      <c r="H81" s="246"/>
    </row>
    <row r="82" spans="1:8" x14ac:dyDescent="0.25">
      <c r="A82" s="818"/>
      <c r="B82" s="285" t="s">
        <v>823</v>
      </c>
      <c r="C82" s="286" t="s">
        <v>821</v>
      </c>
      <c r="D82" s="287">
        <v>44</v>
      </c>
      <c r="E82" s="288" t="s">
        <v>822</v>
      </c>
    </row>
    <row r="83" spans="1:8" x14ac:dyDescent="0.25">
      <c r="A83" s="818"/>
      <c r="B83" s="285" t="s">
        <v>824</v>
      </c>
      <c r="C83" s="286" t="s">
        <v>821</v>
      </c>
      <c r="D83" s="287">
        <v>45</v>
      </c>
      <c r="E83" s="288" t="s">
        <v>822</v>
      </c>
    </row>
    <row r="84" spans="1:8" x14ac:dyDescent="0.25">
      <c r="A84" s="818"/>
      <c r="B84" s="285" t="s">
        <v>825</v>
      </c>
      <c r="C84" s="286" t="s">
        <v>821</v>
      </c>
      <c r="D84" s="287">
        <v>46</v>
      </c>
      <c r="E84" s="288" t="s">
        <v>822</v>
      </c>
    </row>
    <row r="85" spans="1:8" x14ac:dyDescent="0.25">
      <c r="A85" s="818"/>
      <c r="B85" s="285" t="s">
        <v>826</v>
      </c>
      <c r="C85" s="286" t="s">
        <v>821</v>
      </c>
      <c r="D85" s="287">
        <v>47</v>
      </c>
      <c r="E85" s="288" t="s">
        <v>822</v>
      </c>
    </row>
    <row r="86" spans="1:8" x14ac:dyDescent="0.25">
      <c r="A86" s="818"/>
      <c r="B86" s="808" t="s">
        <v>348</v>
      </c>
      <c r="C86" s="286"/>
      <c r="D86" s="287">
        <v>48</v>
      </c>
      <c r="E86" s="309" t="s">
        <v>359</v>
      </c>
    </row>
    <row r="87" spans="1:8" x14ac:dyDescent="0.25">
      <c r="A87" s="818"/>
      <c r="B87" s="808"/>
      <c r="C87" s="308"/>
      <c r="D87" s="287">
        <v>49</v>
      </c>
      <c r="E87" s="309" t="s">
        <v>827</v>
      </c>
    </row>
    <row r="88" spans="1:8" x14ac:dyDescent="0.25">
      <c r="A88" s="818"/>
      <c r="B88" s="808"/>
      <c r="C88" s="286"/>
      <c r="D88" s="287">
        <v>50</v>
      </c>
      <c r="E88" s="310" t="s">
        <v>353</v>
      </c>
    </row>
    <row r="89" spans="1:8" x14ac:dyDescent="0.25">
      <c r="A89" s="818"/>
      <c r="B89" s="285" t="s">
        <v>360</v>
      </c>
      <c r="C89" s="286"/>
      <c r="D89" s="287">
        <v>51</v>
      </c>
      <c r="E89" s="288" t="s">
        <v>828</v>
      </c>
    </row>
    <row r="90" spans="1:8" x14ac:dyDescent="0.25">
      <c r="A90" s="818"/>
      <c r="B90" s="285" t="s">
        <v>369</v>
      </c>
      <c r="C90" s="286"/>
      <c r="D90" s="287">
        <v>52</v>
      </c>
      <c r="E90" s="288" t="s">
        <v>829</v>
      </c>
    </row>
    <row r="91" spans="1:8" x14ac:dyDescent="0.25">
      <c r="A91" s="818"/>
      <c r="B91" s="808" t="s">
        <v>813</v>
      </c>
      <c r="C91" s="286"/>
      <c r="D91" s="287">
        <v>53</v>
      </c>
      <c r="E91" s="288" t="s">
        <v>830</v>
      </c>
    </row>
    <row r="92" spans="1:8" x14ac:dyDescent="0.25">
      <c r="A92" s="818"/>
      <c r="B92" s="808"/>
      <c r="C92" s="286" t="s">
        <v>821</v>
      </c>
      <c r="D92" s="287">
        <v>54</v>
      </c>
      <c r="E92" s="288" t="s">
        <v>822</v>
      </c>
    </row>
    <row r="93" spans="1:8" x14ac:dyDescent="0.25">
      <c r="A93" s="818"/>
      <c r="B93" s="285" t="s">
        <v>804</v>
      </c>
      <c r="C93" s="286" t="s">
        <v>821</v>
      </c>
      <c r="D93" s="287">
        <v>55</v>
      </c>
      <c r="E93" s="288" t="s">
        <v>822</v>
      </c>
    </row>
    <row r="94" spans="1:8" x14ac:dyDescent="0.25">
      <c r="A94" s="818"/>
      <c r="B94" s="808" t="s">
        <v>414</v>
      </c>
      <c r="C94" s="286"/>
      <c r="D94" s="287">
        <v>56</v>
      </c>
      <c r="E94" s="288" t="s">
        <v>812</v>
      </c>
    </row>
    <row r="95" spans="1:8" x14ac:dyDescent="0.25">
      <c r="A95" s="818"/>
      <c r="B95" s="808"/>
      <c r="C95" s="286"/>
      <c r="D95" s="287">
        <v>57</v>
      </c>
      <c r="E95" s="288" t="s">
        <v>831</v>
      </c>
    </row>
    <row r="96" spans="1:8" x14ac:dyDescent="0.25">
      <c r="A96" s="818"/>
      <c r="B96" s="808"/>
      <c r="C96" s="286" t="s">
        <v>821</v>
      </c>
      <c r="D96" s="287">
        <v>58</v>
      </c>
      <c r="E96" s="288" t="s">
        <v>822</v>
      </c>
    </row>
    <row r="97" spans="1:5" x14ac:dyDescent="0.25">
      <c r="A97" s="818"/>
      <c r="B97" s="285" t="s">
        <v>832</v>
      </c>
      <c r="C97" s="286" t="s">
        <v>821</v>
      </c>
      <c r="D97" s="287">
        <v>59</v>
      </c>
      <c r="E97" s="288" t="s">
        <v>822</v>
      </c>
    </row>
    <row r="98" spans="1:5" x14ac:dyDescent="0.25">
      <c r="A98" s="818"/>
      <c r="B98" s="285" t="s">
        <v>833</v>
      </c>
      <c r="C98" s="286" t="s">
        <v>821</v>
      </c>
      <c r="D98" s="287">
        <v>60</v>
      </c>
      <c r="E98" s="288" t="s">
        <v>822</v>
      </c>
    </row>
    <row r="99" spans="1:5" x14ac:dyDescent="0.25">
      <c r="A99" s="818"/>
      <c r="B99" s="285" t="s">
        <v>834</v>
      </c>
      <c r="C99" s="286" t="s">
        <v>821</v>
      </c>
      <c r="D99" s="287">
        <v>61</v>
      </c>
      <c r="E99" s="288" t="s">
        <v>822</v>
      </c>
    </row>
    <row r="100" spans="1:5" x14ac:dyDescent="0.25">
      <c r="A100" s="818"/>
      <c r="B100" s="285" t="s">
        <v>835</v>
      </c>
      <c r="C100" s="286" t="s">
        <v>821</v>
      </c>
      <c r="D100" s="287">
        <v>62</v>
      </c>
      <c r="E100" s="288" t="s">
        <v>822</v>
      </c>
    </row>
    <row r="101" spans="1:5" x14ac:dyDescent="0.25">
      <c r="A101" s="818"/>
      <c r="B101" s="285" t="s">
        <v>836</v>
      </c>
      <c r="C101" s="286" t="s">
        <v>821</v>
      </c>
      <c r="D101" s="287">
        <v>63</v>
      </c>
      <c r="E101" s="288" t="s">
        <v>822</v>
      </c>
    </row>
    <row r="102" spans="1:5" x14ac:dyDescent="0.25">
      <c r="A102" s="818"/>
      <c r="B102" s="285" t="s">
        <v>837</v>
      </c>
      <c r="C102" s="286" t="s">
        <v>821</v>
      </c>
      <c r="D102" s="287">
        <v>64</v>
      </c>
      <c r="E102" s="288" t="s">
        <v>822</v>
      </c>
    </row>
    <row r="103" spans="1:5" x14ac:dyDescent="0.25">
      <c r="A103" s="818"/>
      <c r="B103" s="808" t="s">
        <v>838</v>
      </c>
      <c r="C103" s="286"/>
      <c r="D103" s="287">
        <v>65</v>
      </c>
      <c r="E103" s="288" t="s">
        <v>839</v>
      </c>
    </row>
    <row r="104" spans="1:5" x14ac:dyDescent="0.25">
      <c r="A104" s="818"/>
      <c r="B104" s="808"/>
      <c r="C104" s="286" t="s">
        <v>821</v>
      </c>
      <c r="D104" s="287">
        <v>66</v>
      </c>
      <c r="E104" s="288" t="s">
        <v>822</v>
      </c>
    </row>
    <row r="105" spans="1:5" x14ac:dyDescent="0.25">
      <c r="A105" s="818"/>
      <c r="B105" s="285" t="s">
        <v>806</v>
      </c>
      <c r="C105" s="286" t="s">
        <v>821</v>
      </c>
      <c r="D105" s="287">
        <v>67</v>
      </c>
      <c r="E105" s="288" t="s">
        <v>822</v>
      </c>
    </row>
    <row r="106" spans="1:5" x14ac:dyDescent="0.25">
      <c r="A106" s="818"/>
      <c r="B106" s="285" t="s">
        <v>840</v>
      </c>
      <c r="C106" s="286" t="s">
        <v>821</v>
      </c>
      <c r="D106" s="287">
        <v>68</v>
      </c>
      <c r="E106" s="288" t="s">
        <v>822</v>
      </c>
    </row>
    <row r="107" spans="1:5" x14ac:dyDescent="0.25">
      <c r="A107" s="818"/>
      <c r="B107" s="285" t="s">
        <v>841</v>
      </c>
      <c r="C107" s="286" t="s">
        <v>821</v>
      </c>
      <c r="D107" s="287">
        <v>69</v>
      </c>
      <c r="E107" s="288" t="s">
        <v>822</v>
      </c>
    </row>
    <row r="108" spans="1:5" x14ac:dyDescent="0.25">
      <c r="A108" s="818"/>
      <c r="B108" s="285" t="s">
        <v>842</v>
      </c>
      <c r="C108" s="286" t="s">
        <v>821</v>
      </c>
      <c r="D108" s="287">
        <v>70</v>
      </c>
      <c r="E108" s="288" t="s">
        <v>822</v>
      </c>
    </row>
    <row r="109" spans="1:5" x14ac:dyDescent="0.25">
      <c r="A109" s="818"/>
      <c r="B109" s="285" t="s">
        <v>843</v>
      </c>
      <c r="C109" s="286" t="s">
        <v>821</v>
      </c>
      <c r="D109" s="287">
        <v>71</v>
      </c>
      <c r="E109" s="288" t="s">
        <v>822</v>
      </c>
    </row>
    <row r="110" spans="1:5" x14ac:dyDescent="0.25">
      <c r="A110" s="818"/>
      <c r="B110" s="808" t="s">
        <v>844</v>
      </c>
      <c r="C110" s="286"/>
      <c r="D110" s="287">
        <v>72</v>
      </c>
      <c r="E110" s="288" t="s">
        <v>845</v>
      </c>
    </row>
    <row r="111" spans="1:5" x14ac:dyDescent="0.25">
      <c r="A111" s="818"/>
      <c r="B111" s="808"/>
      <c r="C111" s="286"/>
      <c r="D111" s="287">
        <v>73</v>
      </c>
      <c r="E111" s="288" t="s">
        <v>822</v>
      </c>
    </row>
    <row r="112" spans="1:5" x14ac:dyDescent="0.25">
      <c r="A112" s="818"/>
      <c r="B112" s="285" t="s">
        <v>846</v>
      </c>
      <c r="C112" s="286"/>
      <c r="D112" s="287">
        <v>74</v>
      </c>
      <c r="E112" s="288" t="s">
        <v>822</v>
      </c>
    </row>
    <row r="113" spans="1:5" x14ac:dyDescent="0.25">
      <c r="A113" s="818"/>
      <c r="B113" s="285" t="s">
        <v>847</v>
      </c>
      <c r="C113" s="286"/>
      <c r="D113" s="287">
        <v>75</v>
      </c>
      <c r="E113" s="288" t="s">
        <v>822</v>
      </c>
    </row>
    <row r="114" spans="1:5" x14ac:dyDescent="0.25">
      <c r="A114" s="818"/>
      <c r="B114" s="285" t="s">
        <v>848</v>
      </c>
      <c r="C114" s="286"/>
      <c r="D114" s="287">
        <v>76</v>
      </c>
      <c r="E114" s="288" t="s">
        <v>822</v>
      </c>
    </row>
    <row r="115" spans="1:5" x14ac:dyDescent="0.25">
      <c r="A115" s="818"/>
      <c r="B115" s="808" t="s">
        <v>754</v>
      </c>
      <c r="C115" s="286"/>
      <c r="D115" s="287">
        <v>77</v>
      </c>
      <c r="E115" s="288" t="s">
        <v>849</v>
      </c>
    </row>
    <row r="116" spans="1:5" x14ac:dyDescent="0.25">
      <c r="A116" s="818"/>
      <c r="B116" s="808"/>
      <c r="C116" s="286"/>
      <c r="D116" s="287">
        <v>78</v>
      </c>
      <c r="E116" s="288" t="s">
        <v>850</v>
      </c>
    </row>
    <row r="117" spans="1:5" x14ac:dyDescent="0.25">
      <c r="A117" s="818"/>
      <c r="B117" s="285" t="s">
        <v>851</v>
      </c>
      <c r="C117" s="286"/>
      <c r="D117" s="287">
        <v>79</v>
      </c>
      <c r="E117" s="288" t="s">
        <v>822</v>
      </c>
    </row>
    <row r="118" spans="1:5" x14ac:dyDescent="0.25">
      <c r="A118" s="818"/>
      <c r="B118" s="285" t="s">
        <v>852</v>
      </c>
      <c r="C118" s="286"/>
      <c r="D118" s="287">
        <v>80</v>
      </c>
      <c r="E118" s="288" t="s">
        <v>853</v>
      </c>
    </row>
    <row r="119" spans="1:5" x14ac:dyDescent="0.25">
      <c r="A119" s="818"/>
      <c r="B119" s="285" t="s">
        <v>854</v>
      </c>
      <c r="C119" s="286"/>
      <c r="D119" s="287">
        <v>81</v>
      </c>
      <c r="E119" s="288" t="s">
        <v>822</v>
      </c>
    </row>
    <row r="120" spans="1:5" x14ac:dyDescent="0.25">
      <c r="A120" s="818"/>
      <c r="B120" s="285" t="s">
        <v>855</v>
      </c>
      <c r="C120" s="286"/>
      <c r="D120" s="287">
        <v>82</v>
      </c>
      <c r="E120" s="288" t="s">
        <v>822</v>
      </c>
    </row>
    <row r="121" spans="1:5" x14ac:dyDescent="0.25">
      <c r="A121" s="818"/>
      <c r="B121" s="808" t="s">
        <v>798</v>
      </c>
      <c r="C121" s="286"/>
      <c r="D121" s="287">
        <v>83</v>
      </c>
      <c r="E121" s="288" t="s">
        <v>856</v>
      </c>
    </row>
    <row r="122" spans="1:5" x14ac:dyDescent="0.25">
      <c r="A122" s="818"/>
      <c r="B122" s="808"/>
      <c r="C122" s="286" t="s">
        <v>821</v>
      </c>
      <c r="D122" s="287">
        <v>84</v>
      </c>
      <c r="E122" s="288" t="s">
        <v>822</v>
      </c>
    </row>
    <row r="123" spans="1:5" x14ac:dyDescent="0.25">
      <c r="A123" s="818"/>
      <c r="B123" s="808" t="s">
        <v>857</v>
      </c>
      <c r="C123" s="286"/>
      <c r="D123" s="287">
        <v>85</v>
      </c>
      <c r="E123" s="288" t="s">
        <v>858</v>
      </c>
    </row>
    <row r="124" spans="1:5" x14ac:dyDescent="0.25">
      <c r="A124" s="818"/>
      <c r="B124" s="808"/>
      <c r="C124" s="286"/>
      <c r="D124" s="287">
        <v>86</v>
      </c>
      <c r="E124" s="288" t="s">
        <v>822</v>
      </c>
    </row>
    <row r="125" spans="1:5" x14ac:dyDescent="0.25">
      <c r="A125" s="818"/>
      <c r="B125" s="285" t="s">
        <v>800</v>
      </c>
      <c r="C125" s="286"/>
      <c r="D125" s="287">
        <v>87</v>
      </c>
      <c r="E125" s="288" t="s">
        <v>859</v>
      </c>
    </row>
    <row r="126" spans="1:5" x14ac:dyDescent="0.25">
      <c r="A126" s="818"/>
      <c r="B126" s="285" t="s">
        <v>860</v>
      </c>
      <c r="C126" s="286"/>
      <c r="D126" s="287">
        <v>88</v>
      </c>
      <c r="E126" s="288" t="s">
        <v>822</v>
      </c>
    </row>
    <row r="127" spans="1:5" x14ac:dyDescent="0.25">
      <c r="A127" s="818"/>
      <c r="B127" s="285" t="s">
        <v>810</v>
      </c>
      <c r="C127" s="286"/>
      <c r="D127" s="287">
        <v>89</v>
      </c>
      <c r="E127" s="288" t="s">
        <v>822</v>
      </c>
    </row>
    <row r="128" spans="1:5" x14ac:dyDescent="0.25">
      <c r="A128" s="818"/>
      <c r="B128" s="808" t="s">
        <v>420</v>
      </c>
      <c r="C128" s="286"/>
      <c r="D128" s="287">
        <v>90</v>
      </c>
      <c r="E128" s="288" t="s">
        <v>861</v>
      </c>
    </row>
    <row r="129" spans="1:5" x14ac:dyDescent="0.25">
      <c r="A129" s="818"/>
      <c r="B129" s="808"/>
      <c r="C129" s="286"/>
      <c r="D129" s="287">
        <v>91</v>
      </c>
      <c r="E129" s="289" t="s">
        <v>862</v>
      </c>
    </row>
    <row r="130" spans="1:5" x14ac:dyDescent="0.25">
      <c r="A130" s="818"/>
      <c r="B130" s="808"/>
      <c r="C130" s="286"/>
      <c r="D130" s="287">
        <v>92</v>
      </c>
      <c r="E130" s="288" t="s">
        <v>822</v>
      </c>
    </row>
    <row r="131" spans="1:5" x14ac:dyDescent="0.25">
      <c r="A131" s="818"/>
      <c r="B131" s="808" t="s">
        <v>863</v>
      </c>
      <c r="C131" s="286"/>
      <c r="D131" s="287">
        <v>93</v>
      </c>
      <c r="E131" s="288" t="s">
        <v>864</v>
      </c>
    </row>
    <row r="132" spans="1:5" x14ac:dyDescent="0.25">
      <c r="A132" s="818"/>
      <c r="B132" s="808"/>
      <c r="C132" s="286"/>
      <c r="D132" s="287">
        <v>94</v>
      </c>
      <c r="E132" s="288" t="s">
        <v>822</v>
      </c>
    </row>
    <row r="133" spans="1:5" ht="15" customHeight="1" thickBot="1" x14ac:dyDescent="0.3">
      <c r="A133" s="819"/>
      <c r="B133" s="388" t="s">
        <v>865</v>
      </c>
      <c r="C133" s="389"/>
      <c r="D133" s="494">
        <v>95</v>
      </c>
      <c r="E133" s="390" t="s">
        <v>277</v>
      </c>
    </row>
    <row r="134" spans="1:5" ht="33.75" customHeight="1" thickTop="1" thickBot="1" x14ac:dyDescent="0.3">
      <c r="A134" s="391" t="s">
        <v>748</v>
      </c>
      <c r="B134" s="392" t="s">
        <v>749</v>
      </c>
      <c r="C134" s="392" t="s">
        <v>750</v>
      </c>
      <c r="D134" s="492" t="s">
        <v>751</v>
      </c>
      <c r="E134" s="393" t="s">
        <v>752</v>
      </c>
    </row>
    <row r="135" spans="1:5" ht="15.75" thickTop="1" x14ac:dyDescent="0.25">
      <c r="A135" s="835">
        <v>45139</v>
      </c>
      <c r="B135" s="377" t="s">
        <v>866</v>
      </c>
      <c r="C135" s="378"/>
      <c r="D135" s="493">
        <v>96</v>
      </c>
      <c r="E135" s="379" t="s">
        <v>867</v>
      </c>
    </row>
    <row r="136" spans="1:5" x14ac:dyDescent="0.25">
      <c r="A136" s="818"/>
      <c r="B136" s="285" t="s">
        <v>795</v>
      </c>
      <c r="C136" s="286" t="s">
        <v>821</v>
      </c>
      <c r="D136" s="287">
        <v>97</v>
      </c>
      <c r="E136" s="288" t="s">
        <v>822</v>
      </c>
    </row>
    <row r="137" spans="1:5" x14ac:dyDescent="0.25">
      <c r="A137" s="818"/>
      <c r="B137" s="285" t="s">
        <v>868</v>
      </c>
      <c r="C137" s="286" t="s">
        <v>821</v>
      </c>
      <c r="D137" s="287">
        <v>98</v>
      </c>
      <c r="E137" s="288" t="s">
        <v>822</v>
      </c>
    </row>
    <row r="138" spans="1:5" x14ac:dyDescent="0.25">
      <c r="A138" s="818"/>
      <c r="B138" s="285" t="s">
        <v>760</v>
      </c>
      <c r="C138" s="286" t="s">
        <v>821</v>
      </c>
      <c r="D138" s="287">
        <v>99</v>
      </c>
      <c r="E138" s="288" t="s">
        <v>822</v>
      </c>
    </row>
    <row r="139" spans="1:5" x14ac:dyDescent="0.25">
      <c r="A139" s="818"/>
      <c r="B139" s="285" t="s">
        <v>869</v>
      </c>
      <c r="C139" s="286" t="s">
        <v>821</v>
      </c>
      <c r="D139" s="287">
        <v>100</v>
      </c>
      <c r="E139" s="288" t="s">
        <v>822</v>
      </c>
    </row>
    <row r="140" spans="1:5" x14ac:dyDescent="0.25">
      <c r="A140" s="818"/>
      <c r="B140" s="285" t="s">
        <v>870</v>
      </c>
      <c r="C140" s="286" t="s">
        <v>821</v>
      </c>
      <c r="D140" s="287">
        <v>101</v>
      </c>
      <c r="E140" s="288" t="s">
        <v>822</v>
      </c>
    </row>
    <row r="141" spans="1:5" x14ac:dyDescent="0.25">
      <c r="A141" s="818"/>
      <c r="B141" s="285" t="s">
        <v>427</v>
      </c>
      <c r="C141" s="286"/>
      <c r="D141" s="287">
        <v>102</v>
      </c>
      <c r="E141" s="288" t="s">
        <v>871</v>
      </c>
    </row>
    <row r="142" spans="1:5" x14ac:dyDescent="0.25">
      <c r="A142" s="818"/>
      <c r="B142" s="285" t="s">
        <v>872</v>
      </c>
      <c r="C142" s="286"/>
      <c r="D142" s="287">
        <v>103</v>
      </c>
      <c r="E142" s="288" t="s">
        <v>822</v>
      </c>
    </row>
    <row r="143" spans="1:5" x14ac:dyDescent="0.25">
      <c r="A143" s="818"/>
      <c r="B143" s="285" t="s">
        <v>873</v>
      </c>
      <c r="C143" s="286"/>
      <c r="D143" s="287">
        <v>104</v>
      </c>
      <c r="E143" s="288" t="s">
        <v>822</v>
      </c>
    </row>
    <row r="144" spans="1:5" x14ac:dyDescent="0.25">
      <c r="A144" s="818"/>
      <c r="B144" s="808" t="s">
        <v>874</v>
      </c>
      <c r="C144" s="286"/>
      <c r="D144" s="287">
        <v>105</v>
      </c>
      <c r="E144" s="288" t="s">
        <v>875</v>
      </c>
    </row>
    <row r="145" spans="1:5" x14ac:dyDescent="0.25">
      <c r="A145" s="818"/>
      <c r="B145" s="808"/>
      <c r="C145" s="286"/>
      <c r="D145" s="287">
        <v>106</v>
      </c>
      <c r="E145" s="288" t="s">
        <v>876</v>
      </c>
    </row>
    <row r="146" spans="1:5" x14ac:dyDescent="0.25">
      <c r="A146" s="818"/>
      <c r="B146" s="808"/>
      <c r="C146" s="286"/>
      <c r="D146" s="287">
        <v>107</v>
      </c>
      <c r="E146" s="288" t="s">
        <v>877</v>
      </c>
    </row>
    <row r="147" spans="1:5" x14ac:dyDescent="0.25">
      <c r="A147" s="818"/>
      <c r="B147" s="808"/>
      <c r="C147" s="286"/>
      <c r="D147" s="287">
        <v>108</v>
      </c>
      <c r="E147" s="288" t="s">
        <v>822</v>
      </c>
    </row>
    <row r="148" spans="1:5" x14ac:dyDescent="0.25">
      <c r="A148" s="818"/>
      <c r="B148" s="285" t="s">
        <v>762</v>
      </c>
      <c r="C148" s="286"/>
      <c r="D148" s="287">
        <v>109</v>
      </c>
      <c r="E148" s="288" t="s">
        <v>878</v>
      </c>
    </row>
    <row r="149" spans="1:5" x14ac:dyDescent="0.25">
      <c r="A149" s="818"/>
      <c r="B149" s="808" t="s">
        <v>879</v>
      </c>
      <c r="C149" s="286"/>
      <c r="D149" s="287">
        <v>110</v>
      </c>
      <c r="E149" s="288" t="s">
        <v>880</v>
      </c>
    </row>
    <row r="150" spans="1:5" x14ac:dyDescent="0.25">
      <c r="A150" s="818"/>
      <c r="B150" s="808"/>
      <c r="C150" s="286"/>
      <c r="D150" s="287">
        <v>111</v>
      </c>
      <c r="E150" s="288" t="s">
        <v>822</v>
      </c>
    </row>
    <row r="151" spans="1:5" x14ac:dyDescent="0.25">
      <c r="A151" s="818"/>
      <c r="B151" s="285" t="s">
        <v>881</v>
      </c>
      <c r="C151" s="286" t="s">
        <v>821</v>
      </c>
      <c r="D151" s="287">
        <v>112</v>
      </c>
      <c r="E151" s="288" t="s">
        <v>822</v>
      </c>
    </row>
    <row r="152" spans="1:5" x14ac:dyDescent="0.25">
      <c r="A152" s="818"/>
      <c r="B152" s="808" t="s">
        <v>882</v>
      </c>
      <c r="C152" s="286"/>
      <c r="D152" s="287">
        <v>113</v>
      </c>
      <c r="E152" s="288" t="s">
        <v>883</v>
      </c>
    </row>
    <row r="153" spans="1:5" x14ac:dyDescent="0.25">
      <c r="A153" s="818"/>
      <c r="B153" s="808"/>
      <c r="C153" s="286"/>
      <c r="D153" s="287">
        <v>114</v>
      </c>
      <c r="E153" s="288" t="s">
        <v>884</v>
      </c>
    </row>
    <row r="154" spans="1:5" x14ac:dyDescent="0.25">
      <c r="A154" s="818"/>
      <c r="B154" s="285" t="s">
        <v>885</v>
      </c>
      <c r="C154" s="286"/>
      <c r="D154" s="287">
        <v>115</v>
      </c>
      <c r="E154" s="288" t="s">
        <v>822</v>
      </c>
    </row>
    <row r="155" spans="1:5" x14ac:dyDescent="0.25">
      <c r="A155" s="818"/>
      <c r="B155" s="285" t="s">
        <v>886</v>
      </c>
      <c r="C155" s="286"/>
      <c r="D155" s="287">
        <v>116</v>
      </c>
      <c r="E155" s="288" t="s">
        <v>822</v>
      </c>
    </row>
    <row r="156" spans="1:5" x14ac:dyDescent="0.25">
      <c r="A156" s="818"/>
      <c r="B156" s="285" t="s">
        <v>887</v>
      </c>
      <c r="C156" s="286"/>
      <c r="D156" s="287">
        <v>117</v>
      </c>
      <c r="E156" s="288" t="s">
        <v>822</v>
      </c>
    </row>
    <row r="157" spans="1:5" x14ac:dyDescent="0.25">
      <c r="A157" s="818"/>
      <c r="B157" s="808" t="s">
        <v>888</v>
      </c>
      <c r="C157" s="286"/>
      <c r="D157" s="287">
        <v>118</v>
      </c>
      <c r="E157" s="288" t="s">
        <v>889</v>
      </c>
    </row>
    <row r="158" spans="1:5" ht="12.75" customHeight="1" x14ac:dyDescent="0.25">
      <c r="A158" s="818"/>
      <c r="B158" s="808"/>
      <c r="C158" s="286"/>
      <c r="D158" s="287">
        <v>119</v>
      </c>
      <c r="E158" s="288" t="s">
        <v>822</v>
      </c>
    </row>
    <row r="159" spans="1:5" x14ac:dyDescent="0.25">
      <c r="A159" s="818"/>
      <c r="B159" s="285" t="s">
        <v>890</v>
      </c>
      <c r="C159" s="286"/>
      <c r="D159" s="287">
        <v>120</v>
      </c>
      <c r="E159" s="288" t="s">
        <v>891</v>
      </c>
    </row>
    <row r="160" spans="1:5" x14ac:dyDescent="0.25">
      <c r="A160" s="818"/>
      <c r="B160" s="285" t="s">
        <v>892</v>
      </c>
      <c r="C160" s="286"/>
      <c r="D160" s="287">
        <v>121</v>
      </c>
      <c r="E160" s="288" t="s">
        <v>822</v>
      </c>
    </row>
    <row r="161" spans="1:5" x14ac:dyDescent="0.25">
      <c r="A161" s="818"/>
      <c r="B161" s="808" t="s">
        <v>764</v>
      </c>
      <c r="C161" s="286"/>
      <c r="D161" s="287">
        <v>122</v>
      </c>
      <c r="E161" s="288" t="s">
        <v>893</v>
      </c>
    </row>
    <row r="162" spans="1:5" x14ac:dyDescent="0.25">
      <c r="A162" s="818"/>
      <c r="B162" s="808"/>
      <c r="C162" s="286"/>
      <c r="D162" s="287">
        <v>123</v>
      </c>
      <c r="E162" s="288" t="s">
        <v>822</v>
      </c>
    </row>
    <row r="163" spans="1:5" x14ac:dyDescent="0.25">
      <c r="A163" s="818"/>
      <c r="B163" s="285" t="s">
        <v>894</v>
      </c>
      <c r="C163" s="286"/>
      <c r="D163" s="287">
        <v>124</v>
      </c>
      <c r="E163" s="288" t="s">
        <v>822</v>
      </c>
    </row>
    <row r="164" spans="1:5" x14ac:dyDescent="0.25">
      <c r="A164" s="818"/>
      <c r="B164" s="285" t="s">
        <v>895</v>
      </c>
      <c r="C164" s="286"/>
      <c r="D164" s="287">
        <v>125</v>
      </c>
      <c r="E164" s="288" t="s">
        <v>822</v>
      </c>
    </row>
    <row r="165" spans="1:5" x14ac:dyDescent="0.25">
      <c r="A165" s="818"/>
      <c r="B165" s="808" t="s">
        <v>896</v>
      </c>
      <c r="C165" s="286"/>
      <c r="D165" s="287">
        <v>126</v>
      </c>
      <c r="E165" s="288" t="s">
        <v>897</v>
      </c>
    </row>
    <row r="166" spans="1:5" x14ac:dyDescent="0.25">
      <c r="A166" s="818"/>
      <c r="B166" s="808"/>
      <c r="C166" s="286"/>
      <c r="D166" s="287">
        <v>127</v>
      </c>
      <c r="E166" s="288" t="s">
        <v>898</v>
      </c>
    </row>
    <row r="167" spans="1:5" x14ac:dyDescent="0.25">
      <c r="A167" s="818"/>
      <c r="B167" s="808"/>
      <c r="C167" s="286"/>
      <c r="D167" s="287">
        <v>128</v>
      </c>
      <c r="E167" s="288" t="s">
        <v>899</v>
      </c>
    </row>
    <row r="168" spans="1:5" ht="12.75" customHeight="1" x14ac:dyDescent="0.25">
      <c r="A168" s="818"/>
      <c r="B168" s="808"/>
      <c r="C168" s="286"/>
      <c r="D168" s="287">
        <v>129</v>
      </c>
      <c r="E168" s="288" t="s">
        <v>822</v>
      </c>
    </row>
    <row r="169" spans="1:5" ht="13.5" customHeight="1" x14ac:dyDescent="0.25">
      <c r="A169" s="818"/>
      <c r="B169" s="808" t="s">
        <v>900</v>
      </c>
      <c r="C169" s="286"/>
      <c r="D169" s="287">
        <v>130</v>
      </c>
      <c r="E169" s="288" t="s">
        <v>901</v>
      </c>
    </row>
    <row r="170" spans="1:5" x14ac:dyDescent="0.25">
      <c r="A170" s="818"/>
      <c r="B170" s="808"/>
      <c r="C170" s="286"/>
      <c r="D170" s="287">
        <v>131</v>
      </c>
      <c r="E170" s="288" t="s">
        <v>822</v>
      </c>
    </row>
    <row r="171" spans="1:5" x14ac:dyDescent="0.25">
      <c r="A171" s="818"/>
      <c r="B171" s="285" t="s">
        <v>902</v>
      </c>
      <c r="C171" s="286"/>
      <c r="D171" s="287">
        <v>132</v>
      </c>
      <c r="E171" s="288" t="s">
        <v>822</v>
      </c>
    </row>
    <row r="172" spans="1:5" x14ac:dyDescent="0.25">
      <c r="A172" s="818"/>
      <c r="B172" s="285" t="s">
        <v>903</v>
      </c>
      <c r="C172" s="286"/>
      <c r="D172" s="287">
        <v>133</v>
      </c>
      <c r="E172" s="288" t="s">
        <v>822</v>
      </c>
    </row>
    <row r="173" spans="1:5" x14ac:dyDescent="0.25">
      <c r="A173" s="818"/>
      <c r="B173" s="808" t="s">
        <v>766</v>
      </c>
      <c r="C173" s="286"/>
      <c r="D173" s="287">
        <v>134</v>
      </c>
      <c r="E173" s="288" t="s">
        <v>904</v>
      </c>
    </row>
    <row r="174" spans="1:5" x14ac:dyDescent="0.25">
      <c r="A174" s="818"/>
      <c r="B174" s="808"/>
      <c r="C174" s="286"/>
      <c r="D174" s="287">
        <v>135</v>
      </c>
      <c r="E174" s="288" t="s">
        <v>905</v>
      </c>
    </row>
    <row r="175" spans="1:5" x14ac:dyDescent="0.25">
      <c r="A175" s="818"/>
      <c r="B175" s="808"/>
      <c r="C175" s="286"/>
      <c r="D175" s="287">
        <v>136</v>
      </c>
      <c r="E175" s="288" t="s">
        <v>906</v>
      </c>
    </row>
    <row r="176" spans="1:5" x14ac:dyDescent="0.25">
      <c r="A176" s="818"/>
      <c r="B176" s="808"/>
      <c r="C176" s="290"/>
      <c r="D176" s="287">
        <v>137</v>
      </c>
      <c r="E176" s="291" t="s">
        <v>907</v>
      </c>
    </row>
    <row r="177" spans="1:5" x14ac:dyDescent="0.25">
      <c r="A177" s="818"/>
      <c r="B177" s="808"/>
      <c r="C177" s="286"/>
      <c r="D177" s="287">
        <v>138</v>
      </c>
      <c r="E177" s="288" t="s">
        <v>822</v>
      </c>
    </row>
    <row r="178" spans="1:5" x14ac:dyDescent="0.25">
      <c r="A178" s="818"/>
      <c r="B178" s="285" t="s">
        <v>908</v>
      </c>
      <c r="C178" s="286"/>
      <c r="D178" s="287">
        <v>139</v>
      </c>
      <c r="E178" s="288" t="s">
        <v>822</v>
      </c>
    </row>
    <row r="179" spans="1:5" x14ac:dyDescent="0.25">
      <c r="A179" s="818"/>
      <c r="B179" s="285" t="s">
        <v>909</v>
      </c>
      <c r="C179" s="286"/>
      <c r="D179" s="287">
        <v>140</v>
      </c>
      <c r="E179" s="288" t="s">
        <v>822</v>
      </c>
    </row>
    <row r="180" spans="1:5" x14ac:dyDescent="0.25">
      <c r="A180" s="818"/>
      <c r="B180" s="285" t="s">
        <v>910</v>
      </c>
      <c r="C180" s="286"/>
      <c r="D180" s="287">
        <v>141</v>
      </c>
      <c r="E180" s="288" t="s">
        <v>822</v>
      </c>
    </row>
    <row r="181" spans="1:5" x14ac:dyDescent="0.25">
      <c r="A181" s="818"/>
      <c r="B181" s="285" t="s">
        <v>438</v>
      </c>
      <c r="C181" s="286"/>
      <c r="D181" s="287">
        <v>142</v>
      </c>
      <c r="E181" s="288" t="s">
        <v>911</v>
      </c>
    </row>
    <row r="182" spans="1:5" x14ac:dyDescent="0.25">
      <c r="A182" s="818"/>
      <c r="B182" s="285" t="s">
        <v>443</v>
      </c>
      <c r="C182" s="286"/>
      <c r="D182" s="287">
        <v>143</v>
      </c>
      <c r="E182" s="288" t="s">
        <v>444</v>
      </c>
    </row>
    <row r="183" spans="1:5" x14ac:dyDescent="0.25">
      <c r="A183" s="818"/>
      <c r="B183" s="285" t="s">
        <v>912</v>
      </c>
      <c r="C183" s="286"/>
      <c r="D183" s="287">
        <v>144</v>
      </c>
      <c r="E183" s="288" t="s">
        <v>822</v>
      </c>
    </row>
    <row r="184" spans="1:5" x14ac:dyDescent="0.25">
      <c r="A184" s="818"/>
      <c r="B184" s="285" t="s">
        <v>913</v>
      </c>
      <c r="C184" s="286"/>
      <c r="D184" s="287">
        <v>145</v>
      </c>
      <c r="E184" s="288" t="s">
        <v>822</v>
      </c>
    </row>
    <row r="185" spans="1:5" x14ac:dyDescent="0.25">
      <c r="A185" s="818"/>
      <c r="B185" s="285" t="s">
        <v>447</v>
      </c>
      <c r="C185" s="286"/>
      <c r="D185" s="287">
        <v>146</v>
      </c>
      <c r="E185" s="288" t="s">
        <v>914</v>
      </c>
    </row>
    <row r="186" spans="1:5" x14ac:dyDescent="0.25">
      <c r="A186" s="818"/>
      <c r="B186" s="285" t="s">
        <v>768</v>
      </c>
      <c r="C186" s="286"/>
      <c r="D186" s="287">
        <v>147</v>
      </c>
      <c r="E186" s="288" t="s">
        <v>822</v>
      </c>
    </row>
    <row r="187" spans="1:5" x14ac:dyDescent="0.25">
      <c r="A187" s="818"/>
      <c r="B187" s="285" t="s">
        <v>915</v>
      </c>
      <c r="C187" s="286"/>
      <c r="D187" s="287">
        <v>148</v>
      </c>
      <c r="E187" s="288" t="s">
        <v>916</v>
      </c>
    </row>
    <row r="188" spans="1:5" x14ac:dyDescent="0.25">
      <c r="A188" s="818"/>
      <c r="B188" s="808" t="s">
        <v>917</v>
      </c>
      <c r="C188" s="286"/>
      <c r="D188" s="287">
        <v>149</v>
      </c>
      <c r="E188" s="288" t="s">
        <v>918</v>
      </c>
    </row>
    <row r="189" spans="1:5" x14ac:dyDescent="0.25">
      <c r="A189" s="818"/>
      <c r="B189" s="808"/>
      <c r="C189" s="286"/>
      <c r="D189" s="287">
        <v>150</v>
      </c>
      <c r="E189" s="288" t="s">
        <v>453</v>
      </c>
    </row>
    <row r="190" spans="1:5" x14ac:dyDescent="0.25">
      <c r="A190" s="818"/>
      <c r="B190" s="808"/>
      <c r="C190" s="286"/>
      <c r="D190" s="287">
        <v>151</v>
      </c>
      <c r="E190" s="288" t="s">
        <v>822</v>
      </c>
    </row>
    <row r="191" spans="1:5" ht="15.75" customHeight="1" x14ac:dyDescent="0.25">
      <c r="A191" s="818"/>
      <c r="B191" s="285" t="s">
        <v>919</v>
      </c>
      <c r="C191" s="286"/>
      <c r="D191" s="287">
        <v>152</v>
      </c>
      <c r="E191" s="288" t="s">
        <v>822</v>
      </c>
    </row>
    <row r="192" spans="1:5" ht="15.75" customHeight="1" x14ac:dyDescent="0.25">
      <c r="A192" s="818"/>
      <c r="B192" s="285" t="s">
        <v>920</v>
      </c>
      <c r="C192" s="286"/>
      <c r="D192" s="287">
        <v>153</v>
      </c>
      <c r="E192" s="288" t="s">
        <v>822</v>
      </c>
    </row>
    <row r="193" spans="1:5" ht="17.25" customHeight="1" x14ac:dyDescent="0.25">
      <c r="A193" s="818"/>
      <c r="B193" s="285" t="s">
        <v>921</v>
      </c>
      <c r="C193" s="286"/>
      <c r="D193" s="287">
        <v>154</v>
      </c>
      <c r="E193" s="288" t="s">
        <v>822</v>
      </c>
    </row>
    <row r="194" spans="1:5" x14ac:dyDescent="0.25">
      <c r="A194" s="818"/>
      <c r="B194" s="285" t="s">
        <v>922</v>
      </c>
      <c r="C194" s="286"/>
      <c r="D194" s="287">
        <v>155</v>
      </c>
      <c r="E194" s="288" t="s">
        <v>822</v>
      </c>
    </row>
    <row r="195" spans="1:5" x14ac:dyDescent="0.25">
      <c r="A195" s="818"/>
      <c r="B195" s="285" t="s">
        <v>770</v>
      </c>
      <c r="C195" s="286"/>
      <c r="D195" s="287">
        <v>156</v>
      </c>
      <c r="E195" s="288" t="s">
        <v>923</v>
      </c>
    </row>
    <row r="196" spans="1:5" x14ac:dyDescent="0.25">
      <c r="A196" s="818"/>
      <c r="B196" s="285" t="s">
        <v>924</v>
      </c>
      <c r="C196" s="286"/>
      <c r="D196" s="287">
        <v>157</v>
      </c>
      <c r="E196" s="288" t="s">
        <v>822</v>
      </c>
    </row>
    <row r="197" spans="1:5" x14ac:dyDescent="0.25">
      <c r="A197" s="818"/>
      <c r="B197" s="808" t="s">
        <v>925</v>
      </c>
      <c r="C197" s="286"/>
      <c r="D197" s="287">
        <v>158</v>
      </c>
      <c r="E197" s="288" t="s">
        <v>926</v>
      </c>
    </row>
    <row r="198" spans="1:5" x14ac:dyDescent="0.25">
      <c r="A198" s="818"/>
      <c r="B198" s="808"/>
      <c r="C198" s="286"/>
      <c r="D198" s="287">
        <v>159</v>
      </c>
      <c r="E198" s="288" t="s">
        <v>927</v>
      </c>
    </row>
    <row r="199" spans="1:5" x14ac:dyDescent="0.25">
      <c r="A199" s="818"/>
      <c r="B199" s="808"/>
      <c r="C199" s="286"/>
      <c r="D199" s="287">
        <v>160</v>
      </c>
      <c r="E199" s="288" t="s">
        <v>928</v>
      </c>
    </row>
    <row r="200" spans="1:5" x14ac:dyDescent="0.25">
      <c r="A200" s="818"/>
      <c r="B200" s="808"/>
      <c r="C200" s="286"/>
      <c r="D200" s="287">
        <v>161</v>
      </c>
      <c r="E200" s="288" t="s">
        <v>929</v>
      </c>
    </row>
    <row r="201" spans="1:5" x14ac:dyDescent="0.25">
      <c r="A201" s="818"/>
      <c r="B201" s="285" t="s">
        <v>458</v>
      </c>
      <c r="C201" s="286"/>
      <c r="D201" s="287">
        <v>162</v>
      </c>
      <c r="E201" s="288" t="s">
        <v>930</v>
      </c>
    </row>
    <row r="202" spans="1:5" x14ac:dyDescent="0.25">
      <c r="A202" s="818"/>
      <c r="B202" s="285" t="s">
        <v>793</v>
      </c>
      <c r="C202" s="286"/>
      <c r="D202" s="287">
        <v>163</v>
      </c>
      <c r="E202" s="288" t="s">
        <v>822</v>
      </c>
    </row>
    <row r="203" spans="1:5" ht="16.5" customHeight="1" x14ac:dyDescent="0.25">
      <c r="A203" s="818"/>
      <c r="B203" s="285" t="s">
        <v>931</v>
      </c>
      <c r="C203" s="286"/>
      <c r="D203" s="287">
        <v>164</v>
      </c>
      <c r="E203" s="288" t="s">
        <v>822</v>
      </c>
    </row>
    <row r="204" spans="1:5" x14ac:dyDescent="0.25">
      <c r="A204" s="818"/>
      <c r="B204" s="285" t="s">
        <v>774</v>
      </c>
      <c r="C204" s="286"/>
      <c r="D204" s="287">
        <v>165</v>
      </c>
      <c r="E204" s="288" t="s">
        <v>822</v>
      </c>
    </row>
    <row r="205" spans="1:5" ht="15.75" customHeight="1" x14ac:dyDescent="0.25">
      <c r="A205" s="818"/>
      <c r="B205" s="285" t="s">
        <v>456</v>
      </c>
      <c r="C205" s="286"/>
      <c r="D205" s="287">
        <v>166</v>
      </c>
      <c r="E205" s="288" t="s">
        <v>932</v>
      </c>
    </row>
    <row r="206" spans="1:5" ht="15" customHeight="1" x14ac:dyDescent="0.25">
      <c r="A206" s="818"/>
      <c r="B206" s="285" t="s">
        <v>461</v>
      </c>
      <c r="C206" s="286"/>
      <c r="D206" s="287">
        <v>167</v>
      </c>
      <c r="E206" s="288" t="s">
        <v>822</v>
      </c>
    </row>
    <row r="207" spans="1:5" ht="17.25" customHeight="1" thickBot="1" x14ac:dyDescent="0.3">
      <c r="A207" s="819"/>
      <c r="B207" s="496" t="s">
        <v>933</v>
      </c>
      <c r="C207" s="497"/>
      <c r="D207" s="498">
        <v>168</v>
      </c>
      <c r="E207" s="499" t="s">
        <v>822</v>
      </c>
    </row>
    <row r="208" spans="1:5" ht="27.75" customHeight="1" thickTop="1" thickBot="1" x14ac:dyDescent="0.3">
      <c r="A208" s="391" t="s">
        <v>748</v>
      </c>
      <c r="B208" s="495" t="s">
        <v>749</v>
      </c>
      <c r="C208" s="256" t="s">
        <v>750</v>
      </c>
      <c r="D208" s="273" t="s">
        <v>751</v>
      </c>
      <c r="E208" s="274" t="s">
        <v>752</v>
      </c>
    </row>
    <row r="209" spans="1:5" ht="15.75" thickTop="1" x14ac:dyDescent="0.25">
      <c r="A209" s="835">
        <v>45139</v>
      </c>
      <c r="B209" s="285" t="s">
        <v>934</v>
      </c>
      <c r="C209" s="286"/>
      <c r="D209" s="287">
        <v>169</v>
      </c>
      <c r="E209" s="288" t="s">
        <v>822</v>
      </c>
    </row>
    <row r="210" spans="1:5" x14ac:dyDescent="0.25">
      <c r="A210" s="818"/>
      <c r="B210" s="285" t="s">
        <v>935</v>
      </c>
      <c r="C210" s="286"/>
      <c r="D210" s="287">
        <v>170</v>
      </c>
      <c r="E210" s="288" t="s">
        <v>822</v>
      </c>
    </row>
    <row r="211" spans="1:5" x14ac:dyDescent="0.25">
      <c r="A211" s="818"/>
      <c r="B211" s="285" t="s">
        <v>780</v>
      </c>
      <c r="C211" s="286"/>
      <c r="D211" s="287">
        <v>171</v>
      </c>
      <c r="E211" s="288" t="s">
        <v>822</v>
      </c>
    </row>
    <row r="212" spans="1:5" ht="25.5" x14ac:dyDescent="0.25">
      <c r="A212" s="818"/>
      <c r="B212" s="292" t="s">
        <v>465</v>
      </c>
      <c r="C212" s="286"/>
      <c r="D212" s="287">
        <v>172</v>
      </c>
      <c r="E212" s="293" t="s">
        <v>936</v>
      </c>
    </row>
    <row r="213" spans="1:5" x14ac:dyDescent="0.25">
      <c r="A213" s="818"/>
      <c r="B213" s="285" t="s">
        <v>937</v>
      </c>
      <c r="C213" s="286"/>
      <c r="D213" s="287">
        <v>173</v>
      </c>
      <c r="E213" s="288" t="s">
        <v>822</v>
      </c>
    </row>
    <row r="214" spans="1:5" x14ac:dyDescent="0.25">
      <c r="A214" s="818"/>
      <c r="B214" s="285" t="s">
        <v>938</v>
      </c>
      <c r="C214" s="286"/>
      <c r="D214" s="287">
        <v>174</v>
      </c>
      <c r="E214" s="288" t="s">
        <v>822</v>
      </c>
    </row>
    <row r="215" spans="1:5" x14ac:dyDescent="0.25">
      <c r="A215" s="818"/>
      <c r="B215" s="808" t="s">
        <v>939</v>
      </c>
      <c r="C215" s="286"/>
      <c r="D215" s="287">
        <v>175</v>
      </c>
      <c r="E215" s="288" t="s">
        <v>940</v>
      </c>
    </row>
    <row r="216" spans="1:5" x14ac:dyDescent="0.25">
      <c r="A216" s="818"/>
      <c r="B216" s="808"/>
      <c r="C216" s="286"/>
      <c r="D216" s="287">
        <v>176</v>
      </c>
      <c r="E216" s="288" t="s">
        <v>822</v>
      </c>
    </row>
    <row r="217" spans="1:5" x14ac:dyDescent="0.25">
      <c r="A217" s="818"/>
      <c r="B217" s="285" t="s">
        <v>941</v>
      </c>
      <c r="C217" s="286"/>
      <c r="D217" s="287">
        <v>177</v>
      </c>
      <c r="E217" s="288" t="s">
        <v>822</v>
      </c>
    </row>
    <row r="218" spans="1:5" x14ac:dyDescent="0.25">
      <c r="A218" s="818"/>
      <c r="B218" s="285" t="s">
        <v>781</v>
      </c>
      <c r="C218" s="286"/>
      <c r="D218" s="287">
        <v>178</v>
      </c>
      <c r="E218" s="288" t="s">
        <v>822</v>
      </c>
    </row>
    <row r="219" spans="1:5" x14ac:dyDescent="0.25">
      <c r="A219" s="818"/>
      <c r="B219" s="808" t="s">
        <v>467</v>
      </c>
      <c r="C219" s="286"/>
      <c r="D219" s="287">
        <v>179</v>
      </c>
      <c r="E219" s="288" t="s">
        <v>468</v>
      </c>
    </row>
    <row r="220" spans="1:5" x14ac:dyDescent="0.25">
      <c r="A220" s="818"/>
      <c r="B220" s="808"/>
      <c r="C220" s="286"/>
      <c r="D220" s="287">
        <v>180</v>
      </c>
      <c r="E220" s="288" t="s">
        <v>472</v>
      </c>
    </row>
    <row r="221" spans="1:5" ht="25.5" customHeight="1" x14ac:dyDescent="0.25">
      <c r="A221" s="818"/>
      <c r="B221" s="808"/>
      <c r="C221" s="290"/>
      <c r="D221" s="287">
        <v>181</v>
      </c>
      <c r="E221" s="296" t="s">
        <v>942</v>
      </c>
    </row>
    <row r="222" spans="1:5" x14ac:dyDescent="0.25">
      <c r="A222" s="818"/>
      <c r="B222" s="808" t="s">
        <v>818</v>
      </c>
      <c r="C222" s="286"/>
      <c r="D222" s="287">
        <v>182</v>
      </c>
      <c r="E222" s="288" t="s">
        <v>943</v>
      </c>
    </row>
    <row r="223" spans="1:5" x14ac:dyDescent="0.25">
      <c r="A223" s="818"/>
      <c r="B223" s="808"/>
      <c r="C223" s="286"/>
      <c r="D223" s="287">
        <v>183</v>
      </c>
      <c r="E223" s="288" t="s">
        <v>819</v>
      </c>
    </row>
    <row r="224" spans="1:5" x14ac:dyDescent="0.25">
      <c r="A224" s="818"/>
      <c r="B224" s="808"/>
      <c r="C224" s="286"/>
      <c r="D224" s="287">
        <v>184</v>
      </c>
      <c r="E224" s="288" t="s">
        <v>944</v>
      </c>
    </row>
    <row r="225" spans="1:5" x14ac:dyDescent="0.25">
      <c r="A225" s="818"/>
      <c r="B225" s="285" t="s">
        <v>945</v>
      </c>
      <c r="C225" s="286"/>
      <c r="D225" s="287">
        <v>185</v>
      </c>
      <c r="E225" s="288" t="s">
        <v>822</v>
      </c>
    </row>
    <row r="226" spans="1:5" x14ac:dyDescent="0.25">
      <c r="A226" s="818"/>
      <c r="B226" s="285" t="s">
        <v>946</v>
      </c>
      <c r="C226" s="286"/>
      <c r="D226" s="287">
        <v>186</v>
      </c>
      <c r="E226" s="288" t="s">
        <v>822</v>
      </c>
    </row>
    <row r="227" spans="1:5" x14ac:dyDescent="0.25">
      <c r="A227" s="818"/>
      <c r="B227" s="285" t="s">
        <v>947</v>
      </c>
      <c r="C227" s="286"/>
      <c r="D227" s="287">
        <v>187</v>
      </c>
      <c r="E227" s="288" t="s">
        <v>822</v>
      </c>
    </row>
    <row r="228" spans="1:5" x14ac:dyDescent="0.25">
      <c r="A228" s="818"/>
      <c r="B228" s="808" t="s">
        <v>477</v>
      </c>
      <c r="C228" s="286"/>
      <c r="D228" s="287">
        <v>188</v>
      </c>
      <c r="E228" s="288" t="s">
        <v>496</v>
      </c>
    </row>
    <row r="229" spans="1:5" x14ac:dyDescent="0.25">
      <c r="A229" s="818"/>
      <c r="B229" s="808"/>
      <c r="C229" s="286"/>
      <c r="D229" s="287">
        <v>189</v>
      </c>
      <c r="E229" s="288" t="s">
        <v>492</v>
      </c>
    </row>
    <row r="230" spans="1:5" x14ac:dyDescent="0.25">
      <c r="A230" s="818"/>
      <c r="B230" s="285" t="s">
        <v>948</v>
      </c>
      <c r="C230" s="286"/>
      <c r="D230" s="287">
        <v>190</v>
      </c>
      <c r="E230" s="288" t="s">
        <v>822</v>
      </c>
    </row>
    <row r="231" spans="1:5" x14ac:dyDescent="0.25">
      <c r="A231" s="818"/>
      <c r="B231" s="285" t="s">
        <v>815</v>
      </c>
      <c r="C231" s="286"/>
      <c r="D231" s="287">
        <v>191</v>
      </c>
      <c r="E231" s="288" t="s">
        <v>822</v>
      </c>
    </row>
    <row r="232" spans="1:5" x14ac:dyDescent="0.25">
      <c r="A232" s="818"/>
      <c r="B232" s="285" t="s">
        <v>787</v>
      </c>
      <c r="C232" s="286"/>
      <c r="D232" s="287">
        <v>192</v>
      </c>
      <c r="E232" s="288" t="s">
        <v>949</v>
      </c>
    </row>
    <row r="233" spans="1:5" x14ac:dyDescent="0.25">
      <c r="A233" s="818"/>
      <c r="B233" s="285" t="s">
        <v>950</v>
      </c>
      <c r="C233" s="286"/>
      <c r="D233" s="287">
        <v>193</v>
      </c>
      <c r="E233" s="288" t="s">
        <v>822</v>
      </c>
    </row>
    <row r="234" spans="1:5" x14ac:dyDescent="0.25">
      <c r="A234" s="818"/>
      <c r="B234" s="285" t="s">
        <v>951</v>
      </c>
      <c r="C234" s="286"/>
      <c r="D234" s="287">
        <v>194</v>
      </c>
      <c r="E234" s="288" t="s">
        <v>822</v>
      </c>
    </row>
    <row r="235" spans="1:5" x14ac:dyDescent="0.25">
      <c r="A235" s="818"/>
      <c r="B235" s="285" t="s">
        <v>952</v>
      </c>
      <c r="C235" s="286"/>
      <c r="D235" s="287">
        <v>195</v>
      </c>
      <c r="E235" s="288" t="s">
        <v>953</v>
      </c>
    </row>
    <row r="236" spans="1:5" x14ac:dyDescent="0.25">
      <c r="A236" s="818"/>
      <c r="B236" s="285" t="s">
        <v>954</v>
      </c>
      <c r="C236" s="286" t="s">
        <v>821</v>
      </c>
      <c r="D236" s="287">
        <v>196</v>
      </c>
      <c r="E236" s="288" t="s">
        <v>822</v>
      </c>
    </row>
    <row r="237" spans="1:5" x14ac:dyDescent="0.25">
      <c r="A237" s="818"/>
      <c r="B237" s="294" t="s">
        <v>955</v>
      </c>
      <c r="C237" s="295" t="s">
        <v>821</v>
      </c>
      <c r="D237" s="287">
        <v>197</v>
      </c>
      <c r="E237" s="288" t="s">
        <v>822</v>
      </c>
    </row>
    <row r="238" spans="1:5" ht="78" customHeight="1" x14ac:dyDescent="0.25">
      <c r="A238" s="836"/>
      <c r="B238" s="809" t="s">
        <v>956</v>
      </c>
      <c r="C238" s="810"/>
      <c r="D238" s="810"/>
      <c r="E238" s="811"/>
    </row>
    <row r="239" spans="1:5" x14ac:dyDescent="0.25">
      <c r="A239" s="311">
        <v>45170</v>
      </c>
      <c r="B239" s="304" t="s">
        <v>753</v>
      </c>
      <c r="C239" s="305" t="s">
        <v>753</v>
      </c>
      <c r="D239" s="306" t="s">
        <v>753</v>
      </c>
      <c r="E239" s="307" t="s">
        <v>753</v>
      </c>
    </row>
    <row r="240" spans="1:5" x14ac:dyDescent="0.25">
      <c r="A240" s="311">
        <v>45200</v>
      </c>
      <c r="B240" s="321" t="s">
        <v>753</v>
      </c>
      <c r="C240" s="322" t="s">
        <v>753</v>
      </c>
      <c r="D240" s="323" t="s">
        <v>753</v>
      </c>
      <c r="E240" s="324" t="s">
        <v>753</v>
      </c>
    </row>
    <row r="241" spans="1:5" x14ac:dyDescent="0.25">
      <c r="A241" s="329">
        <v>45231</v>
      </c>
      <c r="B241" s="330" t="s">
        <v>753</v>
      </c>
      <c r="C241" s="331" t="s">
        <v>753</v>
      </c>
      <c r="D241" s="332" t="s">
        <v>753</v>
      </c>
      <c r="E241" s="333" t="s">
        <v>753</v>
      </c>
    </row>
    <row r="242" spans="1:5" x14ac:dyDescent="0.25">
      <c r="A242" s="329">
        <v>45261</v>
      </c>
      <c r="B242" s="330" t="s">
        <v>753</v>
      </c>
      <c r="C242" s="331" t="s">
        <v>753</v>
      </c>
      <c r="D242" s="332" t="s">
        <v>753</v>
      </c>
      <c r="E242" s="333" t="s">
        <v>753</v>
      </c>
    </row>
    <row r="243" spans="1:5" x14ac:dyDescent="0.25">
      <c r="A243" s="329">
        <v>45292</v>
      </c>
      <c r="B243" s="330" t="s">
        <v>753</v>
      </c>
      <c r="C243" s="331" t="s">
        <v>753</v>
      </c>
      <c r="D243" s="332" t="s">
        <v>753</v>
      </c>
      <c r="E243" s="333" t="s">
        <v>753</v>
      </c>
    </row>
    <row r="244" spans="1:5" x14ac:dyDescent="0.25">
      <c r="A244" s="329">
        <v>45323</v>
      </c>
      <c r="B244" s="330"/>
      <c r="C244" s="331"/>
      <c r="D244" s="332"/>
      <c r="E244" s="333"/>
    </row>
    <row r="245" spans="1:5" x14ac:dyDescent="0.25">
      <c r="A245" s="329">
        <v>45352</v>
      </c>
      <c r="B245" s="330" t="s">
        <v>753</v>
      </c>
      <c r="C245" s="331" t="s">
        <v>753</v>
      </c>
      <c r="D245" s="332" t="s">
        <v>753</v>
      </c>
      <c r="E245" s="333" t="s">
        <v>753</v>
      </c>
    </row>
    <row r="246" spans="1:5" x14ac:dyDescent="0.25">
      <c r="A246" s="394">
        <v>45383</v>
      </c>
      <c r="B246" s="395" t="s">
        <v>753</v>
      </c>
      <c r="C246" s="396" t="s">
        <v>753</v>
      </c>
      <c r="D246" s="397" t="s">
        <v>753</v>
      </c>
      <c r="E246" s="398" t="s">
        <v>753</v>
      </c>
    </row>
    <row r="247" spans="1:5" x14ac:dyDescent="0.25">
      <c r="A247" s="329">
        <v>45413</v>
      </c>
      <c r="B247" s="330" t="s">
        <v>753</v>
      </c>
      <c r="C247" s="331" t="s">
        <v>753</v>
      </c>
      <c r="D247" s="332" t="s">
        <v>753</v>
      </c>
      <c r="E247" s="333" t="s">
        <v>753</v>
      </c>
    </row>
    <row r="248" spans="1:5" x14ac:dyDescent="0.25">
      <c r="A248" s="394">
        <v>45444</v>
      </c>
      <c r="B248" s="395" t="s">
        <v>753</v>
      </c>
      <c r="C248" s="396" t="s">
        <v>753</v>
      </c>
      <c r="D248" s="397" t="s">
        <v>753</v>
      </c>
      <c r="E248" s="398" t="s">
        <v>753</v>
      </c>
    </row>
    <row r="249" spans="1:5" x14ac:dyDescent="0.25">
      <c r="A249" s="404">
        <v>45474</v>
      </c>
      <c r="B249" s="405" t="s">
        <v>753</v>
      </c>
      <c r="C249" s="406" t="s">
        <v>753</v>
      </c>
      <c r="D249" s="407" t="s">
        <v>753</v>
      </c>
      <c r="E249" s="408" t="s">
        <v>753</v>
      </c>
    </row>
    <row r="250" spans="1:5" x14ac:dyDescent="0.25">
      <c r="A250" s="404">
        <v>45505</v>
      </c>
      <c r="B250" s="405" t="s">
        <v>753</v>
      </c>
      <c r="C250" s="406" t="s">
        <v>753</v>
      </c>
      <c r="D250" s="407" t="s">
        <v>753</v>
      </c>
      <c r="E250" s="408" t="s">
        <v>753</v>
      </c>
    </row>
    <row r="251" spans="1:5" x14ac:dyDescent="0.25">
      <c r="A251" s="831">
        <v>45536</v>
      </c>
      <c r="B251" s="425" t="s">
        <v>362</v>
      </c>
      <c r="C251" s="426"/>
      <c r="D251" s="427">
        <v>198</v>
      </c>
      <c r="E251" s="433" t="s">
        <v>1111</v>
      </c>
    </row>
    <row r="252" spans="1:5" x14ac:dyDescent="0.25">
      <c r="A252" s="832"/>
      <c r="B252" s="425" t="s">
        <v>348</v>
      </c>
      <c r="C252" s="426"/>
      <c r="D252" s="427">
        <v>199</v>
      </c>
      <c r="E252" s="433" t="s">
        <v>1112</v>
      </c>
    </row>
    <row r="253" spans="1:5" x14ac:dyDescent="0.25">
      <c r="A253" s="832"/>
      <c r="B253" s="805" t="s">
        <v>369</v>
      </c>
      <c r="C253" s="426"/>
      <c r="D253" s="427">
        <v>200</v>
      </c>
      <c r="E253" s="433" t="s">
        <v>1113</v>
      </c>
    </row>
    <row r="254" spans="1:5" x14ac:dyDescent="0.25">
      <c r="A254" s="832"/>
      <c r="B254" s="805"/>
      <c r="C254" s="426"/>
      <c r="D254" s="427">
        <v>201</v>
      </c>
      <c r="E254" s="433" t="s">
        <v>1139</v>
      </c>
    </row>
    <row r="255" spans="1:5" x14ac:dyDescent="0.25">
      <c r="A255" s="832"/>
      <c r="B255" s="805"/>
      <c r="C255" s="426"/>
      <c r="D255" s="427">
        <v>202</v>
      </c>
      <c r="E255" s="433" t="s">
        <v>1114</v>
      </c>
    </row>
    <row r="256" spans="1:5" x14ac:dyDescent="0.25">
      <c r="A256" s="832"/>
      <c r="B256" s="805"/>
      <c r="C256" s="426"/>
      <c r="D256" s="427">
        <v>203</v>
      </c>
      <c r="E256" s="433" t="s">
        <v>1096</v>
      </c>
    </row>
    <row r="257" spans="1:5" x14ac:dyDescent="0.25">
      <c r="A257" s="832"/>
      <c r="B257" s="428" t="s">
        <v>832</v>
      </c>
      <c r="C257" s="426"/>
      <c r="D257" s="427">
        <v>204</v>
      </c>
      <c r="E257" s="434" t="s">
        <v>1115</v>
      </c>
    </row>
    <row r="258" spans="1:5" x14ac:dyDescent="0.25">
      <c r="A258" s="832"/>
      <c r="B258" s="428" t="s">
        <v>848</v>
      </c>
      <c r="C258" s="426"/>
      <c r="D258" s="427">
        <v>205</v>
      </c>
      <c r="E258" s="433" t="s">
        <v>1049</v>
      </c>
    </row>
    <row r="259" spans="1:5" x14ac:dyDescent="0.25">
      <c r="A259" s="832"/>
      <c r="B259" s="839" t="s">
        <v>865</v>
      </c>
      <c r="C259" s="426"/>
      <c r="D259" s="427">
        <v>206</v>
      </c>
      <c r="E259" s="433" t="s">
        <v>1090</v>
      </c>
    </row>
    <row r="260" spans="1:5" x14ac:dyDescent="0.25">
      <c r="A260" s="832"/>
      <c r="B260" s="840"/>
      <c r="C260" s="426"/>
      <c r="D260" s="427">
        <v>207</v>
      </c>
      <c r="E260" s="433" t="s">
        <v>1093</v>
      </c>
    </row>
    <row r="261" spans="1:5" x14ac:dyDescent="0.25">
      <c r="A261" s="832"/>
      <c r="B261" s="840"/>
      <c r="C261" s="426"/>
      <c r="D261" s="427">
        <v>208</v>
      </c>
      <c r="E261" s="433" t="s">
        <v>1087</v>
      </c>
    </row>
    <row r="262" spans="1:5" x14ac:dyDescent="0.25">
      <c r="A262" s="832"/>
      <c r="B262" s="840"/>
      <c r="C262" s="426"/>
      <c r="D262" s="427">
        <v>209</v>
      </c>
      <c r="E262" s="433" t="s">
        <v>1086</v>
      </c>
    </row>
    <row r="263" spans="1:5" x14ac:dyDescent="0.25">
      <c r="A263" s="832"/>
      <c r="B263" s="840"/>
      <c r="C263" s="426"/>
      <c r="D263" s="427">
        <v>210</v>
      </c>
      <c r="E263" s="433" t="s">
        <v>60</v>
      </c>
    </row>
    <row r="264" spans="1:5" x14ac:dyDescent="0.25">
      <c r="A264" s="832"/>
      <c r="B264" s="840"/>
      <c r="C264" s="426"/>
      <c r="D264" s="427">
        <v>211</v>
      </c>
      <c r="E264" s="433" t="s">
        <v>1027</v>
      </c>
    </row>
    <row r="265" spans="1:5" x14ac:dyDescent="0.25">
      <c r="A265" s="832"/>
      <c r="B265" s="840"/>
      <c r="C265" s="426"/>
      <c r="D265" s="427">
        <v>212</v>
      </c>
      <c r="E265" s="433" t="s">
        <v>1116</v>
      </c>
    </row>
    <row r="266" spans="1:5" x14ac:dyDescent="0.25">
      <c r="A266" s="832"/>
      <c r="B266" s="841"/>
      <c r="C266" s="426"/>
      <c r="D266" s="427">
        <v>213</v>
      </c>
      <c r="E266" s="433" t="s">
        <v>1088</v>
      </c>
    </row>
    <row r="267" spans="1:5" x14ac:dyDescent="0.25">
      <c r="A267" s="832"/>
      <c r="B267" s="431" t="s">
        <v>422</v>
      </c>
      <c r="C267" s="426"/>
      <c r="D267" s="427">
        <v>214</v>
      </c>
      <c r="E267" s="433" t="s">
        <v>1140</v>
      </c>
    </row>
    <row r="268" spans="1:5" x14ac:dyDescent="0.25">
      <c r="A268" s="832"/>
      <c r="B268" s="431" t="s">
        <v>427</v>
      </c>
      <c r="C268" s="426"/>
      <c r="D268" s="427">
        <v>215</v>
      </c>
      <c r="E268" s="433" t="s">
        <v>1117</v>
      </c>
    </row>
    <row r="269" spans="1:5" x14ac:dyDescent="0.25">
      <c r="A269" s="832"/>
      <c r="B269" s="839" t="s">
        <v>888</v>
      </c>
      <c r="C269" s="426"/>
      <c r="D269" s="427">
        <v>216</v>
      </c>
      <c r="E269" s="433" t="s">
        <v>1118</v>
      </c>
    </row>
    <row r="270" spans="1:5" x14ac:dyDescent="0.25">
      <c r="A270" s="832"/>
      <c r="B270" s="840"/>
      <c r="C270" s="426"/>
      <c r="D270" s="427">
        <v>217</v>
      </c>
      <c r="E270" s="433" t="s">
        <v>1141</v>
      </c>
    </row>
    <row r="271" spans="1:5" x14ac:dyDescent="0.25">
      <c r="A271" s="832"/>
      <c r="B271" s="840"/>
      <c r="C271" s="426"/>
      <c r="D271" s="427">
        <v>218</v>
      </c>
      <c r="E271" s="433" t="s">
        <v>1119</v>
      </c>
    </row>
    <row r="272" spans="1:5" x14ac:dyDescent="0.25">
      <c r="A272" s="832"/>
      <c r="B272" s="841"/>
      <c r="C272" s="426"/>
      <c r="D272" s="427">
        <v>219</v>
      </c>
      <c r="E272" s="433" t="s">
        <v>1120</v>
      </c>
    </row>
    <row r="273" spans="1:5" x14ac:dyDescent="0.25">
      <c r="A273" s="832"/>
      <c r="B273" s="425" t="s">
        <v>764</v>
      </c>
      <c r="C273" s="426"/>
      <c r="D273" s="427">
        <v>220</v>
      </c>
      <c r="E273" s="433" t="s">
        <v>1121</v>
      </c>
    </row>
    <row r="274" spans="1:5" ht="15.75" thickBot="1" x14ac:dyDescent="0.3">
      <c r="A274" s="833"/>
      <c r="B274" s="435" t="s">
        <v>1106</v>
      </c>
      <c r="C274" s="436"/>
      <c r="D274" s="437">
        <v>221</v>
      </c>
      <c r="E274" s="438" t="s">
        <v>1122</v>
      </c>
    </row>
    <row r="275" spans="1:5" ht="33.75" customHeight="1" thickTop="1" thickBot="1" x14ac:dyDescent="0.3">
      <c r="A275" s="255" t="s">
        <v>748</v>
      </c>
      <c r="B275" s="256" t="s">
        <v>749</v>
      </c>
      <c r="C275" s="256" t="s">
        <v>750</v>
      </c>
      <c r="D275" s="273" t="s">
        <v>751</v>
      </c>
      <c r="E275" s="274" t="s">
        <v>752</v>
      </c>
    </row>
    <row r="276" spans="1:5" ht="15.75" thickTop="1" x14ac:dyDescent="0.25">
      <c r="A276" s="834">
        <v>45536</v>
      </c>
      <c r="B276" s="842" t="s">
        <v>896</v>
      </c>
      <c r="C276" s="439"/>
      <c r="D276" s="440">
        <v>222</v>
      </c>
      <c r="E276" s="441" t="s">
        <v>1138</v>
      </c>
    </row>
    <row r="277" spans="1:5" x14ac:dyDescent="0.25">
      <c r="A277" s="832"/>
      <c r="B277" s="841"/>
      <c r="C277" s="426"/>
      <c r="D277" s="427">
        <v>223</v>
      </c>
      <c r="E277" s="433" t="s">
        <v>1123</v>
      </c>
    </row>
    <row r="278" spans="1:5" x14ac:dyDescent="0.25">
      <c r="A278" s="832"/>
      <c r="B278" s="432" t="s">
        <v>900</v>
      </c>
      <c r="C278" s="426"/>
      <c r="D278" s="427">
        <v>224</v>
      </c>
      <c r="E278" s="433" t="s">
        <v>1124</v>
      </c>
    </row>
    <row r="279" spans="1:5" x14ac:dyDescent="0.25">
      <c r="A279" s="832"/>
      <c r="B279" s="425" t="s">
        <v>438</v>
      </c>
      <c r="C279" s="426"/>
      <c r="D279" s="427">
        <v>225</v>
      </c>
      <c r="E279" s="433" t="s">
        <v>1125</v>
      </c>
    </row>
    <row r="280" spans="1:5" x14ac:dyDescent="0.25">
      <c r="A280" s="832"/>
      <c r="B280" s="425" t="s">
        <v>1109</v>
      </c>
      <c r="C280" s="426"/>
      <c r="D280" s="427">
        <v>226</v>
      </c>
      <c r="E280" s="433" t="s">
        <v>1126</v>
      </c>
    </row>
    <row r="281" spans="1:5" x14ac:dyDescent="0.25">
      <c r="A281" s="832"/>
      <c r="B281" s="425" t="s">
        <v>768</v>
      </c>
      <c r="C281" s="426"/>
      <c r="D281" s="427">
        <v>227</v>
      </c>
      <c r="E281" s="433" t="s">
        <v>1127</v>
      </c>
    </row>
    <row r="282" spans="1:5" x14ac:dyDescent="0.25">
      <c r="A282" s="832"/>
      <c r="B282" s="430" t="s">
        <v>1108</v>
      </c>
      <c r="C282" s="426"/>
      <c r="D282" s="427">
        <v>228</v>
      </c>
      <c r="E282" s="433" t="s">
        <v>1128</v>
      </c>
    </row>
    <row r="283" spans="1:5" x14ac:dyDescent="0.25">
      <c r="A283" s="832"/>
      <c r="B283" s="430" t="s">
        <v>1107</v>
      </c>
      <c r="C283" s="426"/>
      <c r="D283" s="427">
        <v>229</v>
      </c>
      <c r="E283" s="433" t="s">
        <v>1129</v>
      </c>
    </row>
    <row r="284" spans="1:5" x14ac:dyDescent="0.25">
      <c r="A284" s="832"/>
      <c r="B284" s="430" t="s">
        <v>917</v>
      </c>
      <c r="C284" s="426"/>
      <c r="D284" s="427">
        <v>230</v>
      </c>
      <c r="E284" s="433" t="s">
        <v>1130</v>
      </c>
    </row>
    <row r="285" spans="1:5" x14ac:dyDescent="0.25">
      <c r="A285" s="832"/>
      <c r="B285" s="430" t="s">
        <v>777</v>
      </c>
      <c r="C285" s="426"/>
      <c r="D285" s="427">
        <v>231</v>
      </c>
      <c r="E285" s="433" t="s">
        <v>1131</v>
      </c>
    </row>
    <row r="286" spans="1:5" x14ac:dyDescent="0.25">
      <c r="A286" s="832"/>
      <c r="B286" s="430" t="s">
        <v>1110</v>
      </c>
      <c r="C286" s="426"/>
      <c r="D286" s="427">
        <v>232</v>
      </c>
      <c r="E286" s="433" t="s">
        <v>1132</v>
      </c>
    </row>
    <row r="287" spans="1:5" ht="15" customHeight="1" x14ac:dyDescent="0.25">
      <c r="A287" s="832"/>
      <c r="B287" s="837" t="s">
        <v>465</v>
      </c>
      <c r="C287" s="426"/>
      <c r="D287" s="427">
        <v>233</v>
      </c>
      <c r="E287" s="433" t="s">
        <v>1133</v>
      </c>
    </row>
    <row r="288" spans="1:5" x14ac:dyDescent="0.25">
      <c r="A288" s="832"/>
      <c r="B288" s="838"/>
      <c r="C288" s="426"/>
      <c r="D288" s="427">
        <v>234</v>
      </c>
      <c r="E288" s="433" t="s">
        <v>1134</v>
      </c>
    </row>
    <row r="289" spans="1:5" x14ac:dyDescent="0.25">
      <c r="A289" s="832"/>
      <c r="B289" s="805" t="s">
        <v>467</v>
      </c>
      <c r="C289" s="426"/>
      <c r="D289" s="427">
        <v>235</v>
      </c>
      <c r="E289" s="433" t="s">
        <v>1135</v>
      </c>
    </row>
    <row r="290" spans="1:5" x14ac:dyDescent="0.25">
      <c r="A290" s="832"/>
      <c r="B290" s="805"/>
      <c r="C290" s="426"/>
      <c r="D290" s="427">
        <v>236</v>
      </c>
      <c r="E290" s="433" t="s">
        <v>1136</v>
      </c>
    </row>
    <row r="291" spans="1:5" x14ac:dyDescent="0.25">
      <c r="A291" s="832"/>
      <c r="B291" s="805"/>
      <c r="C291" s="443"/>
      <c r="D291" s="427">
        <v>237</v>
      </c>
      <c r="E291" s="433" t="s">
        <v>1137</v>
      </c>
    </row>
    <row r="292" spans="1:5" x14ac:dyDescent="0.25">
      <c r="A292" s="444">
        <v>45566</v>
      </c>
      <c r="B292" s="425" t="s">
        <v>753</v>
      </c>
      <c r="C292" s="445" t="s">
        <v>753</v>
      </c>
      <c r="D292" s="429" t="s">
        <v>753</v>
      </c>
      <c r="E292" s="446" t="s">
        <v>753</v>
      </c>
    </row>
    <row r="293" spans="1:5" ht="16.5" customHeight="1" x14ac:dyDescent="0.25">
      <c r="A293" s="444">
        <v>45597</v>
      </c>
      <c r="B293" s="425" t="s">
        <v>753</v>
      </c>
      <c r="C293" s="445" t="s">
        <v>753</v>
      </c>
      <c r="D293" s="429" t="s">
        <v>753</v>
      </c>
      <c r="E293" s="446" t="s">
        <v>753</v>
      </c>
    </row>
    <row r="294" spans="1:5" ht="16.5" customHeight="1" x14ac:dyDescent="0.25">
      <c r="A294" s="444">
        <v>45627</v>
      </c>
      <c r="B294" s="425" t="s">
        <v>753</v>
      </c>
      <c r="C294" s="445" t="s">
        <v>753</v>
      </c>
      <c r="D294" s="429" t="s">
        <v>753</v>
      </c>
      <c r="E294" s="446" t="s">
        <v>753</v>
      </c>
    </row>
    <row r="295" spans="1:5" x14ac:dyDescent="0.25">
      <c r="A295" s="444">
        <v>45658</v>
      </c>
      <c r="B295" s="425" t="s">
        <v>753</v>
      </c>
      <c r="C295" s="445" t="s">
        <v>753</v>
      </c>
      <c r="D295" s="429" t="s">
        <v>753</v>
      </c>
      <c r="E295" s="446" t="s">
        <v>753</v>
      </c>
    </row>
    <row r="296" spans="1:5" x14ac:dyDescent="0.25">
      <c r="A296" s="444">
        <v>45689</v>
      </c>
      <c r="B296" s="425" t="s">
        <v>753</v>
      </c>
      <c r="C296" s="445" t="s">
        <v>753</v>
      </c>
      <c r="D296" s="429" t="s">
        <v>753</v>
      </c>
      <c r="E296" s="446" t="s">
        <v>753</v>
      </c>
    </row>
    <row r="297" spans="1:5" x14ac:dyDescent="0.25">
      <c r="A297" s="444">
        <v>45717</v>
      </c>
      <c r="B297" s="425" t="s">
        <v>753</v>
      </c>
      <c r="C297" s="445" t="s">
        <v>753</v>
      </c>
      <c r="D297" s="429" t="s">
        <v>753</v>
      </c>
      <c r="E297" s="446" t="s">
        <v>753</v>
      </c>
    </row>
    <row r="298" spans="1:5" x14ac:dyDescent="0.25">
      <c r="A298" s="444">
        <v>45748</v>
      </c>
      <c r="B298" s="425" t="s">
        <v>753</v>
      </c>
      <c r="C298" s="445" t="s">
        <v>753</v>
      </c>
      <c r="D298" s="429" t="s">
        <v>753</v>
      </c>
      <c r="E298" s="446" t="s">
        <v>753</v>
      </c>
    </row>
    <row r="299" spans="1:5" x14ac:dyDescent="0.25">
      <c r="A299" s="444">
        <v>45778</v>
      </c>
      <c r="B299" s="425" t="s">
        <v>753</v>
      </c>
      <c r="C299" s="445" t="s">
        <v>753</v>
      </c>
      <c r="D299" s="429" t="s">
        <v>753</v>
      </c>
      <c r="E299" s="446" t="s">
        <v>753</v>
      </c>
    </row>
    <row r="300" spans="1:5" x14ac:dyDescent="0.25">
      <c r="A300" s="444">
        <v>45809</v>
      </c>
      <c r="B300" s="425" t="s">
        <v>753</v>
      </c>
      <c r="C300" s="445" t="s">
        <v>753</v>
      </c>
      <c r="D300" s="429" t="s">
        <v>753</v>
      </c>
      <c r="E300" s="446" t="s">
        <v>753</v>
      </c>
    </row>
    <row r="301" spans="1:5" x14ac:dyDescent="0.25">
      <c r="A301" s="832">
        <v>45839</v>
      </c>
      <c r="B301" s="474" t="s">
        <v>369</v>
      </c>
      <c r="C301" s="445" t="s">
        <v>753</v>
      </c>
      <c r="D301" s="427">
        <v>238</v>
      </c>
      <c r="E301" s="476" t="s">
        <v>1222</v>
      </c>
    </row>
    <row r="302" spans="1:5" x14ac:dyDescent="0.25">
      <c r="A302" s="832"/>
      <c r="B302" s="430" t="s">
        <v>443</v>
      </c>
      <c r="C302" s="445" t="s">
        <v>753</v>
      </c>
      <c r="D302" s="427">
        <v>239</v>
      </c>
      <c r="E302" s="478" t="s">
        <v>1223</v>
      </c>
    </row>
    <row r="303" spans="1:5" x14ac:dyDescent="0.25">
      <c r="A303" s="806">
        <v>45870</v>
      </c>
      <c r="B303" s="425" t="s">
        <v>362</v>
      </c>
      <c r="C303" s="445" t="s">
        <v>753</v>
      </c>
      <c r="D303" s="427">
        <v>240</v>
      </c>
      <c r="E303" s="476" t="s">
        <v>1251</v>
      </c>
    </row>
    <row r="304" spans="1:5" x14ac:dyDescent="0.25">
      <c r="A304" s="806"/>
      <c r="B304" s="425" t="s">
        <v>835</v>
      </c>
      <c r="C304" s="445" t="s">
        <v>753</v>
      </c>
      <c r="D304" s="427">
        <v>241</v>
      </c>
      <c r="E304" s="476" t="s">
        <v>1244</v>
      </c>
    </row>
    <row r="305" spans="1:5" x14ac:dyDescent="0.25">
      <c r="A305" s="806"/>
      <c r="B305" s="425" t="s">
        <v>810</v>
      </c>
      <c r="C305" s="445" t="s">
        <v>753</v>
      </c>
      <c r="D305" s="427">
        <v>242</v>
      </c>
      <c r="E305" s="476" t="s">
        <v>1250</v>
      </c>
    </row>
    <row r="306" spans="1:5" x14ac:dyDescent="0.25">
      <c r="A306" s="806"/>
      <c r="B306" s="839" t="s">
        <v>420</v>
      </c>
      <c r="C306" s="445" t="s">
        <v>753</v>
      </c>
      <c r="D306" s="427">
        <v>243</v>
      </c>
      <c r="E306" s="476" t="s">
        <v>1252</v>
      </c>
    </row>
    <row r="307" spans="1:5" x14ac:dyDescent="0.25">
      <c r="A307" s="806"/>
      <c r="B307" s="840"/>
      <c r="C307" s="445" t="s">
        <v>753</v>
      </c>
      <c r="D307" s="427">
        <v>244</v>
      </c>
      <c r="E307" s="476" t="s">
        <v>1245</v>
      </c>
    </row>
    <row r="308" spans="1:5" x14ac:dyDescent="0.25">
      <c r="A308" s="806"/>
      <c r="B308" s="841"/>
      <c r="C308" s="445" t="s">
        <v>753</v>
      </c>
      <c r="D308" s="427">
        <v>245</v>
      </c>
      <c r="E308" s="476" t="s">
        <v>1242</v>
      </c>
    </row>
    <row r="309" spans="1:5" x14ac:dyDescent="0.25">
      <c r="A309" s="806"/>
      <c r="B309" s="425" t="s">
        <v>900</v>
      </c>
      <c r="C309" s="445" t="s">
        <v>753</v>
      </c>
      <c r="D309" s="427">
        <v>246</v>
      </c>
      <c r="E309" s="476" t="s">
        <v>1249</v>
      </c>
    </row>
    <row r="310" spans="1:5" x14ac:dyDescent="0.25">
      <c r="A310" s="806"/>
      <c r="B310" s="425" t="s">
        <v>915</v>
      </c>
      <c r="C310" s="445" t="s">
        <v>753</v>
      </c>
      <c r="D310" s="427">
        <v>247</v>
      </c>
      <c r="E310" s="476" t="s">
        <v>1246</v>
      </c>
    </row>
    <row r="311" spans="1:5" x14ac:dyDescent="0.25">
      <c r="A311" s="806"/>
      <c r="B311" s="839" t="s">
        <v>925</v>
      </c>
      <c r="C311" s="445" t="s">
        <v>753</v>
      </c>
      <c r="D311" s="427">
        <v>248</v>
      </c>
      <c r="E311" s="476" t="s">
        <v>1247</v>
      </c>
    </row>
    <row r="312" spans="1:5" x14ac:dyDescent="0.25">
      <c r="A312" s="806"/>
      <c r="B312" s="841"/>
      <c r="C312" s="445" t="s">
        <v>753</v>
      </c>
      <c r="D312" s="427">
        <v>249</v>
      </c>
      <c r="E312" s="476" t="s">
        <v>1248</v>
      </c>
    </row>
    <row r="313" spans="1:5" x14ac:dyDescent="0.25">
      <c r="A313" s="806"/>
      <c r="B313" s="839" t="s">
        <v>465</v>
      </c>
      <c r="C313" s="445" t="s">
        <v>753</v>
      </c>
      <c r="D313" s="427">
        <v>250</v>
      </c>
      <c r="E313" s="476" t="s">
        <v>1253</v>
      </c>
    </row>
    <row r="314" spans="1:5" x14ac:dyDescent="0.25">
      <c r="A314" s="806"/>
      <c r="B314" s="841"/>
      <c r="C314" s="445" t="s">
        <v>753</v>
      </c>
      <c r="D314" s="427">
        <v>251</v>
      </c>
      <c r="E314" s="476" t="s">
        <v>1243</v>
      </c>
    </row>
    <row r="315" spans="1:5" x14ac:dyDescent="0.25">
      <c r="A315" s="831"/>
      <c r="B315" s="430" t="s">
        <v>467</v>
      </c>
      <c r="C315" s="485" t="s">
        <v>753</v>
      </c>
      <c r="D315" s="486">
        <v>252</v>
      </c>
      <c r="E315" s="476" t="s">
        <v>1254</v>
      </c>
    </row>
    <row r="316" spans="1:5" x14ac:dyDescent="0.25">
      <c r="A316" s="806">
        <v>45901</v>
      </c>
      <c r="B316" s="425" t="s">
        <v>362</v>
      </c>
      <c r="C316" s="445" t="s">
        <v>753</v>
      </c>
      <c r="D316" s="427">
        <v>253</v>
      </c>
      <c r="E316" s="487" t="s">
        <v>1281</v>
      </c>
    </row>
    <row r="317" spans="1:5" x14ac:dyDescent="0.25">
      <c r="A317" s="807"/>
      <c r="B317" s="805" t="s">
        <v>825</v>
      </c>
      <c r="C317" s="445" t="s">
        <v>753</v>
      </c>
      <c r="D317" s="427">
        <v>254</v>
      </c>
      <c r="E317" s="487" t="s">
        <v>1267</v>
      </c>
    </row>
    <row r="318" spans="1:5" x14ac:dyDescent="0.25">
      <c r="A318" s="807"/>
      <c r="B318" s="805"/>
      <c r="C318" s="445" t="s">
        <v>753</v>
      </c>
      <c r="D318" s="427">
        <v>255</v>
      </c>
      <c r="E318" s="487" t="s">
        <v>1268</v>
      </c>
    </row>
    <row r="319" spans="1:5" x14ac:dyDescent="0.25">
      <c r="A319" s="807"/>
      <c r="B319" s="425" t="s">
        <v>808</v>
      </c>
      <c r="C319" s="445" t="s">
        <v>753</v>
      </c>
      <c r="D319" s="427">
        <v>256</v>
      </c>
      <c r="E319" s="487" t="s">
        <v>1282</v>
      </c>
    </row>
    <row r="320" spans="1:5" x14ac:dyDescent="0.25">
      <c r="A320" s="807"/>
      <c r="B320" s="425" t="s">
        <v>837</v>
      </c>
      <c r="C320" s="445" t="s">
        <v>753</v>
      </c>
      <c r="D320" s="427">
        <v>257</v>
      </c>
      <c r="E320" s="476" t="s">
        <v>1269</v>
      </c>
    </row>
    <row r="321" spans="1:5" x14ac:dyDescent="0.25">
      <c r="A321" s="807"/>
      <c r="B321" s="425" t="s">
        <v>1261</v>
      </c>
      <c r="C321" s="445" t="s">
        <v>753</v>
      </c>
      <c r="D321" s="427">
        <v>258</v>
      </c>
      <c r="E321" s="476" t="s">
        <v>1270</v>
      </c>
    </row>
    <row r="322" spans="1:5" x14ac:dyDescent="0.25">
      <c r="A322" s="807"/>
      <c r="B322" s="425" t="s">
        <v>420</v>
      </c>
      <c r="C322" s="445" t="s">
        <v>753</v>
      </c>
      <c r="D322" s="427">
        <v>259</v>
      </c>
      <c r="E322" s="476" t="s">
        <v>1263</v>
      </c>
    </row>
    <row r="323" spans="1:5" x14ac:dyDescent="0.25">
      <c r="A323" s="807"/>
      <c r="B323" s="805" t="s">
        <v>1262</v>
      </c>
      <c r="C323" s="445" t="s">
        <v>753</v>
      </c>
      <c r="D323" s="427">
        <v>260</v>
      </c>
      <c r="E323" s="476" t="s">
        <v>1264</v>
      </c>
    </row>
    <row r="324" spans="1:5" x14ac:dyDescent="0.25">
      <c r="A324" s="807"/>
      <c r="B324" s="805"/>
      <c r="C324" s="445" t="s">
        <v>753</v>
      </c>
      <c r="D324" s="427">
        <v>261</v>
      </c>
      <c r="E324" s="476" t="s">
        <v>1271</v>
      </c>
    </row>
    <row r="325" spans="1:5" x14ac:dyDescent="0.25">
      <c r="A325" s="807"/>
      <c r="B325" s="805"/>
      <c r="C325" s="445" t="s">
        <v>753</v>
      </c>
      <c r="D325" s="427">
        <v>262</v>
      </c>
      <c r="E325" s="476" t="s">
        <v>1272</v>
      </c>
    </row>
    <row r="326" spans="1:5" x14ac:dyDescent="0.25">
      <c r="A326" s="807"/>
      <c r="B326" s="805"/>
      <c r="C326" s="445" t="s">
        <v>753</v>
      </c>
      <c r="D326" s="427">
        <v>263</v>
      </c>
      <c r="E326" s="476" t="s">
        <v>1273</v>
      </c>
    </row>
    <row r="327" spans="1:5" x14ac:dyDescent="0.25">
      <c r="A327" s="807"/>
      <c r="B327" s="805"/>
      <c r="C327" s="445" t="s">
        <v>753</v>
      </c>
      <c r="D327" s="427">
        <v>264</v>
      </c>
      <c r="E327" s="476" t="s">
        <v>1265</v>
      </c>
    </row>
    <row r="328" spans="1:5" x14ac:dyDescent="0.25">
      <c r="A328" s="807"/>
      <c r="B328" s="425" t="s">
        <v>764</v>
      </c>
      <c r="C328" s="445" t="s">
        <v>753</v>
      </c>
      <c r="D328" s="427">
        <v>265</v>
      </c>
      <c r="E328" s="476" t="s">
        <v>1266</v>
      </c>
    </row>
    <row r="329" spans="1:5" x14ac:dyDescent="0.25">
      <c r="A329" s="807"/>
      <c r="B329" s="425" t="s">
        <v>900</v>
      </c>
      <c r="C329" s="445" t="s">
        <v>753</v>
      </c>
      <c r="D329" s="427">
        <v>266</v>
      </c>
      <c r="E329" s="476" t="s">
        <v>1274</v>
      </c>
    </row>
    <row r="330" spans="1:5" x14ac:dyDescent="0.25">
      <c r="A330" s="807"/>
      <c r="B330" s="425" t="s">
        <v>477</v>
      </c>
      <c r="C330" s="445" t="s">
        <v>753</v>
      </c>
      <c r="D330" s="427">
        <v>267</v>
      </c>
      <c r="E330" s="476" t="s">
        <v>1275</v>
      </c>
    </row>
    <row r="331" spans="1:5" x14ac:dyDescent="0.25">
      <c r="A331" s="444">
        <v>45931</v>
      </c>
      <c r="B331" s="425" t="s">
        <v>753</v>
      </c>
      <c r="C331" s="426" t="s">
        <v>753</v>
      </c>
      <c r="D331" s="427" t="s">
        <v>753</v>
      </c>
      <c r="E331" s="503" t="s">
        <v>753</v>
      </c>
    </row>
    <row r="332" spans="1:5" x14ac:dyDescent="0.25">
      <c r="A332" s="527">
        <v>45962</v>
      </c>
      <c r="B332" s="528" t="s">
        <v>753</v>
      </c>
      <c r="C332" s="529" t="s">
        <v>753</v>
      </c>
      <c r="D332" s="530" t="s">
        <v>753</v>
      </c>
      <c r="E332" s="531" t="s">
        <v>753</v>
      </c>
    </row>
    <row r="333" spans="1:5" ht="15.75" thickBot="1" x14ac:dyDescent="0.3">
      <c r="A333" s="532">
        <v>45992</v>
      </c>
      <c r="B333" s="533" t="s">
        <v>753</v>
      </c>
      <c r="C333" s="534" t="s">
        <v>753</v>
      </c>
      <c r="D333" s="535" t="s">
        <v>753</v>
      </c>
      <c r="E333" s="536" t="s">
        <v>753</v>
      </c>
    </row>
    <row r="340" spans="1:1" x14ac:dyDescent="0.25">
      <c r="A340" s="327"/>
    </row>
    <row r="341" spans="1:1" x14ac:dyDescent="0.25">
      <c r="A341" s="327"/>
    </row>
    <row r="342" spans="1:1" x14ac:dyDescent="0.25">
      <c r="A342" s="327"/>
    </row>
    <row r="343" spans="1:1" x14ac:dyDescent="0.25">
      <c r="A343" s="327"/>
    </row>
    <row r="344" spans="1:1" x14ac:dyDescent="0.25">
      <c r="A344" s="327"/>
    </row>
    <row r="345" spans="1:1" x14ac:dyDescent="0.25">
      <c r="A345" s="327"/>
    </row>
    <row r="346" spans="1:1" x14ac:dyDescent="0.25">
      <c r="A346" s="327"/>
    </row>
    <row r="559" spans="1:5" ht="354.75" customHeight="1" x14ac:dyDescent="0.25">
      <c r="A559" s="121"/>
      <c r="B559" s="122"/>
      <c r="C559" s="121"/>
      <c r="D559" s="123"/>
      <c r="E559" s="123"/>
    </row>
    <row r="560" spans="1:5" ht="42.75" customHeight="1" x14ac:dyDescent="0.25"/>
    <row r="563" ht="30" customHeight="1" x14ac:dyDescent="0.25"/>
    <row r="564" ht="29.25" customHeight="1" x14ac:dyDescent="0.25"/>
    <row r="566" ht="62.25" customHeight="1" x14ac:dyDescent="0.25"/>
    <row r="568" ht="61.5" customHeight="1" x14ac:dyDescent="0.25"/>
    <row r="569" ht="77.25" customHeight="1" x14ac:dyDescent="0.25"/>
    <row r="570" ht="237.75" customHeight="1" x14ac:dyDescent="0.25"/>
  </sheetData>
  <mergeCells count="54">
    <mergeCell ref="A303:A315"/>
    <mergeCell ref="A301:A302"/>
    <mergeCell ref="B313:B314"/>
    <mergeCell ref="B306:B308"/>
    <mergeCell ref="B311:B312"/>
    <mergeCell ref="B253:B256"/>
    <mergeCell ref="B287:B288"/>
    <mergeCell ref="B269:B272"/>
    <mergeCell ref="B289:B291"/>
    <mergeCell ref="B276:B277"/>
    <mergeCell ref="B259:B266"/>
    <mergeCell ref="A251:A274"/>
    <mergeCell ref="A276:A291"/>
    <mergeCell ref="A135:A207"/>
    <mergeCell ref="A209:A238"/>
    <mergeCell ref="A44:A48"/>
    <mergeCell ref="A1:E1"/>
    <mergeCell ref="A2:E2"/>
    <mergeCell ref="A4:E4"/>
    <mergeCell ref="A3:E3"/>
    <mergeCell ref="A8:A29"/>
    <mergeCell ref="B10:B11"/>
    <mergeCell ref="B165:B168"/>
    <mergeCell ref="B169:B170"/>
    <mergeCell ref="B173:B177"/>
    <mergeCell ref="A34:A43"/>
    <mergeCell ref="A30:A33"/>
    <mergeCell ref="A80:A133"/>
    <mergeCell ref="B80:B81"/>
    <mergeCell ref="B86:B88"/>
    <mergeCell ref="B91:B92"/>
    <mergeCell ref="B94:B96"/>
    <mergeCell ref="B103:B104"/>
    <mergeCell ref="B110:B111"/>
    <mergeCell ref="B115:B116"/>
    <mergeCell ref="B121:B122"/>
    <mergeCell ref="B123:B124"/>
    <mergeCell ref="B128:B130"/>
    <mergeCell ref="B317:B318"/>
    <mergeCell ref="B323:B327"/>
    <mergeCell ref="A316:A330"/>
    <mergeCell ref="B188:B190"/>
    <mergeCell ref="B131:B132"/>
    <mergeCell ref="B144:B147"/>
    <mergeCell ref="B149:B150"/>
    <mergeCell ref="B152:B153"/>
    <mergeCell ref="B238:E238"/>
    <mergeCell ref="B157:B158"/>
    <mergeCell ref="B197:B200"/>
    <mergeCell ref="B215:B216"/>
    <mergeCell ref="B219:B221"/>
    <mergeCell ref="B222:B224"/>
    <mergeCell ref="B228:B229"/>
    <mergeCell ref="B161:B162"/>
  </mergeCells>
  <printOptions horizontalCentered="1"/>
  <pageMargins left="0.23622047244094491" right="0.23622047244094491" top="0.47" bottom="0.36" header="0.28000000000000003" footer="0.23622047244094491"/>
  <pageSetup paperSize="9" scale="66" orientation="portrait" r:id="rId1"/>
  <headerFooter>
    <oddFooter>&amp;R&amp;8&amp;P /&amp;N</oddFooter>
  </headerFooter>
  <rowBreaks count="4" manualBreakCount="4">
    <brk id="59" max="4" man="1"/>
    <brk id="133" max="4" man="1"/>
    <brk id="207" max="4" man="1"/>
    <brk id="274" max="4"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80"/>
  <sheetViews>
    <sheetView workbookViewId="0">
      <selection activeCell="Q70" sqref="Q70"/>
    </sheetView>
  </sheetViews>
  <sheetFormatPr defaultRowHeight="15" x14ac:dyDescent="0.25"/>
  <cols>
    <col min="1" max="1" width="22.7109375" customWidth="1"/>
    <col min="2" max="5" width="11.85546875" customWidth="1"/>
  </cols>
  <sheetData>
    <row r="1" spans="1:1" x14ac:dyDescent="0.25">
      <c r="A1" t="s">
        <v>175</v>
      </c>
    </row>
    <row r="2" spans="1:1" x14ac:dyDescent="0.25">
      <c r="A2" t="s">
        <v>167</v>
      </c>
    </row>
    <row r="3" spans="1:1" x14ac:dyDescent="0.25">
      <c r="A3" t="s">
        <v>130</v>
      </c>
    </row>
    <row r="4" spans="1:1" x14ac:dyDescent="0.25">
      <c r="A4" t="s">
        <v>280</v>
      </c>
    </row>
    <row r="5" spans="1:1" x14ac:dyDescent="0.25">
      <c r="A5" t="s">
        <v>155</v>
      </c>
    </row>
    <row r="6" spans="1:1" x14ac:dyDescent="0.25">
      <c r="A6" t="s">
        <v>80</v>
      </c>
    </row>
    <row r="7" spans="1:1" x14ac:dyDescent="0.25">
      <c r="A7" t="s">
        <v>96</v>
      </c>
    </row>
    <row r="8" spans="1:1" x14ac:dyDescent="0.25">
      <c r="A8" t="s">
        <v>201</v>
      </c>
    </row>
    <row r="9" spans="1:1" x14ac:dyDescent="0.25">
      <c r="A9" t="s">
        <v>182</v>
      </c>
    </row>
    <row r="10" spans="1:1" x14ac:dyDescent="0.25">
      <c r="A10" t="s">
        <v>188</v>
      </c>
    </row>
    <row r="11" spans="1:1" x14ac:dyDescent="0.25">
      <c r="A11" t="s">
        <v>147</v>
      </c>
    </row>
    <row r="12" spans="1:1" x14ac:dyDescent="0.25">
      <c r="A12" t="s">
        <v>91</v>
      </c>
    </row>
    <row r="13" spans="1:1" x14ac:dyDescent="0.25">
      <c r="A13" t="s">
        <v>196</v>
      </c>
    </row>
    <row r="14" spans="1:1" x14ac:dyDescent="0.25">
      <c r="A14" t="s">
        <v>104</v>
      </c>
    </row>
    <row r="15" spans="1:1" x14ac:dyDescent="0.25">
      <c r="A15" t="s">
        <v>991</v>
      </c>
    </row>
    <row r="16" spans="1:1" x14ac:dyDescent="0.25">
      <c r="A16" t="s">
        <v>65</v>
      </c>
    </row>
    <row r="17" spans="1:1" x14ac:dyDescent="0.25">
      <c r="A17" t="s">
        <v>70</v>
      </c>
    </row>
    <row r="18" spans="1:1" x14ac:dyDescent="0.25">
      <c r="A18" t="s">
        <v>125</v>
      </c>
    </row>
    <row r="19" spans="1:1" x14ac:dyDescent="0.25">
      <c r="A19" t="s">
        <v>210</v>
      </c>
    </row>
    <row r="20" spans="1:1" x14ac:dyDescent="0.25">
      <c r="A20" t="s">
        <v>84</v>
      </c>
    </row>
    <row r="21" spans="1:1" x14ac:dyDescent="0.25">
      <c r="A21" t="s">
        <v>992</v>
      </c>
    </row>
    <row r="22" spans="1:1" x14ac:dyDescent="0.25">
      <c r="A22" t="s">
        <v>237</v>
      </c>
    </row>
    <row r="23" spans="1:1" x14ac:dyDescent="0.25">
      <c r="A23" t="s">
        <v>981</v>
      </c>
    </row>
    <row r="24" spans="1:1" x14ac:dyDescent="0.25">
      <c r="A24" t="s">
        <v>108</v>
      </c>
    </row>
    <row r="25" spans="1:1" x14ac:dyDescent="0.25">
      <c r="A25" t="s">
        <v>251</v>
      </c>
    </row>
    <row r="26" spans="1:1" x14ac:dyDescent="0.25">
      <c r="A26" t="s">
        <v>177</v>
      </c>
    </row>
    <row r="27" spans="1:1" x14ac:dyDescent="0.25">
      <c r="A27" t="s">
        <v>142</v>
      </c>
    </row>
    <row r="28" spans="1:1" x14ac:dyDescent="0.25">
      <c r="A28" t="s">
        <v>199</v>
      </c>
    </row>
    <row r="29" spans="1:1" x14ac:dyDescent="0.25">
      <c r="A29" t="s">
        <v>144</v>
      </c>
    </row>
    <row r="30" spans="1:1" x14ac:dyDescent="0.25">
      <c r="A30" t="s">
        <v>340</v>
      </c>
    </row>
    <row r="31" spans="1:1" x14ac:dyDescent="0.25">
      <c r="A31" t="s">
        <v>276</v>
      </c>
    </row>
    <row r="32" spans="1:1" x14ac:dyDescent="0.25">
      <c r="A32" t="s">
        <v>323</v>
      </c>
    </row>
    <row r="33" spans="1:1" x14ac:dyDescent="0.25">
      <c r="A33" t="s">
        <v>966</v>
      </c>
    </row>
    <row r="34" spans="1:1" x14ac:dyDescent="0.25">
      <c r="A34" t="s">
        <v>217</v>
      </c>
    </row>
    <row r="35" spans="1:1" x14ac:dyDescent="0.25">
      <c r="A35" t="s">
        <v>136</v>
      </c>
    </row>
    <row r="36" spans="1:1" x14ac:dyDescent="0.25">
      <c r="A36" t="s">
        <v>262</v>
      </c>
    </row>
    <row r="37" spans="1:1" x14ac:dyDescent="0.25">
      <c r="A37" t="s">
        <v>74</v>
      </c>
    </row>
    <row r="38" spans="1:1" x14ac:dyDescent="0.25">
      <c r="A38" t="s">
        <v>55</v>
      </c>
    </row>
    <row r="39" spans="1:1" x14ac:dyDescent="0.25">
      <c r="A39" t="s">
        <v>230</v>
      </c>
    </row>
    <row r="40" spans="1:1" x14ac:dyDescent="0.25">
      <c r="A40" t="s">
        <v>213</v>
      </c>
    </row>
    <row r="41" spans="1:1" x14ac:dyDescent="0.25">
      <c r="A41" t="s">
        <v>117</v>
      </c>
    </row>
    <row r="42" spans="1:1" x14ac:dyDescent="0.25">
      <c r="A42" t="s">
        <v>316</v>
      </c>
    </row>
    <row r="43" spans="1:1" x14ac:dyDescent="0.25">
      <c r="A43" t="s">
        <v>153</v>
      </c>
    </row>
    <row r="44" spans="1:1" x14ac:dyDescent="0.25">
      <c r="A44" t="s">
        <v>304</v>
      </c>
    </row>
    <row r="45" spans="1:1" x14ac:dyDescent="0.25">
      <c r="A45" t="s">
        <v>180</v>
      </c>
    </row>
    <row r="46" spans="1:1" x14ac:dyDescent="0.25">
      <c r="A46" t="s">
        <v>291</v>
      </c>
    </row>
    <row r="47" spans="1:1" x14ac:dyDescent="0.25">
      <c r="A47" t="s">
        <v>110</v>
      </c>
    </row>
    <row r="48" spans="1:1" x14ac:dyDescent="0.25">
      <c r="A48" t="s">
        <v>228</v>
      </c>
    </row>
    <row r="49" spans="1:1" x14ac:dyDescent="0.25">
      <c r="A49" t="s">
        <v>987</v>
      </c>
    </row>
    <row r="50" spans="1:1" x14ac:dyDescent="0.25">
      <c r="A50" s="118" t="s">
        <v>205</v>
      </c>
    </row>
    <row r="51" spans="1:1" x14ac:dyDescent="0.25">
      <c r="A51" t="s">
        <v>241</v>
      </c>
    </row>
    <row r="52" spans="1:1" x14ac:dyDescent="0.25">
      <c r="A52" t="s">
        <v>274</v>
      </c>
    </row>
    <row r="53" spans="1:1" x14ac:dyDescent="0.25">
      <c r="A53" t="s">
        <v>266</v>
      </c>
    </row>
    <row r="54" spans="1:1" x14ac:dyDescent="0.25">
      <c r="A54" t="s">
        <v>297</v>
      </c>
    </row>
    <row r="55" spans="1:1" x14ac:dyDescent="0.25">
      <c r="A55" t="s">
        <v>203</v>
      </c>
    </row>
    <row r="56" spans="1:1" x14ac:dyDescent="0.25">
      <c r="A56" t="s">
        <v>248</v>
      </c>
    </row>
    <row r="57" spans="1:1" x14ac:dyDescent="0.25">
      <c r="A57" t="s">
        <v>123</v>
      </c>
    </row>
    <row r="58" spans="1:1" x14ac:dyDescent="0.25">
      <c r="A58" t="s">
        <v>983</v>
      </c>
    </row>
    <row r="59" spans="1:1" x14ac:dyDescent="0.25">
      <c r="A59" t="s">
        <v>158</v>
      </c>
    </row>
    <row r="60" spans="1:1" x14ac:dyDescent="0.25">
      <c r="A60" t="s">
        <v>287</v>
      </c>
    </row>
    <row r="62" spans="1:1" x14ac:dyDescent="0.25">
      <c r="A62" s="85" t="s">
        <v>993</v>
      </c>
    </row>
    <row r="65" spans="1:1" ht="15.75" thickBot="1" x14ac:dyDescent="0.3"/>
    <row r="66" spans="1:1" ht="15.75" thickTop="1" x14ac:dyDescent="0.25">
      <c r="A66" s="117" t="s">
        <v>348</v>
      </c>
    </row>
    <row r="67" spans="1:1" x14ac:dyDescent="0.25">
      <c r="A67" s="114" t="s">
        <v>362</v>
      </c>
    </row>
    <row r="68" spans="1:1" ht="30" x14ac:dyDescent="0.25">
      <c r="A68" s="57" t="s">
        <v>367</v>
      </c>
    </row>
    <row r="69" spans="1:1" ht="35.25" customHeight="1" x14ac:dyDescent="0.25">
      <c r="A69" s="114" t="s">
        <v>369</v>
      </c>
    </row>
    <row r="70" spans="1:1" x14ac:dyDescent="0.25">
      <c r="A70" s="57" t="s">
        <v>418</v>
      </c>
    </row>
    <row r="71" spans="1:1" x14ac:dyDescent="0.25">
      <c r="A71" s="115" t="s">
        <v>422</v>
      </c>
    </row>
    <row r="72" spans="1:1" x14ac:dyDescent="0.25">
      <c r="A72" s="116" t="s">
        <v>431</v>
      </c>
    </row>
    <row r="73" spans="1:1" x14ac:dyDescent="0.25">
      <c r="A73" s="58" t="s">
        <v>438</v>
      </c>
    </row>
    <row r="74" spans="1:1" x14ac:dyDescent="0.25">
      <c r="A74" s="57" t="s">
        <v>441</v>
      </c>
    </row>
    <row r="75" spans="1:1" x14ac:dyDescent="0.25">
      <c r="A75" s="114" t="s">
        <v>447</v>
      </c>
    </row>
    <row r="76" spans="1:1" x14ac:dyDescent="0.25">
      <c r="A76" s="114" t="s">
        <v>467</v>
      </c>
    </row>
    <row r="77" spans="1:1" ht="18.75" customHeight="1" x14ac:dyDescent="0.25">
      <c r="A77" s="120" t="s">
        <v>979</v>
      </c>
    </row>
    <row r="80" spans="1:1" x14ac:dyDescent="0.25">
      <c r="A80" s="119" t="s">
        <v>968</v>
      </c>
    </row>
  </sheetData>
  <pageMargins left="0.511811024" right="0.511811024" top="0.78740157499999996" bottom="0.78740157499999996" header="0.31496062000000002" footer="0.3149606200000000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84"/>
  <sheetViews>
    <sheetView topLeftCell="A19" workbookViewId="0">
      <selection activeCell="H76" sqref="H76"/>
    </sheetView>
  </sheetViews>
  <sheetFormatPr defaultRowHeight="15" x14ac:dyDescent="0.25"/>
  <cols>
    <col min="1" max="1" width="33.28515625" customWidth="1"/>
  </cols>
  <sheetData>
    <row r="1" spans="1:1" ht="16.5" customHeight="1" thickTop="1" x14ac:dyDescent="0.25">
      <c r="A1" s="89" t="s">
        <v>348</v>
      </c>
    </row>
    <row r="2" spans="1:1" ht="15.75" customHeight="1" x14ac:dyDescent="0.25">
      <c r="A2" s="86" t="s">
        <v>362</v>
      </c>
    </row>
    <row r="3" spans="1:1" ht="15.75" customHeight="1" x14ac:dyDescent="0.25">
      <c r="A3" s="86" t="s">
        <v>367</v>
      </c>
    </row>
    <row r="4" spans="1:1" x14ac:dyDescent="0.25">
      <c r="A4" s="88" t="s">
        <v>369</v>
      </c>
    </row>
    <row r="5" spans="1:1" ht="16.5" customHeight="1" x14ac:dyDescent="0.25">
      <c r="A5" s="88" t="s">
        <v>418</v>
      </c>
    </row>
    <row r="6" spans="1:1" x14ac:dyDescent="0.25">
      <c r="A6" s="87" t="s">
        <v>422</v>
      </c>
    </row>
    <row r="7" spans="1:1" ht="15.75" customHeight="1" x14ac:dyDescent="0.25">
      <c r="A7" s="83" t="s">
        <v>431</v>
      </c>
    </row>
    <row r="8" spans="1:1" ht="15.75" customHeight="1" x14ac:dyDescent="0.25">
      <c r="A8" s="84" t="s">
        <v>438</v>
      </c>
    </row>
    <row r="9" spans="1:1" ht="15.75" customHeight="1" x14ac:dyDescent="0.25">
      <c r="A9" s="82" t="s">
        <v>441</v>
      </c>
    </row>
    <row r="10" spans="1:1" ht="15.75" customHeight="1" x14ac:dyDescent="0.25">
      <c r="A10" s="86" t="s">
        <v>447</v>
      </c>
    </row>
    <row r="11" spans="1:1" ht="16.5" customHeight="1" x14ac:dyDescent="0.25">
      <c r="A11" s="88" t="s">
        <v>467</v>
      </c>
    </row>
    <row r="12" spans="1:1" x14ac:dyDescent="0.25">
      <c r="A12" s="82" t="s">
        <v>477</v>
      </c>
    </row>
    <row r="14" spans="1:1" x14ac:dyDescent="0.25">
      <c r="A14" s="85">
        <v>12</v>
      </c>
    </row>
    <row r="18" spans="1:1" ht="16.5" thickBot="1" x14ac:dyDescent="0.3">
      <c r="A18" s="16" t="s">
        <v>53</v>
      </c>
    </row>
    <row r="19" spans="1:1" ht="15.75" thickTop="1" x14ac:dyDescent="0.25">
      <c r="A19" s="74" t="s">
        <v>965</v>
      </c>
    </row>
    <row r="20" spans="1:1" x14ac:dyDescent="0.25">
      <c r="A20" s="57" t="s">
        <v>167</v>
      </c>
    </row>
    <row r="21" spans="1:1" x14ac:dyDescent="0.25">
      <c r="A21" s="57" t="s">
        <v>130</v>
      </c>
    </row>
    <row r="22" spans="1:1" x14ac:dyDescent="0.25">
      <c r="A22" s="58" t="s">
        <v>280</v>
      </c>
    </row>
    <row r="23" spans="1:1" x14ac:dyDescent="0.25">
      <c r="A23" s="57" t="s">
        <v>80</v>
      </c>
    </row>
    <row r="24" spans="1:1" x14ac:dyDescent="0.25">
      <c r="A24" s="58" t="s">
        <v>219</v>
      </c>
    </row>
    <row r="25" spans="1:1" x14ac:dyDescent="0.25">
      <c r="A25" s="57" t="s">
        <v>96</v>
      </c>
    </row>
    <row r="26" spans="1:1" x14ac:dyDescent="0.25">
      <c r="A26" s="81" t="s">
        <v>295</v>
      </c>
    </row>
    <row r="27" spans="1:1" x14ac:dyDescent="0.25">
      <c r="A27" s="57" t="s">
        <v>201</v>
      </c>
    </row>
    <row r="28" spans="1:1" x14ac:dyDescent="0.25">
      <c r="A28" s="58" t="s">
        <v>182</v>
      </c>
    </row>
    <row r="29" spans="1:1" x14ac:dyDescent="0.25">
      <c r="A29" s="57" t="s">
        <v>188</v>
      </c>
    </row>
    <row r="30" spans="1:1" x14ac:dyDescent="0.25">
      <c r="A30" s="57" t="s">
        <v>91</v>
      </c>
    </row>
    <row r="31" spans="1:1" x14ac:dyDescent="0.25">
      <c r="A31" s="58" t="s">
        <v>196</v>
      </c>
    </row>
    <row r="32" spans="1:1" x14ac:dyDescent="0.25">
      <c r="A32" s="58" t="s">
        <v>104</v>
      </c>
    </row>
    <row r="33" spans="1:1" x14ac:dyDescent="0.25">
      <c r="A33" s="57" t="s">
        <v>61</v>
      </c>
    </row>
    <row r="34" spans="1:1" x14ac:dyDescent="0.25">
      <c r="A34" s="58" t="s">
        <v>65</v>
      </c>
    </row>
    <row r="35" spans="1:1" x14ac:dyDescent="0.25">
      <c r="A35" s="58" t="s">
        <v>68</v>
      </c>
    </row>
    <row r="36" spans="1:1" x14ac:dyDescent="0.25">
      <c r="A36" s="57" t="s">
        <v>70</v>
      </c>
    </row>
    <row r="37" spans="1:1" x14ac:dyDescent="0.25">
      <c r="A37" s="57" t="s">
        <v>125</v>
      </c>
    </row>
    <row r="38" spans="1:1" x14ac:dyDescent="0.25">
      <c r="A38" s="58" t="s">
        <v>272</v>
      </c>
    </row>
    <row r="39" spans="1:1" x14ac:dyDescent="0.25">
      <c r="A39" s="58" t="s">
        <v>210</v>
      </c>
    </row>
    <row r="40" spans="1:1" x14ac:dyDescent="0.25">
      <c r="A40" s="58" t="s">
        <v>84</v>
      </c>
    </row>
    <row r="41" spans="1:1" x14ac:dyDescent="0.25">
      <c r="A41" s="58" t="s">
        <v>992</v>
      </c>
    </row>
    <row r="42" spans="1:1" x14ac:dyDescent="0.25">
      <c r="A42" s="58" t="s">
        <v>237</v>
      </c>
    </row>
    <row r="43" spans="1:1" x14ac:dyDescent="0.25">
      <c r="A43" s="58" t="s">
        <v>981</v>
      </c>
    </row>
    <row r="44" spans="1:1" x14ac:dyDescent="0.25">
      <c r="A44" s="57" t="s">
        <v>108</v>
      </c>
    </row>
    <row r="45" spans="1:1" x14ac:dyDescent="0.25">
      <c r="A45" s="58" t="s">
        <v>251</v>
      </c>
    </row>
    <row r="46" spans="1:1" x14ac:dyDescent="0.25">
      <c r="A46" s="57" t="s">
        <v>177</v>
      </c>
    </row>
    <row r="47" spans="1:1" x14ac:dyDescent="0.25">
      <c r="A47" s="57" t="s">
        <v>142</v>
      </c>
    </row>
    <row r="48" spans="1:1" x14ac:dyDescent="0.25">
      <c r="A48" s="57" t="s">
        <v>199</v>
      </c>
    </row>
    <row r="49" spans="1:1" x14ac:dyDescent="0.25">
      <c r="A49" s="58" t="s">
        <v>144</v>
      </c>
    </row>
    <row r="50" spans="1:1" x14ac:dyDescent="0.25">
      <c r="A50" s="58" t="s">
        <v>340</v>
      </c>
    </row>
    <row r="51" spans="1:1" x14ac:dyDescent="0.25">
      <c r="A51" s="58" t="s">
        <v>276</v>
      </c>
    </row>
    <row r="52" spans="1:1" x14ac:dyDescent="0.25">
      <c r="A52" s="58" t="s">
        <v>323</v>
      </c>
    </row>
    <row r="53" spans="1:1" ht="30" x14ac:dyDescent="0.25">
      <c r="A53" s="58" t="s">
        <v>966</v>
      </c>
    </row>
    <row r="54" spans="1:1" x14ac:dyDescent="0.25">
      <c r="A54" s="57" t="s">
        <v>994</v>
      </c>
    </row>
    <row r="55" spans="1:1" x14ac:dyDescent="0.25">
      <c r="A55" s="58" t="s">
        <v>217</v>
      </c>
    </row>
    <row r="56" spans="1:1" x14ac:dyDescent="0.25">
      <c r="A56" s="57" t="s">
        <v>136</v>
      </c>
    </row>
    <row r="57" spans="1:1" ht="30" x14ac:dyDescent="0.25">
      <c r="A57" s="81" t="s">
        <v>262</v>
      </c>
    </row>
    <row r="58" spans="1:1" x14ac:dyDescent="0.25">
      <c r="A58" s="90" t="s">
        <v>192</v>
      </c>
    </row>
    <row r="59" spans="1:1" x14ac:dyDescent="0.25">
      <c r="A59" s="57" t="s">
        <v>74</v>
      </c>
    </row>
    <row r="60" spans="1:1" x14ac:dyDescent="0.25">
      <c r="A60" s="57" t="s">
        <v>55</v>
      </c>
    </row>
    <row r="61" spans="1:1" x14ac:dyDescent="0.25">
      <c r="A61" s="58" t="s">
        <v>230</v>
      </c>
    </row>
    <row r="62" spans="1:1" x14ac:dyDescent="0.25">
      <c r="A62" s="81" t="s">
        <v>213</v>
      </c>
    </row>
    <row r="63" spans="1:1" x14ac:dyDescent="0.25">
      <c r="A63" s="57" t="s">
        <v>117</v>
      </c>
    </row>
    <row r="64" spans="1:1" x14ac:dyDescent="0.25">
      <c r="A64" s="58" t="s">
        <v>316</v>
      </c>
    </row>
    <row r="65" spans="1:1" x14ac:dyDescent="0.25">
      <c r="A65" s="57" t="s">
        <v>153</v>
      </c>
    </row>
    <row r="66" spans="1:1" x14ac:dyDescent="0.25">
      <c r="A66" s="58" t="s">
        <v>304</v>
      </c>
    </row>
    <row r="67" spans="1:1" x14ac:dyDescent="0.25">
      <c r="A67" s="57" t="s">
        <v>180</v>
      </c>
    </row>
    <row r="68" spans="1:1" x14ac:dyDescent="0.25">
      <c r="A68" s="58" t="s">
        <v>291</v>
      </c>
    </row>
    <row r="69" spans="1:1" x14ac:dyDescent="0.25">
      <c r="A69" s="58" t="s">
        <v>110</v>
      </c>
    </row>
    <row r="70" spans="1:1" x14ac:dyDescent="0.25">
      <c r="A70" s="58" t="s">
        <v>228</v>
      </c>
    </row>
    <row r="71" spans="1:1" x14ac:dyDescent="0.25">
      <c r="A71" s="57" t="s">
        <v>987</v>
      </c>
    </row>
    <row r="72" spans="1:1" x14ac:dyDescent="0.25">
      <c r="A72" s="57" t="s">
        <v>205</v>
      </c>
    </row>
    <row r="73" spans="1:1" x14ac:dyDescent="0.25">
      <c r="A73" s="81" t="s">
        <v>241</v>
      </c>
    </row>
    <row r="74" spans="1:1" x14ac:dyDescent="0.25">
      <c r="A74" s="58" t="s">
        <v>266</v>
      </c>
    </row>
    <row r="75" spans="1:1" x14ac:dyDescent="0.25">
      <c r="A75" s="81" t="s">
        <v>297</v>
      </c>
    </row>
    <row r="76" spans="1:1" x14ac:dyDescent="0.25">
      <c r="A76" s="80" t="s">
        <v>203</v>
      </c>
    </row>
    <row r="77" spans="1:1" x14ac:dyDescent="0.25">
      <c r="A77" s="58" t="s">
        <v>248</v>
      </c>
    </row>
    <row r="78" spans="1:1" x14ac:dyDescent="0.25">
      <c r="A78" s="57" t="s">
        <v>123</v>
      </c>
    </row>
    <row r="79" spans="1:1" x14ac:dyDescent="0.25">
      <c r="A79" s="58" t="s">
        <v>289</v>
      </c>
    </row>
    <row r="80" spans="1:1" x14ac:dyDescent="0.25">
      <c r="A80" s="58" t="s">
        <v>983</v>
      </c>
    </row>
    <row r="81" spans="1:1" x14ac:dyDescent="0.25">
      <c r="A81" s="58" t="s">
        <v>158</v>
      </c>
    </row>
    <row r="82" spans="1:1" x14ac:dyDescent="0.25">
      <c r="A82" s="58" t="s">
        <v>287</v>
      </c>
    </row>
    <row r="84" spans="1:1" x14ac:dyDescent="0.25">
      <c r="A84" s="85">
        <v>64</v>
      </c>
    </row>
  </sheetData>
  <sortState xmlns:xlrd2="http://schemas.microsoft.com/office/spreadsheetml/2017/richdata2" ref="A19:A82">
    <sortCondition ref="A19"/>
  </sortState>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73"/>
  <sheetViews>
    <sheetView view="pageBreakPreview" zoomScaleNormal="100" zoomScaleSheetLayoutView="100" zoomScalePageLayoutView="51" workbookViewId="0">
      <selection activeCell="Z33" sqref="Z33"/>
    </sheetView>
  </sheetViews>
  <sheetFormatPr defaultRowHeight="15" x14ac:dyDescent="0.25"/>
  <cols>
    <col min="1" max="1" width="8.5703125" customWidth="1"/>
    <col min="2" max="2" width="8.85546875" customWidth="1"/>
    <col min="3" max="3" width="8.5703125" customWidth="1"/>
    <col min="8" max="8" width="9.5703125" customWidth="1"/>
    <col min="13" max="13" width="8.7109375" customWidth="1"/>
    <col min="14" max="14" width="12.42578125" customWidth="1"/>
    <col min="15" max="15" width="11.140625" customWidth="1"/>
    <col min="16" max="16" width="10.85546875" customWidth="1"/>
    <col min="17" max="17" width="10.140625" customWidth="1"/>
  </cols>
  <sheetData>
    <row r="1" spans="1:17" s="46" customFormat="1" ht="36" customHeight="1" thickTop="1" thickBot="1" x14ac:dyDescent="0.4">
      <c r="A1" s="852" t="s">
        <v>1302</v>
      </c>
      <c r="B1" s="853"/>
      <c r="C1" s="853"/>
      <c r="D1" s="853"/>
      <c r="E1" s="853"/>
      <c r="F1" s="853"/>
      <c r="G1" s="853"/>
      <c r="H1" s="853"/>
      <c r="I1" s="853"/>
      <c r="J1" s="853"/>
      <c r="K1" s="853"/>
      <c r="L1" s="853"/>
      <c r="M1" s="853"/>
      <c r="N1" s="853"/>
      <c r="O1" s="853"/>
      <c r="P1" s="853"/>
      <c r="Q1" s="854"/>
    </row>
    <row r="2" spans="1:17" s="46" customFormat="1" ht="54" customHeight="1" thickTop="1" x14ac:dyDescent="0.35">
      <c r="A2" s="203"/>
      <c r="B2" s="203"/>
      <c r="C2"/>
      <c r="D2"/>
      <c r="E2" s="203"/>
      <c r="F2" s="203"/>
      <c r="G2" s="203"/>
      <c r="H2" s="203"/>
      <c r="I2" s="203"/>
      <c r="J2"/>
      <c r="K2" s="203"/>
      <c r="L2" s="203"/>
      <c r="M2" s="203"/>
      <c r="N2" s="203"/>
      <c r="O2" s="203"/>
      <c r="P2" s="203"/>
      <c r="Q2" s="203"/>
    </row>
    <row r="3" spans="1:17" s="46" customFormat="1" ht="48" customHeight="1" x14ac:dyDescent="0.35">
      <c r="A3" s="133"/>
      <c r="B3" s="133"/>
      <c r="C3" s="133"/>
      <c r="D3" s="133"/>
      <c r="E3" s="133"/>
      <c r="F3"/>
      <c r="G3" s="133"/>
      <c r="H3" s="133"/>
      <c r="I3" s="133"/>
      <c r="J3" s="133"/>
      <c r="K3" s="133"/>
      <c r="L3" s="133"/>
      <c r="M3" s="133"/>
      <c r="N3" s="133"/>
      <c r="O3" s="133"/>
      <c r="P3" s="133"/>
      <c r="Q3"/>
    </row>
    <row r="4" spans="1:17" s="46" customFormat="1" ht="47.25" customHeight="1" x14ac:dyDescent="0.35">
      <c r="A4" s="133"/>
      <c r="B4" s="133"/>
      <c r="C4" s="133"/>
      <c r="D4" s="133"/>
      <c r="E4"/>
      <c r="F4"/>
      <c r="G4" s="133"/>
      <c r="H4" s="133"/>
      <c r="I4" s="133"/>
      <c r="J4" s="133"/>
      <c r="K4" s="133"/>
      <c r="L4" s="133"/>
      <c r="M4" s="133"/>
      <c r="N4" s="133"/>
      <c r="O4" s="133"/>
      <c r="P4" s="133"/>
      <c r="Q4" s="133"/>
    </row>
    <row r="5" spans="1:17" ht="31.5" customHeight="1" x14ac:dyDescent="0.25"/>
    <row r="6" spans="1:17" ht="31.5" customHeight="1" x14ac:dyDescent="0.25"/>
    <row r="9" spans="1:17" ht="26.25" customHeight="1" x14ac:dyDescent="0.25"/>
    <row r="10" spans="1:17" ht="27.75" customHeight="1" thickBot="1" x14ac:dyDescent="0.3"/>
    <row r="11" spans="1:17" ht="33" customHeight="1" thickTop="1" thickBot="1" x14ac:dyDescent="0.3">
      <c r="A11" s="127"/>
      <c r="B11" s="131"/>
      <c r="C11" s="131"/>
      <c r="D11" s="131"/>
      <c r="E11" s="855" t="s">
        <v>1217</v>
      </c>
      <c r="F11" s="856"/>
      <c r="G11" s="856"/>
      <c r="H11" s="856"/>
      <c r="I11" s="856"/>
      <c r="J11" s="856"/>
      <c r="K11" s="856"/>
      <c r="L11" s="856"/>
      <c r="M11" s="856"/>
      <c r="N11" s="857"/>
      <c r="O11" s="131"/>
      <c r="P11" s="131"/>
    </row>
    <row r="12" spans="1:17" ht="51.75" customHeight="1" thickTop="1" x14ac:dyDescent="0.25">
      <c r="A12" s="127"/>
      <c r="B12" s="131"/>
      <c r="C12" s="131"/>
      <c r="D12" s="131"/>
      <c r="E12" s="134"/>
      <c r="F12" s="134"/>
      <c r="G12" s="134"/>
      <c r="H12" s="134"/>
      <c r="I12" s="134"/>
      <c r="J12" s="134"/>
      <c r="K12" s="134"/>
      <c r="L12" s="134"/>
      <c r="M12" s="134"/>
      <c r="N12" s="134"/>
      <c r="O12" s="131"/>
      <c r="P12" s="131"/>
      <c r="Q12" s="131"/>
    </row>
    <row r="13" spans="1:17" ht="41.25" customHeight="1" x14ac:dyDescent="0.25">
      <c r="A13" s="127"/>
      <c r="B13" s="131"/>
      <c r="C13" s="131"/>
      <c r="D13" s="131"/>
      <c r="E13" s="134"/>
      <c r="F13" s="134"/>
      <c r="G13" s="134"/>
      <c r="H13" s="134"/>
      <c r="I13" s="134"/>
      <c r="J13" s="134"/>
      <c r="K13" s="134"/>
      <c r="L13" s="134"/>
      <c r="M13" s="134"/>
      <c r="N13" s="134"/>
      <c r="O13" s="131"/>
      <c r="P13" s="131"/>
      <c r="Q13" s="131"/>
    </row>
    <row r="14" spans="1:17" ht="35.25" customHeight="1" x14ac:dyDescent="0.25"/>
    <row r="15" spans="1:17" ht="38.25" customHeight="1" x14ac:dyDescent="0.25"/>
    <row r="16" spans="1:17" ht="60" customHeight="1" x14ac:dyDescent="0.25"/>
    <row r="17" spans="4:16" ht="35.25" customHeight="1" x14ac:dyDescent="0.25"/>
    <row r="18" spans="4:16" ht="28.5" customHeight="1" thickBot="1" x14ac:dyDescent="0.3"/>
    <row r="19" spans="4:16" ht="34.5" customHeight="1" thickTop="1" thickBot="1" x14ac:dyDescent="0.3">
      <c r="E19" s="855" t="s">
        <v>1216</v>
      </c>
      <c r="F19" s="856"/>
      <c r="G19" s="856"/>
      <c r="H19" s="856"/>
      <c r="I19" s="856"/>
      <c r="J19" s="856"/>
      <c r="K19" s="856"/>
      <c r="L19" s="856"/>
      <c r="M19" s="856"/>
      <c r="N19" s="857"/>
    </row>
    <row r="20" spans="4:16" ht="32.25" customHeight="1" thickTop="1" x14ac:dyDescent="0.25"/>
    <row r="21" spans="4:16" ht="42.75" customHeight="1" x14ac:dyDescent="0.25"/>
    <row r="22" spans="4:16" ht="27.75" customHeight="1" x14ac:dyDescent="0.25"/>
    <row r="23" spans="4:16" ht="34.5" customHeight="1" x14ac:dyDescent="0.25"/>
    <row r="24" spans="4:16" ht="34.5" customHeight="1" x14ac:dyDescent="0.25"/>
    <row r="25" spans="4:16" ht="33" customHeight="1" x14ac:dyDescent="0.25"/>
    <row r="26" spans="4:16" ht="39.75" customHeight="1" x14ac:dyDescent="0.25"/>
    <row r="27" spans="4:16" ht="43.5" customHeight="1" thickBot="1" x14ac:dyDescent="0.3"/>
    <row r="28" spans="4:16" ht="45.75" customHeight="1" thickTop="1" thickBot="1" x14ac:dyDescent="0.3">
      <c r="E28" s="858" t="s">
        <v>1314</v>
      </c>
      <c r="F28" s="859"/>
      <c r="G28" s="859"/>
      <c r="H28" s="859"/>
      <c r="I28" s="859"/>
      <c r="J28" s="859"/>
      <c r="K28" s="859"/>
      <c r="L28" s="859"/>
      <c r="M28" s="859"/>
      <c r="N28" s="860"/>
    </row>
    <row r="29" spans="4:16" ht="35.25" customHeight="1" thickTop="1" x14ac:dyDescent="0.25"/>
    <row r="30" spans="4:16" ht="35.25" customHeight="1" x14ac:dyDescent="0.25"/>
    <row r="31" spans="4:16" ht="36.75" customHeight="1" x14ac:dyDescent="0.25">
      <c r="D31" s="343"/>
      <c r="E31" s="343"/>
      <c r="F31" s="343"/>
      <c r="G31" s="343"/>
      <c r="H31" s="343"/>
      <c r="I31" s="343"/>
      <c r="J31" s="343"/>
      <c r="K31" s="343"/>
      <c r="L31" s="343"/>
      <c r="M31" s="343"/>
      <c r="N31" s="343"/>
      <c r="O31" s="343"/>
      <c r="P31" s="344"/>
    </row>
    <row r="32" spans="4:16" ht="38.25" customHeight="1" x14ac:dyDescent="0.25">
      <c r="D32" s="343"/>
      <c r="E32" s="343"/>
      <c r="F32" s="343"/>
      <c r="G32" s="343"/>
      <c r="H32" s="343"/>
      <c r="I32" s="343"/>
      <c r="J32" s="343"/>
      <c r="K32" s="343"/>
      <c r="L32" s="343"/>
      <c r="M32" s="343"/>
      <c r="N32" s="343"/>
      <c r="O32" s="343"/>
      <c r="P32" s="344"/>
    </row>
    <row r="33" spans="4:16" ht="60.75" customHeight="1" x14ac:dyDescent="0.25">
      <c r="D33" s="343"/>
      <c r="E33" s="343"/>
      <c r="F33" s="343"/>
      <c r="G33" s="343"/>
      <c r="H33" s="343"/>
      <c r="I33" s="343"/>
      <c r="J33" s="343"/>
      <c r="K33" s="343"/>
      <c r="L33" s="343"/>
      <c r="M33" s="343"/>
      <c r="N33" s="343"/>
      <c r="O33" s="343"/>
      <c r="P33" s="344"/>
    </row>
    <row r="34" spans="4:16" ht="38.25" customHeight="1" x14ac:dyDescent="0.25">
      <c r="D34" s="343"/>
      <c r="E34" s="343"/>
      <c r="F34" s="343"/>
      <c r="G34" s="343"/>
      <c r="H34" s="343"/>
      <c r="I34" s="343"/>
      <c r="J34" s="343"/>
      <c r="K34" s="343"/>
      <c r="L34" s="343"/>
      <c r="M34" s="343"/>
      <c r="N34" s="343"/>
      <c r="O34" s="343"/>
      <c r="P34" s="344"/>
    </row>
    <row r="35" spans="4:16" ht="32.25" customHeight="1" x14ac:dyDescent="0.25">
      <c r="D35" s="343"/>
      <c r="E35" s="343"/>
      <c r="F35" s="343"/>
      <c r="G35" s="343"/>
      <c r="H35" s="343"/>
      <c r="I35" s="343"/>
      <c r="J35" s="343"/>
      <c r="K35" s="343"/>
      <c r="L35" s="343"/>
      <c r="M35" s="343"/>
      <c r="N35" s="343"/>
      <c r="O35" s="343"/>
      <c r="P35" s="344"/>
    </row>
    <row r="36" spans="4:16" ht="24" customHeight="1" thickBot="1" x14ac:dyDescent="0.3">
      <c r="D36" s="343"/>
      <c r="E36" s="343"/>
      <c r="F36" s="343"/>
      <c r="G36" s="343"/>
      <c r="H36" s="343"/>
      <c r="I36" s="343"/>
      <c r="J36" s="343"/>
      <c r="K36" s="343"/>
      <c r="L36" s="343"/>
      <c r="M36" s="343"/>
      <c r="N36" s="343"/>
      <c r="O36" s="343"/>
      <c r="P36" s="344"/>
    </row>
    <row r="37" spans="4:16" ht="62.25" customHeight="1" thickTop="1" thickBot="1" x14ac:dyDescent="0.3">
      <c r="E37" s="861" t="s">
        <v>1313</v>
      </c>
      <c r="F37" s="862"/>
      <c r="G37" s="862"/>
      <c r="H37" s="862"/>
      <c r="I37" s="862"/>
      <c r="J37" s="862"/>
      <c r="K37" s="862"/>
      <c r="L37" s="862"/>
      <c r="M37" s="862"/>
      <c r="N37" s="862"/>
      <c r="O37" s="442"/>
    </row>
    <row r="38" spans="4:16" ht="25.5" customHeight="1" thickTop="1" x14ac:dyDescent="0.25">
      <c r="D38" s="343"/>
      <c r="E38" s="343"/>
      <c r="F38" s="343"/>
      <c r="G38" s="343"/>
      <c r="H38" s="343"/>
      <c r="I38" s="343"/>
      <c r="J38" s="343"/>
      <c r="K38" s="343"/>
      <c r="L38" s="343"/>
      <c r="M38" s="343"/>
      <c r="N38" s="343"/>
      <c r="O38" s="343"/>
      <c r="P38" s="344"/>
    </row>
    <row r="39" spans="4:16" ht="21.75" customHeight="1" x14ac:dyDescent="0.25"/>
    <row r="41" spans="4:16" ht="27.75" customHeight="1" x14ac:dyDescent="0.25"/>
    <row r="49" spans="5:15" ht="19.5" customHeight="1" x14ac:dyDescent="0.25"/>
    <row r="50" spans="5:15" ht="28.5" customHeight="1" x14ac:dyDescent="0.25"/>
    <row r="51" spans="5:15" ht="24" customHeight="1" x14ac:dyDescent="0.25"/>
    <row r="52" spans="5:15" ht="31.5" customHeight="1" thickBot="1" x14ac:dyDescent="0.3"/>
    <row r="53" spans="5:15" ht="32.25" customHeight="1" thickTop="1" thickBot="1" x14ac:dyDescent="0.3">
      <c r="E53" s="849" t="s">
        <v>1303</v>
      </c>
      <c r="F53" s="850"/>
      <c r="G53" s="850"/>
      <c r="H53" s="850"/>
      <c r="I53" s="850"/>
      <c r="J53" s="850"/>
      <c r="K53" s="850"/>
      <c r="L53" s="850"/>
      <c r="M53" s="850"/>
      <c r="N53" s="851"/>
      <c r="O53" s="448"/>
    </row>
    <row r="54" spans="5:15" ht="31.5" customHeight="1" thickTop="1" x14ac:dyDescent="0.25"/>
    <row r="55" spans="5:15" ht="30" customHeight="1" x14ac:dyDescent="0.25"/>
    <row r="70" spans="5:14" ht="15" customHeight="1" thickBot="1" x14ac:dyDescent="0.3"/>
    <row r="71" spans="5:14" ht="15" customHeight="1" thickTop="1" x14ac:dyDescent="0.25">
      <c r="E71" s="843" t="s">
        <v>1315</v>
      </c>
      <c r="F71" s="844"/>
      <c r="G71" s="844"/>
      <c r="H71" s="844"/>
      <c r="I71" s="844"/>
      <c r="J71" s="844"/>
      <c r="K71" s="844"/>
      <c r="L71" s="844"/>
      <c r="M71" s="844"/>
      <c r="N71" s="845"/>
    </row>
    <row r="72" spans="5:14" ht="29.25" customHeight="1" thickBot="1" x14ac:dyDescent="0.3">
      <c r="E72" s="846"/>
      <c r="F72" s="847"/>
      <c r="G72" s="847"/>
      <c r="H72" s="847"/>
      <c r="I72" s="847"/>
      <c r="J72" s="847"/>
      <c r="K72" s="847"/>
      <c r="L72" s="847"/>
      <c r="M72" s="847"/>
      <c r="N72" s="848"/>
    </row>
    <row r="73" spans="5:14" ht="30" customHeight="1" thickTop="1" x14ac:dyDescent="0.25"/>
  </sheetData>
  <mergeCells count="7">
    <mergeCell ref="E71:N72"/>
    <mergeCell ref="E53:N53"/>
    <mergeCell ref="A1:Q1"/>
    <mergeCell ref="E11:N11"/>
    <mergeCell ref="E19:N19"/>
    <mergeCell ref="E28:N28"/>
    <mergeCell ref="E37:N37"/>
  </mergeCells>
  <printOptions horizontalCentered="1"/>
  <pageMargins left="0.23622047244094491" right="0.23622047244094491" top="0.43307086614173229" bottom="0.47244094488188981" header="0.31496062992125984" footer="0.23622047244094491"/>
  <pageSetup paperSize="9" scale="53" orientation="portrait" r:id="rId1"/>
  <headerFooter>
    <oddFooter>&amp;R&amp;P /&amp;N</oddFooter>
  </headerFooter>
  <rowBreaks count="1" manualBreakCount="1">
    <brk id="38" max="16" man="1"/>
  </rowBreaks>
  <colBreaks count="1" manualBreakCount="1">
    <brk id="18" max="91"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54B71-6ECB-430E-AD35-278C9513FAD3}">
  <dimension ref="B3:D88"/>
  <sheetViews>
    <sheetView topLeftCell="A36" workbookViewId="0">
      <selection activeCell="M61" sqref="M61"/>
    </sheetView>
  </sheetViews>
  <sheetFormatPr defaultRowHeight="15" x14ac:dyDescent="0.25"/>
  <cols>
    <col min="2" max="2" width="33.85546875" customWidth="1"/>
    <col min="6" max="6" width="23" customWidth="1"/>
  </cols>
  <sheetData>
    <row r="3" spans="2:2" ht="16.5" thickBot="1" x14ac:dyDescent="0.3">
      <c r="B3" s="208" t="s">
        <v>53</v>
      </c>
    </row>
    <row r="4" spans="2:2" ht="15.75" customHeight="1" thickTop="1" x14ac:dyDescent="0.25">
      <c r="B4" s="57" t="s">
        <v>61</v>
      </c>
    </row>
    <row r="5" spans="2:2" x14ac:dyDescent="0.25">
      <c r="B5" s="57" t="s">
        <v>70</v>
      </c>
    </row>
    <row r="6" spans="2:2" x14ac:dyDescent="0.25">
      <c r="B6" s="57" t="s">
        <v>1018</v>
      </c>
    </row>
    <row r="7" spans="2:2" ht="15" customHeight="1" x14ac:dyDescent="0.25">
      <c r="B7" s="114" t="s">
        <v>84</v>
      </c>
    </row>
    <row r="8" spans="2:2" ht="15" customHeight="1" x14ac:dyDescent="0.25">
      <c r="B8" s="114" t="s">
        <v>96</v>
      </c>
    </row>
    <row r="9" spans="2:2" ht="15" customHeight="1" x14ac:dyDescent="0.25">
      <c r="B9" s="57" t="s">
        <v>104</v>
      </c>
    </row>
    <row r="10" spans="2:2" ht="15.75" customHeight="1" x14ac:dyDescent="0.25">
      <c r="B10" s="114" t="s">
        <v>108</v>
      </c>
    </row>
    <row r="11" spans="2:2" ht="15" customHeight="1" x14ac:dyDescent="0.25">
      <c r="B11" s="114" t="s">
        <v>117</v>
      </c>
    </row>
    <row r="12" spans="2:2" x14ac:dyDescent="0.25">
      <c r="B12" s="80" t="s">
        <v>1159</v>
      </c>
    </row>
    <row r="13" spans="2:2" x14ac:dyDescent="0.25">
      <c r="B13" s="57" t="s">
        <v>121</v>
      </c>
    </row>
    <row r="14" spans="2:2" x14ac:dyDescent="0.25">
      <c r="B14" s="57" t="s">
        <v>123</v>
      </c>
    </row>
    <row r="15" spans="2:2" ht="15" customHeight="1" x14ac:dyDescent="0.25">
      <c r="B15" s="114" t="s">
        <v>130</v>
      </c>
    </row>
    <row r="16" spans="2:2" ht="15.75" customHeight="1" x14ac:dyDescent="0.25">
      <c r="B16" s="114" t="s">
        <v>144</v>
      </c>
    </row>
    <row r="17" spans="2:2" x14ac:dyDescent="0.25">
      <c r="B17" s="57" t="s">
        <v>147</v>
      </c>
    </row>
    <row r="18" spans="2:2" ht="15" customHeight="1" x14ac:dyDescent="0.25">
      <c r="B18" s="115" t="s">
        <v>158</v>
      </c>
    </row>
    <row r="19" spans="2:2" x14ac:dyDescent="0.25">
      <c r="B19" s="57" t="s">
        <v>1059</v>
      </c>
    </row>
    <row r="20" spans="2:2" x14ac:dyDescent="0.25">
      <c r="B20" s="491" t="s">
        <v>1276</v>
      </c>
    </row>
    <row r="21" spans="2:2" x14ac:dyDescent="0.25">
      <c r="B21" s="58" t="s">
        <v>171</v>
      </c>
    </row>
    <row r="22" spans="2:2" ht="15.75" customHeight="1" x14ac:dyDescent="0.25">
      <c r="B22" s="114" t="s">
        <v>192</v>
      </c>
    </row>
    <row r="23" spans="2:2" x14ac:dyDescent="0.25">
      <c r="B23" s="57" t="s">
        <v>194</v>
      </c>
    </row>
    <row r="24" spans="2:2" x14ac:dyDescent="0.25">
      <c r="B24" s="57" t="s">
        <v>199</v>
      </c>
    </row>
    <row r="25" spans="2:2" x14ac:dyDescent="0.25">
      <c r="B25" s="80" t="s">
        <v>201</v>
      </c>
    </row>
    <row r="26" spans="2:2" x14ac:dyDescent="0.25">
      <c r="B26" s="57" t="s">
        <v>203</v>
      </c>
    </row>
    <row r="27" spans="2:2" ht="15" customHeight="1" x14ac:dyDescent="0.25">
      <c r="B27" s="116" t="s">
        <v>210</v>
      </c>
    </row>
    <row r="28" spans="2:2" x14ac:dyDescent="0.25">
      <c r="B28" s="81" t="s">
        <v>1045</v>
      </c>
    </row>
    <row r="29" spans="2:2" x14ac:dyDescent="0.25">
      <c r="B29" s="58" t="s">
        <v>217</v>
      </c>
    </row>
    <row r="30" spans="2:2" x14ac:dyDescent="0.25">
      <c r="B30" s="116" t="s">
        <v>1256</v>
      </c>
    </row>
    <row r="31" spans="2:2" ht="15" customHeight="1" x14ac:dyDescent="0.25">
      <c r="B31" s="116" t="s">
        <v>219</v>
      </c>
    </row>
    <row r="32" spans="2:2" x14ac:dyDescent="0.25">
      <c r="B32" s="81" t="s">
        <v>1089</v>
      </c>
    </row>
    <row r="33" spans="2:4" x14ac:dyDescent="0.25">
      <c r="B33" s="58" t="s">
        <v>230</v>
      </c>
    </row>
    <row r="34" spans="2:4" x14ac:dyDescent="0.25">
      <c r="B34" s="58" t="s">
        <v>1091</v>
      </c>
    </row>
    <row r="35" spans="2:4" ht="15" customHeight="1" x14ac:dyDescent="0.25">
      <c r="B35" s="116" t="s">
        <v>241</v>
      </c>
    </row>
    <row r="36" spans="2:4" x14ac:dyDescent="0.25">
      <c r="B36" s="58" t="s">
        <v>248</v>
      </c>
    </row>
    <row r="37" spans="2:4" ht="15" customHeight="1" x14ac:dyDescent="0.25">
      <c r="B37" s="58" t="s">
        <v>251</v>
      </c>
    </row>
    <row r="38" spans="2:4" ht="15" customHeight="1" x14ac:dyDescent="0.25">
      <c r="B38" s="116" t="s">
        <v>268</v>
      </c>
    </row>
    <row r="39" spans="2:4" x14ac:dyDescent="0.25">
      <c r="B39" s="58" t="s">
        <v>270</v>
      </c>
    </row>
    <row r="40" spans="2:4" ht="15.75" customHeight="1" x14ac:dyDescent="0.25">
      <c r="B40" s="116" t="s">
        <v>276</v>
      </c>
    </row>
    <row r="41" spans="2:4" ht="15" customHeight="1" x14ac:dyDescent="0.25">
      <c r="B41" s="116" t="s">
        <v>285</v>
      </c>
    </row>
    <row r="42" spans="2:4" ht="15" customHeight="1" x14ac:dyDescent="0.25">
      <c r="B42" s="58" t="s">
        <v>291</v>
      </c>
    </row>
    <row r="43" spans="2:4" ht="19.5" customHeight="1" x14ac:dyDescent="0.25">
      <c r="B43" s="58" t="s">
        <v>294</v>
      </c>
    </row>
    <row r="44" spans="2:4" x14ac:dyDescent="0.25">
      <c r="B44" s="81" t="s">
        <v>312</v>
      </c>
    </row>
    <row r="45" spans="2:4" x14ac:dyDescent="0.25">
      <c r="B45" s="58" t="s">
        <v>316</v>
      </c>
    </row>
    <row r="46" spans="2:4" x14ac:dyDescent="0.25">
      <c r="B46" s="58" t="s">
        <v>1173</v>
      </c>
      <c r="D46" s="85" t="s">
        <v>1296</v>
      </c>
    </row>
    <row r="49" spans="2:4" ht="15.75" x14ac:dyDescent="0.25">
      <c r="B49" s="238" t="s">
        <v>346</v>
      </c>
    </row>
    <row r="50" spans="2:4" ht="15" customHeight="1" x14ac:dyDescent="0.25">
      <c r="B50" s="115" t="s">
        <v>348</v>
      </c>
    </row>
    <row r="51" spans="2:4" ht="15.75" customHeight="1" x14ac:dyDescent="0.25">
      <c r="B51" s="114" t="s">
        <v>362</v>
      </c>
    </row>
    <row r="52" spans="2:4" ht="15.75" customHeight="1" x14ac:dyDescent="0.25">
      <c r="B52" s="114" t="s">
        <v>369</v>
      </c>
    </row>
    <row r="53" spans="2:4" ht="15.75" customHeight="1" x14ac:dyDescent="0.25">
      <c r="B53" s="57" t="s">
        <v>846</v>
      </c>
    </row>
    <row r="54" spans="2:4" ht="15.75" customHeight="1" x14ac:dyDescent="0.25">
      <c r="B54" s="364" t="s">
        <v>855</v>
      </c>
    </row>
    <row r="55" spans="2:4" ht="15.75" customHeight="1" x14ac:dyDescent="0.25">
      <c r="B55" s="114" t="s">
        <v>422</v>
      </c>
    </row>
    <row r="56" spans="2:4" ht="15.75" customHeight="1" x14ac:dyDescent="0.25">
      <c r="B56" s="114" t="s">
        <v>427</v>
      </c>
    </row>
    <row r="57" spans="2:4" ht="15" customHeight="1" x14ac:dyDescent="0.25">
      <c r="B57" s="469" t="s">
        <v>431</v>
      </c>
    </row>
    <row r="58" spans="2:4" ht="15.75" customHeight="1" x14ac:dyDescent="0.25">
      <c r="B58" s="57" t="s">
        <v>441</v>
      </c>
    </row>
    <row r="59" spans="2:4" ht="15.75" customHeight="1" x14ac:dyDescent="0.25">
      <c r="B59" s="116" t="s">
        <v>438</v>
      </c>
    </row>
    <row r="60" spans="2:4" ht="15.75" customHeight="1" x14ac:dyDescent="0.25">
      <c r="B60" s="114" t="s">
        <v>447</v>
      </c>
    </row>
    <row r="61" spans="2:4" ht="15.75" customHeight="1" x14ac:dyDescent="0.25">
      <c r="B61" s="114" t="s">
        <v>768</v>
      </c>
    </row>
    <row r="62" spans="2:4" ht="15.75" customHeight="1" x14ac:dyDescent="0.25">
      <c r="B62" s="116" t="s">
        <v>456</v>
      </c>
    </row>
    <row r="63" spans="2:4" ht="15.75" customHeight="1" x14ac:dyDescent="0.25">
      <c r="B63" s="459" t="s">
        <v>467</v>
      </c>
    </row>
    <row r="64" spans="2:4" ht="15.75" customHeight="1" x14ac:dyDescent="0.25">
      <c r="B64" s="345" t="s">
        <v>477</v>
      </c>
      <c r="D64" s="85" t="s">
        <v>1297</v>
      </c>
    </row>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CA235-4137-4B7F-8EA4-1435341C4938}">
  <dimension ref="B3:C62"/>
  <sheetViews>
    <sheetView topLeftCell="A38" workbookViewId="0">
      <selection activeCell="F63" sqref="F63"/>
    </sheetView>
  </sheetViews>
  <sheetFormatPr defaultRowHeight="15" x14ac:dyDescent="0.25"/>
  <cols>
    <col min="2" max="2" width="31.42578125" customWidth="1"/>
  </cols>
  <sheetData>
    <row r="3" spans="2:2" ht="16.5" thickBot="1" x14ac:dyDescent="0.3">
      <c r="B3" s="208" t="s">
        <v>53</v>
      </c>
    </row>
    <row r="4" spans="2:2" ht="15.75" customHeight="1" thickTop="1" x14ac:dyDescent="0.25">
      <c r="B4" s="152" t="s">
        <v>61</v>
      </c>
    </row>
    <row r="5" spans="2:2" ht="15" customHeight="1" x14ac:dyDescent="0.25">
      <c r="B5" s="57" t="s">
        <v>70</v>
      </c>
    </row>
    <row r="6" spans="2:2" x14ac:dyDescent="0.25">
      <c r="B6" s="57" t="s">
        <v>1018</v>
      </c>
    </row>
    <row r="7" spans="2:2" ht="15" customHeight="1" x14ac:dyDescent="0.25">
      <c r="B7" s="57" t="s">
        <v>84</v>
      </c>
    </row>
    <row r="8" spans="2:2" ht="15" customHeight="1" x14ac:dyDescent="0.25">
      <c r="B8" s="57" t="s">
        <v>96</v>
      </c>
    </row>
    <row r="9" spans="2:2" ht="15.75" customHeight="1" x14ac:dyDescent="0.25">
      <c r="B9" s="57" t="s">
        <v>104</v>
      </c>
    </row>
    <row r="10" spans="2:2" x14ac:dyDescent="0.25">
      <c r="B10" s="57" t="s">
        <v>108</v>
      </c>
    </row>
    <row r="11" spans="2:2" ht="15" customHeight="1" x14ac:dyDescent="0.25">
      <c r="B11" s="57" t="s">
        <v>117</v>
      </c>
    </row>
    <row r="12" spans="2:2" x14ac:dyDescent="0.25">
      <c r="B12" s="57" t="s">
        <v>121</v>
      </c>
    </row>
    <row r="13" spans="2:2" x14ac:dyDescent="0.25">
      <c r="B13" s="57" t="s">
        <v>123</v>
      </c>
    </row>
    <row r="14" spans="2:2" ht="15" customHeight="1" x14ac:dyDescent="0.25">
      <c r="B14" s="57" t="s">
        <v>130</v>
      </c>
    </row>
    <row r="15" spans="2:2" x14ac:dyDescent="0.25">
      <c r="B15" s="57" t="s">
        <v>144</v>
      </c>
    </row>
    <row r="16" spans="2:2" x14ac:dyDescent="0.25">
      <c r="B16" s="57" t="s">
        <v>147</v>
      </c>
    </row>
    <row r="17" spans="2:2" ht="15" customHeight="1" x14ac:dyDescent="0.25">
      <c r="B17" s="57" t="s">
        <v>158</v>
      </c>
    </row>
    <row r="18" spans="2:2" x14ac:dyDescent="0.25">
      <c r="B18" s="248" t="s">
        <v>1276</v>
      </c>
    </row>
    <row r="19" spans="2:2" x14ac:dyDescent="0.25">
      <c r="B19" s="58" t="s">
        <v>171</v>
      </c>
    </row>
    <row r="20" spans="2:2" ht="15.75" customHeight="1" x14ac:dyDescent="0.25">
      <c r="B20" s="500" t="s">
        <v>188</v>
      </c>
    </row>
    <row r="21" spans="2:2" ht="15.75" customHeight="1" x14ac:dyDescent="0.25">
      <c r="B21" s="57" t="s">
        <v>192</v>
      </c>
    </row>
    <row r="22" spans="2:2" x14ac:dyDescent="0.25">
      <c r="B22" s="57" t="s">
        <v>194</v>
      </c>
    </row>
    <row r="23" spans="2:2" x14ac:dyDescent="0.25">
      <c r="B23" s="57" t="s">
        <v>199</v>
      </c>
    </row>
    <row r="24" spans="2:2" x14ac:dyDescent="0.25">
      <c r="B24" s="57" t="s">
        <v>201</v>
      </c>
    </row>
    <row r="25" spans="2:2" x14ac:dyDescent="0.25">
      <c r="B25" s="57" t="s">
        <v>203</v>
      </c>
    </row>
    <row r="26" spans="2:2" x14ac:dyDescent="0.25">
      <c r="B26" s="57" t="s">
        <v>1061</v>
      </c>
    </row>
    <row r="27" spans="2:2" ht="15" customHeight="1" x14ac:dyDescent="0.25">
      <c r="B27" s="58" t="s">
        <v>210</v>
      </c>
    </row>
    <row r="28" spans="2:2" x14ac:dyDescent="0.25">
      <c r="B28" s="58" t="s">
        <v>1045</v>
      </c>
    </row>
    <row r="29" spans="2:2" x14ac:dyDescent="0.25">
      <c r="B29" s="58" t="s">
        <v>217</v>
      </c>
    </row>
    <row r="30" spans="2:2" ht="15" customHeight="1" x14ac:dyDescent="0.25">
      <c r="B30" s="58" t="s">
        <v>219</v>
      </c>
    </row>
    <row r="31" spans="2:2" x14ac:dyDescent="0.25">
      <c r="B31" s="58" t="s">
        <v>230</v>
      </c>
    </row>
    <row r="32" spans="2:2" x14ac:dyDescent="0.25">
      <c r="B32" s="58" t="s">
        <v>241</v>
      </c>
    </row>
    <row r="33" spans="2:3" x14ac:dyDescent="0.25">
      <c r="B33" s="58" t="s">
        <v>248</v>
      </c>
    </row>
    <row r="34" spans="2:3" ht="15" customHeight="1" x14ac:dyDescent="0.25">
      <c r="B34" s="58" t="s">
        <v>251</v>
      </c>
    </row>
    <row r="35" spans="2:3" x14ac:dyDescent="0.25">
      <c r="B35" s="58" t="s">
        <v>276</v>
      </c>
    </row>
    <row r="36" spans="2:3" ht="15" customHeight="1" x14ac:dyDescent="0.25">
      <c r="B36" s="58" t="s">
        <v>285</v>
      </c>
    </row>
    <row r="37" spans="2:3" ht="15.75" customHeight="1" x14ac:dyDescent="0.25">
      <c r="B37" s="58" t="s">
        <v>291</v>
      </c>
    </row>
    <row r="38" spans="2:3" ht="30" x14ac:dyDescent="0.25">
      <c r="B38" s="58" t="s">
        <v>294</v>
      </c>
    </row>
    <row r="39" spans="2:3" x14ac:dyDescent="0.25">
      <c r="B39" s="58" t="s">
        <v>312</v>
      </c>
    </row>
    <row r="40" spans="2:3" x14ac:dyDescent="0.25">
      <c r="B40" s="58" t="s">
        <v>316</v>
      </c>
    </row>
    <row r="41" spans="2:3" x14ac:dyDescent="0.25">
      <c r="B41" s="58" t="s">
        <v>1173</v>
      </c>
    </row>
    <row r="42" spans="2:3" ht="30" x14ac:dyDescent="0.25">
      <c r="B42" s="162" t="s">
        <v>321</v>
      </c>
    </row>
    <row r="43" spans="2:3" x14ac:dyDescent="0.25">
      <c r="B43" s="58" t="s">
        <v>336</v>
      </c>
    </row>
    <row r="44" spans="2:3" x14ac:dyDescent="0.25">
      <c r="B44" s="58" t="s">
        <v>1202</v>
      </c>
      <c r="C44" s="85" t="s">
        <v>971</v>
      </c>
    </row>
    <row r="48" spans="2:3" ht="15.75" x14ac:dyDescent="0.25">
      <c r="B48" s="238" t="s">
        <v>346</v>
      </c>
    </row>
    <row r="49" spans="2:3" ht="15" customHeight="1" x14ac:dyDescent="0.25">
      <c r="B49" s="115" t="s">
        <v>348</v>
      </c>
    </row>
    <row r="50" spans="2:3" x14ac:dyDescent="0.25">
      <c r="B50" s="114" t="s">
        <v>362</v>
      </c>
    </row>
    <row r="51" spans="2:3" ht="15" customHeight="1" x14ac:dyDescent="0.25">
      <c r="B51" s="114" t="s">
        <v>369</v>
      </c>
    </row>
    <row r="52" spans="2:3" x14ac:dyDescent="0.25">
      <c r="B52" s="57" t="s">
        <v>418</v>
      </c>
    </row>
    <row r="53" spans="2:3" ht="15" customHeight="1" x14ac:dyDescent="0.25">
      <c r="B53" s="114" t="s">
        <v>422</v>
      </c>
    </row>
    <row r="54" spans="2:3" x14ac:dyDescent="0.25">
      <c r="B54" s="115" t="s">
        <v>863</v>
      </c>
    </row>
    <row r="55" spans="2:3" ht="15" customHeight="1" x14ac:dyDescent="0.25">
      <c r="B55" s="114" t="s">
        <v>427</v>
      </c>
    </row>
    <row r="56" spans="2:3" ht="15" customHeight="1" x14ac:dyDescent="0.25">
      <c r="B56" s="469" t="s">
        <v>431</v>
      </c>
    </row>
    <row r="57" spans="2:3" x14ac:dyDescent="0.25">
      <c r="B57" s="57" t="s">
        <v>441</v>
      </c>
    </row>
    <row r="58" spans="2:3" x14ac:dyDescent="0.25">
      <c r="B58" s="116" t="s">
        <v>438</v>
      </c>
    </row>
    <row r="59" spans="2:3" x14ac:dyDescent="0.25">
      <c r="B59" s="114" t="s">
        <v>447</v>
      </c>
    </row>
    <row r="60" spans="2:3" x14ac:dyDescent="0.25">
      <c r="B60" s="116" t="s">
        <v>456</v>
      </c>
    </row>
    <row r="61" spans="2:3" x14ac:dyDescent="0.25">
      <c r="B61" s="459" t="s">
        <v>467</v>
      </c>
    </row>
    <row r="62" spans="2:3" ht="15" customHeight="1" x14ac:dyDescent="0.25">
      <c r="B62" s="345" t="s">
        <v>477</v>
      </c>
      <c r="C62" s="501" t="s">
        <v>1147</v>
      </c>
    </row>
  </sheetData>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BB200-A0F6-487C-ADE0-84D7A623077B}">
  <dimension ref="A2:C63"/>
  <sheetViews>
    <sheetView topLeftCell="A39" workbookViewId="0">
      <selection activeCell="D68" sqref="D68"/>
    </sheetView>
  </sheetViews>
  <sheetFormatPr defaultRowHeight="15" x14ac:dyDescent="0.25"/>
  <cols>
    <col min="1" max="1" width="37.42578125" style="475" customWidth="1"/>
    <col min="4" max="4" width="35.28515625" customWidth="1"/>
  </cols>
  <sheetData>
    <row r="2" spans="1:1" ht="16.5" thickBot="1" x14ac:dyDescent="0.3">
      <c r="A2" s="208" t="s">
        <v>53</v>
      </c>
    </row>
    <row r="3" spans="1:1" ht="15.75" thickTop="1" x14ac:dyDescent="0.25">
      <c r="A3" s="114" t="s">
        <v>59</v>
      </c>
    </row>
    <row r="4" spans="1:1" ht="15" customHeight="1" x14ac:dyDescent="0.25">
      <c r="A4" s="58" t="s">
        <v>171</v>
      </c>
    </row>
    <row r="5" spans="1:1" ht="15" customHeight="1" x14ac:dyDescent="0.25">
      <c r="A5" s="57" t="s">
        <v>121</v>
      </c>
    </row>
    <row r="6" spans="1:1" x14ac:dyDescent="0.25">
      <c r="A6" s="57" t="s">
        <v>130</v>
      </c>
    </row>
    <row r="7" spans="1:1" ht="15" customHeight="1" x14ac:dyDescent="0.25">
      <c r="A7" s="490" t="s">
        <v>1276</v>
      </c>
    </row>
    <row r="8" spans="1:1" ht="15" customHeight="1" x14ac:dyDescent="0.25">
      <c r="A8" s="116" t="s">
        <v>219</v>
      </c>
    </row>
    <row r="9" spans="1:1" x14ac:dyDescent="0.25">
      <c r="A9" s="57" t="s">
        <v>96</v>
      </c>
    </row>
    <row r="10" spans="1:1" x14ac:dyDescent="0.25">
      <c r="A10" s="116" t="s">
        <v>270</v>
      </c>
    </row>
    <row r="11" spans="1:1" ht="15" customHeight="1" x14ac:dyDescent="0.25">
      <c r="A11" s="114" t="s">
        <v>201</v>
      </c>
    </row>
    <row r="12" spans="1:1" x14ac:dyDescent="0.25">
      <c r="A12" s="57" t="s">
        <v>182</v>
      </c>
    </row>
    <row r="13" spans="1:1" x14ac:dyDescent="0.25">
      <c r="A13" s="57" t="s">
        <v>1218</v>
      </c>
    </row>
    <row r="14" spans="1:1" ht="15" customHeight="1" x14ac:dyDescent="0.25">
      <c r="A14" s="114" t="s">
        <v>147</v>
      </c>
    </row>
    <row r="15" spans="1:1" x14ac:dyDescent="0.25">
      <c r="A15" s="57" t="s">
        <v>104</v>
      </c>
    </row>
    <row r="16" spans="1:1" ht="15.75" customHeight="1" x14ac:dyDescent="0.25">
      <c r="A16" s="114" t="s">
        <v>61</v>
      </c>
    </row>
    <row r="17" spans="1:1" x14ac:dyDescent="0.25">
      <c r="A17" s="57" t="s">
        <v>70</v>
      </c>
    </row>
    <row r="18" spans="1:1" ht="15" customHeight="1" x14ac:dyDescent="0.25">
      <c r="A18" s="365" t="s">
        <v>210</v>
      </c>
    </row>
    <row r="19" spans="1:1" x14ac:dyDescent="0.25">
      <c r="A19" s="115" t="s">
        <v>84</v>
      </c>
    </row>
    <row r="20" spans="1:1" x14ac:dyDescent="0.25">
      <c r="A20" s="57" t="s">
        <v>1161</v>
      </c>
    </row>
    <row r="21" spans="1:1" ht="15" customHeight="1" x14ac:dyDescent="0.25">
      <c r="A21" s="114" t="s">
        <v>1018</v>
      </c>
    </row>
    <row r="22" spans="1:1" x14ac:dyDescent="0.25">
      <c r="A22" s="58" t="s">
        <v>1091</v>
      </c>
    </row>
    <row r="23" spans="1:1" x14ac:dyDescent="0.25">
      <c r="A23" s="115" t="s">
        <v>108</v>
      </c>
    </row>
    <row r="24" spans="1:1" x14ac:dyDescent="0.25">
      <c r="A24" s="57" t="s">
        <v>1004</v>
      </c>
    </row>
    <row r="25" spans="1:1" x14ac:dyDescent="0.25">
      <c r="A25" s="58" t="s">
        <v>251</v>
      </c>
    </row>
    <row r="26" spans="1:1" x14ac:dyDescent="0.25">
      <c r="A26" s="80" t="s">
        <v>199</v>
      </c>
    </row>
    <row r="27" spans="1:1" ht="15.75" customHeight="1" x14ac:dyDescent="0.25">
      <c r="A27" s="114" t="s">
        <v>144</v>
      </c>
    </row>
    <row r="28" spans="1:1" x14ac:dyDescent="0.25">
      <c r="A28" s="58" t="s">
        <v>1045</v>
      </c>
    </row>
    <row r="29" spans="1:1" x14ac:dyDescent="0.25">
      <c r="A29" s="58" t="s">
        <v>294</v>
      </c>
    </row>
    <row r="30" spans="1:1" ht="15" customHeight="1" x14ac:dyDescent="0.25">
      <c r="A30" s="116" t="s">
        <v>1256</v>
      </c>
    </row>
    <row r="31" spans="1:1" x14ac:dyDescent="0.25">
      <c r="A31" s="81" t="s">
        <v>217</v>
      </c>
    </row>
    <row r="32" spans="1:1" x14ac:dyDescent="0.25">
      <c r="A32" s="162" t="s">
        <v>321</v>
      </c>
    </row>
    <row r="33" spans="1:3" x14ac:dyDescent="0.25">
      <c r="A33" s="114" t="s">
        <v>136</v>
      </c>
    </row>
    <row r="34" spans="1:3" ht="15" customHeight="1" x14ac:dyDescent="0.25">
      <c r="A34" s="116" t="s">
        <v>285</v>
      </c>
    </row>
    <row r="35" spans="1:3" x14ac:dyDescent="0.25">
      <c r="A35" s="57" t="s">
        <v>117</v>
      </c>
    </row>
    <row r="36" spans="1:3" ht="15" customHeight="1" x14ac:dyDescent="0.25">
      <c r="A36" s="116" t="s">
        <v>316</v>
      </c>
    </row>
    <row r="37" spans="1:3" ht="15.75" customHeight="1" x14ac:dyDescent="0.25">
      <c r="A37" s="58" t="s">
        <v>291</v>
      </c>
    </row>
    <row r="38" spans="1:3" ht="15" customHeight="1" x14ac:dyDescent="0.25">
      <c r="A38" s="57" t="s">
        <v>194</v>
      </c>
    </row>
    <row r="39" spans="1:3" x14ac:dyDescent="0.25">
      <c r="A39" s="57" t="s">
        <v>205</v>
      </c>
    </row>
    <row r="40" spans="1:3" ht="15" customHeight="1" x14ac:dyDescent="0.25">
      <c r="A40" s="116" t="s">
        <v>241</v>
      </c>
    </row>
    <row r="41" spans="1:3" ht="15" customHeight="1" x14ac:dyDescent="0.25">
      <c r="A41" s="57" t="s">
        <v>203</v>
      </c>
    </row>
    <row r="42" spans="1:3" x14ac:dyDescent="0.25">
      <c r="A42" s="58" t="s">
        <v>248</v>
      </c>
    </row>
    <row r="43" spans="1:3" x14ac:dyDescent="0.25">
      <c r="A43" s="57" t="s">
        <v>123</v>
      </c>
    </row>
    <row r="44" spans="1:3" x14ac:dyDescent="0.25">
      <c r="A44" s="57" t="s">
        <v>158</v>
      </c>
      <c r="C44" s="85" t="s">
        <v>1277</v>
      </c>
    </row>
    <row r="48" spans="1:3" ht="15.75" x14ac:dyDescent="0.25">
      <c r="A48" s="238" t="s">
        <v>346</v>
      </c>
    </row>
    <row r="49" spans="1:3" ht="15" customHeight="1" x14ac:dyDescent="0.25">
      <c r="A49" s="115" t="s">
        <v>348</v>
      </c>
    </row>
    <row r="50" spans="1:3" ht="15.75" customHeight="1" x14ac:dyDescent="0.25">
      <c r="A50" s="114" t="s">
        <v>362</v>
      </c>
    </row>
    <row r="51" spans="1:3" ht="15.75" customHeight="1" x14ac:dyDescent="0.25">
      <c r="A51" s="114" t="s">
        <v>369</v>
      </c>
    </row>
    <row r="52" spans="1:3" ht="15.75" customHeight="1" x14ac:dyDescent="0.25">
      <c r="A52" s="402" t="s">
        <v>414</v>
      </c>
    </row>
    <row r="53" spans="1:3" x14ac:dyDescent="0.25">
      <c r="A53" s="57" t="s">
        <v>418</v>
      </c>
    </row>
    <row r="54" spans="1:3" x14ac:dyDescent="0.25">
      <c r="A54" s="57" t="s">
        <v>846</v>
      </c>
    </row>
    <row r="55" spans="1:3" ht="15" customHeight="1" x14ac:dyDescent="0.25">
      <c r="A55" s="114" t="s">
        <v>422</v>
      </c>
    </row>
    <row r="56" spans="1:3" ht="15" customHeight="1" x14ac:dyDescent="0.25">
      <c r="A56" s="114" t="s">
        <v>427</v>
      </c>
    </row>
    <row r="57" spans="1:3" x14ac:dyDescent="0.25">
      <c r="A57" s="57" t="s">
        <v>441</v>
      </c>
    </row>
    <row r="58" spans="1:3" ht="15" customHeight="1" x14ac:dyDescent="0.25">
      <c r="A58" s="116" t="s">
        <v>438</v>
      </c>
    </row>
    <row r="59" spans="1:3" ht="15.75" customHeight="1" x14ac:dyDescent="0.25">
      <c r="A59" s="114" t="s">
        <v>447</v>
      </c>
    </row>
    <row r="60" spans="1:3" ht="15" customHeight="1" x14ac:dyDescent="0.25">
      <c r="A60" s="114" t="s">
        <v>768</v>
      </c>
    </row>
    <row r="61" spans="1:3" x14ac:dyDescent="0.25">
      <c r="A61" s="116" t="s">
        <v>456</v>
      </c>
    </row>
    <row r="62" spans="1:3" x14ac:dyDescent="0.25">
      <c r="A62" s="459" t="s">
        <v>467</v>
      </c>
    </row>
    <row r="63" spans="1:3" ht="15" customHeight="1" x14ac:dyDescent="0.25">
      <c r="A63" s="345" t="s">
        <v>477</v>
      </c>
      <c r="C63" s="85" t="s">
        <v>1278</v>
      </c>
    </row>
  </sheetData>
  <sortState xmlns:xlrd2="http://schemas.microsoft.com/office/spreadsheetml/2017/richdata2" ref="A4:A44">
    <sortCondition ref="A3:A44"/>
  </sortState>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63394-464C-4AE2-9D83-0B3F75AE99A0}">
  <dimension ref="B3:E51"/>
  <sheetViews>
    <sheetView topLeftCell="A33" workbookViewId="0">
      <selection activeCell="I53" sqref="I53"/>
    </sheetView>
  </sheetViews>
  <sheetFormatPr defaultRowHeight="15" x14ac:dyDescent="0.25"/>
  <cols>
    <col min="2" max="2" width="33.85546875" customWidth="1"/>
    <col min="7" max="7" width="31.85546875" customWidth="1"/>
  </cols>
  <sheetData>
    <row r="3" spans="2:2" ht="16.5" thickBot="1" x14ac:dyDescent="0.3">
      <c r="B3" s="208" t="s">
        <v>53</v>
      </c>
    </row>
    <row r="4" spans="2:2" ht="15.75" customHeight="1" thickTop="1" x14ac:dyDescent="0.25">
      <c r="B4" s="58" t="s">
        <v>171</v>
      </c>
    </row>
    <row r="5" spans="2:2" x14ac:dyDescent="0.25">
      <c r="B5" s="57" t="s">
        <v>121</v>
      </c>
    </row>
    <row r="6" spans="2:2" ht="15" customHeight="1" x14ac:dyDescent="0.25">
      <c r="B6" s="114" t="s">
        <v>130</v>
      </c>
    </row>
    <row r="7" spans="2:2" ht="15" customHeight="1" x14ac:dyDescent="0.25">
      <c r="B7" s="116" t="s">
        <v>219</v>
      </c>
    </row>
    <row r="8" spans="2:2" ht="15" customHeight="1" x14ac:dyDescent="0.25">
      <c r="B8" s="57" t="s">
        <v>96</v>
      </c>
    </row>
    <row r="9" spans="2:2" x14ac:dyDescent="0.25">
      <c r="B9" s="114" t="s">
        <v>201</v>
      </c>
    </row>
    <row r="10" spans="2:2" ht="15" customHeight="1" x14ac:dyDescent="0.25">
      <c r="B10" s="114" t="s">
        <v>182</v>
      </c>
    </row>
    <row r="11" spans="2:2" x14ac:dyDescent="0.25">
      <c r="B11" s="57" t="s">
        <v>147</v>
      </c>
    </row>
    <row r="12" spans="2:2" x14ac:dyDescent="0.25">
      <c r="B12" s="57" t="s">
        <v>104</v>
      </c>
    </row>
    <row r="13" spans="2:2" ht="15" customHeight="1" x14ac:dyDescent="0.25">
      <c r="B13" s="114" t="s">
        <v>61</v>
      </c>
    </row>
    <row r="14" spans="2:2" ht="15.75" customHeight="1" x14ac:dyDescent="0.25">
      <c r="B14" s="114" t="s">
        <v>70</v>
      </c>
    </row>
    <row r="15" spans="2:2" x14ac:dyDescent="0.25">
      <c r="B15" s="58" t="s">
        <v>210</v>
      </c>
    </row>
    <row r="16" spans="2:2" ht="15" customHeight="1" x14ac:dyDescent="0.25">
      <c r="B16" s="115" t="s">
        <v>84</v>
      </c>
    </row>
    <row r="17" spans="2:2" x14ac:dyDescent="0.25">
      <c r="B17" s="57" t="s">
        <v>108</v>
      </c>
    </row>
    <row r="18" spans="2:2" x14ac:dyDescent="0.25">
      <c r="B18" s="116" t="s">
        <v>251</v>
      </c>
    </row>
    <row r="19" spans="2:2" ht="15" customHeight="1" x14ac:dyDescent="0.25">
      <c r="B19" s="114" t="s">
        <v>199</v>
      </c>
    </row>
    <row r="20" spans="2:2" x14ac:dyDescent="0.25">
      <c r="B20" s="57" t="s">
        <v>144</v>
      </c>
    </row>
    <row r="21" spans="2:2" x14ac:dyDescent="0.25">
      <c r="B21" s="58" t="s">
        <v>276</v>
      </c>
    </row>
    <row r="22" spans="2:2" ht="17.25" customHeight="1" x14ac:dyDescent="0.25">
      <c r="B22" s="81" t="s">
        <v>294</v>
      </c>
    </row>
    <row r="23" spans="2:2" x14ac:dyDescent="0.25">
      <c r="B23" s="58" t="s">
        <v>217</v>
      </c>
    </row>
    <row r="24" spans="2:2" x14ac:dyDescent="0.25">
      <c r="B24" s="57" t="s">
        <v>192</v>
      </c>
    </row>
    <row r="25" spans="2:2" ht="15" customHeight="1" x14ac:dyDescent="0.25">
      <c r="B25" s="116" t="s">
        <v>285</v>
      </c>
    </row>
    <row r="26" spans="2:2" x14ac:dyDescent="0.25">
      <c r="B26" s="57" t="s">
        <v>117</v>
      </c>
    </row>
    <row r="27" spans="2:2" ht="15" customHeight="1" x14ac:dyDescent="0.25">
      <c r="B27" s="116" t="s">
        <v>316</v>
      </c>
    </row>
    <row r="28" spans="2:2" x14ac:dyDescent="0.25">
      <c r="B28" s="116" t="s">
        <v>291</v>
      </c>
    </row>
    <row r="29" spans="2:2" x14ac:dyDescent="0.25">
      <c r="B29" s="57" t="s">
        <v>194</v>
      </c>
    </row>
    <row r="30" spans="2:2" ht="15" customHeight="1" x14ac:dyDescent="0.25">
      <c r="B30" s="57" t="s">
        <v>205</v>
      </c>
    </row>
    <row r="31" spans="2:2" x14ac:dyDescent="0.25">
      <c r="B31" s="116" t="s">
        <v>241</v>
      </c>
    </row>
    <row r="32" spans="2:2" ht="15" customHeight="1" x14ac:dyDescent="0.25">
      <c r="B32" s="114" t="s">
        <v>203</v>
      </c>
    </row>
    <row r="33" spans="2:5" ht="15" customHeight="1" x14ac:dyDescent="0.25">
      <c r="B33" s="58" t="s">
        <v>248</v>
      </c>
    </row>
    <row r="34" spans="2:5" x14ac:dyDescent="0.25">
      <c r="B34" s="57" t="s">
        <v>123</v>
      </c>
    </row>
    <row r="35" spans="2:5" x14ac:dyDescent="0.25">
      <c r="B35" s="57" t="s">
        <v>158</v>
      </c>
      <c r="D35" s="85">
        <v>32</v>
      </c>
      <c r="E35" s="85" t="s">
        <v>975</v>
      </c>
    </row>
    <row r="39" spans="2:5" ht="15.75" x14ac:dyDescent="0.25">
      <c r="B39" s="238" t="s">
        <v>346</v>
      </c>
    </row>
    <row r="40" spans="2:5" ht="15" customHeight="1" x14ac:dyDescent="0.25">
      <c r="B40" s="479" t="s">
        <v>348</v>
      </c>
    </row>
    <row r="41" spans="2:5" ht="15.75" customHeight="1" x14ac:dyDescent="0.25">
      <c r="B41" s="138" t="s">
        <v>362</v>
      </c>
    </row>
    <row r="42" spans="2:5" ht="15" customHeight="1" x14ac:dyDescent="0.25">
      <c r="B42" s="138" t="s">
        <v>369</v>
      </c>
    </row>
    <row r="43" spans="2:5" ht="15" customHeight="1" x14ac:dyDescent="0.25">
      <c r="B43" s="138" t="s">
        <v>422</v>
      </c>
    </row>
    <row r="44" spans="2:5" ht="15" customHeight="1" x14ac:dyDescent="0.25">
      <c r="B44" s="480" t="s">
        <v>431</v>
      </c>
    </row>
    <row r="45" spans="2:5" x14ac:dyDescent="0.25">
      <c r="B45" s="142" t="s">
        <v>441</v>
      </c>
    </row>
    <row r="46" spans="2:5" ht="15" customHeight="1" x14ac:dyDescent="0.25">
      <c r="B46" s="140" t="s">
        <v>438</v>
      </c>
    </row>
    <row r="47" spans="2:5" ht="15.75" customHeight="1" x14ac:dyDescent="0.25">
      <c r="B47" s="138" t="s">
        <v>447</v>
      </c>
    </row>
    <row r="48" spans="2:5" x14ac:dyDescent="0.25">
      <c r="B48" s="140" t="s">
        <v>456</v>
      </c>
    </row>
    <row r="49" spans="2:5" ht="15.75" customHeight="1" x14ac:dyDescent="0.25">
      <c r="B49" s="481" t="s">
        <v>467</v>
      </c>
    </row>
    <row r="50" spans="2:5" ht="15" customHeight="1" x14ac:dyDescent="0.25">
      <c r="B50" s="482" t="s">
        <v>477</v>
      </c>
    </row>
    <row r="51" spans="2:5" x14ac:dyDescent="0.25">
      <c r="B51" s="482" t="s">
        <v>950</v>
      </c>
      <c r="D51" s="85">
        <v>12</v>
      </c>
      <c r="E51" s="85" t="s">
        <v>1082</v>
      </c>
    </row>
  </sheetData>
  <sortState xmlns:xlrd2="http://schemas.microsoft.com/office/spreadsheetml/2017/richdata2" ref="B4:B35">
    <sortCondition ref="B4:B35"/>
  </sortState>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AB373D48B78C243B73952B5C3FA1B7A" ma:contentTypeVersion="11" ma:contentTypeDescription="Crie um novo documento." ma:contentTypeScope="" ma:versionID="99b7bdcc591037258bb4c9dfb784be17">
  <xsd:schema xmlns:xsd="http://www.w3.org/2001/XMLSchema" xmlns:xs="http://www.w3.org/2001/XMLSchema" xmlns:p="http://schemas.microsoft.com/office/2006/metadata/properties" xmlns:ns2="12d2b935-5151-4c8e-9c60-cd98fbfd3007" xmlns:ns3="b5051e59-b8a1-430e-a2fb-c5d785e071c5" targetNamespace="http://schemas.microsoft.com/office/2006/metadata/properties" ma:root="true" ma:fieldsID="d20d8f729db316f42f11717bbcda2ca8" ns2:_="" ns3:_="">
    <xsd:import namespace="12d2b935-5151-4c8e-9c60-cd98fbfd3007"/>
    <xsd:import namespace="b5051e59-b8a1-430e-a2fb-c5d785e071c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2b935-5151-4c8e-9c60-cd98fbfd30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8209350e-cb16-4cfb-a8b1-358bb5fa57a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051e59-b8a1-430e-a2fb-c5d785e071c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cd4dbff-e03a-4d43-ac26-4d858fd8ab79}" ma:internalName="TaxCatchAll" ma:showField="CatchAllData" ma:web="b5051e59-b8a1-430e-a2fb-c5d785e071c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d2b935-5151-4c8e-9c60-cd98fbfd3007">
      <Terms xmlns="http://schemas.microsoft.com/office/infopath/2007/PartnerControls"/>
    </lcf76f155ced4ddcb4097134ff3c332f>
    <TaxCatchAll xmlns="b5051e59-b8a1-430e-a2fb-c5d785e071c5" xsi:nil="true"/>
  </documentManagement>
</p:properties>
</file>

<file path=customXml/itemProps1.xml><?xml version="1.0" encoding="utf-8"?>
<ds:datastoreItem xmlns:ds="http://schemas.openxmlformats.org/officeDocument/2006/customXml" ds:itemID="{7F51B021-6712-46F1-9389-DB214D1A02CE}">
  <ds:schemaRefs>
    <ds:schemaRef ds:uri="http://schemas.microsoft.com/sharepoint/v3/contenttype/forms"/>
  </ds:schemaRefs>
</ds:datastoreItem>
</file>

<file path=customXml/itemProps2.xml><?xml version="1.0" encoding="utf-8"?>
<ds:datastoreItem xmlns:ds="http://schemas.openxmlformats.org/officeDocument/2006/customXml" ds:itemID="{56E910EA-541E-4BBE-806D-66D3E474B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2b935-5151-4c8e-9c60-cd98fbfd3007"/>
    <ds:schemaRef ds:uri="b5051e59-b8a1-430e-a2fb-c5d785e071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122246-9B5A-49BC-92D2-E04FB1C90514}">
  <ds:schemaRefs>
    <ds:schemaRef ds:uri="http://purl.org/dc/elements/1.1/"/>
    <ds:schemaRef ds:uri="http://purl.org/dc/dcmitype/"/>
    <ds:schemaRef ds:uri="http://schemas.openxmlformats.org/package/2006/metadata/core-properties"/>
    <ds:schemaRef ds:uri="12d2b935-5151-4c8e-9c60-cd98fbfd3007"/>
    <ds:schemaRef ds:uri="http://www.w3.org/XML/1998/namespace"/>
    <ds:schemaRef ds:uri="http://schemas.microsoft.com/office/2006/documentManagement/types"/>
    <ds:schemaRef ds:uri="b5051e59-b8a1-430e-a2fb-c5d785e071c5"/>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41</vt:i4>
      </vt:variant>
      <vt:variant>
        <vt:lpstr>Intervalos Nomeados</vt:lpstr>
      </vt:variant>
      <vt:variant>
        <vt:i4>5</vt:i4>
      </vt:variant>
    </vt:vector>
  </HeadingPairs>
  <TitlesOfParts>
    <vt:vector size="46" baseType="lpstr">
      <vt:lpstr>Capa</vt:lpstr>
      <vt:lpstr>Relatório Sintético</vt:lpstr>
      <vt:lpstr>Relatório Analítico </vt:lpstr>
      <vt:lpstr>Entidades Cadastradas PAA</vt:lpstr>
      <vt:lpstr>Anexo Fotos</vt:lpstr>
      <vt:lpstr>Planilha36</vt:lpstr>
      <vt:lpstr>Planilha35</vt:lpstr>
      <vt:lpstr>Planilha34</vt:lpstr>
      <vt:lpstr>Planilha33</vt:lpstr>
      <vt:lpstr>Planilha32</vt:lpstr>
      <vt:lpstr>Planilha31</vt:lpstr>
      <vt:lpstr>Planilha30</vt:lpstr>
      <vt:lpstr>Planilha29</vt:lpstr>
      <vt:lpstr>Planilha28</vt:lpstr>
      <vt:lpstr>Planilha27</vt:lpstr>
      <vt:lpstr>Planilha26</vt:lpstr>
      <vt:lpstr>Planilha25</vt:lpstr>
      <vt:lpstr>Planilha24</vt:lpstr>
      <vt:lpstr>Planilha23</vt:lpstr>
      <vt:lpstr>Planilha22</vt:lpstr>
      <vt:lpstr>Planilha21</vt:lpstr>
      <vt:lpstr>Planilha20</vt:lpstr>
      <vt:lpstr>Planilha19</vt:lpstr>
      <vt:lpstr>Planilha18</vt:lpstr>
      <vt:lpstr>Planilha17</vt:lpstr>
      <vt:lpstr>Planilha16</vt:lpstr>
      <vt:lpstr>Planilha15</vt:lpstr>
      <vt:lpstr>Planilha14</vt:lpstr>
      <vt:lpstr>Planilha13</vt:lpstr>
      <vt:lpstr>Planilha12</vt:lpstr>
      <vt:lpstr>Planilha11</vt:lpstr>
      <vt:lpstr>Planilha10</vt:lpstr>
      <vt:lpstr>Planilha9</vt:lpstr>
      <vt:lpstr>Planilha8</vt:lpstr>
      <vt:lpstr>Planilha7</vt:lpstr>
      <vt:lpstr>Planilha6</vt:lpstr>
      <vt:lpstr>Planilha5</vt:lpstr>
      <vt:lpstr>Planilha4</vt:lpstr>
      <vt:lpstr>Planilha3</vt:lpstr>
      <vt:lpstr>Planilha1</vt:lpstr>
      <vt:lpstr>Planilha2</vt:lpstr>
      <vt:lpstr>'Anexo Fotos'!Area_de_impressao</vt:lpstr>
      <vt:lpstr>Capa!Area_de_impressao</vt:lpstr>
      <vt:lpstr>'Entidades Cadastradas PAA'!Area_de_impressao</vt:lpstr>
      <vt:lpstr>'Relatório Analítico '!Area_de_impressao</vt:lpstr>
      <vt:lpstr>'Relatório Sintético'!Area_de_impressao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GTI</dc:creator>
  <cp:keywords/>
  <dc:description/>
  <cp:lastModifiedBy>Joelice Rosa de Oliveira Coelho</cp:lastModifiedBy>
  <cp:revision/>
  <cp:lastPrinted>2026-03-10T12:34:13Z</cp:lastPrinted>
  <dcterms:created xsi:type="dcterms:W3CDTF">2019-08-19T14:05:31Z</dcterms:created>
  <dcterms:modified xsi:type="dcterms:W3CDTF">2026-03-10T12:35:48Z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0x010100A9D292B88C8F4B4BB8568353BF1D4199</vt:lpwstr>
  </property>
  <property fmtid="{D5CDD505-2E9C-101B-9397-08002B2CF9AE}" pid="3" name="MediaServiceImageTags">
    <vt:lpwstr/>
  </property>
</Properties>
</file>