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6 - EXECUÇÃO ORÇAMENTÁRIA\"/>
    </mc:Choice>
  </mc:AlternateContent>
  <xr:revisionPtr revIDLastSave="0" documentId="13_ncr:1_{86AFA59E-F709-4E9D-AA25-530154353423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definedNames>
    <definedName name="_xlnm.Print_Area" localSheetId="0">'082021'!$A$1:$B$220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7" i="1" l="1"/>
  <c r="B213" i="1"/>
  <c r="B199" i="1"/>
  <c r="B191" i="1"/>
  <c r="B175" i="1"/>
  <c r="B169" i="1"/>
  <c r="B163" i="1"/>
  <c r="B157" i="1"/>
  <c r="B152" i="1"/>
  <c r="B141" i="1"/>
  <c r="B130" i="1"/>
  <c r="B118" i="1"/>
  <c r="B116" i="1"/>
  <c r="B105" i="1"/>
  <c r="B92" i="1"/>
  <c r="B80" i="1"/>
  <c r="B88" i="1" s="1"/>
  <c r="B69" i="1"/>
  <c r="B77" i="1" s="1"/>
  <c r="B58" i="1"/>
  <c r="B51" i="1"/>
  <c r="B43" i="1"/>
  <c r="B33" i="1"/>
  <c r="B25" i="1"/>
  <c r="B19" i="1"/>
  <c r="B18" i="1"/>
  <c r="B67" i="1" l="1"/>
  <c r="B41" i="1"/>
  <c r="B181" i="1"/>
  <c r="B154" i="1"/>
  <c r="B182" i="1" l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<sst xmlns="http://schemas.openxmlformats.org/spreadsheetml/2006/main" count="203" uniqueCount="198">
  <si>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</si>
  <si>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</si>
  <si>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</si>
  <si>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</si>
  <si>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</si>
  <si>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</si>
  <si>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</si>
  <si>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</si>
  <si>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</si>
  <si>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</si>
  <si>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</si>
  <si>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</si>
  <si>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</si>
  <si>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</si>
  <si>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</si>
  <si>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</si>
  <si>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</si>
  <si>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</si>
  <si>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</si>
  <si>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</si>
  <si>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</si>
  <si>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</si>
  <si>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</si>
  <si>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</si>
  <si>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</si>
  <si>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</si>
  <si>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</si>
  <si>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</si>
  <si>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</si>
  <si>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</si>
  <si>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</si>
  <si>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</si>
  <si>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</si>
  <si>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</si>
  <si>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</si>
  <si>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</si>
  <si>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</si>
  <si>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</si>
  <si>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</si>
  <si>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</si>
  <si>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</si>
  <si>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</si>
  <si>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</si>
  <si>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</si>
  <si>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</si>
  <si>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</si>
  <si>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</si>
  <si>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</si>
  <si>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</si>
  <si>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</si>
  <si>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</si>
  <si>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</si>
  <si>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</si>
  <si>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</si>
  <si>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</si>
  <si>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</si>
  <si>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</si>
  <si>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</si>
  <si>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</si>
  <si>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</si>
  <si>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</si>
  <si>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</si>
  <si>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</si>
  <si>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</si>
  <si>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</si>
  <si>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</si>
  <si>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</si>
  <si>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</si>
  <si>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</si>
  <si>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</si>
  <si>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</si>
  <si>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</si>
  <si>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</si>
  <si>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</si>
  <si>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</si>
  <si>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</si>
  <si>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</si>
  <si>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</si>
  <si>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</si>
  <si>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</si>
  <si>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</si>
  <si>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</si>
  <si>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</si>
  <si>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</si>
  <si>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</si>
  <si>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</si>
  <si>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</si>
  <si>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</si>
  <si>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</si>
  <si>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</si>
  <si>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</si>
  <si>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</si>
  <si>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</si>
  <si>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</si>
  <si>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</si>
  <si>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</si>
  <si>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</si>
  <si>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</si>
  <si>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</si>
  <si>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</si>
  <si>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</si>
  <si>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</si>
  <si>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</si>
  <si>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</si>
  <si>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</si>
  <si>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</si>
  <si>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</si>
  <si>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</si>
  <si>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</si>
  <si>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</si>
  <si>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</si>
  <si>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</si>
  <si>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</si>
  <si>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</si>
  <si>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</si>
  <si>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</si>
  <si>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</si>
  <si>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</si>
  <si>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</si>
  <si>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</si>
  <si>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</si>
  <si>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</si>
  <si>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</si>
  <si>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</si>
  <si>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</si>
  <si>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</si>
  <si>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</si>
  <si>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</si>
  <si>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</si>
  <si>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</si>
  <si>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</si>
  <si>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</si>
  <si>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</si>
  <si>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</si>
  <si>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</si>
  <si>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</si>
  <si>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</si>
  <si>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</si>
  <si>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</si>
  <si>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</si>
  <si>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</si>
  <si>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</si>
  <si>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</si>
  <si>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</si>
  <si>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</si>
  <si>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</si>
  <si>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</si>
  <si>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</si>
  <si>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</si>
  <si>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</si>
  <si>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</si>
  <si>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</si>
  <si>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</si>
  <si>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</si>
  <si>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</si>
  <si>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</si>
  <si>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</si>
  <si>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</si>
  <si>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</si>
  <si>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</si>
  <si>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</si>
  <si>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</si>
  <si>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</si>
  <si>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</si>
  <si>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</si>
  <si>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</si>
  <si>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</si>
  <si>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</si>
  <si>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</si>
  <si>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</si>
  <si>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</si>
  <si>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</si>
  <si>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</si>
  <si>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</si>
  <si>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</si>
  <si>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</si>
  <si>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</si>
  <si>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</si>
  <si>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</si>
  <si>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</si>
  <si>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</si>
  <si>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</si>
  <si>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</si>
  <si>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</si>
  <si>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</si>
  <si>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</si>
  <si>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</si>
  <si>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</si>
  <si>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</si>
  <si>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</si>
  <si>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</si>
  <si>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</si>
  <si>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</si>
  <si>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</si>
  <si>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</si>
  <si>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</si>
  <si>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03/2026</t>
  </si>
  <si>
    <t>7.SALDO BANCÁRIO FINAL EM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</si>
</sst>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164" fontId="0" fillId="2" borderId="0" xfId="0" applyNumberFormat="1" applyFill="1"/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view="pageLayout" topLeftCell="A189" zoomScale="90" zoomScaleNormal="100" zoomScaleSheetLayoutView="70" zoomScalePageLayoutView="90" workbookViewId="0">
      <selection activeCell="A197" sqref="A197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6" t="s">
        <v>77</v>
      </c>
      <c r="B2" s="66"/>
    </row>
    <row r="3" spans="1:2" x14ac:dyDescent="0.25">
      <c r="A3" s="66"/>
      <c r="B3" s="66"/>
    </row>
    <row r="4" spans="1:2" x14ac:dyDescent="0.25">
      <c r="A4" s="66"/>
      <c r="B4" s="66"/>
    </row>
    <row r="5" spans="1:2" x14ac:dyDescent="0.25">
      <c r="A5" s="66"/>
      <c r="B5" s="66"/>
    </row>
    <row r="6" spans="1:2" x14ac:dyDescent="0.25">
      <c r="A6" s="66"/>
      <c r="B6" s="66"/>
    </row>
    <row r="7" spans="1:2" x14ac:dyDescent="0.25">
      <c r="A7" s="66"/>
      <c r="B7" s="66"/>
    </row>
    <row r="8" spans="1:2" ht="21" customHeight="1" x14ac:dyDescent="0.25">
      <c r="A8" s="67" t="s">
        <v>0</v>
      </c>
      <c r="B8" s="67"/>
    </row>
    <row r="9" spans="1:2" ht="16.149999999999999" customHeight="1" x14ac:dyDescent="0.25">
      <c r="A9" s="67"/>
      <c r="B9" s="67"/>
    </row>
    <row r="10" spans="1:2" x14ac:dyDescent="0.25">
      <c r="A10" s="69" t="s">
        <v>27</v>
      </c>
      <c r="B10" s="70"/>
    </row>
    <row r="11" spans="1:2" x14ac:dyDescent="0.25">
      <c r="A11" s="7" t="s">
        <v>26</v>
      </c>
      <c r="B11" s="8"/>
    </row>
    <row r="12" spans="1:2" x14ac:dyDescent="0.25">
      <c r="A12" s="71" t="s">
        <v>28</v>
      </c>
      <c r="B12" s="72"/>
    </row>
    <row r="13" spans="1:2" x14ac:dyDescent="0.25">
      <c r="A13" s="9" t="s">
        <v>29</v>
      </c>
      <c r="B13" s="8"/>
    </row>
    <row r="14" spans="1:2" x14ac:dyDescent="0.25">
      <c r="A14" s="73" t="s">
        <v>30</v>
      </c>
      <c r="B14" s="74"/>
    </row>
    <row r="15" spans="1:2" x14ac:dyDescent="0.25">
      <c r="A15" s="9" t="s">
        <v>183</v>
      </c>
      <c r="B15" s="9"/>
    </row>
    <row r="16" spans="1:2" x14ac:dyDescent="0.25">
      <c r="A16" s="71" t="s">
        <v>182</v>
      </c>
      <c r="B16" s="72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5" t="s">
        <v>24</v>
      </c>
      <c r="B21" s="76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976885.1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17193.46</v>
      </c>
    </row>
    <row r="28" spans="1:9" x14ac:dyDescent="0.25">
      <c r="A28" s="18" t="s">
        <v>33</v>
      </c>
      <c r="B28" s="59">
        <v>785315.4</v>
      </c>
      <c r="C28" s="46"/>
    </row>
    <row r="29" spans="1:9" x14ac:dyDescent="0.25">
      <c r="A29" s="18" t="s">
        <v>34</v>
      </c>
      <c r="B29" s="59">
        <v>122284.17</v>
      </c>
    </row>
    <row r="30" spans="1:9" x14ac:dyDescent="0.25">
      <c r="A30" s="18" t="s">
        <v>35</v>
      </c>
      <c r="B30" s="59">
        <v>51253.59</v>
      </c>
    </row>
    <row r="31" spans="1:9" x14ac:dyDescent="0.25">
      <c r="A31" s="18" t="s">
        <v>36</v>
      </c>
      <c r="B31" s="59">
        <v>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350075883.23000002</v>
      </c>
    </row>
    <row r="34" spans="1:4" x14ac:dyDescent="0.25">
      <c r="A34" s="18" t="s">
        <v>37</v>
      </c>
      <c r="B34" s="59">
        <v>108426671.8</v>
      </c>
    </row>
    <row r="35" spans="1:4" x14ac:dyDescent="0.25">
      <c r="A35" s="18" t="s">
        <v>38</v>
      </c>
      <c r="B35" s="59">
        <v>2503023.16</v>
      </c>
    </row>
    <row r="36" spans="1:4" x14ac:dyDescent="0.25">
      <c r="A36" s="18" t="s">
        <v>39</v>
      </c>
      <c r="B36" s="59">
        <v>29764844.449999999</v>
      </c>
    </row>
    <row r="37" spans="1:4" x14ac:dyDescent="0.25">
      <c r="A37" s="18" t="s">
        <v>40</v>
      </c>
      <c r="B37" s="59">
        <v>47444421.82</v>
      </c>
    </row>
    <row r="38" spans="1:4" x14ac:dyDescent="0.25">
      <c r="A38" s="18" t="s">
        <v>41</v>
      </c>
      <c r="B38" s="60">
        <v>108333806.03</v>
      </c>
    </row>
    <row r="39" spans="1:4" x14ac:dyDescent="0.25">
      <c r="A39" s="18" t="s">
        <v>42</v>
      </c>
      <c r="B39" s="59">
        <v>4889093.74</v>
      </c>
    </row>
    <row r="40" spans="1:4" x14ac:dyDescent="0.25">
      <c r="A40" s="18" t="s">
        <v>185</v>
      </c>
      <c r="B40" s="59">
        <v>48714022.229999997</v>
      </c>
    </row>
    <row r="41" spans="1:4" x14ac:dyDescent="0.25">
      <c r="A41" s="19" t="s">
        <v>3</v>
      </c>
      <c r="B41" s="52">
        <f>B33+B25+B24</f>
        <v>351052768.33000004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55011535.030000001</v>
      </c>
      <c r="D43" s="46"/>
    </row>
    <row r="44" spans="1:4" x14ac:dyDescent="0.25">
      <c r="A44" s="18" t="s">
        <v>44</v>
      </c>
      <c r="B44" s="2">
        <v>9575197.5199999996</v>
      </c>
      <c r="C44" s="46"/>
      <c r="D44" s="46"/>
    </row>
    <row r="45" spans="1:4" x14ac:dyDescent="0.25">
      <c r="A45" s="18" t="s">
        <v>45</v>
      </c>
      <c r="B45" s="14">
        <v>215873.51</v>
      </c>
      <c r="C45" s="46"/>
    </row>
    <row r="46" spans="1:4" x14ac:dyDescent="0.25">
      <c r="A46" s="18" t="s">
        <v>46</v>
      </c>
      <c r="B46" s="14">
        <v>11013372</v>
      </c>
      <c r="C46" s="46"/>
    </row>
    <row r="47" spans="1:4" x14ac:dyDescent="0.25">
      <c r="A47" s="18" t="s">
        <v>47</v>
      </c>
      <c r="B47" s="14">
        <v>15281968</v>
      </c>
      <c r="C47" s="46"/>
    </row>
    <row r="48" spans="1:4" x14ac:dyDescent="0.25">
      <c r="A48" s="18" t="s">
        <v>48</v>
      </c>
      <c r="B48" s="14">
        <v>12258457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6666667</v>
      </c>
      <c r="C50" s="46"/>
      <c r="D50" s="46"/>
    </row>
    <row r="51" spans="1:4" x14ac:dyDescent="0.25">
      <c r="A51" s="21" t="s">
        <v>81</v>
      </c>
      <c r="B51" s="37">
        <f>SUM(B52:B57)</f>
        <v>1403405</v>
      </c>
      <c r="C51" s="46"/>
    </row>
    <row r="52" spans="1:4" x14ac:dyDescent="0.25">
      <c r="A52" s="18" t="s">
        <v>43</v>
      </c>
      <c r="B52" s="14">
        <v>1403405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4272683.3</v>
      </c>
    </row>
    <row r="59" spans="1:4" x14ac:dyDescent="0.25">
      <c r="A59" s="18" t="s">
        <v>54</v>
      </c>
      <c r="B59" s="14">
        <v>1304148.22</v>
      </c>
    </row>
    <row r="60" spans="1:4" x14ac:dyDescent="0.25">
      <c r="A60" s="18" t="s">
        <v>55</v>
      </c>
      <c r="B60" s="14">
        <v>31946.06</v>
      </c>
    </row>
    <row r="61" spans="1:4" x14ac:dyDescent="0.25">
      <c r="A61" s="18" t="s">
        <v>56</v>
      </c>
      <c r="B61" s="57">
        <v>372890.29</v>
      </c>
    </row>
    <row r="62" spans="1:4" x14ac:dyDescent="0.25">
      <c r="A62" s="18" t="s">
        <v>57</v>
      </c>
      <c r="B62" s="14">
        <v>544652.11</v>
      </c>
    </row>
    <row r="63" spans="1:4" x14ac:dyDescent="0.25">
      <c r="A63" s="18" t="s">
        <v>58</v>
      </c>
      <c r="B63" s="14">
        <v>1310891.6100000001</v>
      </c>
    </row>
    <row r="64" spans="1:4" x14ac:dyDescent="0.25">
      <c r="A64" s="18" t="s">
        <v>59</v>
      </c>
      <c r="B64" s="14">
        <v>58708.02</v>
      </c>
    </row>
    <row r="65" spans="1:9" x14ac:dyDescent="0.25">
      <c r="A65" s="18" t="s">
        <v>188</v>
      </c>
      <c r="B65" s="14">
        <v>649446.99</v>
      </c>
    </row>
    <row r="66" spans="1:9" x14ac:dyDescent="0.25">
      <c r="A66" s="18" t="s">
        <v>172</v>
      </c>
      <c r="B66" s="61">
        <v>522786.31000000006</v>
      </c>
    </row>
    <row r="67" spans="1:9" x14ac:dyDescent="0.25">
      <c r="A67" s="22" t="s">
        <v>87</v>
      </c>
      <c r="B67" s="35">
        <f>B58+B51+B43+B66</f>
        <v>61210409.640000001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34267420.740000002</v>
      </c>
    </row>
    <row r="70" spans="1:9" x14ac:dyDescent="0.25">
      <c r="A70" s="18" t="s">
        <v>60</v>
      </c>
      <c r="B70" s="3">
        <v>10866420.73</v>
      </c>
    </row>
    <row r="71" spans="1:9" x14ac:dyDescent="0.25">
      <c r="A71" s="18" t="s">
        <v>61</v>
      </c>
      <c r="B71" s="3">
        <v>50000</v>
      </c>
    </row>
    <row r="72" spans="1:9" x14ac:dyDescent="0.25">
      <c r="A72" s="18" t="s">
        <v>62</v>
      </c>
      <c r="B72" s="3">
        <v>2950000</v>
      </c>
    </row>
    <row r="73" spans="1:9" x14ac:dyDescent="0.25">
      <c r="A73" s="18" t="s">
        <v>63</v>
      </c>
      <c r="B73" s="3">
        <v>14650000</v>
      </c>
    </row>
    <row r="74" spans="1:9" x14ac:dyDescent="0.25">
      <c r="A74" s="18" t="s">
        <v>64</v>
      </c>
      <c r="B74" s="3">
        <v>5750000.0099999998</v>
      </c>
    </row>
    <row r="75" spans="1:9" x14ac:dyDescent="0.25">
      <c r="A75" s="18" t="s">
        <v>65</v>
      </c>
      <c r="B75" s="3">
        <v>1000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34267420.740000002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56164172.900000006</v>
      </c>
    </row>
    <row r="81" spans="1:9" x14ac:dyDescent="0.25">
      <c r="A81" s="18" t="s">
        <v>66</v>
      </c>
      <c r="B81" s="3">
        <v>11157505.900000002</v>
      </c>
    </row>
    <row r="82" spans="1:9" x14ac:dyDescent="0.25">
      <c r="A82" s="18" t="s">
        <v>67</v>
      </c>
      <c r="B82" s="3">
        <v>240000</v>
      </c>
    </row>
    <row r="83" spans="1:9" x14ac:dyDescent="0.25">
      <c r="A83" s="18" t="s">
        <v>68</v>
      </c>
      <c r="B83" s="3">
        <v>11000000</v>
      </c>
    </row>
    <row r="84" spans="1:9" x14ac:dyDescent="0.25">
      <c r="A84" s="18" t="s">
        <v>69</v>
      </c>
      <c r="B84" s="3">
        <v>15100000</v>
      </c>
    </row>
    <row r="85" spans="1:9" x14ac:dyDescent="0.25">
      <c r="A85" s="18" t="s">
        <v>70</v>
      </c>
      <c r="B85" s="3">
        <v>12000000</v>
      </c>
    </row>
    <row r="86" spans="1:9" x14ac:dyDescent="0.25">
      <c r="A86" s="18" t="s">
        <v>71</v>
      </c>
      <c r="B86" s="3">
        <v>0</v>
      </c>
    </row>
    <row r="87" spans="1:9" x14ac:dyDescent="0.25">
      <c r="A87" s="18" t="s">
        <v>190</v>
      </c>
      <c r="B87" s="3">
        <v>6666667</v>
      </c>
    </row>
    <row r="88" spans="1:9" x14ac:dyDescent="0.25">
      <c r="A88" s="23" t="s">
        <v>85</v>
      </c>
      <c r="B88" s="39">
        <f>B80</f>
        <v>56164172.900000006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9497756.7399999984</v>
      </c>
      <c r="C92" s="47"/>
      <c r="D92" s="47"/>
    </row>
    <row r="93" spans="1:9" x14ac:dyDescent="0.25">
      <c r="A93" s="4" t="s">
        <v>100</v>
      </c>
      <c r="B93" s="2">
        <v>3649590.3</v>
      </c>
      <c r="D93" s="47"/>
    </row>
    <row r="94" spans="1:9" x14ac:dyDescent="0.25">
      <c r="A94" s="5" t="s">
        <v>130</v>
      </c>
      <c r="B94" s="2">
        <v>0</v>
      </c>
      <c r="C94" s="47"/>
    </row>
    <row r="95" spans="1:9" x14ac:dyDescent="0.25">
      <c r="A95" s="5" t="s">
        <v>131</v>
      </c>
      <c r="B95" s="2">
        <v>1465717.2999999998</v>
      </c>
    </row>
    <row r="96" spans="1:9" x14ac:dyDescent="0.25">
      <c r="A96" s="5" t="s">
        <v>132</v>
      </c>
      <c r="B96" s="2">
        <v>50611.23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879.31</v>
      </c>
    </row>
    <row r="99" spans="1:3" x14ac:dyDescent="0.25">
      <c r="A99" s="4" t="s">
        <v>135</v>
      </c>
      <c r="B99" s="2">
        <v>3776220.81</v>
      </c>
    </row>
    <row r="100" spans="1:3" x14ac:dyDescent="0.25">
      <c r="A100" s="24" t="s">
        <v>136</v>
      </c>
      <c r="B100" s="2">
        <v>0</v>
      </c>
    </row>
    <row r="101" spans="1:3" x14ac:dyDescent="0.25">
      <c r="A101" s="24" t="s">
        <v>137</v>
      </c>
      <c r="B101" s="2">
        <v>8900</v>
      </c>
    </row>
    <row r="102" spans="1:3" x14ac:dyDescent="0.25">
      <c r="A102" s="24" t="s">
        <v>175</v>
      </c>
      <c r="B102" s="2">
        <v>510342.85000000003</v>
      </c>
    </row>
    <row r="103" spans="1:3" x14ac:dyDescent="0.25">
      <c r="A103" s="24" t="s">
        <v>138</v>
      </c>
      <c r="B103" s="2">
        <v>18543.899999999998</v>
      </c>
    </row>
    <row r="104" spans="1:3" x14ac:dyDescent="0.25">
      <c r="A104" s="24" t="s">
        <v>139</v>
      </c>
      <c r="B104" s="2">
        <v>16951.04</v>
      </c>
    </row>
    <row r="105" spans="1:3" x14ac:dyDescent="0.25">
      <c r="A105" s="23" t="s">
        <v>101</v>
      </c>
      <c r="B105" s="45">
        <f>SUBTOTAL(9,B106:B115)</f>
        <v>6272063.3499999996</v>
      </c>
      <c r="C105" s="47"/>
    </row>
    <row r="106" spans="1:3" x14ac:dyDescent="0.25">
      <c r="A106" s="5" t="s">
        <v>140</v>
      </c>
      <c r="B106" s="2">
        <v>3773498.4</v>
      </c>
      <c r="C106" s="47"/>
    </row>
    <row r="107" spans="1:3" x14ac:dyDescent="0.25">
      <c r="A107" s="5" t="s">
        <v>141</v>
      </c>
      <c r="B107" s="2">
        <v>1634860.1500000001</v>
      </c>
      <c r="C107" s="47"/>
    </row>
    <row r="108" spans="1:3" x14ac:dyDescent="0.25">
      <c r="A108" s="5" t="s">
        <v>142</v>
      </c>
      <c r="B108" s="2">
        <v>531229.87999999989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14">
        <v>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64956.200000000004</v>
      </c>
    </row>
    <row r="115" spans="1:4" x14ac:dyDescent="0.25">
      <c r="A115" s="24" t="s">
        <v>129</v>
      </c>
      <c r="B115" s="2">
        <v>267518.71999999997</v>
      </c>
    </row>
    <row r="116" spans="1:4" x14ac:dyDescent="0.25">
      <c r="A116" s="23" t="s">
        <v>103</v>
      </c>
      <c r="B116" s="45">
        <f>SUBTOTAL(9,B117)</f>
        <v>27643.56</v>
      </c>
    </row>
    <row r="117" spans="1:4" x14ac:dyDescent="0.25">
      <c r="A117" s="5" t="s">
        <v>104</v>
      </c>
      <c r="B117" s="2">
        <v>27643.56</v>
      </c>
    </row>
    <row r="118" spans="1:4" x14ac:dyDescent="0.25">
      <c r="A118" s="23" t="s">
        <v>105</v>
      </c>
      <c r="B118" s="45">
        <f>SUBTOTAL(9,B119:B129)</f>
        <v>3421953.03</v>
      </c>
      <c r="C118" s="47"/>
      <c r="D118" s="50"/>
    </row>
    <row r="119" spans="1:4" x14ac:dyDescent="0.25">
      <c r="A119" s="5" t="s">
        <v>106</v>
      </c>
      <c r="B119" s="2">
        <v>2937846.05</v>
      </c>
      <c r="C119" s="47"/>
    </row>
    <row r="120" spans="1:4" x14ac:dyDescent="0.25">
      <c r="A120" s="5" t="s">
        <v>121</v>
      </c>
      <c r="B120" s="2">
        <v>160393.74</v>
      </c>
      <c r="D120" s="47"/>
    </row>
    <row r="121" spans="1:4" x14ac:dyDescent="0.25">
      <c r="A121" s="5" t="s">
        <v>122</v>
      </c>
      <c r="B121" s="2">
        <v>24044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6980.9800000000005</v>
      </c>
    </row>
    <row r="124" spans="1:4" x14ac:dyDescent="0.25">
      <c r="A124" s="24" t="s">
        <v>147</v>
      </c>
      <c r="B124" s="14">
        <v>0</v>
      </c>
    </row>
    <row r="125" spans="1:4" x14ac:dyDescent="0.25">
      <c r="A125" s="24" t="s">
        <v>148</v>
      </c>
      <c r="B125" s="2">
        <v>261749.41999999998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10796</v>
      </c>
    </row>
    <row r="129" spans="1:2" x14ac:dyDescent="0.25">
      <c r="A129" s="24" t="s">
        <v>151</v>
      </c>
      <c r="B129" s="2">
        <v>20142.84</v>
      </c>
    </row>
    <row r="130" spans="1:2" x14ac:dyDescent="0.25">
      <c r="A130" s="23" t="s">
        <v>107</v>
      </c>
      <c r="B130" s="45">
        <f>SUBTOTAL(9,B131:B140)</f>
        <v>15039019.199999997</v>
      </c>
    </row>
    <row r="131" spans="1:2" x14ac:dyDescent="0.25">
      <c r="A131" s="5" t="s">
        <v>108</v>
      </c>
      <c r="B131" s="14">
        <v>14504244.119999997</v>
      </c>
    </row>
    <row r="132" spans="1:2" x14ac:dyDescent="0.25">
      <c r="A132" s="5" t="s">
        <v>125</v>
      </c>
      <c r="B132" s="14">
        <v>203204.37999999998</v>
      </c>
    </row>
    <row r="133" spans="1:2" x14ac:dyDescent="0.25">
      <c r="A133" s="5" t="s">
        <v>126</v>
      </c>
      <c r="B133" s="14">
        <v>237965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0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20220.7</v>
      </c>
    </row>
    <row r="140" spans="1:2" x14ac:dyDescent="0.25">
      <c r="A140" s="24" t="s">
        <v>155</v>
      </c>
      <c r="B140" s="14">
        <v>73385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34258435.879999995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1299498.9700000002</v>
      </c>
    </row>
    <row r="158" spans="1:4" x14ac:dyDescent="0.25">
      <c r="A158" s="4" t="s">
        <v>110</v>
      </c>
      <c r="B158" s="14">
        <v>1131204.3500000001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168294.62000000002</v>
      </c>
    </row>
    <row r="163" spans="1:2" x14ac:dyDescent="0.25">
      <c r="A163" s="23" t="s">
        <v>118</v>
      </c>
      <c r="B163" s="45">
        <f>SUBTOTAL(9,B164:B168)</f>
        <v>16313</v>
      </c>
    </row>
    <row r="164" spans="1:2" x14ac:dyDescent="0.25">
      <c r="A164" s="4" t="s">
        <v>114</v>
      </c>
      <c r="B164" s="14">
        <v>16313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279146.08</v>
      </c>
    </row>
    <row r="176" spans="1:2" x14ac:dyDescent="0.25">
      <c r="A176" s="4" t="s">
        <v>165</v>
      </c>
      <c r="B176" s="3">
        <v>279146.08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1594958.0500000003</v>
      </c>
    </row>
    <row r="182" spans="1:9" ht="14.25" customHeight="1" x14ac:dyDescent="0.25">
      <c r="A182" s="20" t="s">
        <v>25</v>
      </c>
      <c r="B182" s="35">
        <f>B154+B181</f>
        <v>35853393.929999992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/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8"/>
      <c r="B188" s="68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164465.3500000046</v>
      </c>
    </row>
    <row r="192" spans="1:9" x14ac:dyDescent="0.25">
      <c r="A192" s="28" t="s">
        <v>89</v>
      </c>
      <c r="B192" s="49">
        <v>1</v>
      </c>
      <c r="D192" s="46"/>
    </row>
    <row r="193" spans="1:4" x14ac:dyDescent="0.25">
      <c r="A193" s="28" t="s">
        <v>72</v>
      </c>
      <c r="B193" s="49">
        <v>15423.409999999974</v>
      </c>
      <c r="D193" s="46"/>
    </row>
    <row r="194" spans="1:4" x14ac:dyDescent="0.25">
      <c r="A194" s="28" t="s">
        <v>73</v>
      </c>
      <c r="B194" s="49">
        <v>67758.230000000447</v>
      </c>
      <c r="D194" s="46"/>
    </row>
    <row r="195" spans="1:4" x14ac:dyDescent="0.25">
      <c r="A195" s="28" t="s">
        <v>74</v>
      </c>
      <c r="B195" s="49">
        <v>36291.960000000894</v>
      </c>
      <c r="D195" s="46"/>
    </row>
    <row r="196" spans="1:4" ht="14.25" customHeight="1" x14ac:dyDescent="0.25">
      <c r="A196" s="28" t="s">
        <v>90</v>
      </c>
      <c r="B196" s="49">
        <v>43153.270000003278</v>
      </c>
      <c r="C196" s="46"/>
      <c r="D196" s="46"/>
    </row>
    <row r="197" spans="1:4" x14ac:dyDescent="0.25">
      <c r="A197" s="28" t="s">
        <v>91</v>
      </c>
      <c r="B197" s="49">
        <v>1836.48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376245318.68999994</v>
      </c>
    </row>
    <row r="200" spans="1:4" x14ac:dyDescent="0.25">
      <c r="A200" s="28" t="s">
        <v>120</v>
      </c>
      <c r="B200" s="49">
        <v>110021905.19</v>
      </c>
      <c r="C200" s="46"/>
    </row>
    <row r="201" spans="1:4" x14ac:dyDescent="0.25">
      <c r="A201" s="28" t="s">
        <v>93</v>
      </c>
      <c r="B201" s="49">
        <v>2724969.22</v>
      </c>
      <c r="C201" s="46"/>
      <c r="D201" s="46"/>
    </row>
    <row r="202" spans="1:4" x14ac:dyDescent="0.25">
      <c r="A202" s="28" t="s">
        <v>94</v>
      </c>
      <c r="B202" s="49">
        <v>38187734.739999995</v>
      </c>
      <c r="C202" s="46"/>
      <c r="D202" s="46"/>
    </row>
    <row r="203" spans="1:4" x14ac:dyDescent="0.25">
      <c r="A203" s="28" t="s">
        <v>95</v>
      </c>
      <c r="B203" s="49">
        <v>48439073.93</v>
      </c>
      <c r="C203" s="46"/>
      <c r="D203" s="50"/>
    </row>
    <row r="204" spans="1:4" x14ac:dyDescent="0.25">
      <c r="A204" s="28" t="s">
        <v>96</v>
      </c>
      <c r="B204" s="54">
        <v>115894697.63</v>
      </c>
      <c r="D204" s="46"/>
    </row>
    <row r="205" spans="1:4" x14ac:dyDescent="0.25">
      <c r="A205" s="28" t="s">
        <v>97</v>
      </c>
      <c r="B205" s="49">
        <v>4946801.76</v>
      </c>
      <c r="D205" s="46"/>
    </row>
    <row r="206" spans="1:4" x14ac:dyDescent="0.25">
      <c r="A206" s="28" t="s">
        <v>195</v>
      </c>
      <c r="B206" s="49">
        <v>56030136.219999999</v>
      </c>
      <c r="D206" s="46"/>
    </row>
    <row r="207" spans="1:4" x14ac:dyDescent="0.25">
      <c r="A207" s="27" t="s">
        <v>23</v>
      </c>
      <c r="B207" s="38">
        <f>(B41+B67)-(B182+B187)</f>
        <v>376409784.04000002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655535.61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655535.61</v>
      </c>
    </row>
    <row r="214" spans="1:2" x14ac:dyDescent="0.25">
      <c r="A214" s="62" t="s">
        <v>16</v>
      </c>
      <c r="B214" s="63"/>
    </row>
    <row r="215" spans="1:2" x14ac:dyDescent="0.25">
      <c r="A215" s="64"/>
      <c r="B215" s="65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3" orientation="portrait" r:id="rId1"/>
  <headerFooter>
    <oddHeader>&amp;C&amp;G</oddHeader>
    <oddFooter>&amp;C&amp;P de &amp;N</oddFooter>
  </headerFooter>
  <rowBreaks count="3" manualBreakCount="3">
    <brk id="67" max="1" man="1"/>
    <brk id="129" max="1" man="1"/>
    <brk id="188" max="1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2026-02-12T13:52:49Z</cp:lastPrinted>
  <dcterms:created xsi:type="dcterms:W3CDTF">2021-09-23T15:15:02Z</dcterms:created>
  <dcterms:modified xsi:type="dcterms:W3CDTF">2026-04-30T17:35:36Z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